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2020" sheetId="1" state="visible" r:id="rId2"/>
    <sheet name="2019" sheetId="2" state="visible" r:id="rId3"/>
    <sheet name="2018" sheetId="3" state="visible" r:id="rId4"/>
    <sheet name="2017" sheetId="4" state="visible" r:id="rId5"/>
    <sheet name="2016" sheetId="5" state="visible" r:id="rId6"/>
    <sheet name="2015" sheetId="6" state="visible" r:id="rId7"/>
    <sheet name="2014" sheetId="7" state="visible" r:id="rId8"/>
    <sheet name="2013" sheetId="8" state="visible" r:id="rId9"/>
    <sheet name="2012" sheetId="9" state="visible" r:id="rId10"/>
    <sheet name="2011" sheetId="10" state="visible" r:id="rId11"/>
    <sheet name="2010" sheetId="11" state="visible" r:id="rId12"/>
    <sheet name="2009" sheetId="12" state="visible" r:id="rId13"/>
    <sheet name="2008" sheetId="13" state="visible" r:id="rId14"/>
    <sheet name="coef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<sst xmlns="http://schemas.openxmlformats.org/spreadsheetml/2006/main" count="1742" uniqueCount="192">
  <si>
    <t xml:space="preserve">Содержание</t>
  </si>
  <si>
    <t xml:space="preserve">1.3. Изменение численности постоянного населения по субъектам Российской Федерации по компонентам</t>
  </si>
  <si>
    <t xml:space="preserve">(человек)</t>
  </si>
  <si>
    <t xml:space="preserve">Таблица 1.3</t>
  </si>
  <si>
    <t xml:space="preserve">Численность </t>
  </si>
  <si>
    <t xml:space="preserve">Изменения за 2020 г.  (+,-)</t>
  </si>
  <si>
    <t xml:space="preserve">Замещение естественной убыли миграционным приростом</t>
  </si>
  <si>
    <t xml:space="preserve">населения </t>
  </si>
  <si>
    <t xml:space="preserve">общий </t>
  </si>
  <si>
    <t xml:space="preserve">в том числе:</t>
  </si>
  <si>
    <t xml:space="preserve">Все население</t>
  </si>
  <si>
    <t xml:space="preserve">на 1 января </t>
  </si>
  <si>
    <t xml:space="preserve">прирост</t>
  </si>
  <si>
    <t xml:space="preserve">естественный </t>
  </si>
  <si>
    <t xml:space="preserve">миграционный</t>
  </si>
  <si>
    <t xml:space="preserve">объем</t>
  </si>
  <si>
    <t xml:space="preserve">2020 г.</t>
  </si>
  <si>
    <t xml:space="preserve"> прирост </t>
  </si>
  <si>
    <r>
      <rPr>
        <sz val="9"/>
        <rFont val="Arial Cyr"/>
        <family val="2"/>
        <charset val="1"/>
      </rPr>
      <t xml:space="preserve"> МТП </t>
    </r>
    <r>
      <rPr>
        <vertAlign val="superscript"/>
        <sz val="10"/>
        <rFont val="Arial Cyr"/>
        <family val="0"/>
        <charset val="1"/>
      </rPr>
      <t xml:space="preserve">*) </t>
    </r>
  </si>
  <si>
    <t xml:space="preserve">2021 г.</t>
  </si>
  <si>
    <t xml:space="preserve">Российская Федеpация</t>
  </si>
  <si>
    <t xml:space="preserve">Центральный федеральный округ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</si>
  <si>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</si>
  <si>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</si>
  <si>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</si>
  <si>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</si>
  <si>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</si>
  <si>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</si>
  <si>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</si>
  <si>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</si>
  <si>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</si>
  <si>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</si>
  <si>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</si>
  <si>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</si>
  <si>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</si>
  <si>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</si>
  <si>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</si>
  <si>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</si>
  <si>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</si>
  <si>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</si>
  <si>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Северо-Западный федеральный округ</t>
  </si>
  <si>
    <t xml:space="preserve">Республика Карелия</t>
  </si>
  <si>
    <t xml:space="preserve">Республика Коми</t>
  </si>
  <si>
    <t xml:space="preserve">Архангельская область </t>
  </si>
  <si>
    <t xml:space="preserve">Ненецкий автономный округ</t>
  </si>
  <si>
    <t xml:space="preserve">Архангельская область без Ненецкого автономного округа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</si>
  <si>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</si>
  <si>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</si>
  <si>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</si>
  <si>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</si>
  <si>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</si>
  <si>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</si>
  <si>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г.Санкт-Петербург </t>
  </si>
  <si>
    <t xml:space="preserve">Южный федеральный округ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</si>
  <si>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</si>
  <si>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</si>
  <si>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</si>
  <si>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</si>
  <si>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</si>
  <si>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</si>
  <si>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</si>
  <si>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</si>
  <si>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Северо-Кавказский федеральный округ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</si>
  <si>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</si>
  <si>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</si>
  <si>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</si>
  <si>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</si>
  <si>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</si>
  <si>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</t>
  </si>
  <si>
    <t xml:space="preserve">Ставропольский край</t>
  </si>
  <si>
    <t xml:space="preserve">Приволжский федеральный округ</t>
  </si>
  <si>
    <t xml:space="preserve">Республика Башкортостан</t>
  </si>
  <si>
    <t xml:space="preserve">Республика Марий Эл 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</si>
  <si>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</si>
  <si>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</si>
  <si>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</si>
  <si>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</si>
  <si>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</si>
  <si>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</si>
  <si>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</si>
  <si>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</si>
  <si>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</si>
  <si>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</si>
  <si>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</si>
  <si>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</si>
  <si>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Уральский федеральный округ</t>
  </si>
  <si>
    <t xml:space="preserve">Курганская область</t>
  </si>
  <si>
    <t xml:space="preserve">Свердловская область</t>
  </si>
  <si>
    <t xml:space="preserve">Тюменская область </t>
  </si>
  <si>
    <t xml:space="preserve">Ханты-Мансийский автономный округ-Югра</t>
  </si>
  <si>
    <t xml:space="preserve">Ямало-Ненецкий автономный округ</t>
  </si>
  <si>
    <t xml:space="preserve">Тюменская область без автономных округов</t>
  </si>
  <si>
    <t xml:space="preserve">Челябинская область</t>
  </si>
  <si>
    <t xml:space="preserve">Сибирский федеральный округ</t>
  </si>
  <si>
    <t xml:space="preserve">Республика Алтай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</si>
  <si>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</si>
  <si>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</si>
  <si>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</si>
  <si>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Красноярский край </t>
  </si>
  <si>
    <t xml:space="preserve">Иркутская область</t>
  </si>
  <si>
    <t xml:space="preserve">Кемеровская область</t>
  </si>
  <si>
    <t xml:space="preserve">Новосибирская область</t>
  </si>
  <si>
    <t xml:space="preserve">Омская область</t>
  </si>
  <si>
    <t xml:space="preserve">Томская область</t>
  </si>
  <si>
    <t xml:space="preserve">Дальневосточный федеральный округ</t>
  </si>
  <si>
    <t xml:space="preserve">Республика Бурятия</t>
  </si>
  <si>
    <t xml:space="preserve">Республика Саха (Якутия)</t>
  </si>
  <si>
    <t xml:space="preserve">Забайкальский край</t>
  </si>
  <si>
    <t xml:space="preserve">Камчатский край</t>
  </si>
  <si>
    <t xml:space="preserve">Приморский край</t>
  </si>
  <si>
    <t xml:space="preserve">Хабаровский край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</si>
  <si>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</si>
  <si>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</si>
  <si>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</si>
  <si>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</si>
  <si>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</si>
  <si>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r>
      <rPr>
        <sz val="11"/>
        <color rgb="FF000000"/>
        <rFont val="Arial Cyr"/>
        <family val="0"/>
        <charset val="1"/>
      </rPr>
      <t xml:space="preserve">*) </t>
    </r>
    <r>
      <rPr>
        <sz val="10"/>
        <color rgb="FF000000"/>
        <rFont val="Arial Cyr"/>
        <family val="0"/>
        <charset val="1"/>
      </rPr>
      <t xml:space="preserve">МТП - муниципально-территориальные преобразования</t>
    </r>
  </si>
  <si>
    <t xml:space="preserve">Изменения за 2019 г.  (+,-)</t>
  </si>
  <si>
    <t xml:space="preserve">2019 г.</t>
  </si>
  <si>
    <t xml:space="preserve"> МТП *) </t>
  </si>
  <si>
    <t xml:space="preserve">-</t>
  </si>
  <si>
    <t xml:space="preserve">*) МТП - муниципально-территориальные преобразования</t>
  </si>
  <si>
    <t xml:space="preserve">Изменения за 2018г.  (+,-)</t>
  </si>
  <si>
    <t xml:space="preserve">2018г.</t>
  </si>
  <si>
    <t xml:space="preserve">2019г.</t>
  </si>
  <si>
    <t xml:space="preserve">Изменения за  2017 г.  (+,-)</t>
  </si>
  <si>
    <t xml:space="preserve">2017 г.</t>
  </si>
  <si>
    <r>
      <rPr>
        <sz val="9"/>
        <rFont val="Arial Cyr"/>
        <family val="2"/>
        <charset val="1"/>
      </rPr>
      <t xml:space="preserve"> МТП </t>
    </r>
    <r>
      <rPr>
        <vertAlign val="superscript"/>
        <sz val="9"/>
        <rFont val="Arial CYR"/>
        <family val="2"/>
        <charset val="1"/>
      </rPr>
      <t xml:space="preserve">*)</t>
    </r>
  </si>
  <si>
    <t xml:space="preserve">2018 г.</t>
  </si>
  <si>
    <t xml:space="preserve">Архангельская область включая Ненецкий авт. округ</t>
  </si>
  <si>
    <t xml:space="preserve">Ненецкий авт. округ</t>
  </si>
  <si>
    <t xml:space="preserve">Архангельская область без Ненецкого авт. округа</t>
  </si>
  <si>
    <t xml:space="preserve">Республика Крым </t>
  </si>
  <si>
    <t xml:space="preserve">г. Севастополь </t>
  </si>
  <si>
    <t xml:space="preserve">Тюменская область включая авт. округа</t>
  </si>
  <si>
    <t xml:space="preserve">Ханты-Мансийский авт. округ-Югра</t>
  </si>
  <si>
    <t xml:space="preserve">Ямало-Ненецкий авт. округ</t>
  </si>
  <si>
    <t xml:space="preserve">Тюменская область без авт. округов</t>
  </si>
  <si>
    <t xml:space="preserve">Еврейская авт. область</t>
  </si>
  <si>
    <t xml:space="preserve">Чукотский авт. округ</t>
  </si>
  <si>
    <t xml:space="preserve">Изменения за  2016 г.  (+,-)</t>
  </si>
  <si>
    <t xml:space="preserve">2016 г.</t>
  </si>
  <si>
    <t xml:space="preserve">Изменения за  2015 г.  (+,-)</t>
  </si>
  <si>
    <t xml:space="preserve">2015 г.</t>
  </si>
  <si>
    <t xml:space="preserve">Архангельская область включая Ненецкий автономный округ</t>
  </si>
  <si>
    <t xml:space="preserve">Тюменская область включая автономные округа</t>
  </si>
  <si>
    <t xml:space="preserve">Крымский федеральный округ</t>
  </si>
  <si>
    <t xml:space="preserve">Изменения за  2014 г.  (+,-)</t>
  </si>
  <si>
    <t xml:space="preserve">2014 г.</t>
  </si>
  <si>
    <t xml:space="preserve">Российская Федеpация без Крымского федерального округа</t>
  </si>
  <si>
    <t xml:space="preserve">в том числе </t>
  </si>
  <si>
    <t xml:space="preserve">Изменения за  2013 г.  (+,-)</t>
  </si>
  <si>
    <t xml:space="preserve">2013 г.</t>
  </si>
  <si>
    <t xml:space="preserve">Изменения за  2012 г.  (+,-)</t>
  </si>
  <si>
    <t xml:space="preserve">2012 г.</t>
  </si>
  <si>
    <t xml:space="preserve">1.4. Изменение численности постоянного населения по субъектам Российской Федерации по компонентам</t>
  </si>
  <si>
    <t xml:space="preserve">Таблица 1.4</t>
  </si>
  <si>
    <t xml:space="preserve">Изменения за  2011 г.  (+,-)</t>
  </si>
  <si>
    <t xml:space="preserve">2011 г.</t>
  </si>
  <si>
    <t xml:space="preserve">Численность населения </t>
  </si>
  <si>
    <t xml:space="preserve">Изменения за 14 октября-31 декабря 2010 г.  (+,-)</t>
  </si>
  <si>
    <t xml:space="preserve">по предварительным</t>
  </si>
  <si>
    <t xml:space="preserve">итогам ВПН 2010</t>
  </si>
  <si>
    <t xml:space="preserve">на 14 октября 2010 г.</t>
  </si>
  <si>
    <r>
      <rPr>
        <sz val="9"/>
        <rFont val="Arial Cyr"/>
        <family val="2"/>
        <charset val="1"/>
      </rPr>
      <t xml:space="preserve"> АТП </t>
    </r>
    <r>
      <rPr>
        <vertAlign val="superscript"/>
        <sz val="9"/>
        <rFont val="Arial CYR"/>
        <family val="2"/>
        <charset val="1"/>
      </rPr>
      <t xml:space="preserve">*)</t>
    </r>
  </si>
  <si>
    <t xml:space="preserve">*) АТП - административно-территориальные преобразования</t>
  </si>
  <si>
    <t xml:space="preserve">Изменения за 2009г.  (+,-)</t>
  </si>
  <si>
    <t xml:space="preserve">2010 г.</t>
  </si>
  <si>
    <t xml:space="preserve">в % к 2009 г.</t>
  </si>
  <si>
    <t xml:space="preserve">2009 г.</t>
  </si>
  <si>
    <t xml:space="preserve">в том числе Ненецкий автономный округ</t>
  </si>
  <si>
    <t xml:space="preserve">Административно-территориальные единицы с особым статусом:</t>
  </si>
  <si>
    <t xml:space="preserve">в составе Пермского края</t>
  </si>
  <si>
    <t xml:space="preserve">Коми-Пермяцкий округ</t>
  </si>
  <si>
    <t xml:space="preserve">в составе Забайкальского края</t>
  </si>
  <si>
    <t xml:space="preserve">Агинский Бурятский округ</t>
  </si>
  <si>
    <t xml:space="preserve">в составе Красноярского края</t>
  </si>
  <si>
    <t xml:space="preserve">Таймырский (Долгано-Ненецкий) автономный округ</t>
  </si>
  <si>
    <t xml:space="preserve">Эвенкийский автономный округ</t>
  </si>
  <si>
    <t xml:space="preserve">в составе Иркутской области</t>
  </si>
  <si>
    <t xml:space="preserve">Усть-Ордынский Бурятский округ</t>
  </si>
  <si>
    <t xml:space="preserve">в составе Камчатского края</t>
  </si>
  <si>
    <t xml:space="preserve">Корякский округ</t>
  </si>
  <si>
    <t xml:space="preserve">Изменения за 2008г.  (+,-)</t>
  </si>
  <si>
    <t xml:space="preserve">в % к 2008г.</t>
  </si>
  <si>
    <t xml:space="preserve">2008 г.</t>
  </si>
  <si>
    <t xml:space="preserve">id</t>
  </si>
  <si>
    <t xml:space="preserve">region</t>
  </si>
  <si>
    <t xml:space="preserve">min</t>
  </si>
  <si>
    <t xml:space="preserve">max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</si>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</sst>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&quot;  &quot;"/>
    <numFmt numFmtId="166" formatCode="[=0]&quot; - &quot;;General"/>
    <numFmt numFmtId="167" formatCode="[=0]&quot; - &quot;;0.0"/>
    <numFmt numFmtId="168" formatCode="0.0"/>
    <numFmt numFmtId="169" formatCode="[=0]&quot; -  &quot;;#,##0&quot;    &quot;"/>
    <numFmt numFmtId="170" formatCode="#,##0&quot;  &quot;"/>
    <numFmt numFmtId="171" formatCode="[=0]&quot; -  &quot;;#,##0&quot;  &quot;"/>
    <numFmt numFmtId="172" formatCode="[=0]&quot; ...    &quot;;#,##0&quot;      &quot;"/>
    <numFmt numFmtId="173" formatCode="[=0]&quot; ...  &quot;;#,##0&quot;    &quot;"/>
    <numFmt numFmtId="174" formatCode="[=0]&quot; ... &quot;;#,##0&quot;   &quot;"/>
    <numFmt numFmtId="175" formatCode="0&quot;    &quot;"/>
    <numFmt numFmtId="176" formatCode="[=0]&quot; -      &quot;;#,##0&quot;       &quot;"/>
    <numFmt numFmtId="177" formatCode="[=0]&quot; -  &quot;;0.00&quot;     &quot;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sz val="10"/>
      <color rgb="FFFF0000"/>
      <name val="Arial Cyr"/>
      <family val="2"/>
      <charset val="1"/>
    </font>
    <font>
      <sz val="10"/>
      <name val="Arial Cyr"/>
      <family val="2"/>
      <charset val="1"/>
    </font>
    <font>
      <i val="true"/>
      <sz val="10"/>
      <color rgb="FF0000FF"/>
      <name val="Arial cyr"/>
      <family val="0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 Cyr"/>
      <family val="2"/>
      <charset val="1"/>
    </font>
    <font>
      <b val="true"/>
      <sz val="11"/>
      <name val="Arial Cyr"/>
      <family val="2"/>
      <charset val="1"/>
    </font>
    <font>
      <sz val="9"/>
      <name val="Arial Cyr"/>
      <family val="2"/>
      <charset val="1"/>
    </font>
    <font>
      <sz val="8"/>
      <name val="Arial Cyr"/>
      <family val="2"/>
      <charset val="1"/>
    </font>
    <font>
      <b val="true"/>
      <sz val="10"/>
      <name val="Arial Cyr"/>
      <family val="2"/>
      <charset val="1"/>
    </font>
    <font>
      <sz val="9"/>
      <name val="Arial Cyr"/>
      <family val="0"/>
      <charset val="1"/>
    </font>
    <font>
      <b val="true"/>
      <i val="true"/>
      <sz val="10"/>
      <name val="Arial Cyr"/>
      <family val="2"/>
      <charset val="1"/>
    </font>
    <font>
      <vertAlign val="superscript"/>
      <sz val="10"/>
      <name val="Arial Cyr"/>
      <family val="0"/>
      <charset val="1"/>
    </font>
    <font>
      <b val="true"/>
      <sz val="11"/>
      <name val="Arial Cyr"/>
      <family val="0"/>
      <charset val="1"/>
    </font>
    <font>
      <b val="true"/>
      <sz val="10"/>
      <name val="Arial Cyr"/>
      <family val="0"/>
      <charset val="1"/>
    </font>
    <font>
      <sz val="11"/>
      <name val="Arial Cyr"/>
      <family val="0"/>
      <charset val="1"/>
    </font>
    <font>
      <sz val="11"/>
      <color rgb="FF000000"/>
      <name val="Arial Cyr"/>
      <family val="0"/>
      <charset val="1"/>
    </font>
    <font>
      <sz val="10"/>
      <color rgb="FF000000"/>
      <name val="Arial Cyr"/>
      <family val="0"/>
      <charset val="1"/>
    </font>
    <font>
      <b val="true"/>
      <sz val="9"/>
      <color rgb="FFFF0000"/>
      <name val="Arial Cyr"/>
      <family val="0"/>
      <charset val="1"/>
    </font>
    <font>
      <vertAlign val="superscript"/>
      <sz val="9"/>
      <name val="Arial CYR"/>
      <family val="2"/>
      <charset val="1"/>
    </font>
    <font>
      <b val="true"/>
      <i val="true"/>
      <sz val="10"/>
      <name val="Arial Cyr"/>
      <family val="0"/>
      <charset val="1"/>
    </font>
    <font>
      <b val="true"/>
      <sz val="12"/>
      <name val="Arial Cyr"/>
      <family val="2"/>
      <charset val="1"/>
    </font>
    <font>
      <b val="true"/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/>
      <right/>
      <top style="hair">
        <color rgb="FF3D3D3D"/>
      </top>
      <bottom style="hair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/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/>
      <bottom style="hair">
        <color rgb="FF3D3D3D"/>
      </bottom>
      <diagonal/>
    </border>
    <border diagonalUp="false" diagonalDown="false">
      <left/>
      <right/>
      <top/>
      <bottom style="hair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/>
      <right/>
      <top style="hair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thin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hair">
        <color rgb="FF3D3D3D"/>
      </right>
      <top style="thin">
        <color rgb="FF3D3D3D"/>
      </top>
      <bottom style="hair">
        <color rgb="FF3D3D3D"/>
      </bottom>
      <diagonal/>
    </border>
    <border diagonalUp="false" diagonalDown="false">
      <left/>
      <right/>
      <top style="thin">
        <color rgb="FF3D3D3D"/>
      </top>
      <bottom style="hair">
        <color rgb="FF3D3D3D"/>
      </bottom>
      <diagonal/>
    </border>
    <border diagonalUp="false" diagonalDown="false">
      <left style="thin">
        <color rgb="FF3D3D3D"/>
      </left>
      <right style="hair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 style="hair">
        <color rgb="FF3D3D3D"/>
      </top>
      <bottom/>
      <diagonal/>
    </border>
    <border diagonalUp="false" diagonalDown="false">
      <left style="hair">
        <color rgb="FF3D3D3D"/>
      </left>
      <right style="hair">
        <color rgb="FF3D3D3D"/>
      </right>
      <top style="hair">
        <color rgb="FF3D3D3D"/>
      </top>
      <bottom/>
      <diagonal/>
    </border>
    <border diagonalUp="false" diagonalDown="false">
      <left/>
      <right/>
      <top style="hair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hair">
        <color rgb="FF3D3D3D"/>
      </top>
      <bottom/>
      <diagonal/>
    </border>
    <border diagonalUp="false" diagonalDown="false">
      <left style="thin">
        <color rgb="FF3D3D3D"/>
      </left>
      <right style="hair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hair">
        <color rgb="FF3D3D3D"/>
      </top>
      <bottom style="hair">
        <color rgb="FF3D3D3D"/>
      </bottom>
      <diagonal/>
    </border>
    <border diagonalUp="false" diagonalDown="false">
      <left style="thin">
        <color rgb="FF3D3D3D"/>
      </left>
      <right/>
      <top/>
      <bottom style="hair">
        <color rgb="FF3D3D3D"/>
      </bottom>
      <diagonal/>
    </border>
    <border diagonalUp="false" diagonalDown="false">
      <left style="thin">
        <color rgb="FF3D3D3D"/>
      </left>
      <right/>
      <top style="hair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hair">
        <color rgb="FF3D3D3D"/>
      </top>
      <bottom/>
      <diagonal/>
    </border>
    <border diagonalUp="false" diagonalDown="false">
      <left style="thin">
        <color rgb="FF3D3D3D"/>
      </left>
      <right/>
      <top style="thin">
        <color rgb="FF3D3D3D"/>
      </top>
      <bottom/>
      <diagonal/>
    </border>
    <border diagonalUp="false" diagonalDown="false">
      <left style="thin">
        <color rgb="FF3D3D3D"/>
      </left>
      <right/>
      <top/>
      <bottom/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thin">
        <color rgb="FF3D3D3D"/>
      </bottom>
      <diagonal/>
    </border>
    <border diagonalUp="false" diagonalDown="false">
      <left/>
      <right style="thin">
        <color rgb="FF3D3D3D"/>
      </right>
      <top style="hair">
        <color rgb="FF3D3D3D"/>
      </top>
      <bottom style="hair">
        <color rgb="FF3D3D3D"/>
      </bottom>
      <diagonal/>
    </border>
    <border diagonalUp="false" diagonalDown="false">
      <left/>
      <right style="thin">
        <color rgb="FF3D3D3D"/>
      </right>
      <top style="hair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 style="hair">
        <color rgb="FF3D3D3D"/>
      </bottom>
      <diagonal/>
    </border>
    <border diagonalUp="false" diagonalDown="false">
      <left style="thin">
        <color rgb="FF3D3D3D"/>
      </left>
      <right style="hair">
        <color rgb="FF3D3D3D"/>
      </right>
      <top style="thin">
        <color rgb="FF3D3D3D"/>
      </top>
      <bottom/>
      <diagonal/>
    </border>
    <border diagonalUp="false" diagonalDown="false">
      <left style="hair">
        <color rgb="FF3D3D3D"/>
      </left>
      <right style="hair">
        <color rgb="FF3D3D3D"/>
      </right>
      <top style="thin">
        <color rgb="FF3D3D3D"/>
      </top>
      <bottom/>
      <diagonal/>
    </border>
    <border diagonalUp="false" diagonalDown="false">
      <left style="hair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 style="hair">
        <color rgb="FF3D3D3D"/>
      </right>
      <top/>
      <bottom/>
      <diagonal/>
    </border>
    <border diagonalUp="false" diagonalDown="false">
      <left style="hair">
        <color rgb="FF3D3D3D"/>
      </left>
      <right style="hair">
        <color rgb="FF3D3D3D"/>
      </right>
      <top/>
      <bottom/>
      <diagonal/>
    </border>
    <border diagonalUp="false" diagonalDown="false">
      <left style="hair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 style="hair">
        <color rgb="FF3D3D3D"/>
      </right>
      <top style="hair">
        <color rgb="FF3D3D3D"/>
      </top>
      <bottom/>
      <diagonal/>
    </border>
    <border diagonalUp="false" diagonalDown="false">
      <left style="hair">
        <color rgb="FF3D3D3D"/>
      </left>
      <right style="hair">
        <color rgb="FF3D3D3D"/>
      </right>
      <top/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hair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hair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hair">
        <color rgb="FF3D3D3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1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1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1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6" fillId="0" borderId="12" xfId="21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6" fillId="0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21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65" fontId="18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2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7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6" xfId="21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26" xfId="21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6" fillId="0" borderId="2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6" xfId="21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6" fontId="4" fillId="0" borderId="26" xfId="21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5" fontId="18" fillId="0" borderId="2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2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6" xfId="21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6" fillId="0" borderId="3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9" xfId="21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6" fillId="0" borderId="3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31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9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3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6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27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8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3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9" xfId="21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65" fontId="18" fillId="0" borderId="2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9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31" xfId="21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21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1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9" fontId="6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5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5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5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5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8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9" fontId="6" fillId="0" borderId="5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5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5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5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8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8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3" fillId="0" borderId="5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3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6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3" fillId="0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6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6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6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8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3" fillId="0" borderId="6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6" fillId="0" borderId="6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8" fillId="0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7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7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3" fillId="0" borderId="6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8" fillId="0" borderId="7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3" fillId="0" borderId="7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7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6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7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9" fontId="6" fillId="0" borderId="7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8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8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8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8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6" fillId="0" borderId="8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8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3" fillId="0" borderId="8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7"/>
    <col collapsed="false" customWidth="true" hidden="false" outlineLevel="0" max="2" min="2" style="2" width="19.8"/>
    <col collapsed="false" customWidth="true" hidden="false" outlineLevel="0" max="3" min="3" style="3" width="12.96"/>
    <col collapsed="false" customWidth="true" hidden="false" outlineLevel="0" max="4" min="4" style="3" width="15.12"/>
    <col collapsed="false" customWidth="true" hidden="false" outlineLevel="0" max="5" min="5" style="3" width="15.66"/>
    <col collapsed="false" customWidth="true" hidden="false" outlineLevel="0" max="6" min="6" style="3" width="8.82"/>
    <col collapsed="false" customWidth="true" hidden="false" outlineLevel="0" max="7" min="7" style="3" width="18.18"/>
    <col collapsed="false" customWidth="true" hidden="false" outlineLevel="0" max="8" min="8" style="3" width="22.14"/>
    <col collapsed="false" customWidth="false" hidden="false" outlineLevel="0" max="256" min="9" style="3" width="11.52"/>
    <col collapsed="false" customWidth="true" hidden="false" outlineLevel="0" max="257" min="257" style="3" width="65.35"/>
    <col collapsed="false" customWidth="true" hidden="false" outlineLevel="0" max="258" min="258" style="3" width="19.8"/>
    <col collapsed="false" customWidth="true" hidden="false" outlineLevel="0" max="259" min="259" style="3" width="12.96"/>
    <col collapsed="false" customWidth="true" hidden="false" outlineLevel="0" max="260" min="260" style="3" width="15.12"/>
    <col collapsed="false" customWidth="true" hidden="false" outlineLevel="0" max="261" min="261" style="3" width="15.66"/>
    <col collapsed="false" customWidth="true" hidden="false" outlineLevel="0" max="262" min="262" style="3" width="8.82"/>
    <col collapsed="false" customWidth="true" hidden="false" outlineLevel="0" max="263" min="263" style="3" width="18.18"/>
    <col collapsed="false" customWidth="true" hidden="false" outlineLevel="0" max="264" min="264" style="3" width="22.14"/>
    <col collapsed="false" customWidth="false" hidden="false" outlineLevel="0" max="512" min="265" style="3" width="11.52"/>
    <col collapsed="false" customWidth="true" hidden="false" outlineLevel="0" max="513" min="513" style="3" width="65.35"/>
    <col collapsed="false" customWidth="true" hidden="false" outlineLevel="0" max="514" min="514" style="3" width="19.8"/>
    <col collapsed="false" customWidth="true" hidden="false" outlineLevel="0" max="515" min="515" style="3" width="12.96"/>
    <col collapsed="false" customWidth="true" hidden="false" outlineLevel="0" max="516" min="516" style="3" width="15.12"/>
    <col collapsed="false" customWidth="true" hidden="false" outlineLevel="0" max="517" min="517" style="3" width="15.66"/>
    <col collapsed="false" customWidth="true" hidden="false" outlineLevel="0" max="518" min="518" style="3" width="8.82"/>
    <col collapsed="false" customWidth="true" hidden="false" outlineLevel="0" max="519" min="519" style="3" width="18.18"/>
    <col collapsed="false" customWidth="true" hidden="false" outlineLevel="0" max="520" min="520" style="3" width="22.14"/>
    <col collapsed="false" customWidth="false" hidden="false" outlineLevel="0" max="768" min="521" style="3" width="11.52"/>
    <col collapsed="false" customWidth="true" hidden="false" outlineLevel="0" max="769" min="769" style="3" width="65.35"/>
    <col collapsed="false" customWidth="true" hidden="false" outlineLevel="0" max="770" min="770" style="3" width="19.8"/>
    <col collapsed="false" customWidth="true" hidden="false" outlineLevel="0" max="771" min="771" style="3" width="12.96"/>
    <col collapsed="false" customWidth="true" hidden="false" outlineLevel="0" max="772" min="772" style="3" width="15.12"/>
    <col collapsed="false" customWidth="true" hidden="false" outlineLevel="0" max="773" min="773" style="3" width="15.66"/>
    <col collapsed="false" customWidth="true" hidden="false" outlineLevel="0" max="774" min="774" style="3" width="8.82"/>
    <col collapsed="false" customWidth="true" hidden="false" outlineLevel="0" max="775" min="775" style="3" width="18.18"/>
    <col collapsed="false" customWidth="true" hidden="false" outlineLevel="0" max="776" min="776" style="3" width="22.14"/>
    <col collapsed="false" customWidth="false" hidden="false" outlineLevel="0" max="1024" min="777" style="3" width="11.52"/>
  </cols>
  <sheetData>
    <row r="1" customFormat="false" ht="12.8" hidden="false" customHeight="false" outlineLevel="0" collapsed="false">
      <c r="A1" s="4" t="s">
        <v>0</v>
      </c>
    </row>
    <row r="2" customFormat="false" ht="12.8" hidden="false" customHeight="false" outlineLevel="0" collapsed="false">
      <c r="A2" s="5"/>
    </row>
    <row r="3" s="7" customFormat="true" ht="14.2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</row>
    <row r="4" s="7" customFormat="true" ht="12" hidden="false" customHeight="true" outlineLevel="0" collapsed="false">
      <c r="A4" s="8" t="s">
        <v>2</v>
      </c>
      <c r="B4" s="8"/>
      <c r="C4" s="8"/>
      <c r="D4" s="8"/>
      <c r="E4" s="8"/>
      <c r="F4" s="8"/>
      <c r="G4" s="8"/>
    </row>
    <row r="5" s="7" customFormat="true" ht="11.1" hidden="false" customHeight="true" outlineLevel="0" collapsed="false">
      <c r="B5" s="9"/>
    </row>
    <row r="6" customFormat="false" ht="15" hidden="false" customHeight="true" outlineLevel="0" collapsed="false">
      <c r="A6" s="10" t="s">
        <v>3</v>
      </c>
      <c r="B6" s="11" t="s">
        <v>4</v>
      </c>
      <c r="C6" s="12" t="s">
        <v>5</v>
      </c>
      <c r="D6" s="12"/>
      <c r="E6" s="12"/>
      <c r="F6" s="12"/>
      <c r="G6" s="11" t="s">
        <v>4</v>
      </c>
      <c r="H6" s="13" t="s">
        <v>6</v>
      </c>
    </row>
    <row r="7" customFormat="false" ht="12" hidden="false" customHeight="true" outlineLevel="0" collapsed="false">
      <c r="A7" s="10"/>
      <c r="B7" s="14" t="s">
        <v>7</v>
      </c>
      <c r="C7" s="15" t="s">
        <v>8</v>
      </c>
      <c r="D7" s="16" t="s">
        <v>9</v>
      </c>
      <c r="E7" s="16"/>
      <c r="F7" s="16"/>
      <c r="G7" s="14" t="s">
        <v>7</v>
      </c>
      <c r="H7" s="13"/>
    </row>
    <row r="8" customFormat="false" ht="13.35" hidden="false" customHeight="true" outlineLevel="0" collapsed="false">
      <c r="A8" s="17" t="s">
        <v>10</v>
      </c>
      <c r="B8" s="14" t="s">
        <v>11</v>
      </c>
      <c r="C8" s="15" t="s">
        <v>12</v>
      </c>
      <c r="D8" s="11" t="s">
        <v>13</v>
      </c>
      <c r="E8" s="18" t="s">
        <v>14</v>
      </c>
      <c r="F8" s="11" t="s">
        <v>15</v>
      </c>
      <c r="G8" s="14" t="s">
        <v>11</v>
      </c>
      <c r="H8" s="13"/>
    </row>
    <row r="9" customFormat="false" ht="12.75" hidden="false" customHeight="true" outlineLevel="0" collapsed="false">
      <c r="A9" s="17"/>
      <c r="B9" s="14" t="s">
        <v>16</v>
      </c>
      <c r="C9" s="19"/>
      <c r="D9" s="14" t="s">
        <v>12</v>
      </c>
      <c r="E9" s="20" t="s">
        <v>17</v>
      </c>
      <c r="F9" s="20" t="s">
        <v>18</v>
      </c>
      <c r="G9" s="14" t="s">
        <v>19</v>
      </c>
      <c r="H9" s="13"/>
    </row>
    <row r="10" customFormat="false" ht="15.75" hidden="false" customHeight="true" outlineLevel="0" collapsed="false">
      <c r="A10" s="21" t="s">
        <v>20</v>
      </c>
      <c r="B10" s="22" t="n">
        <v>146748590</v>
      </c>
      <c r="C10" s="23" t="n">
        <v>-577575</v>
      </c>
      <c r="D10" s="23" t="n">
        <v>-702072</v>
      </c>
      <c r="E10" s="23" t="n">
        <v>124497</v>
      </c>
      <c r="F10" s="24" t="n">
        <v>0</v>
      </c>
      <c r="G10" s="25" t="n">
        <v>146171015</v>
      </c>
      <c r="H10" s="26" t="n">
        <v>17.7327966362424</v>
      </c>
      <c r="I10" s="3" t="n">
        <f aca="false">E10/B10</f>
        <v>0.000848369309715344</v>
      </c>
    </row>
    <row r="11" s="32" customFormat="true" ht="15.75" hidden="false" customHeight="true" outlineLevel="0" collapsed="false">
      <c r="A11" s="27" t="s">
        <v>21</v>
      </c>
      <c r="B11" s="28" t="n">
        <v>39433556</v>
      </c>
      <c r="C11" s="29" t="n">
        <v>-182596</v>
      </c>
      <c r="D11" s="29" t="n">
        <v>-237599</v>
      </c>
      <c r="E11" s="29" t="n">
        <v>55003</v>
      </c>
      <c r="F11" s="30" t="n">
        <v>0</v>
      </c>
      <c r="G11" s="29" t="n">
        <v>39250960</v>
      </c>
      <c r="H11" s="31" t="n">
        <v>23.1495082050009</v>
      </c>
      <c r="I11" s="3" t="n">
        <f aca="false">E11/B11</f>
        <v>0.00139482728871827</v>
      </c>
    </row>
    <row r="12" customFormat="false" ht="13.15" hidden="false" customHeight="true" outlineLevel="0" collapsed="false">
      <c r="A12" s="33" t="s">
        <v>22</v>
      </c>
      <c r="B12" s="34" t="n">
        <v>1549151</v>
      </c>
      <c r="C12" s="35" t="n">
        <v>-7892</v>
      </c>
      <c r="D12" s="35" t="n">
        <v>-11745</v>
      </c>
      <c r="E12" s="35" t="n">
        <v>3853</v>
      </c>
      <c r="F12" s="36" t="n">
        <v>0</v>
      </c>
      <c r="G12" s="35" t="n">
        <v>1541259</v>
      </c>
      <c r="H12" s="37" t="n">
        <v>32.8054491272882</v>
      </c>
      <c r="I12" s="3" t="n">
        <f aca="false">E12/B12</f>
        <v>0.00248716877825338</v>
      </c>
    </row>
    <row r="13" customFormat="false" ht="13.15" hidden="false" customHeight="true" outlineLevel="0" collapsed="false">
      <c r="A13" s="33" t="s">
        <v>23</v>
      </c>
      <c r="B13" s="34" t="n">
        <v>1192491</v>
      </c>
      <c r="C13" s="35" t="n">
        <v>-9809</v>
      </c>
      <c r="D13" s="35" t="n">
        <v>-10637</v>
      </c>
      <c r="E13" s="35" t="n">
        <v>828</v>
      </c>
      <c r="F13" s="36" t="n">
        <v>0</v>
      </c>
      <c r="G13" s="35" t="n">
        <v>1182682</v>
      </c>
      <c r="H13" s="37" t="n">
        <v>7.78414966625928</v>
      </c>
      <c r="I13" s="3" t="n">
        <f aca="false">E13/B13</f>
        <v>0.000694344862980098</v>
      </c>
    </row>
    <row r="14" customFormat="false" ht="13.15" hidden="false" customHeight="true" outlineLevel="0" collapsed="false">
      <c r="A14" s="33" t="s">
        <v>24</v>
      </c>
      <c r="B14" s="34" t="n">
        <v>1358416</v>
      </c>
      <c r="C14" s="35" t="n">
        <v>-16317</v>
      </c>
      <c r="D14" s="35" t="n">
        <v>-14608</v>
      </c>
      <c r="E14" s="35" t="n">
        <v>-1709</v>
      </c>
      <c r="F14" s="36" t="n">
        <v>0</v>
      </c>
      <c r="G14" s="35" t="n">
        <v>1342099</v>
      </c>
      <c r="H14" s="38" t="n">
        <v>0</v>
      </c>
      <c r="I14" s="3" t="n">
        <f aca="false">E14/B14</f>
        <v>-0.0012580829436638</v>
      </c>
    </row>
    <row r="15" customFormat="false" ht="13.15" hidden="false" customHeight="true" outlineLevel="0" collapsed="false">
      <c r="A15" s="33" t="s">
        <v>25</v>
      </c>
      <c r="B15" s="34" t="n">
        <v>2324205</v>
      </c>
      <c r="C15" s="35" t="n">
        <v>-18597</v>
      </c>
      <c r="D15" s="35" t="n">
        <v>-19173</v>
      </c>
      <c r="E15" s="35" t="n">
        <v>576</v>
      </c>
      <c r="F15" s="36" t="n">
        <v>0</v>
      </c>
      <c r="G15" s="35" t="n">
        <v>2305608</v>
      </c>
      <c r="H15" s="37" t="n">
        <v>3.00422469097168</v>
      </c>
      <c r="I15" s="3" t="n">
        <f aca="false">E15/B15</f>
        <v>0.00024782667621832</v>
      </c>
    </row>
    <row r="16" customFormat="false" ht="13.15" hidden="false" customHeight="true" outlineLevel="0" collapsed="false">
      <c r="A16" s="33" t="s">
        <v>26</v>
      </c>
      <c r="B16" s="34" t="n">
        <v>997135</v>
      </c>
      <c r="C16" s="35" t="n">
        <v>-10103</v>
      </c>
      <c r="D16" s="35" t="n">
        <v>-10034</v>
      </c>
      <c r="E16" s="35" t="n">
        <v>-69</v>
      </c>
      <c r="F16" s="36" t="n">
        <v>0</v>
      </c>
      <c r="G16" s="35" t="n">
        <v>987032</v>
      </c>
      <c r="H16" s="38" t="n">
        <v>0</v>
      </c>
      <c r="I16" s="3" t="n">
        <f aca="false">E16/B16</f>
        <v>-6.91982529948302E-005</v>
      </c>
    </row>
    <row r="17" customFormat="false" ht="13.15" hidden="false" customHeight="true" outlineLevel="0" collapsed="false">
      <c r="A17" s="33" t="s">
        <v>27</v>
      </c>
      <c r="B17" s="34" t="n">
        <v>1002575</v>
      </c>
      <c r="C17" s="35" t="n">
        <v>-1595</v>
      </c>
      <c r="D17" s="35" t="n">
        <v>-8352</v>
      </c>
      <c r="E17" s="35" t="n">
        <v>6757</v>
      </c>
      <c r="F17" s="36" t="n">
        <v>0</v>
      </c>
      <c r="G17" s="35" t="n">
        <v>1000980</v>
      </c>
      <c r="H17" s="37" t="n">
        <v>80.9027777777778</v>
      </c>
      <c r="I17" s="3" t="n">
        <f aca="false">E17/B17</f>
        <v>0.00673964541306137</v>
      </c>
    </row>
    <row r="18" customFormat="false" ht="13.15" hidden="false" customHeight="true" outlineLevel="0" collapsed="false">
      <c r="A18" s="33" t="s">
        <v>28</v>
      </c>
      <c r="B18" s="34" t="n">
        <v>633385</v>
      </c>
      <c r="C18" s="35" t="n">
        <v>-4962</v>
      </c>
      <c r="D18" s="35" t="n">
        <v>-5136</v>
      </c>
      <c r="E18" s="35" t="n">
        <v>174</v>
      </c>
      <c r="F18" s="36" t="n">
        <v>0</v>
      </c>
      <c r="G18" s="35" t="n">
        <v>628423</v>
      </c>
      <c r="H18" s="37" t="n">
        <v>3.38785046728972</v>
      </c>
      <c r="I18" s="3" t="n">
        <f aca="false">E18/B18</f>
        <v>0.00027471443119114</v>
      </c>
    </row>
    <row r="19" customFormat="false" ht="13.15" hidden="false" customHeight="true" outlineLevel="0" collapsed="false">
      <c r="A19" s="33" t="s">
        <v>29</v>
      </c>
      <c r="B19" s="34" t="n">
        <v>1104008</v>
      </c>
      <c r="C19" s="35" t="n">
        <v>-7520</v>
      </c>
      <c r="D19" s="35" t="n">
        <v>-10285</v>
      </c>
      <c r="E19" s="35" t="n">
        <v>2765</v>
      </c>
      <c r="F19" s="36" t="n">
        <v>0</v>
      </c>
      <c r="G19" s="35" t="n">
        <v>1096488</v>
      </c>
      <c r="H19" s="37" t="n">
        <v>26.88381137579</v>
      </c>
      <c r="I19" s="3" t="n">
        <f aca="false">E19/B19</f>
        <v>0.00250451083687799</v>
      </c>
    </row>
    <row r="20" customFormat="false" ht="13.15" hidden="false" customHeight="true" outlineLevel="0" collapsed="false">
      <c r="A20" s="33" t="s">
        <v>30</v>
      </c>
      <c r="B20" s="34" t="n">
        <v>1139371</v>
      </c>
      <c r="C20" s="35" t="n">
        <v>-11179</v>
      </c>
      <c r="D20" s="35" t="n">
        <v>-10721</v>
      </c>
      <c r="E20" s="35" t="n">
        <v>-458</v>
      </c>
      <c r="F20" s="36" t="n">
        <v>0</v>
      </c>
      <c r="G20" s="35" t="n">
        <v>1128192</v>
      </c>
      <c r="H20" s="37" t="n">
        <v>0</v>
      </c>
      <c r="I20" s="3" t="n">
        <f aca="false">E20/B20</f>
        <v>-0.000401976178084224</v>
      </c>
    </row>
    <row r="21" customFormat="false" ht="13.15" hidden="false" customHeight="true" outlineLevel="0" collapsed="false">
      <c r="A21" s="33" t="s">
        <v>31</v>
      </c>
      <c r="B21" s="34" t="n">
        <v>7690863</v>
      </c>
      <c r="C21" s="35" t="n">
        <v>17636</v>
      </c>
      <c r="D21" s="35" t="n">
        <v>-32915</v>
      </c>
      <c r="E21" s="35" t="n">
        <v>50551</v>
      </c>
      <c r="F21" s="36" t="n">
        <v>0</v>
      </c>
      <c r="G21" s="35" t="n">
        <v>7708499</v>
      </c>
      <c r="H21" s="37" t="n">
        <v>153.580434452377</v>
      </c>
      <c r="I21" s="3" t="n">
        <f aca="false">E21/B21</f>
        <v>0.00657286444967229</v>
      </c>
    </row>
    <row r="22" customFormat="false" ht="13.15" hidden="false" customHeight="true" outlineLevel="0" collapsed="false">
      <c r="A22" s="33" t="s">
        <v>32</v>
      </c>
      <c r="B22" s="34" t="n">
        <v>733498</v>
      </c>
      <c r="C22" s="35" t="n">
        <v>-8812</v>
      </c>
      <c r="D22" s="35" t="n">
        <v>-7667</v>
      </c>
      <c r="E22" s="35" t="n">
        <v>-1145</v>
      </c>
      <c r="F22" s="36" t="n">
        <v>0</v>
      </c>
      <c r="G22" s="35" t="n">
        <v>724686</v>
      </c>
      <c r="H22" s="37" t="n">
        <v>0</v>
      </c>
      <c r="I22" s="3" t="n">
        <f aca="false">E22/B22</f>
        <v>-0.00156101311796351</v>
      </c>
    </row>
    <row r="23" customFormat="false" ht="13.15" hidden="false" customHeight="true" outlineLevel="0" collapsed="false">
      <c r="A23" s="33" t="s">
        <v>33</v>
      </c>
      <c r="B23" s="34" t="n">
        <v>1108847</v>
      </c>
      <c r="C23" s="35" t="n">
        <v>-10590</v>
      </c>
      <c r="D23" s="35" t="n">
        <v>-11303</v>
      </c>
      <c r="E23" s="35" t="n">
        <v>713</v>
      </c>
      <c r="F23" s="36" t="n">
        <v>0</v>
      </c>
      <c r="G23" s="35" t="n">
        <v>1098257</v>
      </c>
      <c r="H23" s="37" t="n">
        <v>6.30805980713085</v>
      </c>
      <c r="I23" s="3" t="n">
        <f aca="false">E23/B23</f>
        <v>0.0006430102620109</v>
      </c>
    </row>
    <row r="24" customFormat="false" ht="13.15" hidden="false" customHeight="true" outlineLevel="0" collapsed="false">
      <c r="A24" s="33" t="s">
        <v>34</v>
      </c>
      <c r="B24" s="34" t="n">
        <v>934889</v>
      </c>
      <c r="C24" s="35" t="n">
        <v>-13762</v>
      </c>
      <c r="D24" s="35" t="n">
        <v>-9379</v>
      </c>
      <c r="E24" s="35" t="n">
        <v>-4383</v>
      </c>
      <c r="F24" s="36" t="n">
        <v>0</v>
      </c>
      <c r="G24" s="35" t="n">
        <v>921127</v>
      </c>
      <c r="H24" s="37" t="n">
        <v>0</v>
      </c>
      <c r="I24" s="3" t="n">
        <f aca="false">E24/B24</f>
        <v>-0.00468825710859792</v>
      </c>
    </row>
    <row r="25" customFormat="false" ht="13.15" hidden="false" customHeight="true" outlineLevel="0" collapsed="false">
      <c r="A25" s="33" t="s">
        <v>35</v>
      </c>
      <c r="B25" s="34" t="n">
        <v>1006748</v>
      </c>
      <c r="C25" s="35" t="n">
        <v>-12328</v>
      </c>
      <c r="D25" s="35" t="n">
        <v>-10435</v>
      </c>
      <c r="E25" s="35" t="n">
        <v>-1893</v>
      </c>
      <c r="F25" s="36" t="n">
        <v>0</v>
      </c>
      <c r="G25" s="35" t="n">
        <v>994420</v>
      </c>
      <c r="H25" s="37" t="n">
        <v>0</v>
      </c>
      <c r="I25" s="3" t="n">
        <f aca="false">E25/B25</f>
        <v>-0.00188031165693898</v>
      </c>
    </row>
    <row r="26" customFormat="false" ht="13.15" hidden="false" customHeight="true" outlineLevel="0" collapsed="false">
      <c r="A26" s="33" t="s">
        <v>36</v>
      </c>
      <c r="B26" s="34" t="n">
        <v>1260379</v>
      </c>
      <c r="C26" s="35" t="n">
        <v>-14760</v>
      </c>
      <c r="D26" s="35" t="n">
        <v>-13136</v>
      </c>
      <c r="E26" s="35" t="n">
        <v>-1624</v>
      </c>
      <c r="F26" s="36" t="n">
        <v>0</v>
      </c>
      <c r="G26" s="35" t="n">
        <v>1245619</v>
      </c>
      <c r="H26" s="37" t="n">
        <v>0</v>
      </c>
      <c r="I26" s="3" t="n">
        <f aca="false">E26/B26</f>
        <v>-0.00128850131587403</v>
      </c>
    </row>
    <row r="27" customFormat="false" ht="13.15" hidden="false" customHeight="true" outlineLevel="0" collapsed="false">
      <c r="A27" s="33" t="s">
        <v>37</v>
      </c>
      <c r="B27" s="34" t="n">
        <v>1466127</v>
      </c>
      <c r="C27" s="35" t="n">
        <v>-17012</v>
      </c>
      <c r="D27" s="35" t="n">
        <v>-16550</v>
      </c>
      <c r="E27" s="35" t="n">
        <v>-462</v>
      </c>
      <c r="F27" s="36" t="n">
        <v>0</v>
      </c>
      <c r="G27" s="35" t="n">
        <v>1449115</v>
      </c>
      <c r="H27" s="37" t="n">
        <v>0</v>
      </c>
      <c r="I27" s="3" t="n">
        <f aca="false">E27/B27</f>
        <v>-0.000315115948345539</v>
      </c>
    </row>
    <row r="28" customFormat="false" ht="13.15" hidden="false" customHeight="true" outlineLevel="0" collapsed="false">
      <c r="A28" s="33" t="s">
        <v>38</v>
      </c>
      <c r="B28" s="34" t="n">
        <v>1253389</v>
      </c>
      <c r="C28" s="35" t="n">
        <v>-11965</v>
      </c>
      <c r="D28" s="35" t="n">
        <v>-10885</v>
      </c>
      <c r="E28" s="35" t="n">
        <v>-1080</v>
      </c>
      <c r="F28" s="36" t="n">
        <v>0</v>
      </c>
      <c r="G28" s="35" t="n">
        <v>1241424</v>
      </c>
      <c r="H28" s="37" t="n">
        <v>0</v>
      </c>
      <c r="I28" s="3" t="n">
        <f aca="false">E28/B28</f>
        <v>-0.000861663856951034</v>
      </c>
    </row>
    <row r="29" customFormat="false" ht="13.15" hidden="false" customHeight="true" outlineLevel="0" collapsed="false">
      <c r="A29" s="33" t="s">
        <v>39</v>
      </c>
      <c r="B29" s="34" t="n">
        <v>12678079</v>
      </c>
      <c r="C29" s="35" t="n">
        <v>-23029</v>
      </c>
      <c r="D29" s="35" t="n">
        <v>-24638</v>
      </c>
      <c r="E29" s="35" t="n">
        <v>1609</v>
      </c>
      <c r="F29" s="36" t="n">
        <v>0</v>
      </c>
      <c r="G29" s="35" t="n">
        <v>12655050</v>
      </c>
      <c r="H29" s="37" t="n">
        <v>6.53056254566117</v>
      </c>
      <c r="I29" s="3" t="n">
        <f aca="false">E29/B29</f>
        <v>0.000126911971442992</v>
      </c>
    </row>
    <row r="30" customFormat="false" ht="15.75" hidden="false" customHeight="true" outlineLevel="0" collapsed="false">
      <c r="A30" s="21" t="s">
        <v>40</v>
      </c>
      <c r="B30" s="39" t="n">
        <v>13981992</v>
      </c>
      <c r="C30" s="40" t="n">
        <v>-40033</v>
      </c>
      <c r="D30" s="40" t="n">
        <v>-76175</v>
      </c>
      <c r="E30" s="40" t="n">
        <v>36142</v>
      </c>
      <c r="F30" s="41" t="n">
        <v>0</v>
      </c>
      <c r="G30" s="40" t="n">
        <v>13941959</v>
      </c>
      <c r="H30" s="31" t="n">
        <v>47.4460124712832</v>
      </c>
      <c r="I30" s="3" t="n">
        <f aca="false">E30/B30</f>
        <v>0.00258489634381138</v>
      </c>
    </row>
    <row r="31" s="42" customFormat="true" ht="13.5" hidden="false" customHeight="true" outlineLevel="0" collapsed="false">
      <c r="A31" s="33" t="s">
        <v>41</v>
      </c>
      <c r="B31" s="34" t="n">
        <v>614064</v>
      </c>
      <c r="C31" s="35" t="n">
        <v>-4993</v>
      </c>
      <c r="D31" s="35" t="n">
        <v>-4944</v>
      </c>
      <c r="E31" s="35" t="n">
        <v>-49</v>
      </c>
      <c r="F31" s="36" t="n">
        <v>0</v>
      </c>
      <c r="G31" s="35" t="n">
        <v>609071</v>
      </c>
      <c r="H31" s="37" t="n">
        <v>0</v>
      </c>
      <c r="I31" s="3" t="n">
        <f aca="false">E31/B31</f>
        <v>-7.97962427369134E-005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3.5" hidden="false" customHeight="true" outlineLevel="0" collapsed="false">
      <c r="A32" s="33" t="s">
        <v>42</v>
      </c>
      <c r="B32" s="34" t="n">
        <v>820473</v>
      </c>
      <c r="C32" s="35" t="n">
        <v>-6883</v>
      </c>
      <c r="D32" s="35" t="n">
        <v>-3479</v>
      </c>
      <c r="E32" s="35" t="n">
        <v>-3404</v>
      </c>
      <c r="F32" s="36" t="n">
        <v>0</v>
      </c>
      <c r="G32" s="35" t="n">
        <v>813590</v>
      </c>
      <c r="H32" s="37" t="n">
        <v>0</v>
      </c>
      <c r="I32" s="3" t="n">
        <f aca="false">E32/B32</f>
        <v>-0.00414882634772869</v>
      </c>
    </row>
    <row r="33" customFormat="false" ht="13.5" hidden="false" customHeight="true" outlineLevel="0" collapsed="false">
      <c r="A33" s="33" t="s">
        <v>43</v>
      </c>
      <c r="B33" s="34" t="n">
        <v>1136535</v>
      </c>
      <c r="C33" s="35" t="n">
        <v>-9484</v>
      </c>
      <c r="D33" s="35" t="n">
        <v>-7147</v>
      </c>
      <c r="E33" s="35" t="n">
        <v>-2337</v>
      </c>
      <c r="F33" s="36" t="n">
        <v>0</v>
      </c>
      <c r="G33" s="35" t="n">
        <v>1127051</v>
      </c>
      <c r="H33" s="37" t="n">
        <v>0</v>
      </c>
      <c r="I33" s="3" t="n">
        <f aca="false">E33/B33</f>
        <v>-0.00205624991751244</v>
      </c>
    </row>
    <row r="34" s="42" customFormat="true" ht="13.5" hidden="false" customHeight="true" outlineLevel="0" collapsed="false">
      <c r="A34" s="43" t="s">
        <v>44</v>
      </c>
      <c r="B34" s="34" t="n">
        <v>44111</v>
      </c>
      <c r="C34" s="35" t="n">
        <v>278</v>
      </c>
      <c r="D34" s="35" t="n">
        <v>150</v>
      </c>
      <c r="E34" s="35" t="n">
        <v>128</v>
      </c>
      <c r="F34" s="36" t="n">
        <v>0</v>
      </c>
      <c r="G34" s="35" t="n">
        <v>44389</v>
      </c>
      <c r="H34" s="37" t="n">
        <v>0</v>
      </c>
      <c r="I34" s="3" t="n">
        <f aca="false">E34/B34</f>
        <v>0.00290177053342704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26.25" hidden="false" customHeight="true" outlineLevel="0" collapsed="false">
      <c r="A35" s="44" t="s">
        <v>45</v>
      </c>
      <c r="B35" s="34" t="n">
        <v>1092424</v>
      </c>
      <c r="C35" s="35" t="n">
        <v>-9762</v>
      </c>
      <c r="D35" s="35" t="n">
        <v>-7297</v>
      </c>
      <c r="E35" s="35" t="n">
        <v>-2465</v>
      </c>
      <c r="F35" s="36" t="n">
        <v>0</v>
      </c>
      <c r="G35" s="35" t="n">
        <v>1082662</v>
      </c>
      <c r="H35" s="37" t="n">
        <v>0</v>
      </c>
      <c r="I35" s="3" t="n">
        <f aca="false">E35/B35</f>
        <v>-0.00225644987660469</v>
      </c>
    </row>
    <row r="36" customFormat="false" ht="13.5" hidden="false" customHeight="true" outlineLevel="0" collapsed="false">
      <c r="A36" s="33" t="s">
        <v>46</v>
      </c>
      <c r="B36" s="34" t="n">
        <v>1160445</v>
      </c>
      <c r="C36" s="35" t="n">
        <v>-9403</v>
      </c>
      <c r="D36" s="35" t="n">
        <v>-7348</v>
      </c>
      <c r="E36" s="35" t="n">
        <v>-2055</v>
      </c>
      <c r="F36" s="36" t="n">
        <v>0</v>
      </c>
      <c r="G36" s="35" t="n">
        <v>1151042</v>
      </c>
      <c r="H36" s="37" t="n">
        <v>0</v>
      </c>
      <c r="I36" s="3" t="n">
        <f aca="false">E36/B36</f>
        <v>-0.0017708723808539</v>
      </c>
    </row>
    <row r="37" customFormat="false" ht="13.5" hidden="false" customHeight="true" outlineLevel="0" collapsed="false">
      <c r="A37" s="33" t="s">
        <v>47</v>
      </c>
      <c r="B37" s="34" t="n">
        <v>1012512</v>
      </c>
      <c r="C37" s="35" t="n">
        <v>6112</v>
      </c>
      <c r="D37" s="35" t="n">
        <v>-4158</v>
      </c>
      <c r="E37" s="35" t="n">
        <v>10270</v>
      </c>
      <c r="F37" s="36" t="n">
        <v>0</v>
      </c>
      <c r="G37" s="35" t="n">
        <v>1018624</v>
      </c>
      <c r="H37" s="37" t="n">
        <v>246.993746993747</v>
      </c>
      <c r="I37" s="3" t="n">
        <f aca="false">E37/B37</f>
        <v>0.0101430896621472</v>
      </c>
    </row>
    <row r="38" customFormat="false" ht="13.5" hidden="false" customHeight="true" outlineLevel="0" collapsed="false">
      <c r="A38" s="33" t="s">
        <v>48</v>
      </c>
      <c r="B38" s="34" t="n">
        <v>1875872</v>
      </c>
      <c r="C38" s="35" t="n">
        <v>16839</v>
      </c>
      <c r="D38" s="35" t="n">
        <v>-14814</v>
      </c>
      <c r="E38" s="35" t="n">
        <v>31653</v>
      </c>
      <c r="F38" s="36" t="n">
        <v>0</v>
      </c>
      <c r="G38" s="35" t="n">
        <v>1892711</v>
      </c>
      <c r="H38" s="37" t="n">
        <v>213.6695018226</v>
      </c>
      <c r="I38" s="3" t="n">
        <f aca="false">E38/B38</f>
        <v>0.0168737525801334</v>
      </c>
    </row>
    <row r="39" customFormat="false" ht="13.5" hidden="false" customHeight="true" outlineLevel="0" collapsed="false">
      <c r="A39" s="33" t="s">
        <v>49</v>
      </c>
      <c r="B39" s="34" t="n">
        <v>741404</v>
      </c>
      <c r="C39" s="35" t="n">
        <v>-8540</v>
      </c>
      <c r="D39" s="35" t="n">
        <v>-3437</v>
      </c>
      <c r="E39" s="35" t="n">
        <v>-5103</v>
      </c>
      <c r="F39" s="36" t="n">
        <v>0</v>
      </c>
      <c r="G39" s="35" t="n">
        <v>732864</v>
      </c>
      <c r="H39" s="37" t="n">
        <v>0</v>
      </c>
      <c r="I39" s="3" t="n">
        <f aca="false">E39/B39</f>
        <v>-0.00688288706292386</v>
      </c>
    </row>
    <row r="40" customFormat="false" ht="13.5" hidden="false" customHeight="true" outlineLevel="0" collapsed="false">
      <c r="A40" s="33" t="s">
        <v>50</v>
      </c>
      <c r="B40" s="34" t="n">
        <v>596508</v>
      </c>
      <c r="C40" s="35" t="n">
        <v>-4093</v>
      </c>
      <c r="D40" s="35" t="n">
        <v>-5992</v>
      </c>
      <c r="E40" s="35" t="n">
        <v>1899</v>
      </c>
      <c r="F40" s="36" t="n">
        <v>0</v>
      </c>
      <c r="G40" s="35" t="n">
        <v>592415</v>
      </c>
      <c r="H40" s="37" t="n">
        <v>31.6922563417891</v>
      </c>
      <c r="I40" s="3" t="n">
        <f aca="false">E40/B40</f>
        <v>0.00318352813373836</v>
      </c>
    </row>
    <row r="41" customFormat="false" ht="13.5" hidden="false" customHeight="true" outlineLevel="0" collapsed="false">
      <c r="A41" s="33" t="s">
        <v>51</v>
      </c>
      <c r="B41" s="34" t="n">
        <v>626115</v>
      </c>
      <c r="C41" s="35" t="n">
        <v>-5866</v>
      </c>
      <c r="D41" s="35" t="n">
        <v>-6908</v>
      </c>
      <c r="E41" s="35" t="n">
        <v>1042</v>
      </c>
      <c r="F41" s="36" t="n">
        <v>0</v>
      </c>
      <c r="G41" s="35" t="n">
        <v>620249</v>
      </c>
      <c r="H41" s="37" t="n">
        <v>15.0839606253619</v>
      </c>
      <c r="I41" s="3" t="n">
        <f aca="false">E41/B41</f>
        <v>0.00166423101187482</v>
      </c>
    </row>
    <row r="42" customFormat="false" ht="12.75" hidden="false" customHeight="true" outlineLevel="0" collapsed="false">
      <c r="A42" s="45" t="s">
        <v>52</v>
      </c>
      <c r="B42" s="46" t="n">
        <v>5398064</v>
      </c>
      <c r="C42" s="47" t="n">
        <v>-13722</v>
      </c>
      <c r="D42" s="47" t="n">
        <v>-17948</v>
      </c>
      <c r="E42" s="47" t="n">
        <v>4226</v>
      </c>
      <c r="F42" s="48" t="n">
        <v>0</v>
      </c>
      <c r="G42" s="47" t="n">
        <v>5384342</v>
      </c>
      <c r="H42" s="49" t="n">
        <v>23.5457989748161</v>
      </c>
      <c r="I42" s="3" t="n">
        <f aca="false">E42/B42</f>
        <v>0.000782873267156521</v>
      </c>
    </row>
    <row r="43" customFormat="false" ht="16.5" hidden="false" customHeight="true" outlineLevel="0" collapsed="false">
      <c r="A43" s="50" t="s">
        <v>53</v>
      </c>
      <c r="B43" s="22" t="n">
        <v>16466084</v>
      </c>
      <c r="C43" s="23" t="n">
        <v>16404</v>
      </c>
      <c r="D43" s="23" t="n">
        <v>-89574</v>
      </c>
      <c r="E43" s="23" t="n">
        <v>105978</v>
      </c>
      <c r="F43" s="24" t="n">
        <v>0</v>
      </c>
      <c r="G43" s="23" t="n">
        <v>16482488</v>
      </c>
      <c r="H43" s="26" t="n">
        <v>118.313349855985</v>
      </c>
      <c r="I43" s="3" t="n">
        <f aca="false">E43/B43</f>
        <v>0.00643613867146554</v>
      </c>
    </row>
    <row r="44" s="32" customFormat="true" ht="15" hidden="false" customHeight="true" outlineLevel="0" collapsed="false">
      <c r="A44" s="33" t="s">
        <v>54</v>
      </c>
      <c r="B44" s="34" t="n">
        <v>463088</v>
      </c>
      <c r="C44" s="35" t="n">
        <v>79</v>
      </c>
      <c r="D44" s="35" t="n">
        <v>-1735</v>
      </c>
      <c r="E44" s="35" t="n">
        <v>1814</v>
      </c>
      <c r="F44" s="36" t="n">
        <v>0</v>
      </c>
      <c r="G44" s="35" t="n">
        <v>463167</v>
      </c>
      <c r="H44" s="37" t="n">
        <v>104.553314121037</v>
      </c>
      <c r="I44" s="3" t="n">
        <f aca="false">E44/B44</f>
        <v>0.00391718204747262</v>
      </c>
    </row>
    <row r="45" customFormat="false" ht="15" hidden="false" customHeight="true" outlineLevel="0" collapsed="false">
      <c r="A45" s="33" t="s">
        <v>55</v>
      </c>
      <c r="B45" s="34" t="n">
        <v>271135</v>
      </c>
      <c r="C45" s="35" t="n">
        <v>-1151</v>
      </c>
      <c r="D45" s="35" t="n">
        <v>-255</v>
      </c>
      <c r="E45" s="35" t="n">
        <v>-896</v>
      </c>
      <c r="F45" s="36" t="n">
        <v>0</v>
      </c>
      <c r="G45" s="35" t="n">
        <v>269984</v>
      </c>
      <c r="H45" s="37" t="n">
        <v>0</v>
      </c>
      <c r="I45" s="3" t="n">
        <f aca="false">E45/B45</f>
        <v>-0.00330462684640493</v>
      </c>
    </row>
    <row r="46" customFormat="false" ht="15" hidden="false" customHeight="true" outlineLevel="0" collapsed="false">
      <c r="A46" s="33" t="s">
        <v>56</v>
      </c>
      <c r="B46" s="34" t="n">
        <v>1912622</v>
      </c>
      <c r="C46" s="35" t="n">
        <v>-11044</v>
      </c>
      <c r="D46" s="35" t="n">
        <v>-11934</v>
      </c>
      <c r="E46" s="35" t="n">
        <v>890</v>
      </c>
      <c r="F46" s="36" t="n">
        <v>0</v>
      </c>
      <c r="G46" s="35" t="n">
        <v>1901578</v>
      </c>
      <c r="H46" s="37" t="n">
        <v>7.45768392827216</v>
      </c>
      <c r="I46" s="3" t="n">
        <f aca="false">E46/B46</f>
        <v>0.000465329793341288</v>
      </c>
    </row>
    <row r="47" customFormat="false" ht="15" hidden="false" customHeight="true" outlineLevel="0" collapsed="false">
      <c r="A47" s="33" t="s">
        <v>57</v>
      </c>
      <c r="B47" s="34" t="n">
        <v>5675462</v>
      </c>
      <c r="C47" s="35" t="n">
        <v>8485</v>
      </c>
      <c r="D47" s="35" t="n">
        <v>-22788</v>
      </c>
      <c r="E47" s="35" t="n">
        <v>31273</v>
      </c>
      <c r="F47" s="36" t="n">
        <v>0</v>
      </c>
      <c r="G47" s="35" t="n">
        <v>5683947</v>
      </c>
      <c r="H47" s="37" t="n">
        <v>137.234509390907</v>
      </c>
      <c r="I47" s="3" t="n">
        <f aca="false">E47/B47</f>
        <v>0.00551021220827485</v>
      </c>
    </row>
    <row r="48" customFormat="false" ht="15" hidden="false" customHeight="true" outlineLevel="0" collapsed="false">
      <c r="A48" s="33" t="s">
        <v>58</v>
      </c>
      <c r="B48" s="34" t="n">
        <v>1005782</v>
      </c>
      <c r="C48" s="35" t="n">
        <v>-8004</v>
      </c>
      <c r="D48" s="35" t="n">
        <v>-2684</v>
      </c>
      <c r="E48" s="35" t="n">
        <v>-5320</v>
      </c>
      <c r="F48" s="36" t="n">
        <v>0</v>
      </c>
      <c r="G48" s="35" t="n">
        <v>997778</v>
      </c>
      <c r="H48" s="37" t="n">
        <v>0</v>
      </c>
      <c r="I48" s="3" t="n">
        <f aca="false">E48/B48</f>
        <v>-0.00528941659325778</v>
      </c>
    </row>
    <row r="49" customFormat="false" ht="15" hidden="false" customHeight="true" outlineLevel="0" collapsed="false">
      <c r="A49" s="33" t="s">
        <v>59</v>
      </c>
      <c r="B49" s="34" t="n">
        <v>2491036</v>
      </c>
      <c r="C49" s="35" t="n">
        <v>-16480</v>
      </c>
      <c r="D49" s="35" t="n">
        <v>-19758</v>
      </c>
      <c r="E49" s="35" t="n">
        <v>3278</v>
      </c>
      <c r="F49" s="36" t="n">
        <v>0</v>
      </c>
      <c r="G49" s="35" t="n">
        <v>2474556</v>
      </c>
      <c r="H49" s="37" t="n">
        <v>16.5907480514222</v>
      </c>
      <c r="I49" s="3" t="n">
        <f aca="false">E49/B49</f>
        <v>0.00131591835686036</v>
      </c>
    </row>
    <row r="50" customFormat="false" ht="15" hidden="false" customHeight="true" outlineLevel="0" collapsed="false">
      <c r="A50" s="33" t="s">
        <v>60</v>
      </c>
      <c r="B50" s="34" t="n">
        <v>4197821</v>
      </c>
      <c r="C50" s="35" t="n">
        <v>-16335</v>
      </c>
      <c r="D50" s="35" t="n">
        <v>-28288</v>
      </c>
      <c r="E50" s="35" t="n">
        <v>11953</v>
      </c>
      <c r="F50" s="36" t="n">
        <v>0</v>
      </c>
      <c r="G50" s="35" t="n">
        <v>4181486</v>
      </c>
      <c r="H50" s="37" t="n">
        <v>42.2546662895928</v>
      </c>
      <c r="I50" s="3" t="n">
        <f aca="false">E50/B50</f>
        <v>0.00284742965457555</v>
      </c>
    </row>
    <row r="51" s="51" customFormat="true" ht="15" hidden="false" customHeight="true" outlineLevel="0" collapsed="false">
      <c r="A51" s="33" t="s">
        <v>61</v>
      </c>
      <c r="B51" s="34" t="n">
        <v>449138</v>
      </c>
      <c r="C51" s="35" t="n">
        <v>60854</v>
      </c>
      <c r="D51" s="35" t="n">
        <v>-2132</v>
      </c>
      <c r="E51" s="35" t="n">
        <v>62986</v>
      </c>
      <c r="F51" s="36" t="n">
        <v>0</v>
      </c>
      <c r="G51" s="35" t="n">
        <v>509992</v>
      </c>
      <c r="H51" s="37" t="n">
        <v>2954.31519699812</v>
      </c>
      <c r="I51" s="3" t="n">
        <f aca="false">E51/B51</f>
        <v>0.140237521652588</v>
      </c>
    </row>
    <row r="52" customFormat="false" ht="15" hidden="false" customHeight="true" outlineLevel="0" collapsed="false">
      <c r="A52" s="27" t="s">
        <v>62</v>
      </c>
      <c r="B52" s="52" t="n">
        <v>9930933</v>
      </c>
      <c r="C52" s="53" t="n">
        <v>36368</v>
      </c>
      <c r="D52" s="53" t="n">
        <v>46497</v>
      </c>
      <c r="E52" s="53" t="n">
        <v>-10129</v>
      </c>
      <c r="F52" s="30" t="n">
        <v>0</v>
      </c>
      <c r="G52" s="53" t="n">
        <v>9967301</v>
      </c>
      <c r="H52" s="31" t="n">
        <v>0</v>
      </c>
      <c r="I52" s="3" t="n">
        <f aca="false">E52/B52</f>
        <v>-0.00101994445033513</v>
      </c>
    </row>
    <row r="53" customFormat="false" ht="15" hidden="false" customHeight="true" outlineLevel="0" collapsed="false">
      <c r="A53" s="33" t="s">
        <v>63</v>
      </c>
      <c r="B53" s="34" t="n">
        <v>3110858</v>
      </c>
      <c r="C53" s="35" t="n">
        <v>22445</v>
      </c>
      <c r="D53" s="35" t="n">
        <v>27301</v>
      </c>
      <c r="E53" s="35" t="n">
        <v>-4856</v>
      </c>
      <c r="F53" s="36" t="n">
        <v>0</v>
      </c>
      <c r="G53" s="35" t="n">
        <v>3133303</v>
      </c>
      <c r="H53" s="37" t="n">
        <v>0</v>
      </c>
      <c r="I53" s="3" t="n">
        <f aca="false">E53/B53</f>
        <v>-0.00156098414006682</v>
      </c>
    </row>
    <row r="54" customFormat="false" ht="15" hidden="false" customHeight="true" outlineLevel="0" collapsed="false">
      <c r="A54" s="33" t="s">
        <v>64</v>
      </c>
      <c r="B54" s="34" t="n">
        <v>507061</v>
      </c>
      <c r="C54" s="35" t="n">
        <v>8503</v>
      </c>
      <c r="D54" s="35" t="n">
        <v>6404</v>
      </c>
      <c r="E54" s="35" t="n">
        <v>2099</v>
      </c>
      <c r="F54" s="36" t="n">
        <v>0</v>
      </c>
      <c r="G54" s="35" t="n">
        <v>515564</v>
      </c>
      <c r="H54" s="37" t="n">
        <v>0</v>
      </c>
      <c r="I54" s="3" t="n">
        <f aca="false">E54/B54</f>
        <v>0.00413954139640004</v>
      </c>
    </row>
    <row r="55" customFormat="false" ht="15" hidden="false" customHeight="true" outlineLevel="0" collapsed="false">
      <c r="A55" s="33" t="s">
        <v>65</v>
      </c>
      <c r="B55" s="34" t="n">
        <v>868350</v>
      </c>
      <c r="C55" s="35" t="n">
        <v>841</v>
      </c>
      <c r="D55" s="35" t="n">
        <v>1761</v>
      </c>
      <c r="E55" s="35" t="n">
        <v>-920</v>
      </c>
      <c r="F55" s="36" t="n">
        <v>0</v>
      </c>
      <c r="G55" s="35" t="n">
        <v>869191</v>
      </c>
      <c r="H55" s="37" t="n">
        <v>0</v>
      </c>
      <c r="I55" s="3" t="n">
        <f aca="false">E55/B55</f>
        <v>-0.00105948062417228</v>
      </c>
    </row>
    <row r="56" customFormat="false" ht="15" hidden="false" customHeight="true" outlineLevel="0" collapsed="false">
      <c r="A56" s="33" t="s">
        <v>66</v>
      </c>
      <c r="B56" s="34" t="n">
        <v>465528</v>
      </c>
      <c r="C56" s="35" t="n">
        <v>-171</v>
      </c>
      <c r="D56" s="35" t="n">
        <v>101</v>
      </c>
      <c r="E56" s="35" t="n">
        <v>-272</v>
      </c>
      <c r="F56" s="36" t="n">
        <v>0</v>
      </c>
      <c r="G56" s="35" t="n">
        <v>465357</v>
      </c>
      <c r="H56" s="37" t="n">
        <v>0</v>
      </c>
      <c r="I56" s="3" t="n">
        <f aca="false">E56/B56</f>
        <v>-0.00058428279287175</v>
      </c>
    </row>
    <row r="57" customFormat="false" ht="15" hidden="false" customHeight="true" outlineLevel="0" collapsed="false">
      <c r="A57" s="33" t="s">
        <v>67</v>
      </c>
      <c r="B57" s="34" t="n">
        <v>696837</v>
      </c>
      <c r="C57" s="35" t="n">
        <v>-3739</v>
      </c>
      <c r="D57" s="35" t="n">
        <v>-346</v>
      </c>
      <c r="E57" s="35" t="n">
        <v>-3393</v>
      </c>
      <c r="F57" s="36" t="n">
        <v>0</v>
      </c>
      <c r="G57" s="35" t="n">
        <v>693098</v>
      </c>
      <c r="H57" s="37" t="n">
        <v>0</v>
      </c>
      <c r="I57" s="3" t="n">
        <f aca="false">E57/B57</f>
        <v>-0.00486914443406421</v>
      </c>
    </row>
    <row r="58" customFormat="false" ht="15" hidden="false" customHeight="true" outlineLevel="0" collapsed="false">
      <c r="A58" s="33" t="s">
        <v>68</v>
      </c>
      <c r="B58" s="34" t="n">
        <v>1478726</v>
      </c>
      <c r="C58" s="35" t="n">
        <v>19266</v>
      </c>
      <c r="D58" s="35" t="n">
        <v>20474</v>
      </c>
      <c r="E58" s="35" t="n">
        <v>-1208</v>
      </c>
      <c r="F58" s="36" t="n">
        <v>0</v>
      </c>
      <c r="G58" s="35" t="n">
        <v>1497992</v>
      </c>
      <c r="H58" s="37" t="n">
        <v>0</v>
      </c>
      <c r="I58" s="3" t="n">
        <f aca="false">E58/B58</f>
        <v>-0.000816919429292513</v>
      </c>
    </row>
    <row r="59" s="32" customFormat="true" ht="15" hidden="false" customHeight="true" outlineLevel="0" collapsed="false">
      <c r="A59" s="33" t="s">
        <v>69</v>
      </c>
      <c r="B59" s="34" t="n">
        <v>2803573</v>
      </c>
      <c r="C59" s="35" t="n">
        <v>-10777</v>
      </c>
      <c r="D59" s="35" t="n">
        <v>-9198</v>
      </c>
      <c r="E59" s="35" t="n">
        <v>-1579</v>
      </c>
      <c r="F59" s="36" t="n">
        <v>0</v>
      </c>
      <c r="G59" s="35" t="n">
        <v>2792796</v>
      </c>
      <c r="H59" s="37" t="n">
        <v>0</v>
      </c>
      <c r="I59" s="3" t="n">
        <f aca="false">E59/B59</f>
        <v>-0.000563209875398286</v>
      </c>
    </row>
    <row r="60" customFormat="false" ht="15" hidden="false" customHeight="true" outlineLevel="0" collapsed="false">
      <c r="A60" s="27" t="s">
        <v>70</v>
      </c>
      <c r="B60" s="52" t="n">
        <v>29287683</v>
      </c>
      <c r="C60" s="53" t="n">
        <v>-216856</v>
      </c>
      <c r="D60" s="53" t="n">
        <v>-193503</v>
      </c>
      <c r="E60" s="53" t="n">
        <v>-23353</v>
      </c>
      <c r="F60" s="30" t="n">
        <v>0</v>
      </c>
      <c r="G60" s="53" t="n">
        <v>29070827</v>
      </c>
      <c r="H60" s="31" t="n">
        <v>0</v>
      </c>
      <c r="I60" s="3" t="n">
        <f aca="false">E60/B60</f>
        <v>-0.000797365909758037</v>
      </c>
    </row>
    <row r="61" customFormat="false" ht="15" hidden="false" customHeight="true" outlineLevel="0" collapsed="false">
      <c r="A61" s="33" t="s">
        <v>71</v>
      </c>
      <c r="B61" s="34" t="n">
        <v>4038151</v>
      </c>
      <c r="C61" s="35" t="n">
        <v>-24365</v>
      </c>
      <c r="D61" s="35" t="n">
        <v>-19168</v>
      </c>
      <c r="E61" s="35" t="n">
        <v>-5197</v>
      </c>
      <c r="F61" s="36" t="n">
        <v>0</v>
      </c>
      <c r="G61" s="35" t="n">
        <v>4013786</v>
      </c>
      <c r="H61" s="37" t="n">
        <v>0</v>
      </c>
      <c r="I61" s="3" t="n">
        <f aca="false">E61/B61</f>
        <v>-0.00128697515273698</v>
      </c>
    </row>
    <row r="62" customFormat="false" ht="15" hidden="false" customHeight="true" outlineLevel="0" collapsed="false">
      <c r="A62" s="33" t="s">
        <v>72</v>
      </c>
      <c r="B62" s="34" t="n">
        <v>679417</v>
      </c>
      <c r="C62" s="35" t="n">
        <v>-4085</v>
      </c>
      <c r="D62" s="35" t="n">
        <v>-3139</v>
      </c>
      <c r="E62" s="35" t="n">
        <v>-946</v>
      </c>
      <c r="F62" s="36" t="n">
        <v>0</v>
      </c>
      <c r="G62" s="35" t="n">
        <v>675332</v>
      </c>
      <c r="H62" s="37" t="n">
        <v>0</v>
      </c>
      <c r="I62" s="3" t="n">
        <f aca="false">E62/B62</f>
        <v>-0.00139237022329438</v>
      </c>
    </row>
    <row r="63" customFormat="false" ht="15" hidden="false" customHeight="true" outlineLevel="0" collapsed="false">
      <c r="A63" s="33" t="s">
        <v>73</v>
      </c>
      <c r="B63" s="34" t="n">
        <v>790197</v>
      </c>
      <c r="C63" s="35" t="n">
        <v>-11232</v>
      </c>
      <c r="D63" s="35" t="n">
        <v>-7567</v>
      </c>
      <c r="E63" s="35" t="n">
        <v>-3665</v>
      </c>
      <c r="F63" s="36" t="n">
        <v>0</v>
      </c>
      <c r="G63" s="35" t="n">
        <v>778965</v>
      </c>
      <c r="H63" s="37" t="n">
        <v>0</v>
      </c>
      <c r="I63" s="3" t="n">
        <f aca="false">E63/B63</f>
        <v>-0.00463808392084506</v>
      </c>
    </row>
    <row r="64" customFormat="false" ht="15" hidden="false" customHeight="true" outlineLevel="0" collapsed="false">
      <c r="A64" s="33" t="s">
        <v>74</v>
      </c>
      <c r="B64" s="34" t="n">
        <v>3902888</v>
      </c>
      <c r="C64" s="35" t="n">
        <v>-8768</v>
      </c>
      <c r="D64" s="35" t="n">
        <v>-12981</v>
      </c>
      <c r="E64" s="35" t="n">
        <v>4213</v>
      </c>
      <c r="F64" s="36" t="n">
        <v>0</v>
      </c>
      <c r="G64" s="35" t="n">
        <v>3894120</v>
      </c>
      <c r="H64" s="37" t="n">
        <v>32.4551267236731</v>
      </c>
      <c r="I64" s="3" t="n">
        <f aca="false">E64/B64</f>
        <v>0.00107945705846542</v>
      </c>
    </row>
    <row r="65" customFormat="false" ht="15" hidden="false" customHeight="true" outlineLevel="0" collapsed="false">
      <c r="A65" s="33" t="s">
        <v>75</v>
      </c>
      <c r="B65" s="34" t="n">
        <v>1500955</v>
      </c>
      <c r="C65" s="35" t="n">
        <v>-7599</v>
      </c>
      <c r="D65" s="35" t="n">
        <v>-6726</v>
      </c>
      <c r="E65" s="35" t="n">
        <v>-873</v>
      </c>
      <c r="F65" s="36" t="n">
        <v>0</v>
      </c>
      <c r="G65" s="35" t="n">
        <v>1493356</v>
      </c>
      <c r="H65" s="37" t="n">
        <v>0</v>
      </c>
      <c r="I65" s="3" t="n">
        <f aca="false">E65/B65</f>
        <v>-0.000581629695760366</v>
      </c>
    </row>
    <row r="66" customFormat="false" ht="15" hidden="false" customHeight="true" outlineLevel="0" collapsed="false">
      <c r="A66" s="33" t="s">
        <v>76</v>
      </c>
      <c r="B66" s="34" t="n">
        <v>1217818</v>
      </c>
      <c r="C66" s="35" t="n">
        <v>-9943</v>
      </c>
      <c r="D66" s="35" t="n">
        <v>-7540</v>
      </c>
      <c r="E66" s="35" t="n">
        <v>-2403</v>
      </c>
      <c r="F66" s="36" t="n">
        <v>0</v>
      </c>
      <c r="G66" s="35" t="n">
        <v>1207875</v>
      </c>
      <c r="H66" s="37" t="n">
        <v>0</v>
      </c>
      <c r="I66" s="3" t="n">
        <f aca="false">E66/B66</f>
        <v>-0.0019732012501047</v>
      </c>
    </row>
    <row r="67" customFormat="false" ht="15" hidden="false" customHeight="true" outlineLevel="0" collapsed="false">
      <c r="A67" s="33" t="s">
        <v>77</v>
      </c>
      <c r="B67" s="34" t="n">
        <v>2599260</v>
      </c>
      <c r="C67" s="35" t="n">
        <v>-19999</v>
      </c>
      <c r="D67" s="35" t="n">
        <v>-14742</v>
      </c>
      <c r="E67" s="35" t="n">
        <v>-5257</v>
      </c>
      <c r="F67" s="36" t="n">
        <v>0</v>
      </c>
      <c r="G67" s="35" t="n">
        <v>2579261</v>
      </c>
      <c r="H67" s="37" t="n">
        <v>0</v>
      </c>
      <c r="I67" s="3" t="n">
        <f aca="false">E67/B67</f>
        <v>-0.00202249871117164</v>
      </c>
    </row>
    <row r="68" customFormat="false" ht="15" hidden="false" customHeight="true" outlineLevel="0" collapsed="false">
      <c r="A68" s="33" t="s">
        <v>78</v>
      </c>
      <c r="B68" s="34" t="n">
        <v>1262402</v>
      </c>
      <c r="C68" s="35" t="n">
        <v>-12229</v>
      </c>
      <c r="D68" s="35" t="n">
        <v>-10564</v>
      </c>
      <c r="E68" s="35" t="n">
        <v>-1665</v>
      </c>
      <c r="F68" s="36" t="n">
        <v>0</v>
      </c>
      <c r="G68" s="35" t="n">
        <v>1250173</v>
      </c>
      <c r="H68" s="37" t="n">
        <v>0</v>
      </c>
      <c r="I68" s="3" t="n">
        <f aca="false">E68/B68</f>
        <v>-0.00131891426027525</v>
      </c>
    </row>
    <row r="69" customFormat="false" ht="15" hidden="false" customHeight="true" outlineLevel="0" collapsed="false">
      <c r="A69" s="33" t="s">
        <v>79</v>
      </c>
      <c r="B69" s="34" t="n">
        <v>3202946</v>
      </c>
      <c r="C69" s="35" t="n">
        <v>-26394</v>
      </c>
      <c r="D69" s="35" t="n">
        <v>-27624</v>
      </c>
      <c r="E69" s="35" t="n">
        <v>1230</v>
      </c>
      <c r="F69" s="36" t="n">
        <v>0</v>
      </c>
      <c r="G69" s="35" t="n">
        <v>3176552</v>
      </c>
      <c r="H69" s="37" t="n">
        <v>4.45264986967854</v>
      </c>
      <c r="I69" s="3" t="n">
        <f aca="false">E69/B69</f>
        <v>0.000384021460243164</v>
      </c>
    </row>
    <row r="70" customFormat="false" ht="15" hidden="false" customHeight="true" outlineLevel="0" collapsed="false">
      <c r="A70" s="33" t="s">
        <v>80</v>
      </c>
      <c r="B70" s="34" t="n">
        <v>1956835</v>
      </c>
      <c r="C70" s="35" t="n">
        <v>-13920</v>
      </c>
      <c r="D70" s="35" t="n">
        <v>-13133</v>
      </c>
      <c r="E70" s="35" t="n">
        <v>-787</v>
      </c>
      <c r="F70" s="36" t="n">
        <v>0</v>
      </c>
      <c r="G70" s="35" t="n">
        <v>1942915</v>
      </c>
      <c r="H70" s="37" t="n">
        <v>0</v>
      </c>
      <c r="I70" s="3" t="n">
        <f aca="false">E70/B70</f>
        <v>-0.00040218005094962</v>
      </c>
    </row>
    <row r="71" customFormat="false" ht="15" hidden="false" customHeight="true" outlineLevel="0" collapsed="false">
      <c r="A71" s="33" t="s">
        <v>81</v>
      </c>
      <c r="B71" s="34" t="n">
        <v>1305563</v>
      </c>
      <c r="C71" s="35" t="n">
        <v>-14665</v>
      </c>
      <c r="D71" s="35" t="n">
        <v>-13094</v>
      </c>
      <c r="E71" s="35" t="n">
        <v>-1571</v>
      </c>
      <c r="F71" s="36" t="n">
        <v>0</v>
      </c>
      <c r="G71" s="35" t="n">
        <v>1290898</v>
      </c>
      <c r="H71" s="37" t="n">
        <v>0</v>
      </c>
      <c r="I71" s="3" t="n">
        <f aca="false">E71/B71</f>
        <v>-0.00120331228749589</v>
      </c>
    </row>
    <row r="72" customFormat="false" ht="15" hidden="false" customHeight="true" outlineLevel="0" collapsed="false">
      <c r="A72" s="33" t="s">
        <v>82</v>
      </c>
      <c r="B72" s="34" t="n">
        <v>3179532</v>
      </c>
      <c r="C72" s="35" t="n">
        <v>-25368</v>
      </c>
      <c r="D72" s="35" t="n">
        <v>-24976</v>
      </c>
      <c r="E72" s="35" t="n">
        <v>-392</v>
      </c>
      <c r="F72" s="36" t="n">
        <v>0</v>
      </c>
      <c r="G72" s="35" t="n">
        <v>3154164</v>
      </c>
      <c r="H72" s="37" t="n">
        <v>0</v>
      </c>
      <c r="I72" s="3" t="n">
        <f aca="false">E72/B72</f>
        <v>-0.000123288584609307</v>
      </c>
    </row>
    <row r="73" customFormat="false" ht="15" hidden="false" customHeight="true" outlineLevel="0" collapsed="false">
      <c r="A73" s="33" t="s">
        <v>83</v>
      </c>
      <c r="B73" s="34" t="n">
        <v>2421895</v>
      </c>
      <c r="C73" s="35" t="n">
        <v>-26784</v>
      </c>
      <c r="D73" s="35" t="n">
        <v>-21849</v>
      </c>
      <c r="E73" s="35" t="n">
        <v>-4935</v>
      </c>
      <c r="F73" s="36" t="n">
        <v>0</v>
      </c>
      <c r="G73" s="35" t="n">
        <v>2395111</v>
      </c>
      <c r="H73" s="37" t="n">
        <v>0</v>
      </c>
      <c r="I73" s="3" t="n">
        <f aca="false">E73/B73</f>
        <v>-0.00203766059222221</v>
      </c>
    </row>
    <row r="74" s="32" customFormat="true" ht="14.1" hidden="false" customHeight="true" outlineLevel="0" collapsed="false">
      <c r="A74" s="45" t="s">
        <v>84</v>
      </c>
      <c r="B74" s="46" t="n">
        <v>1229824</v>
      </c>
      <c r="C74" s="47" t="n">
        <v>-11505</v>
      </c>
      <c r="D74" s="47" t="n">
        <v>-10400</v>
      </c>
      <c r="E74" s="47" t="n">
        <v>-1105</v>
      </c>
      <c r="F74" s="48" t="n">
        <v>0</v>
      </c>
      <c r="G74" s="47" t="n">
        <v>1218319</v>
      </c>
      <c r="H74" s="49" t="n">
        <v>0</v>
      </c>
      <c r="I74" s="3" t="n">
        <f aca="false">E74/B74</f>
        <v>-0.000898502549958368</v>
      </c>
    </row>
    <row r="75" customFormat="false" ht="17.25" hidden="false" customHeight="true" outlineLevel="0" collapsed="false">
      <c r="A75" s="50" t="s">
        <v>85</v>
      </c>
      <c r="B75" s="54" t="n">
        <v>12360752</v>
      </c>
      <c r="C75" s="55" t="n">
        <v>-31252</v>
      </c>
      <c r="D75" s="56" t="n">
        <v>-41204</v>
      </c>
      <c r="E75" s="57" t="n">
        <v>9952</v>
      </c>
      <c r="F75" s="24" t="n">
        <v>0</v>
      </c>
      <c r="G75" s="25" t="n">
        <v>12329500</v>
      </c>
      <c r="H75" s="26" t="n">
        <v>24.1529948548685</v>
      </c>
      <c r="I75" s="3" t="n">
        <f aca="false">E75/B75</f>
        <v>0.000805129008332179</v>
      </c>
    </row>
    <row r="76" customFormat="false" ht="12.75" hidden="false" customHeight="true" outlineLevel="0" collapsed="false">
      <c r="A76" s="33" t="s">
        <v>86</v>
      </c>
      <c r="B76" s="34" t="n">
        <v>827166</v>
      </c>
      <c r="C76" s="35" t="n">
        <v>-8596</v>
      </c>
      <c r="D76" s="35" t="n">
        <v>-6899</v>
      </c>
      <c r="E76" s="35" t="n">
        <v>-1697</v>
      </c>
      <c r="F76" s="36" t="n">
        <v>0</v>
      </c>
      <c r="G76" s="35" t="n">
        <v>818570</v>
      </c>
      <c r="H76" s="37" t="n">
        <v>0</v>
      </c>
      <c r="I76" s="3" t="n">
        <f aca="false">E76/B76</f>
        <v>-0.00205158335811675</v>
      </c>
    </row>
    <row r="77" customFormat="false" ht="14.1" hidden="false" customHeight="true" outlineLevel="0" collapsed="false">
      <c r="A77" s="33" t="s">
        <v>87</v>
      </c>
      <c r="B77" s="34" t="n">
        <v>4310681</v>
      </c>
      <c r="C77" s="35" t="n">
        <v>-20614</v>
      </c>
      <c r="D77" s="35" t="n">
        <v>-23816</v>
      </c>
      <c r="E77" s="35" t="n">
        <v>3202</v>
      </c>
      <c r="F77" s="36" t="n">
        <v>0</v>
      </c>
      <c r="G77" s="35" t="n">
        <v>4290067</v>
      </c>
      <c r="H77" s="37" t="n">
        <v>13.4447430298959</v>
      </c>
      <c r="I77" s="3" t="n">
        <f aca="false">E77/B77</f>
        <v>0.000742806067069217</v>
      </c>
    </row>
    <row r="78" customFormat="false" ht="13.9" hidden="false" customHeight="true" outlineLevel="0" collapsed="false">
      <c r="A78" s="33" t="s">
        <v>88</v>
      </c>
      <c r="B78" s="34" t="n">
        <v>3756536</v>
      </c>
      <c r="C78" s="35" t="n">
        <v>21517</v>
      </c>
      <c r="D78" s="35" t="n">
        <v>11542</v>
      </c>
      <c r="E78" s="35" t="n">
        <v>9975</v>
      </c>
      <c r="F78" s="36" t="n">
        <v>0</v>
      </c>
      <c r="G78" s="35" t="n">
        <v>3778053</v>
      </c>
      <c r="H78" s="37" t="n">
        <v>0</v>
      </c>
      <c r="I78" s="3" t="n">
        <f aca="false">E78/B78</f>
        <v>0.00265537186386607</v>
      </c>
    </row>
    <row r="79" customFormat="false" ht="14.1" hidden="false" customHeight="true" outlineLevel="0" collapsed="false">
      <c r="A79" s="43" t="s">
        <v>89</v>
      </c>
      <c r="B79" s="34" t="n">
        <v>1674676</v>
      </c>
      <c r="C79" s="35" t="n">
        <v>12978</v>
      </c>
      <c r="D79" s="35" t="n">
        <v>7739</v>
      </c>
      <c r="E79" s="35" t="n">
        <v>5239</v>
      </c>
      <c r="F79" s="36" t="n">
        <v>0</v>
      </c>
      <c r="G79" s="35" t="n">
        <v>1687654</v>
      </c>
      <c r="H79" s="37" t="n">
        <v>0</v>
      </c>
      <c r="I79" s="3" t="n">
        <f aca="false">E79/B79</f>
        <v>0.00312836632279916</v>
      </c>
    </row>
    <row r="80" customFormat="false" ht="14.1" hidden="false" customHeight="true" outlineLevel="0" collapsed="false">
      <c r="A80" s="44" t="s">
        <v>90</v>
      </c>
      <c r="B80" s="34" t="n">
        <v>544444</v>
      </c>
      <c r="C80" s="35" t="n">
        <v>2566</v>
      </c>
      <c r="D80" s="35" t="n">
        <v>3744</v>
      </c>
      <c r="E80" s="35" t="n">
        <v>-1178</v>
      </c>
      <c r="F80" s="36" t="n">
        <v>0</v>
      </c>
      <c r="G80" s="35" t="n">
        <v>547010</v>
      </c>
      <c r="H80" s="37" t="n">
        <v>0</v>
      </c>
      <c r="I80" s="3" t="n">
        <f aca="false">E80/B80</f>
        <v>-0.00216367523565325</v>
      </c>
    </row>
    <row r="81" customFormat="false" ht="14.1" hidden="false" customHeight="true" outlineLevel="0" collapsed="false">
      <c r="A81" s="58" t="s">
        <v>91</v>
      </c>
      <c r="B81" s="34" t="n">
        <v>1537416</v>
      </c>
      <c r="C81" s="35" t="n">
        <v>5973</v>
      </c>
      <c r="D81" s="35" t="n">
        <v>59</v>
      </c>
      <c r="E81" s="35" t="n">
        <v>5914</v>
      </c>
      <c r="F81" s="36" t="n">
        <v>0</v>
      </c>
      <c r="G81" s="35" t="n">
        <v>1543389</v>
      </c>
      <c r="H81" s="37" t="n">
        <v>0</v>
      </c>
      <c r="I81" s="3" t="n">
        <f aca="false">E81/B81</f>
        <v>0.00384671422698866</v>
      </c>
    </row>
    <row r="82" customFormat="false" ht="14.1" hidden="false" customHeight="true" outlineLevel="0" collapsed="false">
      <c r="A82" s="33" t="s">
        <v>92</v>
      </c>
      <c r="B82" s="34" t="n">
        <v>3466369</v>
      </c>
      <c r="C82" s="35" t="n">
        <v>-23559</v>
      </c>
      <c r="D82" s="35" t="n">
        <v>-22031</v>
      </c>
      <c r="E82" s="35" t="n">
        <v>-1528</v>
      </c>
      <c r="F82" s="36" t="n">
        <v>0</v>
      </c>
      <c r="G82" s="35" t="n">
        <v>3442810</v>
      </c>
      <c r="H82" s="37" t="n">
        <v>0</v>
      </c>
      <c r="I82" s="3" t="n">
        <f aca="false">E82/B82</f>
        <v>-0.000440807080838768</v>
      </c>
    </row>
    <row r="83" s="32" customFormat="true" ht="15.75" hidden="false" customHeight="true" outlineLevel="0" collapsed="false">
      <c r="A83" s="21" t="s">
        <v>93</v>
      </c>
      <c r="B83" s="59" t="n">
        <v>17118387</v>
      </c>
      <c r="C83" s="60" t="n">
        <v>-114460</v>
      </c>
      <c r="D83" s="61" t="n">
        <v>-87650</v>
      </c>
      <c r="E83" s="61" t="n">
        <v>-26810</v>
      </c>
      <c r="F83" s="36" t="n">
        <v>0</v>
      </c>
      <c r="G83" s="62" t="n">
        <v>17003927</v>
      </c>
      <c r="H83" s="31" t="n">
        <v>0</v>
      </c>
      <c r="I83" s="3" t="n">
        <f aca="false">E83/B83</f>
        <v>-0.00156615223151574</v>
      </c>
    </row>
    <row r="84" customFormat="false" ht="14.1" hidden="false" customHeight="true" outlineLevel="0" collapsed="false">
      <c r="A84" s="33" t="s">
        <v>94</v>
      </c>
      <c r="B84" s="63" t="n">
        <v>220181</v>
      </c>
      <c r="C84" s="64" t="n">
        <v>773</v>
      </c>
      <c r="D84" s="64" t="n">
        <v>438</v>
      </c>
      <c r="E84" s="64" t="n">
        <v>335</v>
      </c>
      <c r="F84" s="36" t="n">
        <v>0</v>
      </c>
      <c r="G84" s="64" t="n">
        <v>220954</v>
      </c>
      <c r="H84" s="37" t="n">
        <v>0</v>
      </c>
      <c r="I84" s="3" t="n">
        <f aca="false">E84/B84</f>
        <v>0.00152147551332767</v>
      </c>
    </row>
    <row r="85" customFormat="false" ht="15" hidden="false" customHeight="true" outlineLevel="0" collapsed="false">
      <c r="A85" s="33" t="s">
        <v>95</v>
      </c>
      <c r="B85" s="63" t="n">
        <v>327383</v>
      </c>
      <c r="C85" s="64" t="n">
        <v>2985</v>
      </c>
      <c r="D85" s="64" t="n">
        <v>3570</v>
      </c>
      <c r="E85" s="64" t="n">
        <v>-585</v>
      </c>
      <c r="F85" s="36" t="n">
        <v>0</v>
      </c>
      <c r="G85" s="64" t="n">
        <v>330368</v>
      </c>
      <c r="H85" s="37" t="n">
        <v>0</v>
      </c>
      <c r="I85" s="3" t="n">
        <f aca="false">E85/B85</f>
        <v>-0.00178689791467486</v>
      </c>
    </row>
    <row r="86" s="42" customFormat="true" ht="14.1" hidden="false" customHeight="true" outlineLevel="0" collapsed="false">
      <c r="A86" s="33" t="s">
        <v>96</v>
      </c>
      <c r="B86" s="63" t="n">
        <v>534262</v>
      </c>
      <c r="C86" s="64" t="n">
        <v>-2226</v>
      </c>
      <c r="D86" s="64" t="n">
        <v>-2121</v>
      </c>
      <c r="E86" s="64" t="n">
        <v>-105</v>
      </c>
      <c r="F86" s="36" t="n">
        <v>0</v>
      </c>
      <c r="G86" s="64" t="n">
        <v>532036</v>
      </c>
      <c r="H86" s="37" t="n">
        <v>0</v>
      </c>
      <c r="I86" s="3" t="n">
        <f aca="false">E86/B86</f>
        <v>-0.000196532787284141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4.1" hidden="false" customHeight="true" outlineLevel="0" collapsed="false">
      <c r="A87" s="33" t="s">
        <v>97</v>
      </c>
      <c r="B87" s="63" t="n">
        <v>2317153</v>
      </c>
      <c r="C87" s="64" t="n">
        <v>-20800</v>
      </c>
      <c r="D87" s="64" t="n">
        <v>-18181</v>
      </c>
      <c r="E87" s="64" t="n">
        <v>-2619</v>
      </c>
      <c r="F87" s="36" t="n">
        <v>0</v>
      </c>
      <c r="G87" s="64" t="n">
        <v>2296353</v>
      </c>
      <c r="H87" s="37" t="n">
        <v>0</v>
      </c>
      <c r="I87" s="3" t="n">
        <f aca="false">E87/B87</f>
        <v>-0.0011302663225087</v>
      </c>
    </row>
    <row r="88" customFormat="false" ht="14.1" hidden="false" customHeight="true" outlineLevel="0" collapsed="false">
      <c r="A88" s="33" t="s">
        <v>98</v>
      </c>
      <c r="B88" s="63" t="n">
        <v>2866255</v>
      </c>
      <c r="C88" s="64" t="n">
        <v>-10356</v>
      </c>
      <c r="D88" s="64" t="n">
        <v>-11890</v>
      </c>
      <c r="E88" s="64" t="n">
        <v>1534</v>
      </c>
      <c r="F88" s="36" t="n">
        <v>0</v>
      </c>
      <c r="G88" s="64" t="n">
        <v>2855899</v>
      </c>
      <c r="H88" s="37" t="n">
        <v>12.9015979814971</v>
      </c>
      <c r="I88" s="3" t="n">
        <f aca="false">E88/B88</f>
        <v>0.000535193135293266</v>
      </c>
    </row>
    <row r="89" customFormat="false" ht="14.1" hidden="false" customHeight="true" outlineLevel="0" collapsed="false">
      <c r="A89" s="33" t="s">
        <v>99</v>
      </c>
      <c r="B89" s="63" t="n">
        <v>2391193</v>
      </c>
      <c r="C89" s="64" t="n">
        <v>-16172</v>
      </c>
      <c r="D89" s="64" t="n">
        <v>-8742</v>
      </c>
      <c r="E89" s="64" t="n">
        <v>-7430</v>
      </c>
      <c r="F89" s="36" t="n">
        <v>0</v>
      </c>
      <c r="G89" s="64" t="n">
        <v>2375021</v>
      </c>
      <c r="H89" s="37" t="n">
        <v>0</v>
      </c>
      <c r="I89" s="3" t="n">
        <f aca="false">E89/B89</f>
        <v>-0.00310723559327917</v>
      </c>
    </row>
    <row r="90" customFormat="false" ht="14.1" hidden="false" customHeight="true" outlineLevel="0" collapsed="false">
      <c r="A90" s="33" t="s">
        <v>100</v>
      </c>
      <c r="B90" s="63" t="n">
        <v>2657854</v>
      </c>
      <c r="C90" s="64" t="n">
        <v>-24408</v>
      </c>
      <c r="D90" s="64" t="n">
        <v>-20345</v>
      </c>
      <c r="E90" s="64" t="n">
        <v>-4063</v>
      </c>
      <c r="F90" s="36" t="n">
        <v>0</v>
      </c>
      <c r="G90" s="64" t="n">
        <v>2633446</v>
      </c>
      <c r="H90" s="37" t="n">
        <v>0</v>
      </c>
      <c r="I90" s="3" t="n">
        <f aca="false">E90/B90</f>
        <v>-0.00152867689496865</v>
      </c>
    </row>
    <row r="91" customFormat="false" ht="14.1" hidden="false" customHeight="true" outlineLevel="0" collapsed="false">
      <c r="A91" s="33" t="s">
        <v>101</v>
      </c>
      <c r="B91" s="63" t="n">
        <v>2798170</v>
      </c>
      <c r="C91" s="64" t="n">
        <v>-12334</v>
      </c>
      <c r="D91" s="64" t="n">
        <v>-13974</v>
      </c>
      <c r="E91" s="64" t="n">
        <v>1640</v>
      </c>
      <c r="F91" s="36" t="n">
        <v>0</v>
      </c>
      <c r="G91" s="64" t="n">
        <v>2785836</v>
      </c>
      <c r="H91" s="37" t="n">
        <v>11.7360812938314</v>
      </c>
      <c r="I91" s="3" t="n">
        <f aca="false">E91/B91</f>
        <v>0.000586097342191504</v>
      </c>
    </row>
    <row r="92" customFormat="false" ht="14.1" hidden="false" customHeight="true" outlineLevel="0" collapsed="false">
      <c r="A92" s="33" t="s">
        <v>102</v>
      </c>
      <c r="B92" s="63" t="n">
        <v>1926665</v>
      </c>
      <c r="C92" s="64" t="n">
        <v>-22990</v>
      </c>
      <c r="D92" s="64" t="n">
        <v>-12014</v>
      </c>
      <c r="E92" s="64" t="n">
        <v>-10976</v>
      </c>
      <c r="F92" s="36" t="n">
        <v>0</v>
      </c>
      <c r="G92" s="64" t="n">
        <v>1903675</v>
      </c>
      <c r="H92" s="37" t="n">
        <v>0</v>
      </c>
      <c r="I92" s="3" t="n">
        <f aca="false">E92/B92</f>
        <v>-0.00569689074125497</v>
      </c>
    </row>
    <row r="93" customFormat="false" ht="14.1" hidden="false" customHeight="true" outlineLevel="0" collapsed="false">
      <c r="A93" s="33" t="s">
        <v>103</v>
      </c>
      <c r="B93" s="63" t="n">
        <v>1079271</v>
      </c>
      <c r="C93" s="64" t="n">
        <v>-8932</v>
      </c>
      <c r="D93" s="64" t="n">
        <v>-4391</v>
      </c>
      <c r="E93" s="64" t="n">
        <v>-4541</v>
      </c>
      <c r="F93" s="36" t="n">
        <v>0</v>
      </c>
      <c r="G93" s="64" t="n">
        <v>1070339</v>
      </c>
      <c r="H93" s="37" t="n">
        <v>0</v>
      </c>
      <c r="I93" s="3" t="n">
        <f aca="false">E93/B93</f>
        <v>-0.004207469671658</v>
      </c>
    </row>
    <row r="94" customFormat="false" ht="15.75" hidden="false" customHeight="true" outlineLevel="0" collapsed="false">
      <c r="A94" s="27" t="s">
        <v>104</v>
      </c>
      <c r="B94" s="59" t="n">
        <v>8169203</v>
      </c>
      <c r="C94" s="61" t="n">
        <v>-45150</v>
      </c>
      <c r="D94" s="61" t="n">
        <v>-22864</v>
      </c>
      <c r="E94" s="61" t="n">
        <v>-22286</v>
      </c>
      <c r="F94" s="30" t="n">
        <v>0</v>
      </c>
      <c r="G94" s="61" t="n">
        <v>8124053</v>
      </c>
      <c r="H94" s="31" t="n">
        <v>0</v>
      </c>
      <c r="I94" s="3" t="n">
        <f aca="false">E94/B94</f>
        <v>-0.00272805070457914</v>
      </c>
    </row>
    <row r="95" customFormat="false" ht="14.1" hidden="false" customHeight="true" outlineLevel="0" collapsed="false">
      <c r="A95" s="33" t="s">
        <v>105</v>
      </c>
      <c r="B95" s="63" t="n">
        <v>985937</v>
      </c>
      <c r="C95" s="64" t="n">
        <v>-506</v>
      </c>
      <c r="D95" s="64" t="n">
        <v>896</v>
      </c>
      <c r="E95" s="64" t="n">
        <v>-1402</v>
      </c>
      <c r="F95" s="65" t="n">
        <v>0</v>
      </c>
      <c r="G95" s="64" t="n">
        <v>985431</v>
      </c>
      <c r="H95" s="37" t="n">
        <v>0</v>
      </c>
      <c r="I95" s="3" t="n">
        <f aca="false">E95/B95</f>
        <v>-0.0014219975515677</v>
      </c>
    </row>
    <row r="96" s="32" customFormat="true" ht="14.1" hidden="false" customHeight="true" outlineLevel="0" collapsed="false">
      <c r="A96" s="33" t="s">
        <v>106</v>
      </c>
      <c r="B96" s="63" t="n">
        <v>971996</v>
      </c>
      <c r="C96" s="64" t="n">
        <v>9975</v>
      </c>
      <c r="D96" s="64" t="n">
        <v>4016</v>
      </c>
      <c r="E96" s="64" t="n">
        <v>5959</v>
      </c>
      <c r="F96" s="65" t="n">
        <v>0</v>
      </c>
      <c r="G96" s="64" t="n">
        <v>981971</v>
      </c>
      <c r="H96" s="37" t="n">
        <v>0</v>
      </c>
      <c r="I96" s="3" t="n">
        <f aca="false">E96/B96</f>
        <v>0.00613068366536488</v>
      </c>
    </row>
    <row r="97" customFormat="false" ht="14.1" hidden="false" customHeight="true" outlineLevel="0" collapsed="false">
      <c r="A97" s="33" t="s">
        <v>107</v>
      </c>
      <c r="B97" s="63" t="n">
        <v>1059700</v>
      </c>
      <c r="C97" s="64" t="n">
        <v>-6215</v>
      </c>
      <c r="D97" s="64" t="n">
        <v>-2000</v>
      </c>
      <c r="E97" s="64" t="n">
        <v>-4215</v>
      </c>
      <c r="F97" s="65" t="n">
        <v>0</v>
      </c>
      <c r="G97" s="64" t="n">
        <v>1053485</v>
      </c>
      <c r="H97" s="37" t="n">
        <v>0</v>
      </c>
      <c r="I97" s="3" t="n">
        <f aca="false">E97/B97</f>
        <v>-0.00397754081343777</v>
      </c>
    </row>
    <row r="98" customFormat="false" ht="15" hidden="false" customHeight="true" outlineLevel="0" collapsed="false">
      <c r="A98" s="33" t="s">
        <v>108</v>
      </c>
      <c r="B98" s="63" t="n">
        <v>313016</v>
      </c>
      <c r="C98" s="64" t="n">
        <v>-1349</v>
      </c>
      <c r="D98" s="64" t="n">
        <v>-733</v>
      </c>
      <c r="E98" s="64" t="n">
        <v>-616</v>
      </c>
      <c r="F98" s="65" t="n">
        <v>0</v>
      </c>
      <c r="G98" s="64" t="n">
        <v>311667</v>
      </c>
      <c r="H98" s="37" t="n">
        <v>0</v>
      </c>
      <c r="I98" s="3" t="n">
        <f aca="false">E98/B98</f>
        <v>-0.00196795052010121</v>
      </c>
    </row>
    <row r="99" customFormat="false" ht="14.1" hidden="false" customHeight="true" outlineLevel="0" collapsed="false">
      <c r="A99" s="33" t="s">
        <v>109</v>
      </c>
      <c r="B99" s="63" t="n">
        <v>1895868</v>
      </c>
      <c r="C99" s="64" t="n">
        <v>-18024</v>
      </c>
      <c r="D99" s="64" t="n">
        <v>-11098</v>
      </c>
      <c r="E99" s="64" t="n">
        <v>-6926</v>
      </c>
      <c r="F99" s="65" t="n">
        <v>0</v>
      </c>
      <c r="G99" s="64" t="n">
        <v>1877844</v>
      </c>
      <c r="H99" s="37" t="n">
        <v>0</v>
      </c>
      <c r="I99" s="3" t="n">
        <f aca="false">E99/B99</f>
        <v>-0.0036532079237584</v>
      </c>
    </row>
    <row r="100" customFormat="false" ht="14.1" hidden="false" customHeight="true" outlineLevel="0" collapsed="false">
      <c r="A100" s="33" t="s">
        <v>110</v>
      </c>
      <c r="B100" s="63" t="n">
        <v>1315643</v>
      </c>
      <c r="C100" s="64" t="n">
        <v>-14516</v>
      </c>
      <c r="D100" s="64" t="n">
        <v>-6638</v>
      </c>
      <c r="E100" s="64" t="n">
        <v>-7878</v>
      </c>
      <c r="F100" s="65" t="n">
        <v>0</v>
      </c>
      <c r="G100" s="64" t="n">
        <v>1301127</v>
      </c>
      <c r="H100" s="37" t="n">
        <v>0</v>
      </c>
      <c r="I100" s="3" t="n">
        <f aca="false">E100/B100</f>
        <v>-0.00598794657821309</v>
      </c>
    </row>
    <row r="101" customFormat="false" ht="14.1" hidden="false" customHeight="true" outlineLevel="0" collapsed="false">
      <c r="A101" s="33" t="s">
        <v>111</v>
      </c>
      <c r="B101" s="63" t="n">
        <v>790044</v>
      </c>
      <c r="C101" s="64" t="n">
        <v>-8198</v>
      </c>
      <c r="D101" s="64" t="n">
        <v>-4910</v>
      </c>
      <c r="E101" s="64" t="n">
        <v>-3288</v>
      </c>
      <c r="F101" s="65" t="n">
        <v>0</v>
      </c>
      <c r="G101" s="64" t="n">
        <v>781846</v>
      </c>
      <c r="H101" s="37" t="n">
        <v>0</v>
      </c>
      <c r="I101" s="3" t="n">
        <f aca="false">E101/B101</f>
        <v>-0.00416179352036089</v>
      </c>
    </row>
    <row r="102" customFormat="false" ht="14.1" hidden="false" customHeight="true" outlineLevel="0" collapsed="false">
      <c r="A102" s="33" t="s">
        <v>112</v>
      </c>
      <c r="B102" s="63" t="n">
        <v>140149</v>
      </c>
      <c r="C102" s="64" t="n">
        <v>-1115</v>
      </c>
      <c r="D102" s="64" t="n">
        <v>-439</v>
      </c>
      <c r="E102" s="64" t="n">
        <v>-676</v>
      </c>
      <c r="F102" s="65" t="n">
        <v>0</v>
      </c>
      <c r="G102" s="64" t="n">
        <v>139034</v>
      </c>
      <c r="H102" s="37" t="n">
        <v>0</v>
      </c>
      <c r="I102" s="3" t="n">
        <f aca="false">E102/B102</f>
        <v>-0.0048234379125074</v>
      </c>
    </row>
    <row r="103" customFormat="false" ht="14.1" hidden="false" customHeight="true" outlineLevel="0" collapsed="false">
      <c r="A103" s="33" t="s">
        <v>113</v>
      </c>
      <c r="B103" s="63" t="n">
        <v>488257</v>
      </c>
      <c r="C103" s="64" t="n">
        <v>-2636</v>
      </c>
      <c r="D103" s="64" t="n">
        <v>-1104</v>
      </c>
      <c r="E103" s="64" t="n">
        <v>-1532</v>
      </c>
      <c r="F103" s="36" t="n">
        <v>0</v>
      </c>
      <c r="G103" s="64" t="n">
        <v>485621</v>
      </c>
      <c r="H103" s="37" t="n">
        <v>0</v>
      </c>
      <c r="I103" s="3" t="n">
        <f aca="false">E103/B103</f>
        <v>-0.00313769183032706</v>
      </c>
    </row>
    <row r="104" customFormat="false" ht="14.1" hidden="false" customHeight="true" outlineLevel="0" collapsed="false">
      <c r="A104" s="33" t="s">
        <v>114</v>
      </c>
      <c r="B104" s="63" t="n">
        <v>158305</v>
      </c>
      <c r="C104" s="64" t="n">
        <v>-1805</v>
      </c>
      <c r="D104" s="64" t="n">
        <v>-878</v>
      </c>
      <c r="E104" s="64" t="n">
        <v>-927</v>
      </c>
      <c r="F104" s="36" t="n">
        <v>0</v>
      </c>
      <c r="G104" s="64" t="n">
        <v>156500</v>
      </c>
      <c r="H104" s="37" t="n">
        <v>0</v>
      </c>
      <c r="I104" s="3" t="n">
        <f aca="false">E104/B104</f>
        <v>-0.00585578471937084</v>
      </c>
    </row>
    <row r="105" customFormat="false" ht="14.1" hidden="false" customHeight="true" outlineLevel="0" collapsed="false">
      <c r="A105" s="45" t="s">
        <v>115</v>
      </c>
      <c r="B105" s="66" t="n">
        <v>50288</v>
      </c>
      <c r="C105" s="67" t="n">
        <v>-761</v>
      </c>
      <c r="D105" s="67" t="n">
        <v>24</v>
      </c>
      <c r="E105" s="67" t="n">
        <v>-785</v>
      </c>
      <c r="F105" s="68" t="n">
        <v>0</v>
      </c>
      <c r="G105" s="67" t="n">
        <v>49527</v>
      </c>
      <c r="H105" s="69" t="n">
        <v>0</v>
      </c>
      <c r="I105" s="3" t="n">
        <f aca="false">E105/B105</f>
        <v>-0.0156100859051861</v>
      </c>
    </row>
    <row r="106" customFormat="false" ht="14.15" hidden="false" customHeight="false" outlineLevel="0" collapsed="false">
      <c r="A106" s="70" t="s">
        <v>116</v>
      </c>
    </row>
    <row r="107" s="42" customFormat="tru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9" customFormat="false" ht="12.8" hidden="false" customHeight="false" outlineLevel="0" collapsed="false">
      <c r="A109" s="71"/>
      <c r="B109" s="72"/>
      <c r="C109" s="72"/>
      <c r="D109" s="72"/>
      <c r="E109" s="72"/>
      <c r="F109" s="72"/>
      <c r="G109" s="72"/>
    </row>
    <row r="110" customFormat="false" ht="12.8" hidden="false" customHeight="false" outlineLevel="0" collapsed="false">
      <c r="A110" s="71"/>
      <c r="B110" s="72"/>
      <c r="C110" s="72"/>
      <c r="D110" s="72"/>
      <c r="E110" s="72"/>
      <c r="F110" s="72"/>
      <c r="G110" s="72"/>
    </row>
    <row r="111" customFormat="false" ht="12.8" hidden="false" customHeight="false" outlineLevel="0" collapsed="false">
      <c r="A111" s="71"/>
      <c r="B111" s="72"/>
      <c r="C111" s="72"/>
      <c r="D111" s="72"/>
      <c r="E111" s="72"/>
      <c r="F111" s="72"/>
      <c r="G111" s="72"/>
    </row>
    <row r="112" customFormat="false" ht="12.8" hidden="false" customHeight="false" outlineLevel="0" collapsed="false">
      <c r="A112" s="71"/>
      <c r="B112" s="72"/>
      <c r="C112" s="72"/>
      <c r="D112" s="72"/>
      <c r="E112" s="72"/>
      <c r="F112" s="72"/>
      <c r="G112" s="72"/>
    </row>
    <row r="113" customFormat="false" ht="12.8" hidden="false" customHeight="false" outlineLevel="0" collapsed="false">
      <c r="A113" s="71"/>
      <c r="B113" s="72"/>
      <c r="C113" s="72"/>
      <c r="D113" s="72"/>
      <c r="E113" s="72"/>
      <c r="F113" s="72"/>
      <c r="G113" s="72"/>
    </row>
    <row r="114" customFormat="false" ht="12.8" hidden="false" customHeight="false" outlineLevel="0" collapsed="false">
      <c r="A114" s="71"/>
      <c r="B114" s="72"/>
      <c r="C114" s="72"/>
      <c r="D114" s="72"/>
      <c r="E114" s="72"/>
      <c r="F114" s="72"/>
      <c r="G114" s="72"/>
    </row>
    <row r="115" customFormat="false" ht="12.8" hidden="false" customHeight="false" outlineLevel="0" collapsed="false">
      <c r="A115" s="71"/>
      <c r="B115" s="72"/>
      <c r="C115" s="72"/>
      <c r="D115" s="72"/>
      <c r="E115" s="72"/>
      <c r="F115" s="72"/>
      <c r="G115" s="72"/>
    </row>
    <row r="116" customFormat="false" ht="12.8" hidden="false" customHeight="false" outlineLevel="0" collapsed="false">
      <c r="A116" s="71"/>
      <c r="B116" s="72"/>
      <c r="C116" s="72"/>
      <c r="D116" s="72"/>
      <c r="E116" s="72"/>
      <c r="F116" s="72"/>
      <c r="G116" s="72"/>
    </row>
    <row r="117" customFormat="false" ht="12.8" hidden="false" customHeight="false" outlineLevel="0" collapsed="false">
      <c r="A117" s="71"/>
      <c r="B117" s="72"/>
      <c r="C117" s="72"/>
      <c r="D117" s="72"/>
      <c r="E117" s="72"/>
      <c r="F117" s="72"/>
      <c r="G117" s="72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</sheetData>
  <mergeCells count="7">
    <mergeCell ref="A3:H3"/>
    <mergeCell ref="A4:G4"/>
    <mergeCell ref="A6:A7"/>
    <mergeCell ref="C6:F6"/>
    <mergeCell ref="H6:H9"/>
    <mergeCell ref="D7:F7"/>
    <mergeCell ref="A8:A9"/>
  </mergeCells>
  <hyperlinks>
    <hyperlink ref="A1" location="Содержание!A1" display="Содержание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77"/>
  <sheetViews>
    <sheetView showFormulas="false" showGridLines="true" showRowColHeaders="true" showZeros="true" rightToLeft="false" tabSelected="false" showOutlineSymbols="true" defaultGridColor="true" view="normal" topLeftCell="B75" colorId="64" zoomScale="110" zoomScaleNormal="110" zoomScalePageLayoutView="100" workbookViewId="0">
      <selection pane="topLeft" activeCell="J49" activeCellId="0" sqref="J49"/>
    </sheetView>
  </sheetViews>
  <sheetFormatPr defaultColWidth="9.074218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7.93"/>
    <col collapsed="false" customWidth="true" hidden="false" outlineLevel="0" max="3" min="3" style="42" width="15.88"/>
    <col collapsed="false" customWidth="true" hidden="false" outlineLevel="0" max="4" min="4" style="0" width="10.07"/>
    <col collapsed="false" customWidth="true" hidden="false" outlineLevel="0" max="5" min="5" style="0" width="11.98"/>
    <col collapsed="false" customWidth="true" hidden="false" outlineLevel="0" max="6" min="6" style="0" width="12.43"/>
    <col collapsed="false" customWidth="true" hidden="false" outlineLevel="0" max="7" min="7" style="0" width="6.98"/>
    <col collapsed="false" customWidth="true" hidden="false" outlineLevel="0" max="8" min="8" style="0" width="14.43"/>
  </cols>
  <sheetData>
    <row r="1" s="128" customFormat="true" ht="7" hidden="false" customHeight="true" outlineLevel="0" collapsed="false">
      <c r="C1" s="129"/>
    </row>
    <row r="2" s="128" customFormat="true" ht="14.25" hidden="false" customHeight="true" outlineLevel="0" collapsed="false">
      <c r="B2" s="130" t="s">
        <v>155</v>
      </c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B3" s="131" t="s">
        <v>2</v>
      </c>
      <c r="C3" s="131"/>
      <c r="D3" s="131"/>
      <c r="E3" s="131"/>
      <c r="F3" s="131"/>
      <c r="G3" s="131"/>
      <c r="H3" s="131"/>
    </row>
    <row r="4" s="128" customFormat="true" ht="11.15" hidden="false" customHeight="true" outlineLevel="0" collapsed="false">
      <c r="C4" s="129"/>
    </row>
    <row r="5" customFormat="false" ht="15" hidden="false" customHeight="true" outlineLevel="0" collapsed="false">
      <c r="B5" s="215" t="s">
        <v>156</v>
      </c>
      <c r="C5" s="133" t="s">
        <v>4</v>
      </c>
      <c r="D5" s="134" t="s">
        <v>157</v>
      </c>
      <c r="E5" s="134"/>
      <c r="F5" s="134"/>
      <c r="G5" s="134"/>
      <c r="H5" s="133" t="s">
        <v>4</v>
      </c>
    </row>
    <row r="6" customFormat="false" ht="12" hidden="false" customHeight="true" outlineLevel="0" collapsed="false">
      <c r="B6" s="216"/>
      <c r="C6" s="135" t="s">
        <v>7</v>
      </c>
      <c r="D6" s="133" t="s">
        <v>8</v>
      </c>
      <c r="E6" s="136" t="s">
        <v>9</v>
      </c>
      <c r="F6" s="136"/>
      <c r="G6" s="136"/>
      <c r="H6" s="135" t="s">
        <v>7</v>
      </c>
    </row>
    <row r="7" customFormat="false" ht="13.25" hidden="false" customHeight="true" outlineLevel="0" collapsed="false">
      <c r="B7" s="217" t="s">
        <v>10</v>
      </c>
      <c r="C7" s="135" t="s">
        <v>11</v>
      </c>
      <c r="D7" s="135" t="s">
        <v>12</v>
      </c>
      <c r="E7" s="133" t="s">
        <v>13</v>
      </c>
      <c r="F7" s="133" t="s">
        <v>14</v>
      </c>
      <c r="G7" s="133" t="s">
        <v>15</v>
      </c>
      <c r="H7" s="135" t="s">
        <v>11</v>
      </c>
    </row>
    <row r="8" customFormat="false" ht="12.75" hidden="false" customHeight="true" outlineLevel="0" collapsed="false">
      <c r="B8" s="218"/>
      <c r="C8" s="138" t="s">
        <v>158</v>
      </c>
      <c r="D8" s="139"/>
      <c r="E8" s="138" t="s">
        <v>12</v>
      </c>
      <c r="F8" s="138" t="s">
        <v>17</v>
      </c>
      <c r="G8" s="138" t="s">
        <v>127</v>
      </c>
      <c r="H8" s="138" t="s">
        <v>154</v>
      </c>
    </row>
    <row r="9" s="147" customFormat="true" ht="15" hidden="false" customHeight="true" outlineLevel="0" collapsed="false">
      <c r="B9" s="170" t="s">
        <v>20</v>
      </c>
      <c r="C9" s="171" t="n">
        <v>142865433</v>
      </c>
      <c r="D9" s="172" t="n">
        <v>190950</v>
      </c>
      <c r="E9" s="143" t="n">
        <v>-129092</v>
      </c>
      <c r="F9" s="174" t="n">
        <v>320042</v>
      </c>
      <c r="G9" s="175" t="n">
        <v>0</v>
      </c>
      <c r="H9" s="176" t="n">
        <v>143056383</v>
      </c>
      <c r="J9" s="147" t="n">
        <f aca="false">F9/C9</f>
        <v>0.00224016400104286</v>
      </c>
    </row>
    <row r="10" s="147" customFormat="true" ht="12" hidden="false" customHeight="true" outlineLevel="0" collapsed="false">
      <c r="B10" s="140" t="s">
        <v>21</v>
      </c>
      <c r="C10" s="141" t="n">
        <v>38445765</v>
      </c>
      <c r="D10" s="142" t="n">
        <v>91843</v>
      </c>
      <c r="E10" s="143" t="n">
        <v>-122875</v>
      </c>
      <c r="F10" s="144" t="n">
        <v>214718</v>
      </c>
      <c r="G10" s="145" t="n">
        <v>0</v>
      </c>
      <c r="H10" s="146" t="n">
        <v>38537608</v>
      </c>
      <c r="J10" s="147" t="n">
        <f aca="false">F10/C10</f>
        <v>0.00558495844730883</v>
      </c>
    </row>
    <row r="11" customFormat="false" ht="12.9" hidden="false" customHeight="true" outlineLevel="0" collapsed="false">
      <c r="B11" s="148" t="s">
        <v>22</v>
      </c>
      <c r="C11" s="149" t="n">
        <v>1532353</v>
      </c>
      <c r="D11" s="150" t="n">
        <v>3720</v>
      </c>
      <c r="E11" s="151" t="n">
        <v>-4630</v>
      </c>
      <c r="F11" s="152" t="n">
        <v>8350</v>
      </c>
      <c r="G11" s="153" t="n">
        <v>0</v>
      </c>
      <c r="H11" s="154" t="n">
        <v>1536073</v>
      </c>
      <c r="J11" s="147" t="n">
        <f aca="false">F11/C11</f>
        <v>0.00544913606721167</v>
      </c>
    </row>
    <row r="12" customFormat="false" ht="12.9" hidden="false" customHeight="true" outlineLevel="0" collapsed="false">
      <c r="B12" s="148" t="s">
        <v>23</v>
      </c>
      <c r="C12" s="149" t="n">
        <v>1275354</v>
      </c>
      <c r="D12" s="150" t="n">
        <v>-10938</v>
      </c>
      <c r="E12" s="151" t="n">
        <v>-6648</v>
      </c>
      <c r="F12" s="152" t="n">
        <v>-4290</v>
      </c>
      <c r="G12" s="153" t="n">
        <v>0</v>
      </c>
      <c r="H12" s="154" t="n">
        <v>1264416</v>
      </c>
      <c r="J12" s="147" t="n">
        <f aca="false">F12/C12</f>
        <v>-0.00336377194096698</v>
      </c>
    </row>
    <row r="13" customFormat="false" ht="12.9" hidden="false" customHeight="true" outlineLevel="0" collapsed="false">
      <c r="B13" s="148" t="s">
        <v>24</v>
      </c>
      <c r="C13" s="149" t="n">
        <v>1441129</v>
      </c>
      <c r="D13" s="150" t="n">
        <v>-9197</v>
      </c>
      <c r="E13" s="151" t="n">
        <v>-8945</v>
      </c>
      <c r="F13" s="152" t="n">
        <v>-252</v>
      </c>
      <c r="G13" s="153" t="n">
        <v>0</v>
      </c>
      <c r="H13" s="154" t="n">
        <v>1431932</v>
      </c>
      <c r="J13" s="147" t="n">
        <f aca="false">F13/C13</f>
        <v>-0.000174862902627038</v>
      </c>
    </row>
    <row r="14" customFormat="false" ht="12.9" hidden="false" customHeight="true" outlineLevel="0" collapsed="false">
      <c r="B14" s="148" t="s">
        <v>25</v>
      </c>
      <c r="C14" s="149" t="n">
        <v>2334809</v>
      </c>
      <c r="D14" s="150" t="n">
        <v>-3303</v>
      </c>
      <c r="E14" s="151" t="n">
        <v>-13166</v>
      </c>
      <c r="F14" s="152" t="n">
        <v>9863</v>
      </c>
      <c r="G14" s="153" t="n">
        <v>0</v>
      </c>
      <c r="H14" s="154" t="n">
        <v>2331506</v>
      </c>
      <c r="J14" s="147" t="n">
        <f aca="false">F14/C14</f>
        <v>0.00422432841401588</v>
      </c>
    </row>
    <row r="15" customFormat="false" ht="12.9" hidden="false" customHeight="true" outlineLevel="0" collapsed="false">
      <c r="B15" s="155" t="s">
        <v>26</v>
      </c>
      <c r="C15" s="149" t="n">
        <v>1060109</v>
      </c>
      <c r="D15" s="150" t="n">
        <v>-6069</v>
      </c>
      <c r="E15" s="151" t="n">
        <v>-6864</v>
      </c>
      <c r="F15" s="152" t="n">
        <v>795</v>
      </c>
      <c r="G15" s="156" t="n">
        <v>0</v>
      </c>
      <c r="H15" s="154" t="n">
        <v>1054040</v>
      </c>
      <c r="J15" s="147" t="n">
        <f aca="false">F15/C15</f>
        <v>0.000749922885288211</v>
      </c>
    </row>
    <row r="16" customFormat="false" ht="12.9" hidden="false" customHeight="true" outlineLevel="0" collapsed="false">
      <c r="B16" s="148" t="s">
        <v>27</v>
      </c>
      <c r="C16" s="149" t="n">
        <v>1009191</v>
      </c>
      <c r="D16" s="150" t="n">
        <v>-962</v>
      </c>
      <c r="E16" s="151" t="n">
        <v>-4513</v>
      </c>
      <c r="F16" s="152" t="n">
        <v>3551</v>
      </c>
      <c r="G16" s="153" t="n">
        <v>0</v>
      </c>
      <c r="H16" s="154" t="n">
        <v>1008229</v>
      </c>
      <c r="J16" s="147" t="n">
        <f aca="false">F16/C16</f>
        <v>0.00351865999597698</v>
      </c>
    </row>
    <row r="17" customFormat="false" ht="12.9" hidden="false" customHeight="true" outlineLevel="0" collapsed="false">
      <c r="B17" s="148" t="s">
        <v>28</v>
      </c>
      <c r="C17" s="149" t="n">
        <v>666391</v>
      </c>
      <c r="D17" s="150" t="n">
        <v>-4627</v>
      </c>
      <c r="E17" s="151" t="n">
        <v>-2840</v>
      </c>
      <c r="F17" s="152" t="n">
        <v>-1787</v>
      </c>
      <c r="G17" s="153" t="n">
        <v>0</v>
      </c>
      <c r="H17" s="154" t="n">
        <v>661764</v>
      </c>
      <c r="J17" s="147" t="n">
        <f aca="false">F17/C17</f>
        <v>-0.00268160884525751</v>
      </c>
    </row>
    <row r="18" customFormat="false" ht="12.9" hidden="false" customHeight="true" outlineLevel="0" collapsed="false">
      <c r="B18" s="148" t="s">
        <v>29</v>
      </c>
      <c r="C18" s="149" t="n">
        <v>1125648</v>
      </c>
      <c r="D18" s="150" t="n">
        <v>-4085</v>
      </c>
      <c r="E18" s="151" t="n">
        <v>-5975</v>
      </c>
      <c r="F18" s="152" t="n">
        <v>1890</v>
      </c>
      <c r="G18" s="153" t="n">
        <v>0</v>
      </c>
      <c r="H18" s="154" t="n">
        <v>1121563</v>
      </c>
      <c r="J18" s="147" t="n">
        <f aca="false">F18/C18</f>
        <v>0.00167903287706281</v>
      </c>
    </row>
    <row r="19" customFormat="false" ht="12.9" hidden="false" customHeight="true" outlineLevel="0" collapsed="false">
      <c r="B19" s="148" t="s">
        <v>30</v>
      </c>
      <c r="C19" s="149" t="n">
        <v>1172026</v>
      </c>
      <c r="D19" s="150" t="n">
        <v>-6110</v>
      </c>
      <c r="E19" s="151" t="n">
        <v>-5261</v>
      </c>
      <c r="F19" s="152" t="n">
        <v>-849</v>
      </c>
      <c r="G19" s="153" t="n">
        <v>0</v>
      </c>
      <c r="H19" s="154" t="n">
        <v>1165916</v>
      </c>
      <c r="J19" s="147" t="n">
        <f aca="false">F19/C19</f>
        <v>-0.00072438666036419</v>
      </c>
    </row>
    <row r="20" customFormat="false" ht="12.9" hidden="false" customHeight="true" outlineLevel="0" collapsed="false">
      <c r="B20" s="155" t="s">
        <v>31</v>
      </c>
      <c r="C20" s="149" t="n">
        <v>7106215</v>
      </c>
      <c r="D20" s="150" t="n">
        <v>92471</v>
      </c>
      <c r="E20" s="151" t="n">
        <v>-22024</v>
      </c>
      <c r="F20" s="152" t="n">
        <v>114495</v>
      </c>
      <c r="G20" s="156" t="n">
        <v>0</v>
      </c>
      <c r="H20" s="154" t="n">
        <v>7198686</v>
      </c>
      <c r="J20" s="147" t="n">
        <f aca="false">F20/C20</f>
        <v>0.0161119527061875</v>
      </c>
    </row>
    <row r="21" customFormat="false" ht="12.9" hidden="false" customHeight="true" outlineLevel="0" collapsed="false">
      <c r="B21" s="148" t="s">
        <v>32</v>
      </c>
      <c r="C21" s="149" t="n">
        <v>785592</v>
      </c>
      <c r="D21" s="150" t="n">
        <v>-4311</v>
      </c>
      <c r="E21" s="151" t="n">
        <v>-4564</v>
      </c>
      <c r="F21" s="152" t="n">
        <v>253</v>
      </c>
      <c r="G21" s="153" t="n">
        <v>0</v>
      </c>
      <c r="H21" s="154" t="n">
        <v>781281</v>
      </c>
      <c r="J21" s="147" t="n">
        <f aca="false">F21/C21</f>
        <v>0.000322050122710007</v>
      </c>
    </row>
    <row r="22" customFormat="false" ht="12.9" hidden="false" customHeight="true" outlineLevel="0" collapsed="false">
      <c r="B22" s="148" t="s">
        <v>33</v>
      </c>
      <c r="C22" s="149" t="n">
        <v>1151838</v>
      </c>
      <c r="D22" s="150" t="n">
        <v>-3381</v>
      </c>
      <c r="E22" s="151" t="n">
        <v>-7113</v>
      </c>
      <c r="F22" s="152" t="n">
        <v>3732</v>
      </c>
      <c r="G22" s="153" t="n">
        <v>0</v>
      </c>
      <c r="H22" s="154" t="n">
        <v>1148457</v>
      </c>
      <c r="J22" s="147" t="n">
        <f aca="false">F22/C22</f>
        <v>0.00324003896381262</v>
      </c>
    </row>
    <row r="23" customFormat="false" ht="12.9" hidden="false" customHeight="true" outlineLevel="0" collapsed="false">
      <c r="B23" s="148" t="s">
        <v>34</v>
      </c>
      <c r="C23" s="149" t="n">
        <v>982887</v>
      </c>
      <c r="D23" s="150" t="n">
        <v>-2405</v>
      </c>
      <c r="E23" s="151" t="n">
        <v>-6231</v>
      </c>
      <c r="F23" s="152" t="n">
        <v>3826</v>
      </c>
      <c r="G23" s="153" t="n">
        <v>0</v>
      </c>
      <c r="H23" s="154" t="n">
        <v>980482</v>
      </c>
      <c r="J23" s="147" t="n">
        <f aca="false">F23/C23</f>
        <v>0.00389261430866417</v>
      </c>
    </row>
    <row r="24" customFormat="false" ht="12.9" hidden="false" customHeight="true" outlineLevel="0" collapsed="false">
      <c r="B24" s="148" t="s">
        <v>35</v>
      </c>
      <c r="C24" s="149" t="n">
        <v>1089700</v>
      </c>
      <c r="D24" s="150" t="n">
        <v>-7155</v>
      </c>
      <c r="E24" s="151" t="n">
        <v>-7752</v>
      </c>
      <c r="F24" s="152" t="n">
        <v>597</v>
      </c>
      <c r="G24" s="153" t="n">
        <v>0</v>
      </c>
      <c r="H24" s="154" t="n">
        <v>1082545</v>
      </c>
      <c r="J24" s="147" t="n">
        <f aca="false">F24/C24</f>
        <v>0.000547857208405983</v>
      </c>
    </row>
    <row r="25" customFormat="false" ht="12.9" hidden="false" customHeight="true" outlineLevel="0" collapsed="false">
      <c r="B25" s="148" t="s">
        <v>36</v>
      </c>
      <c r="C25" s="149" t="n">
        <v>1350086</v>
      </c>
      <c r="D25" s="150" t="n">
        <v>-7886</v>
      </c>
      <c r="E25" s="151" t="n">
        <v>-10364</v>
      </c>
      <c r="F25" s="152" t="n">
        <v>2478</v>
      </c>
      <c r="G25" s="153" t="n">
        <v>0</v>
      </c>
      <c r="H25" s="154" t="n">
        <v>1342200</v>
      </c>
      <c r="J25" s="147" t="n">
        <f aca="false">F25/C25</f>
        <v>0.00183543863131682</v>
      </c>
    </row>
    <row r="26" customFormat="false" ht="12.9" hidden="false" customHeight="true" outlineLevel="0" collapsed="false">
      <c r="B26" s="148" t="s">
        <v>37</v>
      </c>
      <c r="C26" s="149" t="n">
        <v>1550330</v>
      </c>
      <c r="D26" s="150" t="n">
        <v>-5785</v>
      </c>
      <c r="E26" s="151" t="n">
        <v>-12751</v>
      </c>
      <c r="F26" s="152" t="n">
        <v>6966</v>
      </c>
      <c r="G26" s="153" t="n">
        <v>0</v>
      </c>
      <c r="H26" s="154" t="n">
        <v>1544545</v>
      </c>
      <c r="J26" s="147" t="n">
        <f aca="false">F26/C26</f>
        <v>0.00449323692375172</v>
      </c>
    </row>
    <row r="27" customFormat="false" ht="12.9" hidden="false" customHeight="true" outlineLevel="0" collapsed="false">
      <c r="B27" s="148" t="s">
        <v>38</v>
      </c>
      <c r="C27" s="149" t="n">
        <v>1271006</v>
      </c>
      <c r="D27" s="150" t="n">
        <v>24</v>
      </c>
      <c r="E27" s="151" t="n">
        <v>-5952</v>
      </c>
      <c r="F27" s="152" t="n">
        <v>5976</v>
      </c>
      <c r="G27" s="153" t="n">
        <v>0</v>
      </c>
      <c r="H27" s="154" t="n">
        <v>1271030</v>
      </c>
      <c r="J27" s="147" t="n">
        <f aca="false">F27/C27</f>
        <v>0.00470178740304924</v>
      </c>
    </row>
    <row r="28" customFormat="false" ht="12.9" hidden="false" customHeight="true" outlineLevel="0" collapsed="false">
      <c r="B28" s="148" t="s">
        <v>39</v>
      </c>
      <c r="C28" s="149" t="n">
        <v>11541101</v>
      </c>
      <c r="D28" s="150" t="n">
        <v>71842</v>
      </c>
      <c r="E28" s="151" t="n">
        <v>12718</v>
      </c>
      <c r="F28" s="152" t="n">
        <v>59124</v>
      </c>
      <c r="G28" s="153" t="n">
        <v>0</v>
      </c>
      <c r="H28" s="154" t="n">
        <v>11612943</v>
      </c>
      <c r="J28" s="147" t="n">
        <f aca="false">F28/C28</f>
        <v>0.00512290811769172</v>
      </c>
    </row>
    <row r="29" s="147" customFormat="true" ht="14.25" hidden="false" customHeight="true" outlineLevel="0" collapsed="false">
      <c r="B29" s="140" t="s">
        <v>40</v>
      </c>
      <c r="C29" s="141" t="n">
        <v>13625763</v>
      </c>
      <c r="D29" s="142" t="n">
        <v>34376</v>
      </c>
      <c r="E29" s="143" t="n">
        <v>-33504</v>
      </c>
      <c r="F29" s="144" t="n">
        <v>67880</v>
      </c>
      <c r="G29" s="145" t="n">
        <v>0</v>
      </c>
      <c r="H29" s="146" t="n">
        <v>13660139</v>
      </c>
      <c r="J29" s="147" t="n">
        <f aca="false">F29/C29</f>
        <v>0.00498173937121906</v>
      </c>
    </row>
    <row r="30" s="42" customFormat="true" ht="12.75" hidden="false" customHeight="true" outlineLevel="0" collapsed="false">
      <c r="B30" s="148" t="s">
        <v>41</v>
      </c>
      <c r="C30" s="149" t="n">
        <v>642582</v>
      </c>
      <c r="D30" s="150" t="n">
        <v>-2901</v>
      </c>
      <c r="E30" s="151" t="n">
        <v>-1754</v>
      </c>
      <c r="F30" s="152" t="n">
        <v>-1147</v>
      </c>
      <c r="G30" s="153" t="n">
        <v>0</v>
      </c>
      <c r="H30" s="154" t="n">
        <v>639681</v>
      </c>
      <c r="J30" s="147" t="n">
        <f aca="false">F30/C30</f>
        <v>-0.00178498619631424</v>
      </c>
    </row>
    <row r="31" customFormat="false" ht="12.75" hidden="false" customHeight="true" outlineLevel="0" collapsed="false">
      <c r="B31" s="148" t="s">
        <v>42</v>
      </c>
      <c r="C31" s="149" t="n">
        <v>899215</v>
      </c>
      <c r="D31" s="150" t="n">
        <v>-9378</v>
      </c>
      <c r="E31" s="151" t="n">
        <v>655</v>
      </c>
      <c r="F31" s="152" t="n">
        <v>-10033</v>
      </c>
      <c r="G31" s="153" t="n">
        <v>0</v>
      </c>
      <c r="H31" s="154" t="n">
        <v>889837</v>
      </c>
      <c r="J31" s="147" t="n">
        <f aca="false">F31/C31</f>
        <v>-0.0111575096056004</v>
      </c>
    </row>
    <row r="32" customFormat="false" ht="12.75" hidden="false" customHeight="true" outlineLevel="0" collapsed="false">
      <c r="B32" s="148" t="s">
        <v>144</v>
      </c>
      <c r="C32" s="149" t="n">
        <v>1224880</v>
      </c>
      <c r="D32" s="150" t="n">
        <v>-11347</v>
      </c>
      <c r="E32" s="151" t="n">
        <v>-2000</v>
      </c>
      <c r="F32" s="152" t="n">
        <v>-9347</v>
      </c>
      <c r="G32" s="153" t="n">
        <v>0</v>
      </c>
      <c r="H32" s="154" t="n">
        <v>1213533</v>
      </c>
      <c r="J32" s="147" t="n">
        <f aca="false">F32/C32</f>
        <v>-0.00763095160342238</v>
      </c>
    </row>
    <row r="33" customFormat="false" ht="12.75" hidden="false" customHeight="true" outlineLevel="0" collapsed="false">
      <c r="B33" s="157" t="s">
        <v>44</v>
      </c>
      <c r="C33" s="158" t="n">
        <v>42104</v>
      </c>
      <c r="D33" s="159" t="n">
        <v>333</v>
      </c>
      <c r="E33" s="160" t="n">
        <v>198</v>
      </c>
      <c r="F33" s="161" t="n">
        <v>135</v>
      </c>
      <c r="G33" s="156" t="n">
        <v>0</v>
      </c>
      <c r="H33" s="162" t="n">
        <v>42437</v>
      </c>
      <c r="J33" s="147" t="n">
        <f aca="false">F33/C33</f>
        <v>0.00320634619038571</v>
      </c>
    </row>
    <row r="34" customFormat="false" ht="12.75" hidden="false" customHeight="true" outlineLevel="0" collapsed="false">
      <c r="B34" s="157" t="s">
        <v>45</v>
      </c>
      <c r="C34" s="158" t="n">
        <f aca="false">C32-C33</f>
        <v>1182776</v>
      </c>
      <c r="D34" s="159" t="n">
        <f aca="false">D32-D33</f>
        <v>-11680</v>
      </c>
      <c r="E34" s="151" t="n">
        <f aca="false">E32-E33</f>
        <v>-2198</v>
      </c>
      <c r="F34" s="152" t="n">
        <f aca="false">F32-F33</f>
        <v>-9482</v>
      </c>
      <c r="G34" s="153" t="n">
        <f aca="false">G32-G33</f>
        <v>0</v>
      </c>
      <c r="H34" s="154" t="n">
        <f aca="false">H32-H33</f>
        <v>1171096</v>
      </c>
      <c r="J34" s="147" t="n">
        <f aca="false">F34/C34</f>
        <v>-0.00801673351505272</v>
      </c>
    </row>
    <row r="35" customFormat="false" ht="12.75" hidden="false" customHeight="true" outlineLevel="0" collapsed="false">
      <c r="B35" s="148" t="s">
        <v>46</v>
      </c>
      <c r="C35" s="149" t="n">
        <v>1201190</v>
      </c>
      <c r="D35" s="150" t="n">
        <v>-2644</v>
      </c>
      <c r="E35" s="151" t="n">
        <v>-3210</v>
      </c>
      <c r="F35" s="152" t="n">
        <v>566</v>
      </c>
      <c r="G35" s="153" t="n">
        <v>0</v>
      </c>
      <c r="H35" s="154" t="n">
        <v>1198546</v>
      </c>
      <c r="J35" s="147" t="n">
        <f aca="false">F35/C35</f>
        <v>0.000471199393934348</v>
      </c>
    </row>
    <row r="36" customFormat="false" ht="12.75" hidden="false" customHeight="true" outlineLevel="0" collapsed="false">
      <c r="B36" s="148" t="s">
        <v>47</v>
      </c>
      <c r="C36" s="149" t="n">
        <v>941823</v>
      </c>
      <c r="D36" s="150" t="n">
        <v>4973</v>
      </c>
      <c r="E36" s="151" t="n">
        <v>-1455</v>
      </c>
      <c r="F36" s="152" t="n">
        <v>6428</v>
      </c>
      <c r="G36" s="153" t="n">
        <v>0</v>
      </c>
      <c r="H36" s="154" t="n">
        <v>946796</v>
      </c>
      <c r="J36" s="147" t="n">
        <f aca="false">F36/C36</f>
        <v>0.0068250616092408</v>
      </c>
    </row>
    <row r="37" customFormat="false" ht="12.75" hidden="false" customHeight="true" outlineLevel="0" collapsed="false">
      <c r="B37" s="148" t="s">
        <v>48</v>
      </c>
      <c r="C37" s="149" t="n">
        <v>1718581</v>
      </c>
      <c r="D37" s="150" t="n">
        <v>15326</v>
      </c>
      <c r="E37" s="151" t="n">
        <v>-10481</v>
      </c>
      <c r="F37" s="152" t="n">
        <v>25807</v>
      </c>
      <c r="G37" s="153" t="n">
        <v>0</v>
      </c>
      <c r="H37" s="154" t="n">
        <v>1733907</v>
      </c>
      <c r="J37" s="147" t="n">
        <f aca="false">F37/C37</f>
        <v>0.015016458345577</v>
      </c>
    </row>
    <row r="38" customFormat="false" ht="12.75" hidden="false" customHeight="true" outlineLevel="0" collapsed="false">
      <c r="B38" s="148" t="s">
        <v>49</v>
      </c>
      <c r="C38" s="149" t="n">
        <v>794077</v>
      </c>
      <c r="D38" s="150" t="n">
        <v>-6129</v>
      </c>
      <c r="E38" s="151" t="n">
        <v>-57</v>
      </c>
      <c r="F38" s="152" t="n">
        <v>-6072</v>
      </c>
      <c r="G38" s="153" t="n">
        <v>0</v>
      </c>
      <c r="H38" s="154" t="n">
        <v>787948</v>
      </c>
      <c r="J38" s="147" t="n">
        <f aca="false">F38/C38</f>
        <v>-0.00764661361555617</v>
      </c>
    </row>
    <row r="39" customFormat="false" ht="12.75" hidden="false" customHeight="true" outlineLevel="0" collapsed="false">
      <c r="B39" s="148" t="s">
        <v>50</v>
      </c>
      <c r="C39" s="149" t="n">
        <v>632799</v>
      </c>
      <c r="D39" s="150" t="n">
        <v>-3051</v>
      </c>
      <c r="E39" s="151" t="n">
        <v>-4517</v>
      </c>
      <c r="F39" s="152" t="n">
        <v>1466</v>
      </c>
      <c r="G39" s="153" t="n">
        <v>0</v>
      </c>
      <c r="H39" s="154" t="n">
        <v>629748</v>
      </c>
      <c r="J39" s="147" t="n">
        <f aca="false">F39/C39</f>
        <v>0.00231669139805847</v>
      </c>
    </row>
    <row r="40" customFormat="false" ht="12.75" hidden="false" customHeight="true" outlineLevel="0" collapsed="false">
      <c r="B40" s="148" t="s">
        <v>51</v>
      </c>
      <c r="C40" s="149" t="n">
        <v>671272</v>
      </c>
      <c r="D40" s="150" t="n">
        <v>-4348</v>
      </c>
      <c r="E40" s="151" t="n">
        <v>-5928</v>
      </c>
      <c r="F40" s="152" t="n">
        <v>1580</v>
      </c>
      <c r="G40" s="153" t="n">
        <v>0</v>
      </c>
      <c r="H40" s="154" t="n">
        <v>666924</v>
      </c>
      <c r="J40" s="147" t="n">
        <f aca="false">F40/C40</f>
        <v>0.00235374036158219</v>
      </c>
    </row>
    <row r="41" customFormat="false" ht="12.75" hidden="false" customHeight="true" outlineLevel="0" collapsed="false">
      <c r="B41" s="163" t="s">
        <v>52</v>
      </c>
      <c r="C41" s="164" t="n">
        <v>4899344</v>
      </c>
      <c r="D41" s="165" t="n">
        <v>53875</v>
      </c>
      <c r="E41" s="166" t="n">
        <v>-4757</v>
      </c>
      <c r="F41" s="167" t="n">
        <v>58632</v>
      </c>
      <c r="G41" s="168" t="n">
        <v>0</v>
      </c>
      <c r="H41" s="169" t="n">
        <v>4953219</v>
      </c>
      <c r="J41" s="147" t="n">
        <f aca="false">F41/C41</f>
        <v>0.0119673164407317</v>
      </c>
    </row>
    <row r="42" s="147" customFormat="true" ht="15" hidden="false" customHeight="true" outlineLevel="0" collapsed="false">
      <c r="B42" s="170" t="s">
        <v>53</v>
      </c>
      <c r="C42" s="171" t="n">
        <v>13851364</v>
      </c>
      <c r="D42" s="172" t="n">
        <v>32680</v>
      </c>
      <c r="E42" s="173" t="n">
        <v>-26424</v>
      </c>
      <c r="F42" s="174" t="n">
        <v>59104</v>
      </c>
      <c r="G42" s="175" t="n">
        <v>0</v>
      </c>
      <c r="H42" s="176" t="n">
        <v>13884044</v>
      </c>
      <c r="J42" s="147" t="n">
        <f aca="false">F42/C42</f>
        <v>0.00426701659129022</v>
      </c>
    </row>
    <row r="43" customFormat="false" ht="15" hidden="false" customHeight="true" outlineLevel="0" collapsed="false">
      <c r="B43" s="148" t="s">
        <v>54</v>
      </c>
      <c r="C43" s="149" t="n">
        <v>439935</v>
      </c>
      <c r="D43" s="150" t="n">
        <v>2516</v>
      </c>
      <c r="E43" s="151" t="n">
        <v>-535</v>
      </c>
      <c r="F43" s="152" t="n">
        <v>3051</v>
      </c>
      <c r="G43" s="153" t="n">
        <v>0</v>
      </c>
      <c r="H43" s="154" t="n">
        <v>442451</v>
      </c>
      <c r="J43" s="147" t="n">
        <f aca="false">F43/C43</f>
        <v>0.00693511541477718</v>
      </c>
    </row>
    <row r="44" customFormat="false" ht="15" hidden="false" customHeight="true" outlineLevel="0" collapsed="false">
      <c r="B44" s="148" t="s">
        <v>55</v>
      </c>
      <c r="C44" s="149" t="n">
        <v>288902</v>
      </c>
      <c r="D44" s="150" t="n">
        <v>-2213</v>
      </c>
      <c r="E44" s="151" t="n">
        <v>1271</v>
      </c>
      <c r="F44" s="152" t="n">
        <v>-3484</v>
      </c>
      <c r="G44" s="153" t="n">
        <v>0</v>
      </c>
      <c r="H44" s="154" t="n">
        <v>286689</v>
      </c>
      <c r="J44" s="147" t="n">
        <f aca="false">F44/C44</f>
        <v>-0.0120594526863781</v>
      </c>
    </row>
    <row r="45" customFormat="false" ht="15" hidden="false" customHeight="true" outlineLevel="0" collapsed="false">
      <c r="B45" s="148" t="s">
        <v>57</v>
      </c>
      <c r="C45" s="149" t="n">
        <v>5229998</v>
      </c>
      <c r="D45" s="150" t="n">
        <v>54466</v>
      </c>
      <c r="E45" s="151" t="n">
        <v>-7048</v>
      </c>
      <c r="F45" s="152" t="n">
        <v>61514</v>
      </c>
      <c r="G45" s="153" t="n">
        <v>0</v>
      </c>
      <c r="H45" s="154" t="n">
        <v>5284464</v>
      </c>
      <c r="J45" s="147" t="n">
        <f aca="false">F45/C45</f>
        <v>0.0117617635800243</v>
      </c>
    </row>
    <row r="46" customFormat="false" ht="15" hidden="false" customHeight="true" outlineLevel="0" collapsed="false">
      <c r="B46" s="155" t="s">
        <v>58</v>
      </c>
      <c r="C46" s="149" t="n">
        <v>1009801</v>
      </c>
      <c r="D46" s="150" t="n">
        <v>5171</v>
      </c>
      <c r="E46" s="151" t="n">
        <v>1226</v>
      </c>
      <c r="F46" s="152" t="n">
        <v>3945</v>
      </c>
      <c r="G46" s="156" t="n">
        <v>0</v>
      </c>
      <c r="H46" s="154" t="n">
        <v>1014972</v>
      </c>
      <c r="J46" s="147" t="n">
        <f aca="false">F46/C46</f>
        <v>0.00390671033203572</v>
      </c>
    </row>
    <row r="47" customFormat="false" ht="15" hidden="false" customHeight="true" outlineLevel="0" collapsed="false">
      <c r="B47" s="148" t="s">
        <v>59</v>
      </c>
      <c r="C47" s="149" t="n">
        <v>2607505</v>
      </c>
      <c r="D47" s="150" t="n">
        <v>-12680</v>
      </c>
      <c r="E47" s="151" t="n">
        <v>-7017</v>
      </c>
      <c r="F47" s="152" t="n">
        <v>-5663</v>
      </c>
      <c r="G47" s="153" t="n">
        <v>0</v>
      </c>
      <c r="H47" s="154" t="n">
        <v>2594825</v>
      </c>
      <c r="J47" s="147" t="n">
        <f aca="false">F47/C47</f>
        <v>-0.00217180791599633</v>
      </c>
    </row>
    <row r="48" customFormat="false" ht="15" hidden="false" customHeight="true" outlineLevel="0" collapsed="false">
      <c r="B48" s="148" t="s">
        <v>60</v>
      </c>
      <c r="C48" s="149" t="n">
        <v>4275223</v>
      </c>
      <c r="D48" s="150" t="n">
        <v>-14580</v>
      </c>
      <c r="E48" s="151" t="n">
        <v>-14321</v>
      </c>
      <c r="F48" s="152" t="n">
        <v>-259</v>
      </c>
      <c r="G48" s="153" t="n">
        <v>0</v>
      </c>
      <c r="H48" s="154" t="n">
        <v>4260643</v>
      </c>
      <c r="J48" s="147" t="n">
        <f aca="false">F48/C48</f>
        <v>-6.05816351568094E-005</v>
      </c>
    </row>
    <row r="49" s="180" customFormat="true" ht="15" hidden="false" customHeight="true" outlineLevel="0" collapsed="false">
      <c r="B49" s="219" t="s">
        <v>62</v>
      </c>
      <c r="C49" s="220" t="n">
        <v>9439041</v>
      </c>
      <c r="D49" s="221" t="n">
        <v>53868</v>
      </c>
      <c r="E49" s="222" t="n">
        <v>85613</v>
      </c>
      <c r="F49" s="223" t="n">
        <v>-31745</v>
      </c>
      <c r="G49" s="224" t="n">
        <v>0</v>
      </c>
      <c r="H49" s="225" t="n">
        <v>9492909</v>
      </c>
      <c r="J49" s="147" t="n">
        <f aca="false">F49/C49</f>
        <v>-0.0033631594565592</v>
      </c>
    </row>
    <row r="50" customFormat="false" ht="15" hidden="false" customHeight="true" outlineLevel="0" collapsed="false">
      <c r="B50" s="148" t="s">
        <v>63</v>
      </c>
      <c r="C50" s="149" t="n">
        <v>2914204</v>
      </c>
      <c r="D50" s="150" t="n">
        <v>16245</v>
      </c>
      <c r="E50" s="151" t="n">
        <v>37774</v>
      </c>
      <c r="F50" s="152" t="n">
        <v>-21529</v>
      </c>
      <c r="G50" s="153" t="n">
        <v>0</v>
      </c>
      <c r="H50" s="154" t="n">
        <v>2930449</v>
      </c>
      <c r="J50" s="147" t="n">
        <f aca="false">F50/C50</f>
        <v>-0.00738760910354937</v>
      </c>
    </row>
    <row r="51" customFormat="false" ht="15" hidden="false" customHeight="true" outlineLevel="0" collapsed="false">
      <c r="B51" s="148" t="s">
        <v>64</v>
      </c>
      <c r="C51" s="149" t="n">
        <v>414524</v>
      </c>
      <c r="D51" s="150" t="n">
        <v>15971</v>
      </c>
      <c r="E51" s="151" t="n">
        <v>9703</v>
      </c>
      <c r="F51" s="152" t="n">
        <v>6268</v>
      </c>
      <c r="G51" s="153" t="n">
        <v>0</v>
      </c>
      <c r="H51" s="154" t="n">
        <v>430495</v>
      </c>
      <c r="J51" s="147" t="n">
        <f aca="false">F51/C51</f>
        <v>0.0151209580144937</v>
      </c>
    </row>
    <row r="52" customFormat="false" ht="15" hidden="false" customHeight="true" outlineLevel="0" collapsed="false">
      <c r="B52" s="155" t="s">
        <v>65</v>
      </c>
      <c r="C52" s="149" t="n">
        <v>859792</v>
      </c>
      <c r="D52" s="150" t="n">
        <v>-729</v>
      </c>
      <c r="E52" s="151" t="n">
        <v>4819</v>
      </c>
      <c r="F52" s="152" t="n">
        <v>-5548</v>
      </c>
      <c r="G52" s="156" t="n">
        <v>0</v>
      </c>
      <c r="H52" s="154" t="n">
        <v>859063</v>
      </c>
      <c r="J52" s="147" t="n">
        <f aca="false">F52/C52</f>
        <v>-0.00645272344939241</v>
      </c>
    </row>
    <row r="53" customFormat="false" ht="15" hidden="false" customHeight="true" outlineLevel="0" collapsed="false">
      <c r="B53" s="148" t="s">
        <v>66</v>
      </c>
      <c r="C53" s="149" t="n">
        <v>477403</v>
      </c>
      <c r="D53" s="150" t="n">
        <v>-2728</v>
      </c>
      <c r="E53" s="151" t="n">
        <v>1588</v>
      </c>
      <c r="F53" s="152" t="n">
        <v>-4316</v>
      </c>
      <c r="G53" s="153" t="n">
        <v>0</v>
      </c>
      <c r="H53" s="154" t="n">
        <v>474675</v>
      </c>
      <c r="J53" s="147" t="n">
        <f aca="false">F53/C53</f>
        <v>-0.00904057997121928</v>
      </c>
    </row>
    <row r="54" customFormat="false" ht="15" hidden="false" customHeight="true" outlineLevel="0" collapsed="false">
      <c r="B54" s="148" t="s">
        <v>67</v>
      </c>
      <c r="C54" s="149" t="n">
        <v>712481</v>
      </c>
      <c r="D54" s="150" t="n">
        <v>-3449</v>
      </c>
      <c r="E54" s="151" t="n">
        <v>2633</v>
      </c>
      <c r="F54" s="152" t="n">
        <v>-6082</v>
      </c>
      <c r="G54" s="153" t="n">
        <v>0</v>
      </c>
      <c r="H54" s="154" t="n">
        <v>709032</v>
      </c>
      <c r="J54" s="147" t="n">
        <f aca="false">F54/C54</f>
        <v>-0.00853636798735686</v>
      </c>
    </row>
    <row r="55" customFormat="false" ht="15" hidden="false" customHeight="true" outlineLevel="0" collapsed="false">
      <c r="B55" s="148" t="s">
        <v>68</v>
      </c>
      <c r="C55" s="149" t="n">
        <v>1275113</v>
      </c>
      <c r="D55" s="150" t="n">
        <v>27052</v>
      </c>
      <c r="E55" s="151" t="n">
        <v>30499</v>
      </c>
      <c r="F55" s="152" t="n">
        <v>-3447</v>
      </c>
      <c r="G55" s="153" t="n">
        <v>0</v>
      </c>
      <c r="H55" s="154" t="n">
        <v>1302165</v>
      </c>
      <c r="J55" s="147" t="n">
        <f aca="false">F55/C55</f>
        <v>-0.00270328982607816</v>
      </c>
    </row>
    <row r="56" customFormat="false" ht="15" hidden="false" customHeight="true" outlineLevel="0" collapsed="false">
      <c r="B56" s="148" t="s">
        <v>69</v>
      </c>
      <c r="C56" s="149" t="n">
        <v>2785524</v>
      </c>
      <c r="D56" s="150" t="n">
        <v>1506</v>
      </c>
      <c r="E56" s="151" t="n">
        <v>-1403</v>
      </c>
      <c r="F56" s="152" t="n">
        <v>2909</v>
      </c>
      <c r="G56" s="153" t="n">
        <v>0</v>
      </c>
      <c r="H56" s="154" t="n">
        <v>2787030</v>
      </c>
      <c r="J56" s="147" t="n">
        <f aca="false">F56/C56</f>
        <v>0.00104432774587474</v>
      </c>
    </row>
    <row r="57" s="147" customFormat="true" ht="15" hidden="false" customHeight="true" outlineLevel="0" collapsed="false">
      <c r="B57" s="140" t="s">
        <v>70</v>
      </c>
      <c r="C57" s="141" t="n">
        <v>29879753</v>
      </c>
      <c r="D57" s="142" t="n">
        <v>-68276</v>
      </c>
      <c r="E57" s="143" t="n">
        <v>-55892</v>
      </c>
      <c r="F57" s="144" t="n">
        <v>-12384</v>
      </c>
      <c r="G57" s="145" t="n">
        <v>0</v>
      </c>
      <c r="H57" s="146" t="n">
        <v>29811477</v>
      </c>
      <c r="J57" s="147" t="n">
        <f aca="false">F57/C57</f>
        <v>-0.000414461257427396</v>
      </c>
    </row>
    <row r="58" customFormat="false" ht="15" hidden="false" customHeight="true" outlineLevel="0" collapsed="false">
      <c r="B58" s="148" t="s">
        <v>71</v>
      </c>
      <c r="C58" s="149" t="n">
        <v>4072085</v>
      </c>
      <c r="D58" s="150" t="n">
        <v>-7840</v>
      </c>
      <c r="E58" s="151" t="n">
        <v>1546</v>
      </c>
      <c r="F58" s="152" t="n">
        <v>-9386</v>
      </c>
      <c r="G58" s="153" t="n">
        <v>0</v>
      </c>
      <c r="H58" s="154" t="n">
        <v>4064245</v>
      </c>
      <c r="J58" s="147" t="n">
        <f aca="false">F58/C58</f>
        <v>-0.00230496170880519</v>
      </c>
    </row>
    <row r="59" customFormat="false" ht="15" hidden="false" customHeight="true" outlineLevel="0" collapsed="false">
      <c r="B59" s="148" t="s">
        <v>72</v>
      </c>
      <c r="C59" s="149" t="n">
        <v>695482</v>
      </c>
      <c r="D59" s="150" t="n">
        <v>-3047</v>
      </c>
      <c r="E59" s="151" t="n">
        <v>-746</v>
      </c>
      <c r="F59" s="152" t="n">
        <v>-2301</v>
      </c>
      <c r="G59" s="153" t="n">
        <v>0</v>
      </c>
      <c r="H59" s="154" t="n">
        <v>692435</v>
      </c>
      <c r="J59" s="147" t="n">
        <f aca="false">F59/C59</f>
        <v>-0.00330849684103974</v>
      </c>
    </row>
    <row r="60" customFormat="false" ht="15" hidden="false" customHeight="true" outlineLevel="0" collapsed="false">
      <c r="B60" s="155" t="s">
        <v>73</v>
      </c>
      <c r="C60" s="149" t="n">
        <v>833263</v>
      </c>
      <c r="D60" s="150" t="n">
        <v>-7809</v>
      </c>
      <c r="E60" s="151" t="n">
        <v>-4385</v>
      </c>
      <c r="F60" s="152" t="n">
        <v>-3424</v>
      </c>
      <c r="G60" s="156" t="n">
        <v>0</v>
      </c>
      <c r="H60" s="154" t="n">
        <v>825454</v>
      </c>
      <c r="J60" s="147" t="n">
        <f aca="false">F60/C60</f>
        <v>-0.00410914681199093</v>
      </c>
    </row>
    <row r="61" customFormat="false" ht="15" hidden="false" customHeight="true" outlineLevel="0" collapsed="false">
      <c r="B61" s="148" t="s">
        <v>74</v>
      </c>
      <c r="C61" s="149" t="n">
        <v>3787485</v>
      </c>
      <c r="D61" s="150" t="n">
        <v>15704</v>
      </c>
      <c r="E61" s="151" t="n">
        <v>3706</v>
      </c>
      <c r="F61" s="152" t="n">
        <v>11998</v>
      </c>
      <c r="G61" s="153" t="n">
        <v>0</v>
      </c>
      <c r="H61" s="154" t="n">
        <v>3803189</v>
      </c>
      <c r="J61" s="147" t="n">
        <f aca="false">F61/C61</f>
        <v>0.00316780132462571</v>
      </c>
    </row>
    <row r="62" customFormat="false" ht="15" hidden="false" customHeight="true" outlineLevel="0" collapsed="false">
      <c r="B62" s="148" t="s">
        <v>75</v>
      </c>
      <c r="C62" s="149" t="n">
        <v>1520390</v>
      </c>
      <c r="D62" s="150" t="n">
        <v>-2299</v>
      </c>
      <c r="E62" s="151" t="n">
        <v>1547</v>
      </c>
      <c r="F62" s="152" t="n">
        <v>-3846</v>
      </c>
      <c r="G62" s="153" t="n">
        <v>0</v>
      </c>
      <c r="H62" s="154" t="n">
        <v>1518091</v>
      </c>
      <c r="J62" s="147" t="n">
        <f aca="false">F62/C62</f>
        <v>-0.00252961411216859</v>
      </c>
    </row>
    <row r="63" customFormat="false" ht="15" hidden="false" customHeight="true" outlineLevel="0" collapsed="false">
      <c r="B63" s="148" t="s">
        <v>76</v>
      </c>
      <c r="C63" s="149" t="n">
        <v>1250518</v>
      </c>
      <c r="D63" s="150" t="n">
        <v>-3506</v>
      </c>
      <c r="E63" s="151" t="n">
        <v>-758</v>
      </c>
      <c r="F63" s="152" t="n">
        <v>-2748</v>
      </c>
      <c r="G63" s="153" t="n">
        <v>0</v>
      </c>
      <c r="H63" s="154" t="n">
        <v>1247012</v>
      </c>
      <c r="J63" s="147" t="n">
        <f aca="false">F63/C63</f>
        <v>-0.00219748936040905</v>
      </c>
    </row>
    <row r="64" customFormat="false" ht="15" hidden="false" customHeight="true" outlineLevel="0" collapsed="false">
      <c r="B64" s="148" t="s">
        <v>77</v>
      </c>
      <c r="C64" s="149" t="n">
        <v>2633550</v>
      </c>
      <c r="D64" s="150" t="n">
        <v>-2477</v>
      </c>
      <c r="E64" s="151" t="n">
        <v>-1670</v>
      </c>
      <c r="F64" s="152" t="n">
        <v>-807</v>
      </c>
      <c r="G64" s="153" t="n">
        <v>0</v>
      </c>
      <c r="H64" s="154" t="n">
        <v>2631073</v>
      </c>
      <c r="J64" s="147" t="n">
        <f aca="false">F64/C64</f>
        <v>-0.000306430483567808</v>
      </c>
    </row>
    <row r="65" customFormat="false" ht="15" hidden="false" customHeight="true" outlineLevel="0" collapsed="false">
      <c r="B65" s="148" t="s">
        <v>78</v>
      </c>
      <c r="C65" s="149" t="n">
        <v>1338758</v>
      </c>
      <c r="D65" s="150" t="n">
        <v>-10843</v>
      </c>
      <c r="E65" s="151" t="n">
        <v>-5262</v>
      </c>
      <c r="F65" s="152" t="n">
        <v>-5581</v>
      </c>
      <c r="G65" s="153" t="n">
        <v>0</v>
      </c>
      <c r="H65" s="154" t="n">
        <v>1327915</v>
      </c>
      <c r="J65" s="147" t="n">
        <f aca="false">F65/C65</f>
        <v>-0.00416878928081102</v>
      </c>
    </row>
    <row r="66" customFormat="false" ht="15" hidden="false" customHeight="true" outlineLevel="0" collapsed="false">
      <c r="B66" s="155" t="s">
        <v>79</v>
      </c>
      <c r="C66" s="149" t="n">
        <v>3307648</v>
      </c>
      <c r="D66" s="150" t="n">
        <v>-10701</v>
      </c>
      <c r="E66" s="151" t="n">
        <v>-17680</v>
      </c>
      <c r="F66" s="152" t="n">
        <v>6979</v>
      </c>
      <c r="G66" s="156" t="n">
        <v>0</v>
      </c>
      <c r="H66" s="154" t="n">
        <v>3296947</v>
      </c>
      <c r="J66" s="147" t="n">
        <f aca="false">F66/C66</f>
        <v>0.00210995849618823</v>
      </c>
    </row>
    <row r="67" customFormat="false" ht="15" hidden="false" customHeight="true" outlineLevel="0" collapsed="false">
      <c r="B67" s="148" t="s">
        <v>80</v>
      </c>
      <c r="C67" s="149" t="n">
        <v>2031497</v>
      </c>
      <c r="D67" s="150" t="n">
        <v>-7832</v>
      </c>
      <c r="E67" s="151" t="n">
        <v>-785</v>
      </c>
      <c r="F67" s="152" t="n">
        <v>-7047</v>
      </c>
      <c r="G67" s="153" t="n">
        <v>0</v>
      </c>
      <c r="H67" s="154" t="n">
        <v>2023665</v>
      </c>
      <c r="J67" s="147" t="n">
        <f aca="false">F67/C67</f>
        <v>-0.00346887049304035</v>
      </c>
    </row>
    <row r="68" customFormat="false" ht="15" hidden="false" customHeight="true" outlineLevel="0" collapsed="false">
      <c r="B68" s="148" t="s">
        <v>81</v>
      </c>
      <c r="C68" s="149" t="n">
        <v>1384006</v>
      </c>
      <c r="D68" s="150" t="n">
        <v>-7468</v>
      </c>
      <c r="E68" s="151" t="n">
        <v>-7102</v>
      </c>
      <c r="F68" s="152" t="n">
        <v>-366</v>
      </c>
      <c r="G68" s="153" t="n">
        <v>0</v>
      </c>
      <c r="H68" s="154" t="n">
        <v>1376538</v>
      </c>
      <c r="J68" s="147" t="n">
        <f aca="false">F68/C68</f>
        <v>-0.000264449720593697</v>
      </c>
    </row>
    <row r="69" customFormat="false" ht="15" hidden="false" customHeight="true" outlineLevel="0" collapsed="false">
      <c r="B69" s="148" t="s">
        <v>82</v>
      </c>
      <c r="C69" s="149" t="n">
        <v>3215311</v>
      </c>
      <c r="D69" s="150" t="n">
        <v>-1246</v>
      </c>
      <c r="E69" s="151" t="n">
        <v>-9491</v>
      </c>
      <c r="F69" s="152" t="n">
        <v>8245</v>
      </c>
      <c r="G69" s="153" t="n">
        <v>0</v>
      </c>
      <c r="H69" s="154" t="n">
        <v>3214065</v>
      </c>
      <c r="J69" s="147" t="n">
        <f aca="false">F69/C69</f>
        <v>0.00256429315857782</v>
      </c>
    </row>
    <row r="70" customFormat="false" ht="15" hidden="false" customHeight="true" outlineLevel="0" collapsed="false">
      <c r="B70" s="148" t="s">
        <v>83</v>
      </c>
      <c r="C70" s="149" t="n">
        <v>2519282</v>
      </c>
      <c r="D70" s="150" t="n">
        <v>-10528</v>
      </c>
      <c r="E70" s="151" t="n">
        <v>-9635</v>
      </c>
      <c r="F70" s="152" t="n">
        <v>-893</v>
      </c>
      <c r="G70" s="153" t="n">
        <v>0</v>
      </c>
      <c r="H70" s="154" t="n">
        <v>2508754</v>
      </c>
      <c r="J70" s="147" t="n">
        <f aca="false">F70/C70</f>
        <v>-0.000354466074063959</v>
      </c>
    </row>
    <row r="71" customFormat="false" ht="15" hidden="false" customHeight="true" outlineLevel="0" collapsed="false">
      <c r="B71" s="163" t="s">
        <v>84</v>
      </c>
      <c r="C71" s="164" t="n">
        <v>1290478</v>
      </c>
      <c r="D71" s="165" t="n">
        <v>-8384</v>
      </c>
      <c r="E71" s="166" t="n">
        <v>-5177</v>
      </c>
      <c r="F71" s="167" t="n">
        <v>-3207</v>
      </c>
      <c r="G71" s="168" t="n">
        <v>0</v>
      </c>
      <c r="H71" s="169" t="n">
        <v>1282094</v>
      </c>
      <c r="J71" s="147" t="n">
        <f aca="false">F71/C71</f>
        <v>-0.00248512566661346</v>
      </c>
    </row>
    <row r="72" s="147" customFormat="true" ht="14" hidden="false" customHeight="true" outlineLevel="0" collapsed="false">
      <c r="B72" s="189" t="s">
        <v>85</v>
      </c>
      <c r="C72" s="190" t="n">
        <v>12086939</v>
      </c>
      <c r="D72" s="191" t="n">
        <v>56499</v>
      </c>
      <c r="E72" s="192" t="n">
        <v>18472</v>
      </c>
      <c r="F72" s="193" t="n">
        <v>38027</v>
      </c>
      <c r="G72" s="194" t="n">
        <v>0</v>
      </c>
      <c r="H72" s="195" t="n">
        <v>12143438</v>
      </c>
      <c r="J72" s="147" t="n">
        <f aca="false">F72/C72</f>
        <v>0.00314612326578301</v>
      </c>
    </row>
    <row r="73" customFormat="false" ht="14" hidden="false" customHeight="true" outlineLevel="0" collapsed="false">
      <c r="B73" s="148" t="s">
        <v>86</v>
      </c>
      <c r="C73" s="149" t="n">
        <v>908813</v>
      </c>
      <c r="D73" s="150" t="n">
        <v>-12549</v>
      </c>
      <c r="E73" s="151" t="n">
        <v>-2597</v>
      </c>
      <c r="F73" s="152" t="n">
        <v>-9952</v>
      </c>
      <c r="G73" s="153" t="n">
        <v>0</v>
      </c>
      <c r="H73" s="154" t="n">
        <v>896264</v>
      </c>
      <c r="J73" s="147" t="n">
        <f aca="false">F73/C73</f>
        <v>-0.0109505475823959</v>
      </c>
    </row>
    <row r="74" customFormat="false" ht="14" hidden="false" customHeight="true" outlineLevel="0" collapsed="false">
      <c r="B74" s="155" t="s">
        <v>87</v>
      </c>
      <c r="C74" s="149" t="n">
        <v>4297227</v>
      </c>
      <c r="D74" s="150" t="n">
        <v>10367</v>
      </c>
      <c r="E74" s="151" t="n">
        <v>-2776</v>
      </c>
      <c r="F74" s="152" t="n">
        <v>13143</v>
      </c>
      <c r="G74" s="156" t="n">
        <v>0</v>
      </c>
      <c r="H74" s="154" t="n">
        <v>4307594</v>
      </c>
      <c r="J74" s="147" t="n">
        <f aca="false">F74/C74</f>
        <v>0.00305848399444572</v>
      </c>
    </row>
    <row r="75" customFormat="false" ht="14" hidden="false" customHeight="true" outlineLevel="0" collapsed="false">
      <c r="B75" s="148" t="s">
        <v>145</v>
      </c>
      <c r="C75" s="149" t="n">
        <v>3405265</v>
      </c>
      <c r="D75" s="150" t="n">
        <v>54173</v>
      </c>
      <c r="E75" s="151" t="n">
        <v>25909</v>
      </c>
      <c r="F75" s="152" t="n">
        <v>28264</v>
      </c>
      <c r="G75" s="153" t="n">
        <v>0</v>
      </c>
      <c r="H75" s="154" t="n">
        <v>3459438</v>
      </c>
      <c r="J75" s="147" t="n">
        <f aca="false">F75/C75</f>
        <v>0.00830008824570188</v>
      </c>
    </row>
    <row r="76" customFormat="false" ht="14" hidden="false" customHeight="true" outlineLevel="0" collapsed="false">
      <c r="B76" s="157" t="s">
        <v>89</v>
      </c>
      <c r="C76" s="158" t="n">
        <v>1537134</v>
      </c>
      <c r="D76" s="159" t="n">
        <v>24104</v>
      </c>
      <c r="E76" s="160" t="n">
        <v>15325</v>
      </c>
      <c r="F76" s="161" t="n">
        <v>8779</v>
      </c>
      <c r="G76" s="196" t="n">
        <v>0</v>
      </c>
      <c r="H76" s="162" t="n">
        <v>1561238</v>
      </c>
      <c r="J76" s="147" t="n">
        <f aca="false">F76/C76</f>
        <v>0.00571127826201229</v>
      </c>
    </row>
    <row r="77" customFormat="false" ht="14" hidden="false" customHeight="true" outlineLevel="0" collapsed="false">
      <c r="B77" s="197" t="s">
        <v>90</v>
      </c>
      <c r="C77" s="149" t="n">
        <v>524925</v>
      </c>
      <c r="D77" s="150" t="n">
        <v>11633</v>
      </c>
      <c r="E77" s="151" t="n">
        <v>5384</v>
      </c>
      <c r="F77" s="152" t="n">
        <v>6249</v>
      </c>
      <c r="G77" s="153" t="n">
        <v>0</v>
      </c>
      <c r="H77" s="154" t="n">
        <v>536558</v>
      </c>
      <c r="J77" s="147" t="n">
        <f aca="false">F77/C77</f>
        <v>0.0119045577939706</v>
      </c>
    </row>
    <row r="78" customFormat="false" ht="14" hidden="false" customHeight="true" outlineLevel="0" collapsed="false">
      <c r="B78" s="197" t="s">
        <v>91</v>
      </c>
      <c r="C78" s="198" t="n">
        <v>1343206</v>
      </c>
      <c r="D78" s="199" t="n">
        <v>18436</v>
      </c>
      <c r="E78" s="200" t="n">
        <v>5200</v>
      </c>
      <c r="F78" s="201" t="n">
        <v>13236</v>
      </c>
      <c r="G78" s="202" t="n">
        <v>0</v>
      </c>
      <c r="H78" s="203" t="n">
        <v>1361642</v>
      </c>
      <c r="J78" s="147" t="n">
        <f aca="false">F78/C78</f>
        <v>0.0098540357919783</v>
      </c>
    </row>
    <row r="79" customFormat="false" ht="14" hidden="false" customHeight="true" outlineLevel="0" collapsed="false">
      <c r="B79" s="148" t="s">
        <v>92</v>
      </c>
      <c r="C79" s="149" t="n">
        <v>3475634</v>
      </c>
      <c r="D79" s="150" t="n">
        <v>4508</v>
      </c>
      <c r="E79" s="151" t="n">
        <v>-2064</v>
      </c>
      <c r="F79" s="152" t="n">
        <v>6572</v>
      </c>
      <c r="G79" s="153" t="n">
        <v>0</v>
      </c>
      <c r="H79" s="154" t="n">
        <v>3480142</v>
      </c>
      <c r="J79" s="147" t="n">
        <f aca="false">F79/C79</f>
        <v>0.00189087803836653</v>
      </c>
    </row>
    <row r="80" s="147" customFormat="true" ht="14" hidden="false" customHeight="true" outlineLevel="0" collapsed="false">
      <c r="B80" s="189" t="s">
        <v>93</v>
      </c>
      <c r="C80" s="190" t="n">
        <v>19251876</v>
      </c>
      <c r="D80" s="191" t="n">
        <v>9059</v>
      </c>
      <c r="E80" s="192" t="n">
        <v>6851</v>
      </c>
      <c r="F80" s="193" t="n">
        <v>2208</v>
      </c>
      <c r="G80" s="194" t="n">
        <v>0</v>
      </c>
      <c r="H80" s="195" t="n">
        <v>19260935</v>
      </c>
      <c r="J80" s="147" t="n">
        <f aca="false">F80/C80</f>
        <v>0.000114690121627627</v>
      </c>
    </row>
    <row r="81" customFormat="false" ht="14" hidden="false" customHeight="true" outlineLevel="0" collapsed="false">
      <c r="B81" s="148" t="s">
        <v>94</v>
      </c>
      <c r="C81" s="149" t="n">
        <v>206530</v>
      </c>
      <c r="D81" s="150" t="n">
        <v>1895</v>
      </c>
      <c r="E81" s="151" t="n">
        <v>2190</v>
      </c>
      <c r="F81" s="152" t="n">
        <v>-295</v>
      </c>
      <c r="G81" s="153" t="n">
        <v>0</v>
      </c>
      <c r="H81" s="154" t="n">
        <v>208425</v>
      </c>
      <c r="J81" s="147" t="n">
        <f aca="false">F81/C81</f>
        <v>-0.00142836391807486</v>
      </c>
    </row>
    <row r="82" customFormat="false" ht="14" hidden="false" customHeight="true" outlineLevel="0" collapsed="false">
      <c r="B82" s="155" t="s">
        <v>105</v>
      </c>
      <c r="C82" s="149" t="n">
        <v>971538</v>
      </c>
      <c r="D82" s="150" t="n">
        <v>-147</v>
      </c>
      <c r="E82" s="151" t="n">
        <v>4208</v>
      </c>
      <c r="F82" s="152" t="n">
        <v>-4355</v>
      </c>
      <c r="G82" s="156" t="n">
        <v>0</v>
      </c>
      <c r="H82" s="154" t="n">
        <v>971391</v>
      </c>
      <c r="J82" s="147" t="n">
        <f aca="false">F82/C82</f>
        <v>-0.00448258328547108</v>
      </c>
    </row>
    <row r="83" s="42" customFormat="true" ht="14" hidden="false" customHeight="true" outlineLevel="0" collapsed="false">
      <c r="B83" s="148" t="s">
        <v>95</v>
      </c>
      <c r="C83" s="149" t="n">
        <v>308132</v>
      </c>
      <c r="D83" s="150" t="n">
        <v>1215</v>
      </c>
      <c r="E83" s="151" t="n">
        <v>5075</v>
      </c>
      <c r="F83" s="152" t="n">
        <v>-3860</v>
      </c>
      <c r="G83" s="153" t="n">
        <v>0</v>
      </c>
      <c r="H83" s="154" t="n">
        <v>309347</v>
      </c>
      <c r="J83" s="147" t="n">
        <f aca="false">F83/C83</f>
        <v>-0.0125270987758493</v>
      </c>
    </row>
    <row r="84" customFormat="false" ht="14" hidden="false" customHeight="true" outlineLevel="0" collapsed="false">
      <c r="B84" s="148" t="s">
        <v>96</v>
      </c>
      <c r="C84" s="149" t="n">
        <v>532286</v>
      </c>
      <c r="D84" s="150" t="n">
        <v>-151</v>
      </c>
      <c r="E84" s="151" t="n">
        <v>859</v>
      </c>
      <c r="F84" s="152" t="n">
        <v>-1010</v>
      </c>
      <c r="G84" s="153" t="n">
        <v>0</v>
      </c>
      <c r="H84" s="154" t="n">
        <v>532135</v>
      </c>
      <c r="J84" s="147" t="n">
        <f aca="false">F84/C84</f>
        <v>-0.00189747616882653</v>
      </c>
    </row>
    <row r="85" customFormat="false" ht="14" hidden="false" customHeight="true" outlineLevel="0" collapsed="false">
      <c r="B85" s="148" t="s">
        <v>97</v>
      </c>
      <c r="C85" s="149" t="n">
        <v>2417358</v>
      </c>
      <c r="D85" s="150" t="n">
        <v>-10128</v>
      </c>
      <c r="E85" s="151" t="n">
        <v>-4403</v>
      </c>
      <c r="F85" s="152" t="n">
        <v>-5725</v>
      </c>
      <c r="G85" s="156" t="n">
        <v>0</v>
      </c>
      <c r="H85" s="154" t="n">
        <v>2407230</v>
      </c>
      <c r="J85" s="147" t="n">
        <f aca="false">F85/C85</f>
        <v>-0.00236828802353644</v>
      </c>
    </row>
    <row r="86" customFormat="false" ht="14" hidden="false" customHeight="true" outlineLevel="0" collapsed="false">
      <c r="B86" s="155" t="s">
        <v>107</v>
      </c>
      <c r="C86" s="149" t="n">
        <v>1106155</v>
      </c>
      <c r="D86" s="150" t="n">
        <v>-6759</v>
      </c>
      <c r="E86" s="151" t="n">
        <v>2521</v>
      </c>
      <c r="F86" s="152" t="n">
        <v>-9280</v>
      </c>
      <c r="G86" s="156" t="n">
        <v>0</v>
      </c>
      <c r="H86" s="154" t="n">
        <v>1099396</v>
      </c>
      <c r="J86" s="147" t="n">
        <f aca="false">F86/C86</f>
        <v>-0.00838942101242593</v>
      </c>
    </row>
    <row r="87" customFormat="false" ht="14" hidden="false" customHeight="true" outlineLevel="0" collapsed="false">
      <c r="B87" s="148" t="s">
        <v>98</v>
      </c>
      <c r="C87" s="149" t="n">
        <v>2829105</v>
      </c>
      <c r="D87" s="150" t="n">
        <v>9291</v>
      </c>
      <c r="E87" s="151" t="n">
        <v>1324</v>
      </c>
      <c r="F87" s="152" t="n">
        <v>7967</v>
      </c>
      <c r="G87" s="153" t="n">
        <v>0</v>
      </c>
      <c r="H87" s="154" t="n">
        <v>2838396</v>
      </c>
      <c r="J87" s="147" t="n">
        <f aca="false">F87/C87</f>
        <v>0.00281608494559233</v>
      </c>
    </row>
    <row r="88" customFormat="false" ht="14" hidden="false" customHeight="true" outlineLevel="0" collapsed="false">
      <c r="B88" s="148" t="s">
        <v>99</v>
      </c>
      <c r="C88" s="149" t="n">
        <v>2427954</v>
      </c>
      <c r="D88" s="150" t="n">
        <v>-3599</v>
      </c>
      <c r="E88" s="151" t="n">
        <v>3200</v>
      </c>
      <c r="F88" s="152" t="n">
        <v>-6799</v>
      </c>
      <c r="G88" s="153" t="n">
        <v>0</v>
      </c>
      <c r="H88" s="154" t="n">
        <v>2424355</v>
      </c>
      <c r="J88" s="147" t="n">
        <f aca="false">F88/C88</f>
        <v>-0.00280030017043156</v>
      </c>
    </row>
    <row r="89" customFormat="false" ht="14" hidden="false" customHeight="true" outlineLevel="0" collapsed="false">
      <c r="B89" s="148" t="s">
        <v>100</v>
      </c>
      <c r="C89" s="149" t="n">
        <v>2761255</v>
      </c>
      <c r="D89" s="150" t="n">
        <v>-10426</v>
      </c>
      <c r="E89" s="151" t="n">
        <v>-7622</v>
      </c>
      <c r="F89" s="152" t="n">
        <v>-2804</v>
      </c>
      <c r="G89" s="153" t="n">
        <v>0</v>
      </c>
      <c r="H89" s="154" t="n">
        <v>2750829</v>
      </c>
      <c r="J89" s="147" t="n">
        <f aca="false">F89/C89</f>
        <v>-0.00101548027980031</v>
      </c>
    </row>
    <row r="90" customFormat="false" ht="14" hidden="false" customHeight="true" outlineLevel="0" collapsed="false">
      <c r="B90" s="148" t="s">
        <v>101</v>
      </c>
      <c r="C90" s="149" t="n">
        <v>2666465</v>
      </c>
      <c r="D90" s="150" t="n">
        <v>20398</v>
      </c>
      <c r="E90" s="151" t="n">
        <v>-1403</v>
      </c>
      <c r="F90" s="152" t="n">
        <v>21801</v>
      </c>
      <c r="G90" s="153" t="n">
        <v>0</v>
      </c>
      <c r="H90" s="154" t="n">
        <v>2686863</v>
      </c>
      <c r="J90" s="147" t="n">
        <f aca="false">F90/C90</f>
        <v>0.00817599330949403</v>
      </c>
    </row>
    <row r="91" customFormat="false" ht="14" hidden="false" customHeight="true" outlineLevel="0" collapsed="false">
      <c r="B91" s="148" t="s">
        <v>102</v>
      </c>
      <c r="C91" s="149" t="n">
        <v>1976560</v>
      </c>
      <c r="D91" s="150" t="n">
        <v>-1740</v>
      </c>
      <c r="E91" s="151" t="n">
        <v>46</v>
      </c>
      <c r="F91" s="152" t="n">
        <v>-1786</v>
      </c>
      <c r="G91" s="153" t="n">
        <v>0</v>
      </c>
      <c r="H91" s="154" t="n">
        <v>1974820</v>
      </c>
      <c r="J91" s="147" t="n">
        <f aca="false">F91/C91</f>
        <v>-0.000903590075687052</v>
      </c>
    </row>
    <row r="92" customFormat="false" ht="14" hidden="false" customHeight="true" outlineLevel="0" collapsed="false">
      <c r="B92" s="148" t="s">
        <v>103</v>
      </c>
      <c r="C92" s="149" t="n">
        <v>1048538</v>
      </c>
      <c r="D92" s="150" t="n">
        <v>9210</v>
      </c>
      <c r="E92" s="151" t="n">
        <v>856</v>
      </c>
      <c r="F92" s="152" t="n">
        <v>8354</v>
      </c>
      <c r="G92" s="153" t="n">
        <v>0</v>
      </c>
      <c r="H92" s="154" t="n">
        <v>1057748</v>
      </c>
      <c r="J92" s="147" t="n">
        <f aca="false">F92/C92</f>
        <v>0.0079672839706334</v>
      </c>
    </row>
    <row r="93" s="147" customFormat="true" ht="14" hidden="false" customHeight="true" outlineLevel="0" collapsed="false">
      <c r="B93" s="140" t="s">
        <v>104</v>
      </c>
      <c r="C93" s="190" t="n">
        <v>6284932</v>
      </c>
      <c r="D93" s="191" t="n">
        <v>-19099</v>
      </c>
      <c r="E93" s="192" t="n">
        <v>-1333</v>
      </c>
      <c r="F93" s="193" t="n">
        <v>-17766</v>
      </c>
      <c r="G93" s="145" t="n">
        <v>0</v>
      </c>
      <c r="H93" s="195" t="n">
        <v>6265833</v>
      </c>
      <c r="J93" s="147" t="n">
        <f aca="false">F93/C93</f>
        <v>-0.00282676089415128</v>
      </c>
    </row>
    <row r="94" customFormat="false" ht="14" hidden="false" customHeight="true" outlineLevel="0" collapsed="false">
      <c r="B94" s="148" t="s">
        <v>106</v>
      </c>
      <c r="C94" s="149" t="n">
        <v>958258</v>
      </c>
      <c r="D94" s="150" t="n">
        <v>-2399</v>
      </c>
      <c r="E94" s="151" t="n">
        <v>7410</v>
      </c>
      <c r="F94" s="152" t="n">
        <v>-9809</v>
      </c>
      <c r="G94" s="153" t="n">
        <v>0</v>
      </c>
      <c r="H94" s="154" t="n">
        <v>955859</v>
      </c>
      <c r="J94" s="147" t="n">
        <f aca="false">F94/C94</f>
        <v>-0.0102362829217184</v>
      </c>
    </row>
    <row r="95" customFormat="false" ht="14" hidden="false" customHeight="true" outlineLevel="0" collapsed="false">
      <c r="B95" s="148" t="s">
        <v>108</v>
      </c>
      <c r="C95" s="149" t="n">
        <v>321659</v>
      </c>
      <c r="D95" s="150" t="n">
        <v>-1503</v>
      </c>
      <c r="E95" s="151" t="n">
        <v>128</v>
      </c>
      <c r="F95" s="152" t="n">
        <v>-1631</v>
      </c>
      <c r="G95" s="156" t="n">
        <v>0</v>
      </c>
      <c r="H95" s="154" t="n">
        <v>320156</v>
      </c>
      <c r="J95" s="147" t="n">
        <f aca="false">F95/C95</f>
        <v>-0.0050705871746166</v>
      </c>
    </row>
    <row r="96" customFormat="false" ht="14" hidden="false" customHeight="true" outlineLevel="0" collapsed="false">
      <c r="B96" s="155" t="s">
        <v>109</v>
      </c>
      <c r="C96" s="149" t="n">
        <v>1953545</v>
      </c>
      <c r="D96" s="150" t="n">
        <v>-3062</v>
      </c>
      <c r="E96" s="151" t="n">
        <v>-4145</v>
      </c>
      <c r="F96" s="152" t="n">
        <v>1083</v>
      </c>
      <c r="G96" s="156" t="n">
        <v>0</v>
      </c>
      <c r="H96" s="154" t="n">
        <v>1950483</v>
      </c>
      <c r="J96" s="147" t="n">
        <f aca="false">F96/C96</f>
        <v>0.000554376786815763</v>
      </c>
    </row>
    <row r="97" customFormat="false" ht="14" hidden="false" customHeight="true" outlineLevel="0" collapsed="false">
      <c r="B97" s="148" t="s">
        <v>110</v>
      </c>
      <c r="C97" s="149" t="n">
        <v>1342887</v>
      </c>
      <c r="D97" s="150" t="n">
        <v>-412</v>
      </c>
      <c r="E97" s="151" t="n">
        <v>-2254</v>
      </c>
      <c r="F97" s="152" t="n">
        <v>1842</v>
      </c>
      <c r="G97" s="153" t="n">
        <v>0</v>
      </c>
      <c r="H97" s="154" t="n">
        <v>1342475</v>
      </c>
      <c r="J97" s="147" t="n">
        <f aca="false">F97/C97</f>
        <v>0.00137167162985419</v>
      </c>
    </row>
    <row r="98" customFormat="false" ht="14" hidden="false" customHeight="true" outlineLevel="0" collapsed="false">
      <c r="B98" s="148" t="s">
        <v>111</v>
      </c>
      <c r="C98" s="149" t="n">
        <v>828660</v>
      </c>
      <c r="D98" s="150" t="n">
        <v>-7087</v>
      </c>
      <c r="E98" s="151" t="n">
        <v>-1000</v>
      </c>
      <c r="F98" s="152" t="n">
        <v>-6087</v>
      </c>
      <c r="G98" s="153" t="n">
        <v>0</v>
      </c>
      <c r="H98" s="154" t="n">
        <v>821573</v>
      </c>
      <c r="J98" s="147" t="n">
        <f aca="false">F98/C98</f>
        <v>-0.00734559409166606</v>
      </c>
    </row>
    <row r="99" customFormat="false" ht="14" hidden="false" customHeight="true" outlineLevel="0" collapsed="false">
      <c r="B99" s="148" t="s">
        <v>112</v>
      </c>
      <c r="C99" s="149" t="n">
        <v>156534</v>
      </c>
      <c r="D99" s="150" t="n">
        <v>-2049</v>
      </c>
      <c r="E99" s="151" t="n">
        <v>-214</v>
      </c>
      <c r="F99" s="152" t="n">
        <v>-1835</v>
      </c>
      <c r="G99" s="153" t="n">
        <v>0</v>
      </c>
      <c r="H99" s="154" t="n">
        <v>154485</v>
      </c>
      <c r="J99" s="147" t="n">
        <f aca="false">F99/C99</f>
        <v>-0.0117226928335058</v>
      </c>
    </row>
    <row r="100" customFormat="false" ht="14" hidden="false" customHeight="true" outlineLevel="0" collapsed="false">
      <c r="B100" s="148" t="s">
        <v>113</v>
      </c>
      <c r="C100" s="149" t="n">
        <v>496739</v>
      </c>
      <c r="D100" s="150" t="n">
        <v>-1337</v>
      </c>
      <c r="E100" s="151" t="n">
        <v>-1157</v>
      </c>
      <c r="F100" s="152" t="n">
        <v>-180</v>
      </c>
      <c r="G100" s="153" t="n">
        <v>0</v>
      </c>
      <c r="H100" s="154" t="n">
        <v>495402</v>
      </c>
      <c r="J100" s="147" t="n">
        <f aca="false">F100/C100</f>
        <v>-0.000362363333662144</v>
      </c>
    </row>
    <row r="101" customFormat="false" ht="14" hidden="false" customHeight="true" outlineLevel="0" collapsed="false">
      <c r="B101" s="148" t="s">
        <v>114</v>
      </c>
      <c r="C101" s="149" t="n">
        <v>176304</v>
      </c>
      <c r="D101" s="150" t="n">
        <v>-1892</v>
      </c>
      <c r="E101" s="151" t="n">
        <v>-228</v>
      </c>
      <c r="F101" s="152" t="n">
        <v>-1664</v>
      </c>
      <c r="G101" s="153" t="n">
        <v>0</v>
      </c>
      <c r="H101" s="154" t="n">
        <v>174412</v>
      </c>
      <c r="J101" s="147" t="n">
        <f aca="false">F101/C101</f>
        <v>-0.00943824303475815</v>
      </c>
    </row>
    <row r="102" customFormat="false" ht="14" hidden="false" customHeight="true" outlineLevel="0" collapsed="false">
      <c r="B102" s="163" t="s">
        <v>115</v>
      </c>
      <c r="C102" s="164" t="n">
        <v>50346</v>
      </c>
      <c r="D102" s="165" t="n">
        <v>642</v>
      </c>
      <c r="E102" s="166" t="n">
        <v>127</v>
      </c>
      <c r="F102" s="167" t="n">
        <v>515</v>
      </c>
      <c r="G102" s="168" t="n">
        <v>0</v>
      </c>
      <c r="H102" s="169" t="n">
        <v>50988</v>
      </c>
      <c r="J102" s="147" t="n">
        <f aca="false">F102/C102</f>
        <v>0.0102292138402256</v>
      </c>
    </row>
    <row r="103" customFormat="false" ht="6" hidden="false" customHeight="true" outlineLevel="0" collapsed="false">
      <c r="B103" s="237"/>
      <c r="C103" s="238"/>
      <c r="D103" s="235"/>
    </row>
    <row r="104" s="42" customFormat="true" ht="14.65" hidden="false" customHeight="false" outlineLevel="0" collapsed="false">
      <c r="B104" s="204" t="s">
        <v>121</v>
      </c>
      <c r="C104" s="128"/>
      <c r="D104" s="235"/>
    </row>
    <row r="106" customFormat="false" ht="14.65" hidden="false" customHeight="false" outlineLevel="0" collapsed="false">
      <c r="C106" s="128"/>
    </row>
    <row r="107" customFormat="false" ht="14.65" hidden="false" customHeight="false" outlineLevel="0" collapsed="false">
      <c r="C107" s="128"/>
    </row>
    <row r="108" customFormat="false" ht="14.65" hidden="false" customHeight="false" outlineLevel="0" collapsed="false">
      <c r="C108" s="128"/>
    </row>
    <row r="109" customFormat="false" ht="14.65" hidden="false" customHeight="false" outlineLevel="0" collapsed="false">
      <c r="C109" s="128"/>
    </row>
    <row r="110" customFormat="false" ht="14.65" hidden="false" customHeight="false" outlineLevel="0" collapsed="false">
      <c r="C110" s="128"/>
    </row>
    <row r="111" customFormat="false" ht="14.65" hidden="false" customHeight="false" outlineLevel="0" collapsed="false">
      <c r="C111" s="128"/>
    </row>
    <row r="112" customFormat="false" ht="14.65" hidden="false" customHeight="false" outlineLevel="0" collapsed="false">
      <c r="C112" s="128"/>
    </row>
    <row r="113" customFormat="false" ht="14.65" hidden="false" customHeight="false" outlineLevel="0" collapsed="false">
      <c r="C113" s="128"/>
    </row>
    <row r="114" customFormat="false" ht="14.65" hidden="false" customHeight="false" outlineLevel="0" collapsed="false">
      <c r="C114" s="128"/>
    </row>
    <row r="115" customFormat="false" ht="14.65" hidden="false" customHeight="false" outlineLevel="0" collapsed="false">
      <c r="C115" s="128"/>
    </row>
    <row r="116" customFormat="false" ht="14.65" hidden="false" customHeight="false" outlineLevel="0" collapsed="false">
      <c r="C116" s="128"/>
    </row>
    <row r="117" customFormat="false" ht="14.65" hidden="false" customHeight="false" outlineLevel="0" collapsed="false">
      <c r="C117" s="128"/>
    </row>
    <row r="118" customFormat="false" ht="14.65" hidden="false" customHeight="false" outlineLevel="0" collapsed="false">
      <c r="C118" s="128"/>
    </row>
    <row r="119" customFormat="false" ht="14.65" hidden="false" customHeight="false" outlineLevel="0" collapsed="false">
      <c r="C119" s="128"/>
    </row>
    <row r="120" customFormat="false" ht="14.65" hidden="false" customHeight="false" outlineLevel="0" collapsed="false">
      <c r="C120" s="128"/>
    </row>
    <row r="121" customFormat="false" ht="14.65" hidden="false" customHeight="false" outlineLevel="0" collapsed="false">
      <c r="C121" s="128"/>
    </row>
    <row r="122" customFormat="false" ht="14.65" hidden="false" customHeight="false" outlineLevel="0" collapsed="false">
      <c r="C122" s="128"/>
    </row>
    <row r="123" customFormat="false" ht="14.65" hidden="false" customHeight="false" outlineLevel="0" collapsed="false">
      <c r="C123" s="128"/>
    </row>
    <row r="124" customFormat="false" ht="14.65" hidden="false" customHeight="false" outlineLevel="0" collapsed="false">
      <c r="C124" s="128"/>
    </row>
    <row r="125" customFormat="false" ht="14.65" hidden="false" customHeight="false" outlineLevel="0" collapsed="false">
      <c r="C125" s="128"/>
    </row>
    <row r="126" customFormat="false" ht="14.65" hidden="false" customHeight="false" outlineLevel="0" collapsed="false">
      <c r="C126" s="128"/>
    </row>
    <row r="127" customFormat="false" ht="14.65" hidden="false" customHeight="false" outlineLevel="0" collapsed="false">
      <c r="C127" s="128"/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</sheetData>
  <mergeCells count="4">
    <mergeCell ref="B2:H2"/>
    <mergeCell ref="B3:H3"/>
    <mergeCell ref="D5:G5"/>
    <mergeCell ref="E6:G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56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C33" activeCellId="0" sqref="C33"/>
    </sheetView>
  </sheetViews>
  <sheetFormatPr defaultColWidth="9.074218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5.5"/>
    <col collapsed="false" customWidth="true" hidden="false" outlineLevel="0" max="3" min="3" style="42" width="19.68"/>
    <col collapsed="false" customWidth="true" hidden="false" outlineLevel="0" max="4" min="4" style="0" width="10.12"/>
    <col collapsed="false" customWidth="true" hidden="false" outlineLevel="0" max="5" min="5" style="0" width="11.98"/>
    <col collapsed="false" customWidth="true" hidden="false" outlineLevel="0" max="6" min="6" style="0" width="12.4"/>
    <col collapsed="false" customWidth="true" hidden="false" outlineLevel="0" max="7" min="7" style="0" width="6.98"/>
    <col collapsed="false" customWidth="true" hidden="false" outlineLevel="0" max="8" min="8" style="0" width="14.4"/>
  </cols>
  <sheetData>
    <row r="1" s="128" customFormat="true" ht="12.95" hidden="false" customHeight="true" outlineLevel="0" collapsed="false">
      <c r="C1" s="129"/>
    </row>
    <row r="2" s="128" customFormat="true" ht="14.25" hidden="false" customHeight="true" outlineLevel="0" collapsed="false">
      <c r="B2" s="130" t="s">
        <v>1</v>
      </c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B3" s="131" t="s">
        <v>2</v>
      </c>
      <c r="C3" s="131"/>
      <c r="D3" s="131"/>
      <c r="E3" s="131"/>
      <c r="F3" s="131"/>
      <c r="G3" s="131"/>
      <c r="H3" s="131"/>
    </row>
    <row r="4" s="128" customFormat="true" ht="11.1" hidden="false" customHeight="true" outlineLevel="0" collapsed="false">
      <c r="C4" s="129"/>
    </row>
    <row r="5" customFormat="false" ht="15" hidden="false" customHeight="true" outlineLevel="0" collapsed="false">
      <c r="B5" s="215" t="s">
        <v>3</v>
      </c>
      <c r="C5" s="133" t="s">
        <v>159</v>
      </c>
      <c r="D5" s="134" t="s">
        <v>160</v>
      </c>
      <c r="E5" s="134"/>
      <c r="F5" s="134"/>
      <c r="G5" s="134"/>
      <c r="H5" s="133" t="s">
        <v>4</v>
      </c>
    </row>
    <row r="6" customFormat="false" ht="12" hidden="false" customHeight="true" outlineLevel="0" collapsed="false">
      <c r="B6" s="216"/>
      <c r="C6" s="135" t="s">
        <v>161</v>
      </c>
      <c r="D6" s="133" t="s">
        <v>8</v>
      </c>
      <c r="E6" s="136" t="s">
        <v>9</v>
      </c>
      <c r="F6" s="136"/>
      <c r="G6" s="136"/>
      <c r="H6" s="135" t="s">
        <v>7</v>
      </c>
    </row>
    <row r="7" customFormat="false" ht="13.15" hidden="false" customHeight="true" outlineLevel="0" collapsed="false">
      <c r="B7" s="217" t="s">
        <v>10</v>
      </c>
      <c r="C7" s="135" t="s">
        <v>162</v>
      </c>
      <c r="D7" s="135" t="s">
        <v>12</v>
      </c>
      <c r="E7" s="133" t="s">
        <v>13</v>
      </c>
      <c r="F7" s="133" t="s">
        <v>14</v>
      </c>
      <c r="G7" s="133" t="s">
        <v>15</v>
      </c>
      <c r="H7" s="135" t="s">
        <v>11</v>
      </c>
    </row>
    <row r="8" customFormat="false" ht="12.75" hidden="false" customHeight="true" outlineLevel="0" collapsed="false">
      <c r="B8" s="218"/>
      <c r="C8" s="138" t="s">
        <v>163</v>
      </c>
      <c r="D8" s="139"/>
      <c r="E8" s="138" t="s">
        <v>12</v>
      </c>
      <c r="F8" s="138" t="s">
        <v>17</v>
      </c>
      <c r="G8" s="138" t="s">
        <v>164</v>
      </c>
      <c r="H8" s="138" t="s">
        <v>158</v>
      </c>
    </row>
    <row r="9" s="147" customFormat="true" ht="15" hidden="false" customHeight="true" outlineLevel="0" collapsed="false">
      <c r="B9" s="170" t="s">
        <v>20</v>
      </c>
      <c r="C9" s="240" t="n">
        <v>142905206</v>
      </c>
      <c r="D9" s="172" t="n">
        <v>8930</v>
      </c>
      <c r="E9" s="143" t="n">
        <v>-42496</v>
      </c>
      <c r="F9" s="174" t="n">
        <v>51426</v>
      </c>
      <c r="G9" s="175" t="n">
        <v>0</v>
      </c>
      <c r="H9" s="171" t="n">
        <v>142914136</v>
      </c>
      <c r="J9" s="147" t="n">
        <f aca="false">F9/C9</f>
        <v>0.000359860927669773</v>
      </c>
    </row>
    <row r="10" s="147" customFormat="true" ht="12" hidden="false" customHeight="true" outlineLevel="0" collapsed="false">
      <c r="B10" s="140" t="s">
        <v>21</v>
      </c>
      <c r="C10" s="240" t="n">
        <v>38438639</v>
      </c>
      <c r="D10" s="142" t="n">
        <v>18226</v>
      </c>
      <c r="E10" s="143" t="n">
        <v>-30304</v>
      </c>
      <c r="F10" s="144" t="n">
        <v>48530</v>
      </c>
      <c r="G10" s="145" t="n">
        <v>0</v>
      </c>
      <c r="H10" s="141" t="n">
        <v>38456865</v>
      </c>
      <c r="J10" s="147" t="n">
        <f aca="false">F10/C10</f>
        <v>0.00126253169369498</v>
      </c>
    </row>
    <row r="11" customFormat="false" ht="12.95" hidden="false" customHeight="true" outlineLevel="0" collapsed="false">
      <c r="B11" s="148" t="s">
        <v>22</v>
      </c>
      <c r="C11" s="241" t="n">
        <v>1532670</v>
      </c>
      <c r="D11" s="150" t="n">
        <v>-173</v>
      </c>
      <c r="E11" s="151" t="n">
        <v>-1089</v>
      </c>
      <c r="F11" s="152" t="n">
        <v>916</v>
      </c>
      <c r="G11" s="153" t="n">
        <v>0</v>
      </c>
      <c r="H11" s="149" t="n">
        <v>1532497</v>
      </c>
      <c r="J11" s="147" t="n">
        <f aca="false">F11/C11</f>
        <v>0.000597649852871133</v>
      </c>
    </row>
    <row r="12" customFormat="false" ht="12.95" hidden="false" customHeight="true" outlineLevel="0" collapsed="false">
      <c r="B12" s="148" t="s">
        <v>23</v>
      </c>
      <c r="C12" s="241" t="n">
        <v>1278087</v>
      </c>
      <c r="D12" s="150" t="n">
        <v>-2863</v>
      </c>
      <c r="E12" s="151" t="n">
        <v>-1589</v>
      </c>
      <c r="F12" s="152" t="n">
        <v>-1274</v>
      </c>
      <c r="G12" s="153" t="n">
        <v>0</v>
      </c>
      <c r="H12" s="149" t="n">
        <v>1275224</v>
      </c>
      <c r="J12" s="147" t="n">
        <f aca="false">F12/C12</f>
        <v>-0.000996802252115857</v>
      </c>
    </row>
    <row r="13" customFormat="false" ht="12.95" hidden="false" customHeight="true" outlineLevel="0" collapsed="false">
      <c r="B13" s="148" t="s">
        <v>24</v>
      </c>
      <c r="C13" s="241" t="n">
        <v>1444606</v>
      </c>
      <c r="D13" s="150" t="n">
        <v>-2564</v>
      </c>
      <c r="E13" s="151" t="n">
        <v>-1967</v>
      </c>
      <c r="F13" s="152" t="n">
        <v>-597</v>
      </c>
      <c r="G13" s="153" t="n">
        <v>0</v>
      </c>
      <c r="H13" s="149" t="n">
        <v>1442042</v>
      </c>
      <c r="J13" s="147" t="n">
        <f aca="false">F13/C13</f>
        <v>-0.000413261470601673</v>
      </c>
    </row>
    <row r="14" customFormat="false" ht="12.95" hidden="false" customHeight="true" outlineLevel="0" collapsed="false">
      <c r="B14" s="148" t="s">
        <v>25</v>
      </c>
      <c r="C14" s="241" t="n">
        <v>2335789</v>
      </c>
      <c r="D14" s="150" t="n">
        <v>-571</v>
      </c>
      <c r="E14" s="151" t="n">
        <v>-2697</v>
      </c>
      <c r="F14" s="152" t="n">
        <v>2126</v>
      </c>
      <c r="G14" s="153" t="n">
        <v>0</v>
      </c>
      <c r="H14" s="149" t="n">
        <v>2335218</v>
      </c>
      <c r="J14" s="147" t="n">
        <f aca="false">F14/C14</f>
        <v>0.000910184952493569</v>
      </c>
    </row>
    <row r="15" customFormat="false" ht="12.95" hidden="false" customHeight="true" outlineLevel="0" collapsed="false">
      <c r="B15" s="155" t="s">
        <v>26</v>
      </c>
      <c r="C15" s="241" t="n">
        <v>1062629</v>
      </c>
      <c r="D15" s="150" t="n">
        <v>-1542</v>
      </c>
      <c r="E15" s="151" t="n">
        <v>-1616</v>
      </c>
      <c r="F15" s="152" t="n">
        <v>74</v>
      </c>
      <c r="G15" s="156" t="n">
        <v>0</v>
      </c>
      <c r="H15" s="149" t="n">
        <v>1061087</v>
      </c>
      <c r="J15" s="147" t="n">
        <f aca="false">F15/C15</f>
        <v>6.9638603877741E-005</v>
      </c>
    </row>
    <row r="16" customFormat="false" ht="12.95" hidden="false" customHeight="true" outlineLevel="0" collapsed="false">
      <c r="B16" s="148" t="s">
        <v>27</v>
      </c>
      <c r="C16" s="241" t="n">
        <v>1011608</v>
      </c>
      <c r="D16" s="150" t="n">
        <v>-1739</v>
      </c>
      <c r="E16" s="151" t="n">
        <v>-1107</v>
      </c>
      <c r="F16" s="152" t="n">
        <v>-632</v>
      </c>
      <c r="G16" s="153" t="n">
        <v>0</v>
      </c>
      <c r="H16" s="149" t="n">
        <v>1009869</v>
      </c>
      <c r="J16" s="147" t="n">
        <f aca="false">F16/C16</f>
        <v>-0.000624747926074131</v>
      </c>
    </row>
    <row r="17" customFormat="false" ht="12.95" hidden="false" customHeight="true" outlineLevel="0" collapsed="false">
      <c r="B17" s="148" t="s">
        <v>28</v>
      </c>
      <c r="C17" s="241" t="n">
        <v>667477</v>
      </c>
      <c r="D17" s="150" t="n">
        <v>-1171</v>
      </c>
      <c r="E17" s="151" t="n">
        <v>-704</v>
      </c>
      <c r="F17" s="152" t="n">
        <v>-467</v>
      </c>
      <c r="G17" s="153" t="n">
        <v>0</v>
      </c>
      <c r="H17" s="149" t="n">
        <v>666306</v>
      </c>
      <c r="J17" s="147" t="n">
        <f aca="false">F17/C17</f>
        <v>-0.000699649575940444</v>
      </c>
    </row>
    <row r="18" customFormat="false" ht="12.95" hidden="false" customHeight="true" outlineLevel="0" collapsed="false">
      <c r="B18" s="148" t="s">
        <v>29</v>
      </c>
      <c r="C18" s="241" t="n">
        <v>1126504</v>
      </c>
      <c r="D18" s="150" t="n">
        <v>-1433</v>
      </c>
      <c r="E18" s="151" t="n">
        <v>-1438</v>
      </c>
      <c r="F18" s="152" t="n">
        <v>5</v>
      </c>
      <c r="G18" s="153" t="n">
        <v>0</v>
      </c>
      <c r="H18" s="149" t="n">
        <v>1125071</v>
      </c>
      <c r="J18" s="147" t="n">
        <f aca="false">F18/C18</f>
        <v>4.43851064887475E-006</v>
      </c>
    </row>
    <row r="19" customFormat="false" ht="12.95" hidden="false" customHeight="true" outlineLevel="0" collapsed="false">
      <c r="B19" s="148" t="s">
        <v>30</v>
      </c>
      <c r="C19" s="241" t="n">
        <v>1172818</v>
      </c>
      <c r="D19" s="150" t="n">
        <v>-1487</v>
      </c>
      <c r="E19" s="151" t="n">
        <v>-1122</v>
      </c>
      <c r="F19" s="152" t="n">
        <v>-365</v>
      </c>
      <c r="G19" s="153" t="n">
        <v>0</v>
      </c>
      <c r="H19" s="149" t="n">
        <v>1171331</v>
      </c>
      <c r="J19" s="147" t="n">
        <f aca="false">F19/C19</f>
        <v>-0.000311216233038715</v>
      </c>
    </row>
    <row r="20" customFormat="false" ht="12.95" hidden="false" customHeight="true" outlineLevel="0" collapsed="false">
      <c r="B20" s="155" t="s">
        <v>31</v>
      </c>
      <c r="C20" s="241" t="n">
        <v>7092941</v>
      </c>
      <c r="D20" s="150" t="n">
        <v>11095</v>
      </c>
      <c r="E20" s="151" t="n">
        <v>-5858</v>
      </c>
      <c r="F20" s="152" t="n">
        <v>16953</v>
      </c>
      <c r="G20" s="156" t="n">
        <v>0</v>
      </c>
      <c r="H20" s="149" t="n">
        <v>7104036</v>
      </c>
      <c r="J20" s="147" t="n">
        <f aca="false">F20/C20</f>
        <v>0.00239012279955522</v>
      </c>
    </row>
    <row r="21" customFormat="false" ht="12.95" hidden="false" customHeight="true" outlineLevel="0" collapsed="false">
      <c r="B21" s="148" t="s">
        <v>32</v>
      </c>
      <c r="C21" s="241" t="n">
        <v>787163</v>
      </c>
      <c r="D21" s="150" t="n">
        <v>-1343</v>
      </c>
      <c r="E21" s="151" t="n">
        <v>-929</v>
      </c>
      <c r="F21" s="152" t="n">
        <v>-414</v>
      </c>
      <c r="G21" s="153" t="n">
        <v>0</v>
      </c>
      <c r="H21" s="149" t="n">
        <v>785820</v>
      </c>
      <c r="J21" s="147" t="n">
        <f aca="false">F21/C21</f>
        <v>-0.000525939354364979</v>
      </c>
    </row>
    <row r="22" customFormat="false" ht="12.95" hidden="false" customHeight="true" outlineLevel="0" collapsed="false">
      <c r="B22" s="148" t="s">
        <v>33</v>
      </c>
      <c r="C22" s="241" t="n">
        <v>1154231</v>
      </c>
      <c r="D22" s="150" t="n">
        <v>-2276</v>
      </c>
      <c r="E22" s="151" t="n">
        <v>-1696</v>
      </c>
      <c r="F22" s="152" t="n">
        <v>-580</v>
      </c>
      <c r="G22" s="153" t="n">
        <v>0</v>
      </c>
      <c r="H22" s="149" t="n">
        <v>1151955</v>
      </c>
      <c r="J22" s="147" t="n">
        <f aca="false">F22/C22</f>
        <v>-0.000502499066478027</v>
      </c>
    </row>
    <row r="23" customFormat="false" ht="12.95" hidden="false" customHeight="true" outlineLevel="0" collapsed="false">
      <c r="B23" s="148" t="s">
        <v>34</v>
      </c>
      <c r="C23" s="241" t="n">
        <v>985481</v>
      </c>
      <c r="D23" s="150" t="n">
        <v>-2650</v>
      </c>
      <c r="E23" s="151" t="n">
        <v>-1554</v>
      </c>
      <c r="F23" s="152" t="n">
        <v>-1096</v>
      </c>
      <c r="G23" s="153" t="n">
        <v>0</v>
      </c>
      <c r="H23" s="149" t="n">
        <v>982831</v>
      </c>
      <c r="J23" s="147" t="n">
        <f aca="false">F23/C23</f>
        <v>-0.00111214726615734</v>
      </c>
    </row>
    <row r="24" customFormat="false" ht="12.95" hidden="false" customHeight="true" outlineLevel="0" collapsed="false">
      <c r="B24" s="148" t="s">
        <v>35</v>
      </c>
      <c r="C24" s="241" t="n">
        <v>1092396</v>
      </c>
      <c r="D24" s="150" t="n">
        <v>-2294</v>
      </c>
      <c r="E24" s="151" t="n">
        <v>-1635</v>
      </c>
      <c r="F24" s="152" t="n">
        <v>-659</v>
      </c>
      <c r="G24" s="153" t="n">
        <v>0</v>
      </c>
      <c r="H24" s="149" t="n">
        <v>1090102</v>
      </c>
      <c r="J24" s="147" t="n">
        <f aca="false">F24/C24</f>
        <v>-0.000603261088469749</v>
      </c>
    </row>
    <row r="25" customFormat="false" ht="12.95" hidden="false" customHeight="true" outlineLevel="0" collapsed="false">
      <c r="B25" s="148" t="s">
        <v>36</v>
      </c>
      <c r="C25" s="241" t="n">
        <v>1353550</v>
      </c>
      <c r="D25" s="150" t="n">
        <v>-3306</v>
      </c>
      <c r="E25" s="151" t="n">
        <v>-2491</v>
      </c>
      <c r="F25" s="152" t="n">
        <v>-815</v>
      </c>
      <c r="G25" s="153" t="n">
        <v>0</v>
      </c>
      <c r="H25" s="149" t="n">
        <v>1350244</v>
      </c>
      <c r="J25" s="147" t="n">
        <f aca="false">F25/C25</f>
        <v>-0.00060212035019024</v>
      </c>
    </row>
    <row r="26" customFormat="false" ht="12.95" hidden="false" customHeight="true" outlineLevel="0" collapsed="false">
      <c r="B26" s="148" t="s">
        <v>37</v>
      </c>
      <c r="C26" s="241" t="n">
        <v>1553874</v>
      </c>
      <c r="D26" s="150" t="n">
        <v>-3595</v>
      </c>
      <c r="E26" s="151" t="n">
        <v>-3195</v>
      </c>
      <c r="F26" s="152" t="n">
        <v>-400</v>
      </c>
      <c r="G26" s="153" t="n">
        <v>0</v>
      </c>
      <c r="H26" s="149" t="n">
        <v>1550279</v>
      </c>
      <c r="J26" s="147" t="n">
        <f aca="false">F26/C26</f>
        <v>-0.000257421129383721</v>
      </c>
    </row>
    <row r="27" customFormat="false" ht="12.95" hidden="false" customHeight="true" outlineLevel="0" collapsed="false">
      <c r="B27" s="148" t="s">
        <v>38</v>
      </c>
      <c r="C27" s="241" t="n">
        <v>1272485</v>
      </c>
      <c r="D27" s="150" t="n">
        <v>-1462</v>
      </c>
      <c r="E27" s="151" t="n">
        <v>-1440</v>
      </c>
      <c r="F27" s="152" t="n">
        <v>-22</v>
      </c>
      <c r="G27" s="153" t="n">
        <v>0</v>
      </c>
      <c r="H27" s="149" t="n">
        <v>1271023</v>
      </c>
      <c r="J27" s="147" t="n">
        <f aca="false">F27/C27</f>
        <v>-1.72890053713796E-005</v>
      </c>
    </row>
    <row r="28" customFormat="false" ht="12.95" hidden="false" customHeight="true" outlineLevel="0" collapsed="false">
      <c r="B28" s="148" t="s">
        <v>39</v>
      </c>
      <c r="C28" s="241" t="n">
        <v>11514330</v>
      </c>
      <c r="D28" s="150" t="n">
        <v>37600</v>
      </c>
      <c r="E28" s="151" t="n">
        <v>1823</v>
      </c>
      <c r="F28" s="152" t="n">
        <v>35777</v>
      </c>
      <c r="G28" s="153" t="n">
        <v>0</v>
      </c>
      <c r="H28" s="149" t="n">
        <v>11551930</v>
      </c>
      <c r="J28" s="147" t="n">
        <f aca="false">F28/C28</f>
        <v>0.00310717167216851</v>
      </c>
    </row>
    <row r="29" s="147" customFormat="true" ht="14.25" hidden="false" customHeight="true" outlineLevel="0" collapsed="false">
      <c r="B29" s="140" t="s">
        <v>40</v>
      </c>
      <c r="C29" s="240" t="n">
        <v>13583806</v>
      </c>
      <c r="D29" s="142" t="n">
        <v>9706</v>
      </c>
      <c r="E29" s="143" t="n">
        <v>-10245</v>
      </c>
      <c r="F29" s="144" t="n">
        <v>19951</v>
      </c>
      <c r="G29" s="145" t="n">
        <v>0</v>
      </c>
      <c r="H29" s="141" t="n">
        <v>13593512</v>
      </c>
      <c r="J29" s="147" t="n">
        <f aca="false">F29/C29</f>
        <v>0.00146873416772884</v>
      </c>
    </row>
    <row r="30" s="42" customFormat="true" ht="12.75" hidden="false" customHeight="true" outlineLevel="0" collapsed="false">
      <c r="B30" s="148" t="s">
        <v>41</v>
      </c>
      <c r="C30" s="241" t="n">
        <v>645205</v>
      </c>
      <c r="D30" s="150" t="n">
        <v>-966</v>
      </c>
      <c r="E30" s="151" t="n">
        <v>-610</v>
      </c>
      <c r="F30" s="152" t="n">
        <v>-356</v>
      </c>
      <c r="G30" s="153" t="n">
        <v>0</v>
      </c>
      <c r="H30" s="149" t="n">
        <v>644239</v>
      </c>
      <c r="J30" s="147" t="n">
        <f aca="false">F30/C30</f>
        <v>-0.000551762618082625</v>
      </c>
    </row>
    <row r="31" customFormat="false" ht="12.75" hidden="false" customHeight="true" outlineLevel="0" collapsed="false">
      <c r="B31" s="148" t="s">
        <v>42</v>
      </c>
      <c r="C31" s="241" t="n">
        <v>901642</v>
      </c>
      <c r="D31" s="150" t="n">
        <v>-1974</v>
      </c>
      <c r="E31" s="151" t="n">
        <v>-51</v>
      </c>
      <c r="F31" s="152" t="n">
        <v>-1923</v>
      </c>
      <c r="G31" s="153" t="n">
        <v>0</v>
      </c>
      <c r="H31" s="149" t="n">
        <v>899668</v>
      </c>
      <c r="J31" s="147" t="n">
        <f aca="false">F31/C31</f>
        <v>-0.00213277553618842</v>
      </c>
    </row>
    <row r="32" customFormat="false" ht="12.75" hidden="false" customHeight="true" outlineLevel="0" collapsed="false">
      <c r="B32" s="148" t="s">
        <v>144</v>
      </c>
      <c r="C32" s="241" t="n">
        <v>1228056</v>
      </c>
      <c r="D32" s="150" t="n">
        <v>-2746</v>
      </c>
      <c r="E32" s="151" t="n">
        <v>-466</v>
      </c>
      <c r="F32" s="152" t="n">
        <v>-2280</v>
      </c>
      <c r="G32" s="153" t="n">
        <v>0</v>
      </c>
      <c r="H32" s="149" t="n">
        <v>1225310</v>
      </c>
      <c r="J32" s="147" t="n">
        <f aca="false">F32/C32</f>
        <v>-0.00185659285895757</v>
      </c>
    </row>
    <row r="33" customFormat="false" ht="12.75" hidden="false" customHeight="true" outlineLevel="0" collapsed="false">
      <c r="B33" s="157" t="s">
        <v>44</v>
      </c>
      <c r="C33" s="242" t="n">
        <v>42628</v>
      </c>
      <c r="D33" s="159" t="n">
        <v>14</v>
      </c>
      <c r="E33" s="160" t="n">
        <v>43</v>
      </c>
      <c r="F33" s="161" t="n">
        <v>-29</v>
      </c>
      <c r="G33" s="156" t="n">
        <v>0</v>
      </c>
      <c r="H33" s="158" t="n">
        <v>42642</v>
      </c>
      <c r="J33" s="147" t="n">
        <f aca="false">F33/C33</f>
        <v>-0.00068030402552313</v>
      </c>
    </row>
    <row r="34" customFormat="false" ht="12.75" hidden="false" customHeight="true" outlineLevel="0" collapsed="false">
      <c r="B34" s="157" t="s">
        <v>45</v>
      </c>
      <c r="C34" s="242" t="n">
        <v>1185428</v>
      </c>
      <c r="D34" s="159" t="n">
        <v>-2760</v>
      </c>
      <c r="E34" s="160" t="n">
        <v>-509</v>
      </c>
      <c r="F34" s="161" t="n">
        <v>-2251</v>
      </c>
      <c r="G34" s="156" t="n">
        <v>0</v>
      </c>
      <c r="H34" s="158" t="n">
        <v>1182668</v>
      </c>
      <c r="J34" s="147" t="n">
        <f aca="false">F34/C34</f>
        <v>-0.00189889221445756</v>
      </c>
    </row>
    <row r="35" customFormat="false" ht="12.75" hidden="false" customHeight="true" outlineLevel="0" collapsed="false">
      <c r="B35" s="148" t="s">
        <v>46</v>
      </c>
      <c r="C35" s="241" t="n">
        <v>1202294</v>
      </c>
      <c r="D35" s="150" t="n">
        <v>-1254</v>
      </c>
      <c r="E35" s="151" t="n">
        <v>-1054</v>
      </c>
      <c r="F35" s="152" t="n">
        <v>-200</v>
      </c>
      <c r="G35" s="153" t="n">
        <v>0</v>
      </c>
      <c r="H35" s="149" t="n">
        <v>1201040</v>
      </c>
      <c r="J35" s="147" t="n">
        <f aca="false">F35/C35</f>
        <v>-0.000166348663471663</v>
      </c>
    </row>
    <row r="36" customFormat="false" ht="12.75" hidden="false" customHeight="true" outlineLevel="0" collapsed="false">
      <c r="B36" s="148" t="s">
        <v>47</v>
      </c>
      <c r="C36" s="241" t="n">
        <v>941474</v>
      </c>
      <c r="D36" s="150" t="n">
        <v>-50</v>
      </c>
      <c r="E36" s="151" t="n">
        <v>-730</v>
      </c>
      <c r="F36" s="152" t="n">
        <v>680</v>
      </c>
      <c r="G36" s="153" t="n">
        <v>0</v>
      </c>
      <c r="H36" s="149" t="n">
        <v>941424</v>
      </c>
      <c r="J36" s="147" t="n">
        <f aca="false">F36/C36</f>
        <v>0.000722271671867731</v>
      </c>
    </row>
    <row r="37" customFormat="false" ht="12.75" hidden="false" customHeight="true" outlineLevel="0" collapsed="false">
      <c r="B37" s="148" t="s">
        <v>48</v>
      </c>
      <c r="C37" s="241" t="n">
        <v>1712690</v>
      </c>
      <c r="D37" s="150" t="n">
        <v>1713</v>
      </c>
      <c r="E37" s="151" t="n">
        <v>-2535</v>
      </c>
      <c r="F37" s="152" t="n">
        <v>4248</v>
      </c>
      <c r="G37" s="153" t="n">
        <v>0</v>
      </c>
      <c r="H37" s="149" t="n">
        <v>1714403</v>
      </c>
      <c r="J37" s="147" t="n">
        <f aca="false">F37/C37</f>
        <v>0.00248030875406524</v>
      </c>
    </row>
    <row r="38" customFormat="false" ht="12.75" hidden="false" customHeight="true" outlineLevel="0" collapsed="false">
      <c r="B38" s="148" t="s">
        <v>49</v>
      </c>
      <c r="C38" s="241" t="n">
        <v>796117</v>
      </c>
      <c r="D38" s="150" t="n">
        <v>-1332</v>
      </c>
      <c r="E38" s="151" t="n">
        <v>13</v>
      </c>
      <c r="F38" s="152" t="n">
        <v>-1345</v>
      </c>
      <c r="G38" s="153" t="n">
        <v>0</v>
      </c>
      <c r="H38" s="149" t="n">
        <v>794785</v>
      </c>
      <c r="J38" s="147" t="n">
        <f aca="false">F38/C38</f>
        <v>-0.0016894501687566</v>
      </c>
    </row>
    <row r="39" customFormat="false" ht="12.75" hidden="false" customHeight="true" outlineLevel="0" collapsed="false">
      <c r="B39" s="148" t="s">
        <v>50</v>
      </c>
      <c r="C39" s="241" t="n">
        <v>634135</v>
      </c>
      <c r="D39" s="150" t="n">
        <v>-1312</v>
      </c>
      <c r="E39" s="151" t="n">
        <v>-1115</v>
      </c>
      <c r="F39" s="152" t="n">
        <v>-197</v>
      </c>
      <c r="G39" s="153" t="n">
        <v>0</v>
      </c>
      <c r="H39" s="149" t="n">
        <v>632823</v>
      </c>
      <c r="J39" s="147" t="n">
        <f aca="false">F39/C39</f>
        <v>-0.00031065940217777</v>
      </c>
    </row>
    <row r="40" customFormat="false" ht="12.75" hidden="false" customHeight="true" outlineLevel="0" collapsed="false">
      <c r="B40" s="148" t="s">
        <v>51</v>
      </c>
      <c r="C40" s="241" t="n">
        <v>673451</v>
      </c>
      <c r="D40" s="150" t="n">
        <v>-2151</v>
      </c>
      <c r="E40" s="151" t="n">
        <v>-1522</v>
      </c>
      <c r="F40" s="152" t="n">
        <v>-629</v>
      </c>
      <c r="G40" s="153" t="n">
        <v>0</v>
      </c>
      <c r="H40" s="149" t="n">
        <v>671300</v>
      </c>
      <c r="J40" s="147" t="n">
        <f aca="false">F40/C40</f>
        <v>-0.000933995197868887</v>
      </c>
    </row>
    <row r="41" customFormat="false" ht="12.75" hidden="false" customHeight="true" outlineLevel="0" collapsed="false">
      <c r="B41" s="163" t="s">
        <v>52</v>
      </c>
      <c r="C41" s="243" t="n">
        <v>4848742</v>
      </c>
      <c r="D41" s="165" t="n">
        <v>19778</v>
      </c>
      <c r="E41" s="166" t="n">
        <v>-2175</v>
      </c>
      <c r="F41" s="167" t="n">
        <v>21953</v>
      </c>
      <c r="G41" s="168" t="n">
        <v>0</v>
      </c>
      <c r="H41" s="164" t="n">
        <v>4868520</v>
      </c>
      <c r="J41" s="147" t="n">
        <f aca="false">F41/C41</f>
        <v>0.00452756611921195</v>
      </c>
    </row>
    <row r="42" s="147" customFormat="true" ht="15" hidden="false" customHeight="true" outlineLevel="0" collapsed="false">
      <c r="B42" s="140" t="s">
        <v>53</v>
      </c>
      <c r="C42" s="240" t="n">
        <v>13856692</v>
      </c>
      <c r="D42" s="142" t="n">
        <v>-2970</v>
      </c>
      <c r="E42" s="143" t="n">
        <v>-4742</v>
      </c>
      <c r="F42" s="144" t="n">
        <v>1772</v>
      </c>
      <c r="G42" s="145" t="n">
        <v>0</v>
      </c>
      <c r="H42" s="141" t="n">
        <v>13853722</v>
      </c>
      <c r="J42" s="147" t="n">
        <f aca="false">F42/C42</f>
        <v>0.000127880449388642</v>
      </c>
    </row>
    <row r="43" customFormat="false" ht="15" hidden="false" customHeight="true" outlineLevel="0" collapsed="false">
      <c r="B43" s="148" t="s">
        <v>54</v>
      </c>
      <c r="C43" s="241" t="n">
        <v>440388</v>
      </c>
      <c r="D43" s="150" t="n">
        <v>-61</v>
      </c>
      <c r="E43" s="151" t="n">
        <v>-91</v>
      </c>
      <c r="F43" s="152" t="n">
        <v>30</v>
      </c>
      <c r="G43" s="153" t="n">
        <v>0</v>
      </c>
      <c r="H43" s="149" t="n">
        <v>440327</v>
      </c>
      <c r="J43" s="147" t="n">
        <f aca="false">F43/C43</f>
        <v>6.81217471865718E-005</v>
      </c>
    </row>
    <row r="44" customFormat="false" ht="15" hidden="false" customHeight="true" outlineLevel="0" collapsed="false">
      <c r="B44" s="148" t="s">
        <v>55</v>
      </c>
      <c r="C44" s="241" t="n">
        <v>289464</v>
      </c>
      <c r="D44" s="150" t="n">
        <v>-579</v>
      </c>
      <c r="E44" s="151" t="n">
        <v>248</v>
      </c>
      <c r="F44" s="152" t="n">
        <v>-827</v>
      </c>
      <c r="G44" s="153" t="n">
        <v>0</v>
      </c>
      <c r="H44" s="149" t="n">
        <v>288885</v>
      </c>
      <c r="J44" s="147" t="n">
        <f aca="false">F44/C44</f>
        <v>-0.00285700467070171</v>
      </c>
    </row>
    <row r="45" customFormat="false" ht="15" hidden="false" customHeight="true" outlineLevel="0" collapsed="false">
      <c r="B45" s="148" t="s">
        <v>57</v>
      </c>
      <c r="C45" s="241" t="n">
        <v>5225826</v>
      </c>
      <c r="D45" s="150" t="n">
        <v>3351</v>
      </c>
      <c r="E45" s="151" t="n">
        <v>-1120</v>
      </c>
      <c r="F45" s="152" t="n">
        <v>4471</v>
      </c>
      <c r="G45" s="153" t="n">
        <v>0</v>
      </c>
      <c r="H45" s="149" t="n">
        <v>5229177</v>
      </c>
      <c r="J45" s="147" t="n">
        <f aca="false">F45/C45</f>
        <v>0.00085555852797242</v>
      </c>
    </row>
    <row r="46" customFormat="false" ht="15" hidden="false" customHeight="true" outlineLevel="0" collapsed="false">
      <c r="B46" s="155" t="s">
        <v>58</v>
      </c>
      <c r="C46" s="241" t="n">
        <v>1010679</v>
      </c>
      <c r="D46" s="150" t="n">
        <v>-272</v>
      </c>
      <c r="E46" s="151" t="n">
        <v>260</v>
      </c>
      <c r="F46" s="152" t="n">
        <v>-532</v>
      </c>
      <c r="G46" s="156" t="n">
        <v>0</v>
      </c>
      <c r="H46" s="149" t="n">
        <v>1010407</v>
      </c>
      <c r="J46" s="147" t="n">
        <f aca="false">F46/C46</f>
        <v>-0.000526378800786402</v>
      </c>
    </row>
    <row r="47" customFormat="false" ht="15" hidden="false" customHeight="true" outlineLevel="0" collapsed="false">
      <c r="B47" s="148" t="s">
        <v>59</v>
      </c>
      <c r="C47" s="241" t="n">
        <v>2611156</v>
      </c>
      <c r="D47" s="150" t="n">
        <v>-2656</v>
      </c>
      <c r="E47" s="151" t="n">
        <v>-1148</v>
      </c>
      <c r="F47" s="152" t="n">
        <v>-1508</v>
      </c>
      <c r="G47" s="153" t="n">
        <v>0</v>
      </c>
      <c r="H47" s="149" t="n">
        <v>2608500</v>
      </c>
      <c r="J47" s="147" t="n">
        <f aca="false">F47/C47</f>
        <v>-0.000577521986430531</v>
      </c>
    </row>
    <row r="48" customFormat="false" ht="15" hidden="false" customHeight="true" outlineLevel="0" collapsed="false">
      <c r="B48" s="148" t="s">
        <v>60</v>
      </c>
      <c r="C48" s="241" t="n">
        <v>4279179</v>
      </c>
      <c r="D48" s="150" t="n">
        <v>-2753</v>
      </c>
      <c r="E48" s="151" t="n">
        <v>-2891</v>
      </c>
      <c r="F48" s="152" t="n">
        <v>138</v>
      </c>
      <c r="G48" s="153" t="n">
        <v>0</v>
      </c>
      <c r="H48" s="149" t="n">
        <v>4276426</v>
      </c>
      <c r="J48" s="147" t="n">
        <f aca="false">F48/C48</f>
        <v>3.2249176769656E-005</v>
      </c>
    </row>
    <row r="49" s="180" customFormat="true" ht="15" hidden="false" customHeight="true" outlineLevel="0" collapsed="false">
      <c r="B49" s="219" t="s">
        <v>62</v>
      </c>
      <c r="C49" s="244" t="n">
        <v>9496789</v>
      </c>
      <c r="D49" s="221" t="n">
        <v>10215</v>
      </c>
      <c r="E49" s="222" t="n">
        <v>16274</v>
      </c>
      <c r="F49" s="223" t="n">
        <v>-6059</v>
      </c>
      <c r="G49" s="224" t="n">
        <v>0</v>
      </c>
      <c r="H49" s="220" t="n">
        <v>9507004</v>
      </c>
      <c r="J49" s="147" t="n">
        <f aca="false">F49/C49</f>
        <v>-0.000638005119414573</v>
      </c>
    </row>
    <row r="50" customFormat="false" ht="15" hidden="false" customHeight="true" outlineLevel="0" collapsed="false">
      <c r="B50" s="148" t="s">
        <v>63</v>
      </c>
      <c r="C50" s="241" t="n">
        <v>2977419</v>
      </c>
      <c r="D50" s="150" t="n">
        <v>3955</v>
      </c>
      <c r="E50" s="151" t="n">
        <v>7140</v>
      </c>
      <c r="F50" s="152" t="n">
        <v>-3185</v>
      </c>
      <c r="G50" s="153" t="n">
        <v>0</v>
      </c>
      <c r="H50" s="149" t="n">
        <v>2981374</v>
      </c>
      <c r="J50" s="147" t="n">
        <f aca="false">F50/C50</f>
        <v>-0.00106971843734456</v>
      </c>
    </row>
    <row r="51" customFormat="false" ht="15" hidden="false" customHeight="true" outlineLevel="0" collapsed="false">
      <c r="B51" s="148" t="s">
        <v>64</v>
      </c>
      <c r="C51" s="241" t="n">
        <v>412997</v>
      </c>
      <c r="D51" s="150" t="n">
        <v>1995</v>
      </c>
      <c r="E51" s="151" t="n">
        <v>1295</v>
      </c>
      <c r="F51" s="152" t="n">
        <v>700</v>
      </c>
      <c r="G51" s="153" t="n">
        <v>0</v>
      </c>
      <c r="H51" s="149" t="n">
        <v>414992</v>
      </c>
      <c r="J51" s="147" t="n">
        <f aca="false">F51/C51</f>
        <v>0.0016949275660598</v>
      </c>
    </row>
    <row r="52" customFormat="false" ht="15" hidden="false" customHeight="true" outlineLevel="0" collapsed="false">
      <c r="B52" s="155" t="s">
        <v>65</v>
      </c>
      <c r="C52" s="241" t="n">
        <v>859802</v>
      </c>
      <c r="D52" s="150" t="n">
        <v>-147</v>
      </c>
      <c r="E52" s="151" t="n">
        <v>938</v>
      </c>
      <c r="F52" s="152" t="n">
        <v>-1085</v>
      </c>
      <c r="G52" s="156" t="n">
        <v>0</v>
      </c>
      <c r="H52" s="149" t="n">
        <v>859655</v>
      </c>
      <c r="J52" s="147" t="n">
        <f aca="false">F52/C52</f>
        <v>-0.00126191844168774</v>
      </c>
    </row>
    <row r="53" customFormat="false" ht="15" hidden="false" customHeight="true" outlineLevel="0" collapsed="false">
      <c r="B53" s="148" t="s">
        <v>66</v>
      </c>
      <c r="C53" s="241" t="n">
        <v>478515</v>
      </c>
      <c r="D53" s="150" t="n">
        <v>-456</v>
      </c>
      <c r="E53" s="151" t="n">
        <v>281</v>
      </c>
      <c r="F53" s="152" t="n">
        <v>-737</v>
      </c>
      <c r="G53" s="153" t="n">
        <v>0</v>
      </c>
      <c r="H53" s="149" t="n">
        <v>478059</v>
      </c>
      <c r="J53" s="147" t="n">
        <f aca="false">F53/C53</f>
        <v>-0.0015401816035025</v>
      </c>
    </row>
    <row r="54" customFormat="false" ht="15" hidden="false" customHeight="true" outlineLevel="0" collapsed="false">
      <c r="B54" s="148" t="s">
        <v>67</v>
      </c>
      <c r="C54" s="241" t="n">
        <v>712877</v>
      </c>
      <c r="D54" s="150" t="n">
        <v>-499</v>
      </c>
      <c r="E54" s="151" t="n">
        <v>666</v>
      </c>
      <c r="F54" s="152" t="n">
        <v>-1165</v>
      </c>
      <c r="G54" s="153" t="n">
        <v>0</v>
      </c>
      <c r="H54" s="149" t="n">
        <v>712378</v>
      </c>
      <c r="J54" s="147" t="n">
        <f aca="false">F54/C54</f>
        <v>-0.00163422301462945</v>
      </c>
    </row>
    <row r="55" customFormat="false" ht="15" hidden="false" customHeight="true" outlineLevel="0" collapsed="false">
      <c r="B55" s="148" t="s">
        <v>68</v>
      </c>
      <c r="C55" s="241" t="n">
        <v>1269095</v>
      </c>
      <c r="D55" s="150" t="n">
        <v>6124</v>
      </c>
      <c r="E55" s="151" t="n">
        <v>6509</v>
      </c>
      <c r="F55" s="152" t="n">
        <v>-385</v>
      </c>
      <c r="G55" s="153" t="n">
        <v>0</v>
      </c>
      <c r="H55" s="149" t="n">
        <v>1275219</v>
      </c>
      <c r="J55" s="147" t="n">
        <f aca="false">F55/C55</f>
        <v>-0.000303365784279349</v>
      </c>
    </row>
    <row r="56" customFormat="false" ht="15" hidden="false" customHeight="true" outlineLevel="0" collapsed="false">
      <c r="B56" s="148" t="s">
        <v>69</v>
      </c>
      <c r="C56" s="241" t="n">
        <v>2786084</v>
      </c>
      <c r="D56" s="150" t="n">
        <v>-757</v>
      </c>
      <c r="E56" s="151" t="n">
        <v>-555</v>
      </c>
      <c r="F56" s="152" t="n">
        <v>-202</v>
      </c>
      <c r="G56" s="153" t="n">
        <v>0</v>
      </c>
      <c r="H56" s="149" t="n">
        <v>2785327</v>
      </c>
      <c r="J56" s="147" t="n">
        <f aca="false">F56/C56</f>
        <v>-7.25031980371015E-005</v>
      </c>
    </row>
    <row r="57" s="147" customFormat="true" ht="15" hidden="false" customHeight="true" outlineLevel="0" collapsed="false">
      <c r="B57" s="140" t="s">
        <v>70</v>
      </c>
      <c r="C57" s="240" t="n">
        <v>29900359</v>
      </c>
      <c r="D57" s="142" t="n">
        <v>-19946</v>
      </c>
      <c r="E57" s="143" t="n">
        <v>-13104</v>
      </c>
      <c r="F57" s="144" t="n">
        <v>-6842</v>
      </c>
      <c r="G57" s="145" t="n">
        <v>0</v>
      </c>
      <c r="H57" s="141" t="n">
        <v>29880413</v>
      </c>
      <c r="J57" s="147" t="n">
        <f aca="false">F57/C57</f>
        <v>-0.000228826683987306</v>
      </c>
    </row>
    <row r="58" customFormat="false" ht="15" hidden="false" customHeight="true" outlineLevel="0" collapsed="false">
      <c r="B58" s="148" t="s">
        <v>71</v>
      </c>
      <c r="C58" s="241" t="n">
        <v>4072102</v>
      </c>
      <c r="D58" s="150" t="n">
        <v>-207</v>
      </c>
      <c r="E58" s="151" t="n">
        <v>571</v>
      </c>
      <c r="F58" s="152" t="n">
        <v>-778</v>
      </c>
      <c r="G58" s="153" t="n">
        <v>0</v>
      </c>
      <c r="H58" s="149" t="n">
        <v>4071895</v>
      </c>
      <c r="J58" s="147" t="n">
        <f aca="false">F58/C58</f>
        <v>-0.000191056117945965</v>
      </c>
    </row>
    <row r="59" customFormat="false" ht="15" hidden="false" customHeight="true" outlineLevel="0" collapsed="false">
      <c r="B59" s="148" t="s">
        <v>72</v>
      </c>
      <c r="C59" s="241" t="n">
        <v>696357</v>
      </c>
      <c r="D59" s="150" t="n">
        <v>-977</v>
      </c>
      <c r="E59" s="151" t="n">
        <v>-300</v>
      </c>
      <c r="F59" s="152" t="n">
        <v>-677</v>
      </c>
      <c r="G59" s="153" t="n">
        <v>0</v>
      </c>
      <c r="H59" s="149" t="n">
        <v>695380</v>
      </c>
      <c r="J59" s="147" t="n">
        <f aca="false">F59/C59</f>
        <v>-0.000972202476603236</v>
      </c>
    </row>
    <row r="60" customFormat="false" ht="15" hidden="false" customHeight="true" outlineLevel="0" collapsed="false">
      <c r="B60" s="155" t="s">
        <v>73</v>
      </c>
      <c r="C60" s="241" t="n">
        <v>834819</v>
      </c>
      <c r="D60" s="150" t="n">
        <v>-1492</v>
      </c>
      <c r="E60" s="151" t="n">
        <v>-847</v>
      </c>
      <c r="F60" s="152" t="n">
        <v>-645</v>
      </c>
      <c r="G60" s="156" t="n">
        <v>0</v>
      </c>
      <c r="H60" s="149" t="n">
        <v>833327</v>
      </c>
      <c r="J60" s="147" t="n">
        <f aca="false">F60/C60</f>
        <v>-0.000772622568484905</v>
      </c>
    </row>
    <row r="61" customFormat="false" ht="15" hidden="false" customHeight="true" outlineLevel="0" collapsed="false">
      <c r="B61" s="148" t="s">
        <v>74</v>
      </c>
      <c r="C61" s="241" t="n">
        <v>3786358</v>
      </c>
      <c r="D61" s="150" t="n">
        <v>997</v>
      </c>
      <c r="E61" s="151" t="n">
        <v>452</v>
      </c>
      <c r="F61" s="152" t="n">
        <v>545</v>
      </c>
      <c r="G61" s="153" t="n">
        <v>0</v>
      </c>
      <c r="H61" s="149" t="n">
        <v>3787355</v>
      </c>
      <c r="J61" s="147" t="n">
        <f aca="false">F61/C61</f>
        <v>0.000143937789295149</v>
      </c>
    </row>
    <row r="62" customFormat="false" ht="15" hidden="false" customHeight="true" outlineLevel="0" collapsed="false">
      <c r="B62" s="148" t="s">
        <v>75</v>
      </c>
      <c r="C62" s="241" t="n">
        <v>1522761</v>
      </c>
      <c r="D62" s="150" t="n">
        <v>-1030</v>
      </c>
      <c r="E62" s="151" t="n">
        <v>145</v>
      </c>
      <c r="F62" s="152" t="n">
        <v>-1175</v>
      </c>
      <c r="G62" s="153" t="n">
        <v>0</v>
      </c>
      <c r="H62" s="149" t="n">
        <v>1521731</v>
      </c>
      <c r="J62" s="147" t="n">
        <f aca="false">F62/C62</f>
        <v>-0.000771624700133508</v>
      </c>
    </row>
    <row r="63" customFormat="false" ht="15" hidden="false" customHeight="true" outlineLevel="0" collapsed="false">
      <c r="B63" s="148" t="s">
        <v>76</v>
      </c>
      <c r="C63" s="241" t="n">
        <v>1251599</v>
      </c>
      <c r="D63" s="150" t="n">
        <v>-1101</v>
      </c>
      <c r="E63" s="151" t="n">
        <v>-237</v>
      </c>
      <c r="F63" s="152" t="n">
        <v>-864</v>
      </c>
      <c r="G63" s="153" t="n">
        <v>0</v>
      </c>
      <c r="H63" s="149" t="n">
        <v>1250498</v>
      </c>
      <c r="J63" s="147" t="n">
        <f aca="false">F63/C63</f>
        <v>-0.000690316946561958</v>
      </c>
    </row>
    <row r="64" customFormat="false" ht="15" hidden="false" customHeight="true" outlineLevel="0" collapsed="false">
      <c r="B64" s="148" t="s">
        <v>77</v>
      </c>
      <c r="C64" s="241" t="n">
        <v>2635849</v>
      </c>
      <c r="D64" s="150" t="n">
        <v>-1726</v>
      </c>
      <c r="E64" s="151" t="n">
        <v>-623</v>
      </c>
      <c r="F64" s="152" t="n">
        <v>-1103</v>
      </c>
      <c r="G64" s="153" t="n">
        <v>0</v>
      </c>
      <c r="H64" s="149" t="n">
        <v>2634123</v>
      </c>
      <c r="J64" s="147" t="n">
        <f aca="false">F64/C64</f>
        <v>-0.000418460996817344</v>
      </c>
    </row>
    <row r="65" customFormat="false" ht="15" hidden="false" customHeight="true" outlineLevel="0" collapsed="false">
      <c r="B65" s="148" t="s">
        <v>78</v>
      </c>
      <c r="C65" s="241" t="n">
        <v>1341265</v>
      </c>
      <c r="D65" s="150" t="n">
        <v>-2554</v>
      </c>
      <c r="E65" s="151" t="n">
        <v>-1324</v>
      </c>
      <c r="F65" s="152" t="n">
        <v>-1230</v>
      </c>
      <c r="G65" s="153" t="n">
        <v>0</v>
      </c>
      <c r="H65" s="149" t="n">
        <v>1338711</v>
      </c>
      <c r="J65" s="147" t="n">
        <f aca="false">F65/C65</f>
        <v>-0.000917044730161452</v>
      </c>
    </row>
    <row r="66" customFormat="false" ht="15" hidden="false" customHeight="true" outlineLevel="0" collapsed="false">
      <c r="B66" s="155" t="s">
        <v>79</v>
      </c>
      <c r="C66" s="241" t="n">
        <v>3310562</v>
      </c>
      <c r="D66" s="150" t="n">
        <v>-2949</v>
      </c>
      <c r="E66" s="151" t="n">
        <v>-4291</v>
      </c>
      <c r="F66" s="152" t="n">
        <v>1342</v>
      </c>
      <c r="G66" s="156" t="n">
        <v>0</v>
      </c>
      <c r="H66" s="149" t="n">
        <v>3307613</v>
      </c>
      <c r="J66" s="147" t="n">
        <f aca="false">F66/C66</f>
        <v>0.000405369239422189</v>
      </c>
    </row>
    <row r="67" customFormat="false" ht="15" hidden="false" customHeight="true" outlineLevel="0" collapsed="false">
      <c r="B67" s="148" t="s">
        <v>80</v>
      </c>
      <c r="C67" s="241" t="n">
        <v>2032915</v>
      </c>
      <c r="D67" s="150" t="n">
        <v>-1575</v>
      </c>
      <c r="E67" s="151" t="n">
        <v>-145</v>
      </c>
      <c r="F67" s="152" t="n">
        <v>-1430</v>
      </c>
      <c r="G67" s="153" t="n">
        <v>0</v>
      </c>
      <c r="H67" s="149" t="n">
        <v>2031340</v>
      </c>
      <c r="J67" s="147" t="n">
        <f aca="false">F67/C67</f>
        <v>-0.000703423409242393</v>
      </c>
    </row>
    <row r="68" customFormat="false" ht="15" hidden="false" customHeight="true" outlineLevel="0" collapsed="false">
      <c r="B68" s="148" t="s">
        <v>81</v>
      </c>
      <c r="C68" s="241" t="n">
        <v>1386178</v>
      </c>
      <c r="D68" s="150" t="n">
        <v>-2180</v>
      </c>
      <c r="E68" s="151" t="n">
        <v>-1307</v>
      </c>
      <c r="F68" s="152" t="n">
        <v>-873</v>
      </c>
      <c r="G68" s="153" t="n">
        <v>0</v>
      </c>
      <c r="H68" s="149" t="n">
        <v>1383998</v>
      </c>
      <c r="J68" s="147" t="n">
        <f aca="false">F68/C68</f>
        <v>-0.000629789247845515</v>
      </c>
    </row>
    <row r="69" customFormat="false" ht="15" hidden="false" customHeight="true" outlineLevel="0" collapsed="false">
      <c r="B69" s="148" t="s">
        <v>82</v>
      </c>
      <c r="C69" s="241" t="n">
        <v>3215661</v>
      </c>
      <c r="D69" s="150" t="n">
        <v>-221</v>
      </c>
      <c r="E69" s="151" t="n">
        <v>-1960</v>
      </c>
      <c r="F69" s="152" t="n">
        <v>1739</v>
      </c>
      <c r="G69" s="153" t="n">
        <v>0</v>
      </c>
      <c r="H69" s="149" t="n">
        <v>3215440</v>
      </c>
      <c r="J69" s="147" t="n">
        <f aca="false">F69/C69</f>
        <v>0.000540790835849923</v>
      </c>
    </row>
    <row r="70" customFormat="false" ht="15" hidden="false" customHeight="true" outlineLevel="0" collapsed="false">
      <c r="B70" s="148" t="s">
        <v>83</v>
      </c>
      <c r="C70" s="241" t="n">
        <v>2521759</v>
      </c>
      <c r="D70" s="150" t="n">
        <v>-2610</v>
      </c>
      <c r="E70" s="151" t="n">
        <v>-2044</v>
      </c>
      <c r="F70" s="152" t="n">
        <v>-566</v>
      </c>
      <c r="G70" s="153" t="n">
        <v>0</v>
      </c>
      <c r="H70" s="149" t="n">
        <v>2519149</v>
      </c>
      <c r="J70" s="147" t="n">
        <f aca="false">F70/C70</f>
        <v>-0.000224446507378381</v>
      </c>
    </row>
    <row r="71" customFormat="false" ht="15" hidden="false" customHeight="true" outlineLevel="0" collapsed="false">
      <c r="B71" s="163" t="s">
        <v>84</v>
      </c>
      <c r="C71" s="243" t="n">
        <v>1292174</v>
      </c>
      <c r="D71" s="165" t="n">
        <v>-2321</v>
      </c>
      <c r="E71" s="166" t="n">
        <v>-1194</v>
      </c>
      <c r="F71" s="167" t="n">
        <v>-1127</v>
      </c>
      <c r="G71" s="168" t="n">
        <v>0</v>
      </c>
      <c r="H71" s="164" t="n">
        <v>1289853</v>
      </c>
      <c r="J71" s="147" t="n">
        <f aca="false">F71/C71</f>
        <v>-0.000872173561764902</v>
      </c>
    </row>
    <row r="72" s="147" customFormat="true" ht="13.9" hidden="false" customHeight="true" outlineLevel="0" collapsed="false">
      <c r="B72" s="189" t="s">
        <v>85</v>
      </c>
      <c r="C72" s="245" t="n">
        <v>12082698</v>
      </c>
      <c r="D72" s="191" t="n">
        <v>6413</v>
      </c>
      <c r="E72" s="192" t="n">
        <v>1976</v>
      </c>
      <c r="F72" s="193" t="n">
        <v>4437</v>
      </c>
      <c r="G72" s="194" t="n">
        <v>0</v>
      </c>
      <c r="H72" s="190" t="n">
        <v>12089111</v>
      </c>
      <c r="J72" s="147" t="n">
        <f aca="false">F72/C72</f>
        <v>0.000367219308137967</v>
      </c>
    </row>
    <row r="73" customFormat="false" ht="13.9" hidden="false" customHeight="true" outlineLevel="0" collapsed="false">
      <c r="B73" s="148" t="s">
        <v>86</v>
      </c>
      <c r="C73" s="241" t="n">
        <v>910832</v>
      </c>
      <c r="D73" s="150" t="n">
        <v>-1994</v>
      </c>
      <c r="E73" s="151" t="n">
        <v>-714</v>
      </c>
      <c r="F73" s="152" t="n">
        <v>-1280</v>
      </c>
      <c r="G73" s="153" t="n">
        <v>0</v>
      </c>
      <c r="H73" s="149" t="n">
        <v>908838</v>
      </c>
      <c r="J73" s="147" t="n">
        <f aca="false">F73/C73</f>
        <v>-0.00140530855305918</v>
      </c>
    </row>
    <row r="74" customFormat="false" ht="13.9" hidden="false" customHeight="true" outlineLevel="0" collapsed="false">
      <c r="B74" s="155" t="s">
        <v>87</v>
      </c>
      <c r="C74" s="241" t="n">
        <v>4298030</v>
      </c>
      <c r="D74" s="150" t="n">
        <v>-520</v>
      </c>
      <c r="E74" s="151" t="n">
        <v>-1181</v>
      </c>
      <c r="F74" s="152" t="n">
        <v>661</v>
      </c>
      <c r="G74" s="156" t="n">
        <v>0</v>
      </c>
      <c r="H74" s="149" t="n">
        <v>4297510</v>
      </c>
      <c r="J74" s="147" t="n">
        <f aca="false">F74/C74</f>
        <v>0.000153791388147593</v>
      </c>
    </row>
    <row r="75" customFormat="false" ht="13.9" hidden="false" customHeight="true" outlineLevel="0" collapsed="false">
      <c r="B75" s="148" t="s">
        <v>145</v>
      </c>
      <c r="C75" s="241" t="n">
        <v>3395216</v>
      </c>
      <c r="D75" s="150" t="n">
        <v>9510</v>
      </c>
      <c r="E75" s="151" t="n">
        <v>4863</v>
      </c>
      <c r="F75" s="152" t="n">
        <v>4647</v>
      </c>
      <c r="G75" s="153" t="n">
        <v>0</v>
      </c>
      <c r="H75" s="149" t="n">
        <v>3404726</v>
      </c>
      <c r="J75" s="147" t="n">
        <f aca="false">F75/C75</f>
        <v>0.00136869053397486</v>
      </c>
    </row>
    <row r="76" customFormat="false" ht="13.9" hidden="false" customHeight="true" outlineLevel="0" collapsed="false">
      <c r="B76" s="157" t="s">
        <v>89</v>
      </c>
      <c r="C76" s="242" t="n">
        <v>1531973</v>
      </c>
      <c r="D76" s="159" t="n">
        <v>4891</v>
      </c>
      <c r="E76" s="160" t="n">
        <v>3079</v>
      </c>
      <c r="F76" s="161" t="n">
        <v>1812</v>
      </c>
      <c r="G76" s="196" t="n">
        <v>0</v>
      </c>
      <c r="H76" s="158" t="n">
        <v>1536864</v>
      </c>
      <c r="J76" s="147" t="n">
        <f aca="false">F76/C76</f>
        <v>0.00118278846950958</v>
      </c>
    </row>
    <row r="77" customFormat="false" ht="13.9" hidden="false" customHeight="true" outlineLevel="0" collapsed="false">
      <c r="B77" s="197" t="s">
        <v>90</v>
      </c>
      <c r="C77" s="241" t="n">
        <v>522798</v>
      </c>
      <c r="D77" s="150" t="n">
        <v>2021</v>
      </c>
      <c r="E77" s="151" t="n">
        <v>1104</v>
      </c>
      <c r="F77" s="152" t="n">
        <v>917</v>
      </c>
      <c r="G77" s="153" t="n">
        <v>0</v>
      </c>
      <c r="H77" s="149" t="n">
        <v>524819</v>
      </c>
      <c r="J77" s="147" t="n">
        <f aca="false">F77/C77</f>
        <v>0.00175402354255372</v>
      </c>
    </row>
    <row r="78" customFormat="false" ht="13.9" hidden="false" customHeight="true" outlineLevel="0" collapsed="false">
      <c r="B78" s="197" t="s">
        <v>91</v>
      </c>
      <c r="C78" s="246" t="n">
        <v>1340445</v>
      </c>
      <c r="D78" s="199" t="n">
        <v>2598</v>
      </c>
      <c r="E78" s="200" t="n">
        <v>680</v>
      </c>
      <c r="F78" s="201" t="n">
        <v>1918</v>
      </c>
      <c r="G78" s="202" t="n">
        <v>0</v>
      </c>
      <c r="H78" s="198" t="n">
        <v>1343043</v>
      </c>
      <c r="J78" s="147" t="n">
        <f aca="false">F78/C78</f>
        <v>0.00143086810723305</v>
      </c>
    </row>
    <row r="79" customFormat="false" ht="13.9" hidden="false" customHeight="true" outlineLevel="0" collapsed="false">
      <c r="B79" s="148" t="s">
        <v>92</v>
      </c>
      <c r="C79" s="241" t="n">
        <v>3478620</v>
      </c>
      <c r="D79" s="150" t="n">
        <v>-583</v>
      </c>
      <c r="E79" s="151" t="n">
        <v>-992</v>
      </c>
      <c r="F79" s="152" t="n">
        <v>409</v>
      </c>
      <c r="G79" s="153" t="n">
        <v>0</v>
      </c>
      <c r="H79" s="149" t="n">
        <v>3478037</v>
      </c>
      <c r="J79" s="147" t="n">
        <f aca="false">F79/C79</f>
        <v>0.000117575360344044</v>
      </c>
    </row>
    <row r="80" s="147" customFormat="true" ht="13.9" hidden="false" customHeight="true" outlineLevel="0" collapsed="false">
      <c r="B80" s="189" t="s">
        <v>93</v>
      </c>
      <c r="C80" s="245" t="n">
        <v>19254315</v>
      </c>
      <c r="D80" s="191" t="n">
        <v>-4517</v>
      </c>
      <c r="E80" s="192" t="n">
        <v>-1289</v>
      </c>
      <c r="F80" s="193" t="n">
        <v>-3228</v>
      </c>
      <c r="G80" s="194" t="n">
        <v>0</v>
      </c>
      <c r="H80" s="190" t="n">
        <v>19249798</v>
      </c>
      <c r="J80" s="147" t="n">
        <f aca="false">F80/C80</f>
        <v>-0.000167650731797002</v>
      </c>
    </row>
    <row r="81" customFormat="false" ht="13.9" hidden="false" customHeight="true" outlineLevel="0" collapsed="false">
      <c r="B81" s="148" t="s">
        <v>94</v>
      </c>
      <c r="C81" s="241" t="n">
        <v>206195</v>
      </c>
      <c r="D81" s="150" t="n">
        <v>362</v>
      </c>
      <c r="E81" s="151" t="n">
        <v>312</v>
      </c>
      <c r="F81" s="152" t="n">
        <v>50</v>
      </c>
      <c r="G81" s="153" t="n">
        <v>0</v>
      </c>
      <c r="H81" s="149" t="n">
        <v>206557</v>
      </c>
      <c r="J81" s="147" t="n">
        <f aca="false">F81/C81</f>
        <v>0.000242488906132544</v>
      </c>
    </row>
    <row r="82" customFormat="false" ht="13.9" hidden="false" customHeight="true" outlineLevel="0" collapsed="false">
      <c r="B82" s="155" t="s">
        <v>105</v>
      </c>
      <c r="C82" s="241" t="n">
        <v>972658</v>
      </c>
      <c r="D82" s="150" t="n">
        <v>-483</v>
      </c>
      <c r="E82" s="151" t="n">
        <v>821</v>
      </c>
      <c r="F82" s="152" t="n">
        <v>-1304</v>
      </c>
      <c r="G82" s="156" t="n">
        <v>0</v>
      </c>
      <c r="H82" s="149" t="n">
        <v>972175</v>
      </c>
      <c r="J82" s="147" t="n">
        <f aca="false">F82/C82</f>
        <v>-0.00134065622243378</v>
      </c>
    </row>
    <row r="83" s="42" customFormat="true" ht="13.9" hidden="false" customHeight="true" outlineLevel="0" collapsed="false">
      <c r="B83" s="148" t="s">
        <v>95</v>
      </c>
      <c r="C83" s="241" t="n">
        <v>307925</v>
      </c>
      <c r="D83" s="150" t="n">
        <v>235</v>
      </c>
      <c r="E83" s="151" t="n">
        <v>993</v>
      </c>
      <c r="F83" s="152" t="n">
        <v>-758</v>
      </c>
      <c r="G83" s="153" t="n">
        <v>0</v>
      </c>
      <c r="H83" s="149" t="n">
        <v>308160</v>
      </c>
      <c r="J83" s="147" t="n">
        <f aca="false">F83/C83</f>
        <v>-0.00246163838597061</v>
      </c>
    </row>
    <row r="84" customFormat="false" ht="13.9" hidden="false" customHeight="true" outlineLevel="0" collapsed="false">
      <c r="B84" s="148" t="s">
        <v>96</v>
      </c>
      <c r="C84" s="241" t="n">
        <v>532319</v>
      </c>
      <c r="D84" s="150" t="n">
        <v>-117</v>
      </c>
      <c r="E84" s="151" t="n">
        <v>93</v>
      </c>
      <c r="F84" s="152" t="n">
        <v>-210</v>
      </c>
      <c r="G84" s="153" t="n">
        <v>0</v>
      </c>
      <c r="H84" s="149" t="n">
        <v>532202</v>
      </c>
      <c r="J84" s="147" t="n">
        <f aca="false">F84/C84</f>
        <v>-0.000394500290239499</v>
      </c>
    </row>
    <row r="85" customFormat="false" ht="13.9" hidden="false" customHeight="true" outlineLevel="0" collapsed="false">
      <c r="B85" s="148" t="s">
        <v>97</v>
      </c>
      <c r="C85" s="241" t="n">
        <v>2419379</v>
      </c>
      <c r="D85" s="150" t="n">
        <v>-2397</v>
      </c>
      <c r="E85" s="151" t="n">
        <v>-1223</v>
      </c>
      <c r="F85" s="152" t="n">
        <v>-1174</v>
      </c>
      <c r="G85" s="156" t="n">
        <v>0</v>
      </c>
      <c r="H85" s="149" t="n">
        <v>2416982</v>
      </c>
      <c r="J85" s="147" t="n">
        <f aca="false">F85/C85</f>
        <v>-0.00048524848731844</v>
      </c>
    </row>
    <row r="86" customFormat="false" ht="13.9" hidden="false" customHeight="true" outlineLevel="0" collapsed="false">
      <c r="B86" s="155" t="s">
        <v>107</v>
      </c>
      <c r="C86" s="241" t="n">
        <v>1106611</v>
      </c>
      <c r="D86" s="150" t="n">
        <v>-952</v>
      </c>
      <c r="E86" s="151" t="n">
        <v>472</v>
      </c>
      <c r="F86" s="152" t="n">
        <v>-1424</v>
      </c>
      <c r="G86" s="156" t="n">
        <v>0</v>
      </c>
      <c r="H86" s="149" t="n">
        <v>1105659</v>
      </c>
      <c r="J86" s="147" t="n">
        <f aca="false">F86/C86</f>
        <v>-0.0012868117161315</v>
      </c>
    </row>
    <row r="87" customFormat="false" ht="13.9" hidden="false" customHeight="true" outlineLevel="0" collapsed="false">
      <c r="B87" s="148" t="s">
        <v>98</v>
      </c>
      <c r="C87" s="241" t="n">
        <v>2828207</v>
      </c>
      <c r="D87" s="150" t="n">
        <v>918</v>
      </c>
      <c r="E87" s="151" t="n">
        <v>-15</v>
      </c>
      <c r="F87" s="152" t="n">
        <v>933</v>
      </c>
      <c r="G87" s="153" t="n">
        <v>0</v>
      </c>
      <c r="H87" s="149" t="n">
        <v>2829125</v>
      </c>
      <c r="J87" s="147" t="n">
        <f aca="false">F87/C87</f>
        <v>0.000329890987470153</v>
      </c>
    </row>
    <row r="88" customFormat="false" ht="13.9" hidden="false" customHeight="true" outlineLevel="0" collapsed="false">
      <c r="B88" s="148" t="s">
        <v>99</v>
      </c>
      <c r="C88" s="241" t="n">
        <v>2428696</v>
      </c>
      <c r="D88" s="150" t="n">
        <v>-796</v>
      </c>
      <c r="E88" s="151" t="n">
        <v>329</v>
      </c>
      <c r="F88" s="152" t="n">
        <v>-1125</v>
      </c>
      <c r="G88" s="153" t="n">
        <v>0</v>
      </c>
      <c r="H88" s="149" t="n">
        <v>2427900</v>
      </c>
      <c r="J88" s="147" t="n">
        <f aca="false">F88/C88</f>
        <v>-0.000463211534090722</v>
      </c>
    </row>
    <row r="89" customFormat="false" ht="13.9" hidden="false" customHeight="true" outlineLevel="0" collapsed="false">
      <c r="B89" s="148" t="s">
        <v>100</v>
      </c>
      <c r="C89" s="241" t="n">
        <v>2763481</v>
      </c>
      <c r="D89" s="150" t="n">
        <v>-1880</v>
      </c>
      <c r="E89" s="151" t="n">
        <v>-1934</v>
      </c>
      <c r="F89" s="152" t="n">
        <v>54</v>
      </c>
      <c r="G89" s="153" t="n">
        <v>0</v>
      </c>
      <c r="H89" s="149" t="n">
        <v>2761601</v>
      </c>
      <c r="J89" s="147" t="n">
        <f aca="false">F89/C89</f>
        <v>1.95405721986147E-005</v>
      </c>
    </row>
    <row r="90" customFormat="false" ht="13.9" hidden="false" customHeight="true" outlineLevel="0" collapsed="false">
      <c r="B90" s="148" t="s">
        <v>101</v>
      </c>
      <c r="C90" s="241" t="n">
        <v>2665853</v>
      </c>
      <c r="D90" s="150" t="n">
        <v>554</v>
      </c>
      <c r="E90" s="151" t="n">
        <v>-751</v>
      </c>
      <c r="F90" s="152" t="n">
        <v>1305</v>
      </c>
      <c r="G90" s="153" t="n">
        <v>0</v>
      </c>
      <c r="H90" s="149" t="n">
        <v>2666407</v>
      </c>
      <c r="J90" s="147" t="n">
        <f aca="false">F90/C90</f>
        <v>0.000489524366122213</v>
      </c>
    </row>
    <row r="91" customFormat="false" ht="13.9" hidden="false" customHeight="true" outlineLevel="0" collapsed="false">
      <c r="B91" s="148" t="s">
        <v>102</v>
      </c>
      <c r="C91" s="241" t="n">
        <v>1977450</v>
      </c>
      <c r="D91" s="150" t="n">
        <v>-1105</v>
      </c>
      <c r="E91" s="151" t="n">
        <v>-426</v>
      </c>
      <c r="F91" s="152" t="n">
        <v>-679</v>
      </c>
      <c r="G91" s="153" t="n">
        <v>0</v>
      </c>
      <c r="H91" s="149" t="n">
        <v>1976345</v>
      </c>
      <c r="J91" s="147" t="n">
        <f aca="false">F91/C91</f>
        <v>-0.000343371513818301</v>
      </c>
    </row>
    <row r="92" customFormat="false" ht="13.9" hidden="false" customHeight="true" outlineLevel="0" collapsed="false">
      <c r="B92" s="148" t="s">
        <v>103</v>
      </c>
      <c r="C92" s="241" t="n">
        <v>1045541</v>
      </c>
      <c r="D92" s="150" t="n">
        <v>1144</v>
      </c>
      <c r="E92" s="151" t="n">
        <v>40</v>
      </c>
      <c r="F92" s="152" t="n">
        <v>1104</v>
      </c>
      <c r="G92" s="153" t="n">
        <v>0</v>
      </c>
      <c r="H92" s="149" t="n">
        <v>1046685</v>
      </c>
      <c r="J92" s="147" t="n">
        <f aca="false">F92/C92</f>
        <v>0.00105591268061224</v>
      </c>
    </row>
    <row r="93" s="147" customFormat="true" ht="13.9" hidden="false" customHeight="true" outlineLevel="0" collapsed="false">
      <c r="B93" s="140" t="s">
        <v>104</v>
      </c>
      <c r="C93" s="245" t="n">
        <v>6291908</v>
      </c>
      <c r="D93" s="191" t="n">
        <v>-8197</v>
      </c>
      <c r="E93" s="192" t="n">
        <v>-1062</v>
      </c>
      <c r="F93" s="193" t="n">
        <v>-7135</v>
      </c>
      <c r="G93" s="145" t="n">
        <v>0</v>
      </c>
      <c r="H93" s="190" t="n">
        <v>6283711</v>
      </c>
      <c r="J93" s="147" t="n">
        <f aca="false">F93/C93</f>
        <v>-0.00113399623770723</v>
      </c>
    </row>
    <row r="94" customFormat="false" ht="13.9" hidden="false" customHeight="true" outlineLevel="0" collapsed="false">
      <c r="B94" s="148" t="s">
        <v>106</v>
      </c>
      <c r="C94" s="241" t="n">
        <v>958291</v>
      </c>
      <c r="D94" s="150" t="n">
        <v>-270</v>
      </c>
      <c r="E94" s="151" t="n">
        <v>1504</v>
      </c>
      <c r="F94" s="152" t="n">
        <v>-1774</v>
      </c>
      <c r="G94" s="153" t="n">
        <v>0</v>
      </c>
      <c r="H94" s="149" t="n">
        <v>958021</v>
      </c>
      <c r="J94" s="147" t="n">
        <f aca="false">F94/C94</f>
        <v>-0.0018512122100698</v>
      </c>
    </row>
    <row r="95" customFormat="false" ht="13.9" hidden="false" customHeight="true" outlineLevel="0" collapsed="false">
      <c r="B95" s="148" t="s">
        <v>108</v>
      </c>
      <c r="C95" s="241" t="n">
        <v>321764</v>
      </c>
      <c r="D95" s="150" t="n">
        <v>-420</v>
      </c>
      <c r="E95" s="151" t="n">
        <v>21</v>
      </c>
      <c r="F95" s="152" t="n">
        <v>-441</v>
      </c>
      <c r="G95" s="156" t="n">
        <v>0</v>
      </c>
      <c r="H95" s="149" t="n">
        <v>321344</v>
      </c>
      <c r="J95" s="147" t="n">
        <f aca="false">F95/C95</f>
        <v>-0.00137056973433945</v>
      </c>
    </row>
    <row r="96" customFormat="false" ht="13.9" hidden="false" customHeight="true" outlineLevel="0" collapsed="false">
      <c r="B96" s="155" t="s">
        <v>109</v>
      </c>
      <c r="C96" s="241" t="n">
        <v>1956426</v>
      </c>
      <c r="D96" s="150" t="n">
        <v>-2952</v>
      </c>
      <c r="E96" s="151" t="n">
        <v>-1139</v>
      </c>
      <c r="F96" s="152" t="n">
        <v>-1813</v>
      </c>
      <c r="G96" s="156" t="n">
        <v>0</v>
      </c>
      <c r="H96" s="149" t="n">
        <v>1953474</v>
      </c>
      <c r="J96" s="147" t="n">
        <f aca="false">F96/C96</f>
        <v>-0.000926689790464858</v>
      </c>
    </row>
    <row r="97" customFormat="false" ht="13.9" hidden="false" customHeight="true" outlineLevel="0" collapsed="false">
      <c r="B97" s="148" t="s">
        <v>110</v>
      </c>
      <c r="C97" s="241" t="n">
        <v>1344271</v>
      </c>
      <c r="D97" s="150" t="n">
        <v>-982</v>
      </c>
      <c r="E97" s="151" t="n">
        <v>-445</v>
      </c>
      <c r="F97" s="152" t="n">
        <v>-537</v>
      </c>
      <c r="G97" s="153" t="n">
        <v>0</v>
      </c>
      <c r="H97" s="149" t="n">
        <v>1343289</v>
      </c>
      <c r="J97" s="147" t="n">
        <f aca="false">F97/C97</f>
        <v>-0.000399473022924693</v>
      </c>
    </row>
    <row r="98" customFormat="false" ht="13.9" hidden="false" customHeight="true" outlineLevel="0" collapsed="false">
      <c r="B98" s="148" t="s">
        <v>111</v>
      </c>
      <c r="C98" s="241" t="n">
        <v>829204</v>
      </c>
      <c r="D98" s="150" t="n">
        <v>-1443</v>
      </c>
      <c r="E98" s="151" t="n">
        <v>-458</v>
      </c>
      <c r="F98" s="152" t="n">
        <v>-985</v>
      </c>
      <c r="G98" s="153" t="n">
        <v>0</v>
      </c>
      <c r="H98" s="149" t="n">
        <v>827761</v>
      </c>
      <c r="J98" s="147" t="n">
        <f aca="false">F98/C98</f>
        <v>-0.00118788621376646</v>
      </c>
    </row>
    <row r="99" customFormat="false" ht="13.9" hidden="false" customHeight="true" outlineLevel="0" collapsed="false">
      <c r="B99" s="148" t="s">
        <v>112</v>
      </c>
      <c r="C99" s="241" t="n">
        <v>156956</v>
      </c>
      <c r="D99" s="150" t="n">
        <v>-462</v>
      </c>
      <c r="E99" s="151" t="n">
        <v>-25</v>
      </c>
      <c r="F99" s="152" t="n">
        <v>-437</v>
      </c>
      <c r="G99" s="153" t="n">
        <v>0</v>
      </c>
      <c r="H99" s="149" t="n">
        <v>156494</v>
      </c>
      <c r="J99" s="147" t="n">
        <f aca="false">F99/C99</f>
        <v>-0.00278421978133999</v>
      </c>
    </row>
    <row r="100" customFormat="false" ht="13.9" hidden="false" customHeight="true" outlineLevel="0" collapsed="false">
      <c r="B100" s="148" t="s">
        <v>113</v>
      </c>
      <c r="C100" s="241" t="n">
        <v>497899</v>
      </c>
      <c r="D100" s="150" t="n">
        <v>-1234</v>
      </c>
      <c r="E100" s="151" t="n">
        <v>-404</v>
      </c>
      <c r="F100" s="152" t="n">
        <v>-830</v>
      </c>
      <c r="G100" s="153" t="n">
        <v>0</v>
      </c>
      <c r="H100" s="149" t="n">
        <v>496665</v>
      </c>
      <c r="J100" s="147" t="n">
        <f aca="false">F100/C100</f>
        <v>-0.00166700475397621</v>
      </c>
    </row>
    <row r="101" customFormat="false" ht="13.9" hidden="false" customHeight="true" outlineLevel="0" collapsed="false">
      <c r="B101" s="148" t="s">
        <v>114</v>
      </c>
      <c r="C101" s="241" t="n">
        <v>176567</v>
      </c>
      <c r="D101" s="150" t="n">
        <v>-254</v>
      </c>
      <c r="E101" s="151" t="n">
        <v>-129</v>
      </c>
      <c r="F101" s="152" t="n">
        <v>-125</v>
      </c>
      <c r="G101" s="153" t="n">
        <v>0</v>
      </c>
      <c r="H101" s="149" t="n">
        <v>176313</v>
      </c>
      <c r="J101" s="147" t="n">
        <f aca="false">F101/C101</f>
        <v>-0.00070794655853019</v>
      </c>
    </row>
    <row r="102" customFormat="false" ht="13.9" hidden="false" customHeight="true" outlineLevel="0" collapsed="false">
      <c r="B102" s="163" t="s">
        <v>115</v>
      </c>
      <c r="C102" s="243" t="n">
        <v>50530</v>
      </c>
      <c r="D102" s="165" t="n">
        <v>-180</v>
      </c>
      <c r="E102" s="166" t="n">
        <v>13</v>
      </c>
      <c r="F102" s="167" t="n">
        <v>-193</v>
      </c>
      <c r="G102" s="168" t="n">
        <v>0</v>
      </c>
      <c r="H102" s="164" t="n">
        <v>50350</v>
      </c>
      <c r="J102" s="147" t="n">
        <f aca="false">F102/C102</f>
        <v>-0.00381951316049871</v>
      </c>
    </row>
    <row r="103" customFormat="false" ht="6" hidden="false" customHeight="true" outlineLevel="0" collapsed="false">
      <c r="B103" s="237"/>
      <c r="C103" s="238"/>
      <c r="D103" s="235"/>
      <c r="J103" s="147"/>
    </row>
    <row r="104" s="42" customFormat="true" ht="14.65" hidden="false" customHeight="false" outlineLevel="0" collapsed="false">
      <c r="B104" s="204" t="s">
        <v>165</v>
      </c>
      <c r="C104" s="128"/>
      <c r="D104" s="235"/>
    </row>
    <row r="119" customFormat="false" ht="14.65" hidden="false" customHeight="false" outlineLevel="0" collapsed="false">
      <c r="B119" s="205" t="s">
        <v>20</v>
      </c>
      <c r="C119" s="239" t="n">
        <f aca="false">C9-C10-C29-C42-C49-C57-C72-C80-C93</f>
        <v>0</v>
      </c>
      <c r="D119" s="239" t="n">
        <f aca="false">D9-D10-D29-D42-D49-D57-D72-D80-D93</f>
        <v>0</v>
      </c>
      <c r="E119" s="239" t="n">
        <f aca="false">E9-E10-E29-E42-E49-E57-E72-E80-E93</f>
        <v>0</v>
      </c>
      <c r="F119" s="239" t="n">
        <f aca="false">F9-F10-F29-F42-F49-F57-F72-F80-F93</f>
        <v>0</v>
      </c>
      <c r="G119" s="239" t="n">
        <f aca="false">G9-G10-G29-G42-G49-G57-G72-G80-G93</f>
        <v>0</v>
      </c>
      <c r="H119" s="239" t="n">
        <f aca="false">H9-H10-H29-H42-H49-H57-H72-H80-H93</f>
        <v>0</v>
      </c>
    </row>
    <row r="120" customFormat="false" ht="14.65" hidden="false" customHeight="false" outlineLevel="0" collapsed="false">
      <c r="B120" s="205" t="s">
        <v>21</v>
      </c>
      <c r="C120" s="239" t="n">
        <f aca="false">C10-SUM(C11:C28)</f>
        <v>0</v>
      </c>
      <c r="D120" s="239" t="n">
        <f aca="false">D10-SUM(D11:D28)</f>
        <v>0</v>
      </c>
      <c r="E120" s="239" t="n">
        <f aca="false">E10-SUM(E11:E28)</f>
        <v>0</v>
      </c>
      <c r="F120" s="239" t="n">
        <f aca="false">F10-SUM(F11:F28)</f>
        <v>0</v>
      </c>
      <c r="G120" s="239" t="n">
        <f aca="false">G10-SUM(G11:G28)</f>
        <v>0</v>
      </c>
      <c r="H120" s="239" t="n">
        <f aca="false">H10-SUM(H11:H28)</f>
        <v>0</v>
      </c>
    </row>
    <row r="121" customFormat="false" ht="14.65" hidden="false" customHeight="false" outlineLevel="0" collapsed="false">
      <c r="B121" s="205" t="s">
        <v>40</v>
      </c>
      <c r="C121" s="239" t="n">
        <f aca="false">C29-SUM(C30:C32,C35:C41)</f>
        <v>0</v>
      </c>
      <c r="D121" s="239" t="n">
        <f aca="false">D29-SUM(D30:D32,D35:D41)</f>
        <v>0</v>
      </c>
      <c r="E121" s="239" t="n">
        <f aca="false">E29-SUM(E30:E32,E35:E41)</f>
        <v>0</v>
      </c>
      <c r="F121" s="239" t="n">
        <f aca="false">F29-SUM(F30:F32,F35:F41)</f>
        <v>0</v>
      </c>
      <c r="G121" s="239" t="n">
        <f aca="false">G29-SUM(G30:G32,G35:G41)</f>
        <v>0</v>
      </c>
      <c r="H121" s="239" t="n">
        <f aca="false">H29-SUM(H30:H32,H35:H41)</f>
        <v>0</v>
      </c>
    </row>
    <row r="122" customFormat="false" ht="14.65" hidden="false" customHeight="false" outlineLevel="0" collapsed="false">
      <c r="B122" s="205" t="s">
        <v>53</v>
      </c>
      <c r="C122" s="239" t="n">
        <f aca="false">C42-SUM(C43:C48)</f>
        <v>0</v>
      </c>
      <c r="D122" s="239" t="n">
        <f aca="false">D42-SUM(D43:D48)</f>
        <v>0</v>
      </c>
      <c r="E122" s="239" t="n">
        <f aca="false">E42-SUM(E43:E48)</f>
        <v>0</v>
      </c>
      <c r="F122" s="239" t="n">
        <f aca="false">F42-SUM(F43:F48)</f>
        <v>0</v>
      </c>
      <c r="G122" s="239" t="n">
        <f aca="false">G42-SUM(G43:G48)</f>
        <v>0</v>
      </c>
      <c r="H122" s="239" t="n">
        <f aca="false">H42-SUM(H43:H48)</f>
        <v>0</v>
      </c>
    </row>
    <row r="123" customFormat="false" ht="14.65" hidden="false" customHeight="false" outlineLevel="0" collapsed="false">
      <c r="B123" s="205" t="s">
        <v>62</v>
      </c>
      <c r="C123" s="239" t="n">
        <f aca="false">C49-SUM(C50:C56)</f>
        <v>0</v>
      </c>
      <c r="D123" s="239" t="n">
        <f aca="false">D49-SUM(D50:D56)</f>
        <v>0</v>
      </c>
      <c r="E123" s="239" t="n">
        <f aca="false">E49-SUM(E50:E56)</f>
        <v>0</v>
      </c>
      <c r="F123" s="239" t="n">
        <f aca="false">F49-SUM(F50:F56)</f>
        <v>0</v>
      </c>
      <c r="G123" s="239" t="n">
        <f aca="false">G49-SUM(G50:G56)</f>
        <v>0</v>
      </c>
      <c r="H123" s="239" t="n">
        <f aca="false">H49-SUM(H50:H56)</f>
        <v>0</v>
      </c>
    </row>
    <row r="124" customFormat="false" ht="14.65" hidden="false" customHeight="false" outlineLevel="0" collapsed="false">
      <c r="B124" s="205" t="s">
        <v>70</v>
      </c>
      <c r="C124" s="239" t="n">
        <f aca="false">C57-SUM(C58:C71)</f>
        <v>0</v>
      </c>
      <c r="D124" s="239" t="n">
        <f aca="false">D57-SUM(D58:D71)</f>
        <v>0</v>
      </c>
      <c r="E124" s="239" t="n">
        <f aca="false">E57-SUM(E58:E71)</f>
        <v>0</v>
      </c>
      <c r="F124" s="239" t="n">
        <f aca="false">F57-SUM(F58:F71)</f>
        <v>0</v>
      </c>
      <c r="G124" s="239" t="n">
        <f aca="false">G57-SUM(G58:G71)</f>
        <v>0</v>
      </c>
      <c r="H124" s="239" t="n">
        <f aca="false">H57-SUM(H58:H71)</f>
        <v>0</v>
      </c>
    </row>
    <row r="125" customFormat="false" ht="14.65" hidden="false" customHeight="false" outlineLevel="0" collapsed="false">
      <c r="B125" s="205" t="s">
        <v>85</v>
      </c>
      <c r="C125" s="239" t="n">
        <f aca="false">C72-SUM(C73:C75,C79)</f>
        <v>0</v>
      </c>
      <c r="D125" s="239" t="n">
        <f aca="false">D72-SUM(D73:D75,D79)</f>
        <v>0</v>
      </c>
      <c r="E125" s="239" t="n">
        <f aca="false">E72-SUM(E73:E75,E79)</f>
        <v>0</v>
      </c>
      <c r="F125" s="239" t="n">
        <f aca="false">F72-SUM(F73:F75,F79)</f>
        <v>0</v>
      </c>
      <c r="G125" s="239" t="n">
        <f aca="false">G72-SUM(G73:G75,G79)</f>
        <v>0</v>
      </c>
      <c r="H125" s="239" t="n">
        <f aca="false">H72-SUM(H73:H75,H79)</f>
        <v>0</v>
      </c>
    </row>
    <row r="126" customFormat="false" ht="14.65" hidden="false" customHeight="false" outlineLevel="0" collapsed="false">
      <c r="B126" s="205" t="s">
        <v>93</v>
      </c>
      <c r="C126" s="239" t="n">
        <f aca="false">C80-SUM(C81:C92)</f>
        <v>0</v>
      </c>
      <c r="D126" s="239" t="n">
        <f aca="false">D80-SUM(D81:D92)</f>
        <v>0</v>
      </c>
      <c r="E126" s="239" t="n">
        <f aca="false">E80-SUM(E81:E92)</f>
        <v>0</v>
      </c>
      <c r="F126" s="239" t="n">
        <f aca="false">F80-SUM(F81:F92)</f>
        <v>0</v>
      </c>
      <c r="G126" s="239" t="n">
        <f aca="false">G80-SUM(G81:G92)</f>
        <v>0</v>
      </c>
      <c r="H126" s="239" t="n">
        <f aca="false">H80-SUM(H81:H92)</f>
        <v>0</v>
      </c>
    </row>
    <row r="127" customFormat="false" ht="14.65" hidden="false" customHeight="false" outlineLevel="0" collapsed="false">
      <c r="B127" s="205" t="s">
        <v>104</v>
      </c>
      <c r="C127" s="239" t="n">
        <f aca="false">C93-SUM(C94:C102)</f>
        <v>0</v>
      </c>
      <c r="D127" s="239" t="n">
        <f aca="false">D93-SUM(D94:D102)</f>
        <v>0</v>
      </c>
      <c r="E127" s="239" t="n">
        <f aca="false">E93-SUM(E94:E102)</f>
        <v>0</v>
      </c>
      <c r="F127" s="239" t="n">
        <f aca="false">F93-SUM(F94:F102)</f>
        <v>0</v>
      </c>
      <c r="G127" s="239" t="n">
        <f aca="false">G93-SUM(G94:G102)</f>
        <v>0</v>
      </c>
      <c r="H127" s="239" t="n">
        <f aca="false">H93-SUM(H94:H102)</f>
        <v>0</v>
      </c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  <row r="320" customFormat="false" ht="14.65" hidden="false" customHeight="false" outlineLevel="0" collapsed="false">
      <c r="C320" s="128"/>
    </row>
    <row r="321" customFormat="false" ht="14.65" hidden="false" customHeight="false" outlineLevel="0" collapsed="false">
      <c r="C321" s="128"/>
    </row>
    <row r="322" customFormat="false" ht="14.65" hidden="false" customHeight="false" outlineLevel="0" collapsed="false">
      <c r="C322" s="128"/>
    </row>
    <row r="323" customFormat="false" ht="14.65" hidden="false" customHeight="false" outlineLevel="0" collapsed="false">
      <c r="C323" s="128"/>
    </row>
    <row r="324" customFormat="false" ht="14.65" hidden="false" customHeight="false" outlineLevel="0" collapsed="false">
      <c r="C324" s="128"/>
    </row>
    <row r="325" customFormat="false" ht="14.65" hidden="false" customHeight="false" outlineLevel="0" collapsed="false">
      <c r="C325" s="128"/>
    </row>
    <row r="326" customFormat="false" ht="14.65" hidden="false" customHeight="false" outlineLevel="0" collapsed="false">
      <c r="C326" s="128"/>
    </row>
    <row r="327" customFormat="false" ht="14.65" hidden="false" customHeight="false" outlineLevel="0" collapsed="false">
      <c r="C327" s="128"/>
    </row>
    <row r="328" customFormat="false" ht="14.65" hidden="false" customHeight="false" outlineLevel="0" collapsed="false">
      <c r="C328" s="128"/>
    </row>
    <row r="329" customFormat="false" ht="14.65" hidden="false" customHeight="false" outlineLevel="0" collapsed="false">
      <c r="C329" s="128"/>
    </row>
    <row r="330" customFormat="false" ht="14.65" hidden="false" customHeight="false" outlineLevel="0" collapsed="false">
      <c r="C330" s="128"/>
    </row>
    <row r="331" customFormat="false" ht="14.65" hidden="false" customHeight="false" outlineLevel="0" collapsed="false">
      <c r="C331" s="128"/>
    </row>
    <row r="332" customFormat="false" ht="14.65" hidden="false" customHeight="false" outlineLevel="0" collapsed="false">
      <c r="C332" s="128"/>
    </row>
    <row r="333" customFormat="false" ht="14.65" hidden="false" customHeight="false" outlineLevel="0" collapsed="false">
      <c r="C333" s="128"/>
    </row>
    <row r="334" customFormat="false" ht="14.65" hidden="false" customHeight="false" outlineLevel="0" collapsed="false">
      <c r="C334" s="128"/>
    </row>
    <row r="335" customFormat="false" ht="14.65" hidden="false" customHeight="false" outlineLevel="0" collapsed="false">
      <c r="C335" s="128"/>
    </row>
    <row r="336" customFormat="false" ht="14.65" hidden="false" customHeight="false" outlineLevel="0" collapsed="false">
      <c r="C336" s="128"/>
    </row>
    <row r="337" customFormat="false" ht="14.65" hidden="false" customHeight="false" outlineLevel="0" collapsed="false">
      <c r="C337" s="128"/>
    </row>
    <row r="338" customFormat="false" ht="14.65" hidden="false" customHeight="false" outlineLevel="0" collapsed="false">
      <c r="C338" s="128"/>
    </row>
    <row r="339" customFormat="false" ht="14.65" hidden="false" customHeight="false" outlineLevel="0" collapsed="false">
      <c r="C339" s="128"/>
    </row>
    <row r="340" customFormat="false" ht="14.65" hidden="false" customHeight="false" outlineLevel="0" collapsed="false">
      <c r="C340" s="128"/>
    </row>
    <row r="341" customFormat="false" ht="14.65" hidden="false" customHeight="false" outlineLevel="0" collapsed="false">
      <c r="C341" s="128"/>
    </row>
    <row r="342" customFormat="false" ht="14.65" hidden="false" customHeight="false" outlineLevel="0" collapsed="false">
      <c r="C342" s="128"/>
    </row>
    <row r="343" customFormat="false" ht="14.65" hidden="false" customHeight="false" outlineLevel="0" collapsed="false">
      <c r="C343" s="128"/>
    </row>
    <row r="344" customFormat="false" ht="14.65" hidden="false" customHeight="false" outlineLevel="0" collapsed="false">
      <c r="C344" s="128"/>
    </row>
    <row r="345" customFormat="false" ht="14.65" hidden="false" customHeight="false" outlineLevel="0" collapsed="false">
      <c r="C345" s="128"/>
    </row>
    <row r="346" customFormat="false" ht="14.65" hidden="false" customHeight="false" outlineLevel="0" collapsed="false">
      <c r="C346" s="128"/>
    </row>
    <row r="347" customFormat="false" ht="14.65" hidden="false" customHeight="false" outlineLevel="0" collapsed="false">
      <c r="C347" s="128"/>
    </row>
    <row r="348" customFormat="false" ht="14.65" hidden="false" customHeight="false" outlineLevel="0" collapsed="false">
      <c r="C348" s="128"/>
    </row>
    <row r="349" customFormat="false" ht="14.65" hidden="false" customHeight="false" outlineLevel="0" collapsed="false">
      <c r="C349" s="128"/>
    </row>
    <row r="350" customFormat="false" ht="14.65" hidden="false" customHeight="false" outlineLevel="0" collapsed="false">
      <c r="C350" s="128"/>
    </row>
    <row r="351" customFormat="false" ht="14.65" hidden="false" customHeight="false" outlineLevel="0" collapsed="false">
      <c r="C351" s="128"/>
    </row>
    <row r="352" customFormat="false" ht="14.65" hidden="false" customHeight="false" outlineLevel="0" collapsed="false">
      <c r="C352" s="128"/>
    </row>
    <row r="353" customFormat="false" ht="14.65" hidden="false" customHeight="false" outlineLevel="0" collapsed="false">
      <c r="C353" s="128"/>
    </row>
    <row r="354" customFormat="false" ht="14.65" hidden="false" customHeight="false" outlineLevel="0" collapsed="false">
      <c r="C354" s="128"/>
    </row>
    <row r="355" customFormat="false" ht="14.65" hidden="false" customHeight="false" outlineLevel="0" collapsed="false">
      <c r="C355" s="128"/>
    </row>
    <row r="356" customFormat="false" ht="14.65" hidden="false" customHeight="false" outlineLevel="0" collapsed="false">
      <c r="C356" s="128"/>
    </row>
  </sheetData>
  <mergeCells count="4">
    <mergeCell ref="B2:H2"/>
    <mergeCell ref="B3:H3"/>
    <mergeCell ref="D5:G5"/>
    <mergeCell ref="E6:G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5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J77" activeCellId="0" sqref="J77"/>
    </sheetView>
  </sheetViews>
  <sheetFormatPr defaultColWidth="9.07421875" defaultRowHeight="14.65" zeroHeight="false" outlineLevelRow="0" outlineLevelCol="0"/>
  <cols>
    <col collapsed="false" customWidth="true" hidden="false" outlineLevel="0" max="1" min="1" style="127" width="48.08"/>
    <col collapsed="false" customWidth="true" hidden="false" outlineLevel="0" max="2" min="2" style="42" width="14.54"/>
    <col collapsed="false" customWidth="true" hidden="false" outlineLevel="0" max="3" min="3" style="0" width="10.12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247" width="11.57"/>
  </cols>
  <sheetData>
    <row r="1" s="128" customFormat="true" ht="12.95" hidden="false" customHeight="true" outlineLevel="0" collapsed="false">
      <c r="B1" s="129"/>
    </row>
    <row r="2" s="128" customFormat="true" ht="14.25" hidden="false" customHeight="true" outlineLevel="0" collapsed="false">
      <c r="A2" s="130" t="s">
        <v>1</v>
      </c>
      <c r="B2" s="130"/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A3" s="131" t="s">
        <v>2</v>
      </c>
      <c r="B3" s="131"/>
      <c r="C3" s="131"/>
      <c r="D3" s="131"/>
      <c r="E3" s="131"/>
      <c r="F3" s="131"/>
      <c r="G3" s="131"/>
      <c r="H3" s="131"/>
    </row>
    <row r="4" s="128" customFormat="true" ht="11.1" hidden="false" customHeight="true" outlineLevel="0" collapsed="false">
      <c r="B4" s="129"/>
    </row>
    <row r="5" customFormat="false" ht="12" hidden="false" customHeight="true" outlineLevel="0" collapsed="false">
      <c r="A5" s="248" t="s">
        <v>3</v>
      </c>
      <c r="B5" s="133" t="s">
        <v>4</v>
      </c>
      <c r="C5" s="134" t="s">
        <v>166</v>
      </c>
      <c r="D5" s="134"/>
      <c r="E5" s="134"/>
      <c r="F5" s="134"/>
      <c r="G5" s="249" t="s">
        <v>4</v>
      </c>
      <c r="H5" s="133" t="s">
        <v>167</v>
      </c>
    </row>
    <row r="6" customFormat="false" ht="12" hidden="false" customHeight="true" outlineLevel="0" collapsed="false">
      <c r="A6" s="250"/>
      <c r="B6" s="135" t="s">
        <v>7</v>
      </c>
      <c r="C6" s="251" t="s">
        <v>8</v>
      </c>
      <c r="D6" s="252" t="s">
        <v>9</v>
      </c>
      <c r="E6" s="252"/>
      <c r="F6" s="252"/>
      <c r="G6" s="253" t="s">
        <v>7</v>
      </c>
      <c r="H6" s="135" t="s">
        <v>168</v>
      </c>
    </row>
    <row r="7" customFormat="false" ht="13.15" hidden="false" customHeight="true" outlineLevel="0" collapsed="false">
      <c r="A7" s="254" t="s">
        <v>10</v>
      </c>
      <c r="B7" s="135" t="s">
        <v>11</v>
      </c>
      <c r="C7" s="251" t="s">
        <v>12</v>
      </c>
      <c r="D7" s="133" t="s">
        <v>13</v>
      </c>
      <c r="E7" s="249" t="s">
        <v>14</v>
      </c>
      <c r="F7" s="133" t="s">
        <v>15</v>
      </c>
      <c r="G7" s="253" t="s">
        <v>11</v>
      </c>
      <c r="H7" s="255"/>
    </row>
    <row r="8" customFormat="false" ht="12.75" hidden="false" customHeight="true" outlineLevel="0" collapsed="false">
      <c r="A8" s="256"/>
      <c r="B8" s="138" t="s">
        <v>169</v>
      </c>
      <c r="C8" s="257"/>
      <c r="D8" s="138" t="s">
        <v>12</v>
      </c>
      <c r="E8" s="258" t="s">
        <v>17</v>
      </c>
      <c r="F8" s="138" t="s">
        <v>164</v>
      </c>
      <c r="G8" s="258" t="s">
        <v>167</v>
      </c>
      <c r="H8" s="139"/>
    </row>
    <row r="9" s="147" customFormat="true" ht="15" hidden="false" customHeight="true" outlineLevel="0" collapsed="false">
      <c r="A9" s="170" t="s">
        <v>20</v>
      </c>
      <c r="B9" s="259" t="n">
        <v>141903979</v>
      </c>
      <c r="C9" s="172" t="n">
        <v>10530</v>
      </c>
      <c r="D9" s="143" t="n">
        <v>-248856</v>
      </c>
      <c r="E9" s="174" t="n">
        <v>259386</v>
      </c>
      <c r="F9" s="175" t="n">
        <v>0</v>
      </c>
      <c r="G9" s="174" t="n">
        <v>141914509</v>
      </c>
      <c r="H9" s="260" t="n">
        <f aca="false">G9/B9*100</f>
        <v>100.007420510738</v>
      </c>
      <c r="J9" s="147" t="n">
        <f aca="false">E9/B9</f>
        <v>0.00182789800418493</v>
      </c>
    </row>
    <row r="10" s="147" customFormat="true" ht="12" hidden="false" customHeight="true" outlineLevel="0" collapsed="false">
      <c r="A10" s="140" t="s">
        <v>21</v>
      </c>
      <c r="B10" s="259" t="n">
        <v>37121812</v>
      </c>
      <c r="C10" s="142" t="n">
        <v>-3828</v>
      </c>
      <c r="D10" s="143" t="n">
        <v>-173890</v>
      </c>
      <c r="E10" s="144" t="n">
        <v>170062</v>
      </c>
      <c r="F10" s="145" t="n">
        <v>0</v>
      </c>
      <c r="G10" s="144" t="n">
        <v>37117984</v>
      </c>
      <c r="H10" s="260" t="n">
        <f aca="false">G10/B10*100</f>
        <v>99.9896880033766</v>
      </c>
      <c r="J10" s="147" t="n">
        <f aca="false">E10/B10</f>
        <v>0.0045811880088181</v>
      </c>
    </row>
    <row r="11" customFormat="false" ht="12.95" hidden="false" customHeight="true" outlineLevel="0" collapsed="false">
      <c r="A11" s="148" t="s">
        <v>22</v>
      </c>
      <c r="B11" s="261" t="n">
        <v>1525083</v>
      </c>
      <c r="C11" s="150" t="n">
        <v>5041</v>
      </c>
      <c r="D11" s="151" t="n">
        <v>-5166</v>
      </c>
      <c r="E11" s="152" t="n">
        <v>10207</v>
      </c>
      <c r="F11" s="153" t="n">
        <v>0</v>
      </c>
      <c r="G11" s="152" t="n">
        <v>1530124</v>
      </c>
      <c r="H11" s="262" t="n">
        <f aca="false">G11/B11*100</f>
        <v>100.330539387037</v>
      </c>
      <c r="J11" s="147" t="n">
        <f aca="false">E11/B11</f>
        <v>0.00669275049292399</v>
      </c>
    </row>
    <row r="12" customFormat="false" ht="12.95" hidden="false" customHeight="true" outlineLevel="0" collapsed="false">
      <c r="A12" s="148" t="s">
        <v>23</v>
      </c>
      <c r="B12" s="261" t="n">
        <v>1299690</v>
      </c>
      <c r="C12" s="150" t="n">
        <v>-7546</v>
      </c>
      <c r="D12" s="151" t="n">
        <v>-7563</v>
      </c>
      <c r="E12" s="152" t="n">
        <v>17</v>
      </c>
      <c r="F12" s="153" t="n">
        <v>0</v>
      </c>
      <c r="G12" s="152" t="n">
        <v>1292144</v>
      </c>
      <c r="H12" s="262" t="n">
        <f aca="false">G12/B12*100</f>
        <v>99.4194000107718</v>
      </c>
      <c r="J12" s="147" t="n">
        <f aca="false">E12/B12</f>
        <v>1.30800421639006E-005</v>
      </c>
    </row>
    <row r="13" customFormat="false" ht="12.95" hidden="false" customHeight="true" outlineLevel="0" collapsed="false">
      <c r="A13" s="148" t="s">
        <v>24</v>
      </c>
      <c r="B13" s="261" t="n">
        <v>1439761</v>
      </c>
      <c r="C13" s="150" t="n">
        <v>-9677</v>
      </c>
      <c r="D13" s="151" t="n">
        <v>-10856</v>
      </c>
      <c r="E13" s="152" t="n">
        <v>1179</v>
      </c>
      <c r="F13" s="153" t="n">
        <v>0</v>
      </c>
      <c r="G13" s="152" t="n">
        <v>1430084</v>
      </c>
      <c r="H13" s="262" t="n">
        <f aca="false">G13/B13*100</f>
        <v>99.3278745569577</v>
      </c>
      <c r="J13" s="147" t="n">
        <f aca="false">E13/B13</f>
        <v>0.000818885912314613</v>
      </c>
    </row>
    <row r="14" customFormat="false" ht="12.95" hidden="false" customHeight="true" outlineLevel="0" collapsed="false">
      <c r="A14" s="148" t="s">
        <v>25</v>
      </c>
      <c r="B14" s="261" t="n">
        <v>2270031</v>
      </c>
      <c r="C14" s="150" t="n">
        <v>-8403</v>
      </c>
      <c r="D14" s="151" t="n">
        <v>-15022</v>
      </c>
      <c r="E14" s="152" t="n">
        <v>6619</v>
      </c>
      <c r="F14" s="153" t="n">
        <v>0</v>
      </c>
      <c r="G14" s="152" t="n">
        <v>2261628</v>
      </c>
      <c r="H14" s="262" t="n">
        <f aca="false">G14/B14*100</f>
        <v>99.6298288437471</v>
      </c>
      <c r="J14" s="147" t="n">
        <f aca="false">E14/B14</f>
        <v>0.00291581921127949</v>
      </c>
    </row>
    <row r="15" customFormat="false" ht="12.95" hidden="false" customHeight="true" outlineLevel="0" collapsed="false">
      <c r="A15" s="155" t="s">
        <v>26</v>
      </c>
      <c r="B15" s="261" t="n">
        <v>1073071</v>
      </c>
      <c r="C15" s="150" t="n">
        <v>-6530</v>
      </c>
      <c r="D15" s="151" t="n">
        <v>-8497</v>
      </c>
      <c r="E15" s="152" t="n">
        <v>1967</v>
      </c>
      <c r="F15" s="156" t="n">
        <v>0</v>
      </c>
      <c r="G15" s="152" t="n">
        <v>1066541</v>
      </c>
      <c r="H15" s="262" t="n">
        <f aca="false">G15/B15*100</f>
        <v>99.391466175118</v>
      </c>
      <c r="J15" s="147" t="n">
        <f aca="false">E15/B15</f>
        <v>0.00183305671292953</v>
      </c>
    </row>
    <row r="16" customFormat="false" ht="12.95" hidden="false" customHeight="true" outlineLevel="0" collapsed="false">
      <c r="A16" s="148" t="s">
        <v>27</v>
      </c>
      <c r="B16" s="261" t="n">
        <v>1002859</v>
      </c>
      <c r="C16" s="150" t="n">
        <v>-1300</v>
      </c>
      <c r="D16" s="151" t="n">
        <v>-6225</v>
      </c>
      <c r="E16" s="152" t="n">
        <v>4925</v>
      </c>
      <c r="F16" s="153" t="n">
        <v>0</v>
      </c>
      <c r="G16" s="152" t="n">
        <v>1001559</v>
      </c>
      <c r="H16" s="262" t="n">
        <f aca="false">G16/B16*100</f>
        <v>99.8703706104248</v>
      </c>
      <c r="J16" s="147" t="n">
        <f aca="false">E16/B16</f>
        <v>0.00491095956659909</v>
      </c>
    </row>
    <row r="17" customFormat="false" ht="12.95" hidden="false" customHeight="true" outlineLevel="0" collapsed="false">
      <c r="A17" s="148" t="s">
        <v>28</v>
      </c>
      <c r="B17" s="261" t="n">
        <v>692315</v>
      </c>
      <c r="C17" s="150" t="n">
        <v>-3984</v>
      </c>
      <c r="D17" s="151" t="n">
        <v>-3745</v>
      </c>
      <c r="E17" s="152" t="n">
        <v>-239</v>
      </c>
      <c r="F17" s="153" t="n">
        <v>0</v>
      </c>
      <c r="G17" s="152" t="n">
        <v>688331</v>
      </c>
      <c r="H17" s="262" t="n">
        <f aca="false">G17/B17*100</f>
        <v>99.4245394076396</v>
      </c>
      <c r="J17" s="147" t="n">
        <f aca="false">E17/B17</f>
        <v>-0.000345218578248341</v>
      </c>
    </row>
    <row r="18" customFormat="false" ht="12.95" hidden="false" customHeight="true" outlineLevel="0" collapsed="false">
      <c r="A18" s="148" t="s">
        <v>29</v>
      </c>
      <c r="B18" s="261" t="n">
        <v>1155417</v>
      </c>
      <c r="C18" s="150" t="n">
        <v>-6807</v>
      </c>
      <c r="D18" s="151" t="n">
        <v>-7774</v>
      </c>
      <c r="E18" s="152" t="n">
        <v>967</v>
      </c>
      <c r="F18" s="153" t="n">
        <v>0</v>
      </c>
      <c r="G18" s="152" t="n">
        <v>1148610</v>
      </c>
      <c r="H18" s="262" t="n">
        <f aca="false">G18/B18*100</f>
        <v>99.4108620524019</v>
      </c>
      <c r="J18" s="147" t="n">
        <f aca="false">E18/B18</f>
        <v>0.000836927273876012</v>
      </c>
    </row>
    <row r="19" customFormat="false" ht="12.95" hidden="false" customHeight="true" outlineLevel="0" collapsed="false">
      <c r="A19" s="148" t="s">
        <v>30</v>
      </c>
      <c r="B19" s="261" t="n">
        <v>1163348</v>
      </c>
      <c r="C19" s="150" t="n">
        <v>-5496</v>
      </c>
      <c r="D19" s="151" t="n">
        <v>-6491</v>
      </c>
      <c r="E19" s="152" t="n">
        <v>995</v>
      </c>
      <c r="F19" s="153" t="n">
        <v>0</v>
      </c>
      <c r="G19" s="152" t="n">
        <v>1157852</v>
      </c>
      <c r="H19" s="262" t="n">
        <f aca="false">G19/B19*100</f>
        <v>99.5275704260462</v>
      </c>
      <c r="J19" s="147" t="n">
        <f aca="false">E19/B19</f>
        <v>0.0008552900765721</v>
      </c>
    </row>
    <row r="20" customFormat="false" ht="12.95" hidden="false" customHeight="true" outlineLevel="0" collapsed="false">
      <c r="A20" s="155" t="s">
        <v>31</v>
      </c>
      <c r="B20" s="261" t="n">
        <v>6712582</v>
      </c>
      <c r="C20" s="150" t="n">
        <v>40145</v>
      </c>
      <c r="D20" s="151" t="n">
        <v>-32942</v>
      </c>
      <c r="E20" s="152" t="n">
        <v>73087</v>
      </c>
      <c r="F20" s="156" t="n">
        <v>0</v>
      </c>
      <c r="G20" s="152" t="n">
        <v>6752727</v>
      </c>
      <c r="H20" s="262" t="n">
        <f aca="false">G20/B20*100</f>
        <v>100.59805600885</v>
      </c>
      <c r="J20" s="147" t="n">
        <f aca="false">E20/B20</f>
        <v>0.0108880606598176</v>
      </c>
    </row>
    <row r="21" customFormat="false" ht="12.95" hidden="false" customHeight="true" outlineLevel="0" collapsed="false">
      <c r="A21" s="148" t="s">
        <v>32</v>
      </c>
      <c r="B21" s="261" t="n">
        <v>816895</v>
      </c>
      <c r="C21" s="150" t="n">
        <v>-4372</v>
      </c>
      <c r="D21" s="151" t="n">
        <v>-5051</v>
      </c>
      <c r="E21" s="152" t="n">
        <v>679</v>
      </c>
      <c r="F21" s="153" t="n">
        <v>0</v>
      </c>
      <c r="G21" s="152" t="n">
        <v>812523</v>
      </c>
      <c r="H21" s="262" t="n">
        <f aca="false">G21/B21*100</f>
        <v>99.4648026980212</v>
      </c>
      <c r="J21" s="147" t="n">
        <f aca="false">E21/B21</f>
        <v>0.000831196175763103</v>
      </c>
    </row>
    <row r="22" customFormat="false" ht="12.95" hidden="false" customHeight="true" outlineLevel="0" collapsed="false">
      <c r="A22" s="148" t="s">
        <v>33</v>
      </c>
      <c r="B22" s="261" t="n">
        <v>1157740</v>
      </c>
      <c r="C22" s="150" t="n">
        <v>-6301</v>
      </c>
      <c r="D22" s="151" t="n">
        <v>-8930</v>
      </c>
      <c r="E22" s="152" t="n">
        <v>2629</v>
      </c>
      <c r="F22" s="153" t="n">
        <v>0</v>
      </c>
      <c r="G22" s="152" t="n">
        <v>1151439</v>
      </c>
      <c r="H22" s="262" t="n">
        <f aca="false">G22/B22*100</f>
        <v>99.4557499956813</v>
      </c>
      <c r="J22" s="147" t="n">
        <f aca="false">E22/B22</f>
        <v>0.00227080346191718</v>
      </c>
    </row>
    <row r="23" customFormat="false" ht="12.95" hidden="false" customHeight="true" outlineLevel="0" collapsed="false">
      <c r="A23" s="148" t="s">
        <v>34</v>
      </c>
      <c r="B23" s="261" t="n">
        <v>974139</v>
      </c>
      <c r="C23" s="150" t="n">
        <v>-8153</v>
      </c>
      <c r="D23" s="151" t="n">
        <v>-8174</v>
      </c>
      <c r="E23" s="152" t="n">
        <v>21</v>
      </c>
      <c r="F23" s="153" t="n">
        <v>0</v>
      </c>
      <c r="G23" s="152" t="n">
        <v>965986</v>
      </c>
      <c r="H23" s="262" t="n">
        <f aca="false">G23/B23*100</f>
        <v>99.1630557856733</v>
      </c>
      <c r="J23" s="147" t="n">
        <f aca="false">E23/B23</f>
        <v>2.15574984678778E-005</v>
      </c>
    </row>
    <row r="24" customFormat="false" ht="12.95" hidden="false" customHeight="true" outlineLevel="0" collapsed="false">
      <c r="A24" s="148" t="s">
        <v>35</v>
      </c>
      <c r="B24" s="261" t="n">
        <v>1096879</v>
      </c>
      <c r="C24" s="150" t="n">
        <v>-8442</v>
      </c>
      <c r="D24" s="151" t="n">
        <v>-8741</v>
      </c>
      <c r="E24" s="152" t="n">
        <v>299</v>
      </c>
      <c r="F24" s="153" t="n">
        <v>0</v>
      </c>
      <c r="G24" s="152" t="n">
        <v>1088437</v>
      </c>
      <c r="H24" s="262" t="n">
        <f aca="false">G24/B24*100</f>
        <v>99.2303617810169</v>
      </c>
      <c r="J24" s="147" t="n">
        <f aca="false">E24/B24</f>
        <v>0.000272591598526364</v>
      </c>
    </row>
    <row r="25" customFormat="false" ht="12.95" hidden="false" customHeight="true" outlineLevel="0" collapsed="false">
      <c r="A25" s="148" t="s">
        <v>36</v>
      </c>
      <c r="B25" s="261" t="n">
        <v>1369413</v>
      </c>
      <c r="C25" s="150" t="n">
        <v>-9156</v>
      </c>
      <c r="D25" s="151" t="n">
        <v>-12154</v>
      </c>
      <c r="E25" s="152" t="n">
        <v>2998</v>
      </c>
      <c r="F25" s="153" t="n">
        <v>0</v>
      </c>
      <c r="G25" s="152" t="n">
        <v>1360257</v>
      </c>
      <c r="H25" s="262" t="n">
        <f aca="false">G25/B25*100</f>
        <v>99.3313923557028</v>
      </c>
      <c r="J25" s="147" t="n">
        <f aca="false">E25/B25</f>
        <v>0.00218925919353767</v>
      </c>
    </row>
    <row r="26" customFormat="false" ht="12.95" hidden="false" customHeight="true" outlineLevel="0" collapsed="false">
      <c r="A26" s="148" t="s">
        <v>37</v>
      </c>
      <c r="B26" s="261" t="n">
        <v>1553145</v>
      </c>
      <c r="C26" s="150" t="n">
        <v>-12761</v>
      </c>
      <c r="D26" s="151" t="n">
        <v>-15213</v>
      </c>
      <c r="E26" s="152" t="n">
        <v>2452</v>
      </c>
      <c r="F26" s="153" t="n">
        <v>0</v>
      </c>
      <c r="G26" s="152" t="n">
        <v>1540384</v>
      </c>
      <c r="H26" s="262" t="n">
        <f aca="false">G26/B26*100</f>
        <v>99.1783767774419</v>
      </c>
      <c r="J26" s="147" t="n">
        <f aca="false">E26/B26</f>
        <v>0.00157873218534007</v>
      </c>
    </row>
    <row r="27" customFormat="false" ht="12.95" hidden="false" customHeight="true" outlineLevel="0" collapsed="false">
      <c r="A27" s="148" t="s">
        <v>38</v>
      </c>
      <c r="B27" s="261" t="n">
        <v>1310473</v>
      </c>
      <c r="C27" s="150" t="n">
        <v>-4153</v>
      </c>
      <c r="D27" s="151" t="n">
        <v>-7350</v>
      </c>
      <c r="E27" s="152" t="n">
        <v>3197</v>
      </c>
      <c r="F27" s="153" t="n">
        <v>0</v>
      </c>
      <c r="G27" s="152" t="n">
        <v>1306320</v>
      </c>
      <c r="H27" s="262" t="n">
        <f aca="false">G27/B27*100</f>
        <v>99.6830915249685</v>
      </c>
      <c r="J27" s="147" t="n">
        <f aca="false">E27/B27</f>
        <v>0.00243957716030777</v>
      </c>
    </row>
    <row r="28" customFormat="false" ht="12.95" hidden="false" customHeight="true" outlineLevel="0" collapsed="false">
      <c r="A28" s="148" t="s">
        <v>39</v>
      </c>
      <c r="B28" s="261" t="n">
        <v>10508971</v>
      </c>
      <c r="C28" s="150" t="n">
        <v>54067</v>
      </c>
      <c r="D28" s="151" t="n">
        <v>-3996</v>
      </c>
      <c r="E28" s="152" t="n">
        <v>58063</v>
      </c>
      <c r="F28" s="153" t="n">
        <v>0</v>
      </c>
      <c r="G28" s="152" t="n">
        <v>10563038</v>
      </c>
      <c r="H28" s="262" t="n">
        <f aca="false">G28/B28*100</f>
        <v>100.514484243985</v>
      </c>
      <c r="J28" s="147" t="n">
        <f aca="false">E28/B28</f>
        <v>0.00552508899301368</v>
      </c>
    </row>
    <row r="29" s="147" customFormat="true" ht="14.25" hidden="false" customHeight="true" outlineLevel="0" collapsed="false">
      <c r="A29" s="140" t="s">
        <v>40</v>
      </c>
      <c r="B29" s="259" t="n">
        <v>13462259</v>
      </c>
      <c r="C29" s="142" t="n">
        <v>-25153</v>
      </c>
      <c r="D29" s="143" t="n">
        <v>-52874</v>
      </c>
      <c r="E29" s="144" t="n">
        <v>27721</v>
      </c>
      <c r="F29" s="145" t="n">
        <v>0</v>
      </c>
      <c r="G29" s="144" t="n">
        <v>13437106</v>
      </c>
      <c r="H29" s="260" t="n">
        <f aca="false">G29/B29*100</f>
        <v>99.8131591436474</v>
      </c>
      <c r="J29" s="147" t="n">
        <f aca="false">E29/B29</f>
        <v>0.00205916406748674</v>
      </c>
    </row>
    <row r="30" s="42" customFormat="true" ht="12.75" hidden="false" customHeight="true" outlineLevel="0" collapsed="false">
      <c r="A30" s="148" t="s">
        <v>41</v>
      </c>
      <c r="B30" s="261" t="n">
        <v>687500</v>
      </c>
      <c r="C30" s="150" t="n">
        <v>-3288</v>
      </c>
      <c r="D30" s="151" t="n">
        <v>-2715</v>
      </c>
      <c r="E30" s="152" t="n">
        <v>-573</v>
      </c>
      <c r="F30" s="153" t="n">
        <v>0</v>
      </c>
      <c r="G30" s="152" t="n">
        <v>684212</v>
      </c>
      <c r="H30" s="262" t="n">
        <f aca="false">G30/B30*100</f>
        <v>99.5217454545455</v>
      </c>
      <c r="J30" s="147" t="n">
        <f aca="false">E30/B30</f>
        <v>-0.000833454545454545</v>
      </c>
    </row>
    <row r="31" customFormat="false" ht="12.75" hidden="false" customHeight="true" outlineLevel="0" collapsed="false">
      <c r="A31" s="148" t="s">
        <v>42</v>
      </c>
      <c r="B31" s="261" t="n">
        <v>958544</v>
      </c>
      <c r="C31" s="150" t="n">
        <v>-7389</v>
      </c>
      <c r="D31" s="151" t="n">
        <v>-314</v>
      </c>
      <c r="E31" s="152" t="n">
        <v>-7075</v>
      </c>
      <c r="F31" s="153" t="n">
        <v>0</v>
      </c>
      <c r="G31" s="152" t="n">
        <v>951155</v>
      </c>
      <c r="H31" s="262" t="n">
        <f aca="false">G31/B31*100</f>
        <v>99.2291433674406</v>
      </c>
      <c r="J31" s="147" t="n">
        <f aca="false">E31/B31</f>
        <v>-0.00738098616234622</v>
      </c>
    </row>
    <row r="32" s="42" customFormat="true" ht="12.75" hidden="false" customHeight="true" outlineLevel="0" collapsed="false">
      <c r="A32" s="148" t="s">
        <v>43</v>
      </c>
      <c r="B32" s="261" t="n">
        <v>1262036</v>
      </c>
      <c r="C32" s="150" t="n">
        <v>-7587</v>
      </c>
      <c r="D32" s="151" t="n">
        <v>-2568</v>
      </c>
      <c r="E32" s="152" t="n">
        <v>-5019</v>
      </c>
      <c r="F32" s="153" t="n">
        <v>0</v>
      </c>
      <c r="G32" s="152" t="n">
        <v>1254449</v>
      </c>
      <c r="H32" s="262" t="n">
        <f aca="false">G32/B32*100</f>
        <v>99.3988285595657</v>
      </c>
      <c r="J32" s="147" t="n">
        <f aca="false">E32/B32</f>
        <v>-0.00397690715637272</v>
      </c>
    </row>
    <row r="33" customFormat="false" ht="35.95" hidden="false" customHeight="true" outlineLevel="0" collapsed="false">
      <c r="A33" s="157" t="s">
        <v>170</v>
      </c>
      <c r="B33" s="261" t="n">
        <v>42023</v>
      </c>
      <c r="C33" s="150" t="n">
        <v>270</v>
      </c>
      <c r="D33" s="151" t="n">
        <v>200</v>
      </c>
      <c r="E33" s="152" t="n">
        <v>70</v>
      </c>
      <c r="F33" s="156" t="n">
        <v>0</v>
      </c>
      <c r="G33" s="152" t="n">
        <v>42293</v>
      </c>
      <c r="H33" s="262" t="n">
        <f aca="false">G33/B33*100</f>
        <v>100.64250529472</v>
      </c>
      <c r="J33" s="147" t="n">
        <f aca="false">E33/B33</f>
        <v>0.00166575446779145</v>
      </c>
    </row>
    <row r="34" customFormat="false" ht="12.75" hidden="false" customHeight="true" outlineLevel="0" collapsed="false">
      <c r="A34" s="148" t="s">
        <v>46</v>
      </c>
      <c r="B34" s="261" t="n">
        <v>1218241</v>
      </c>
      <c r="C34" s="150" t="n">
        <v>-4584</v>
      </c>
      <c r="D34" s="151" t="n">
        <v>-4647</v>
      </c>
      <c r="E34" s="152" t="n">
        <v>63</v>
      </c>
      <c r="F34" s="153" t="n">
        <v>0</v>
      </c>
      <c r="G34" s="152" t="n">
        <v>1213657</v>
      </c>
      <c r="H34" s="262" t="n">
        <f aca="false">G34/B34*100</f>
        <v>99.623719773017</v>
      </c>
      <c r="J34" s="147" t="n">
        <f aca="false">E34/B34</f>
        <v>5.17139055408577E-005</v>
      </c>
    </row>
    <row r="35" customFormat="false" ht="12.75" hidden="false" customHeight="true" outlineLevel="0" collapsed="false">
      <c r="A35" s="148" t="s">
        <v>47</v>
      </c>
      <c r="B35" s="261" t="n">
        <v>937360</v>
      </c>
      <c r="C35" s="150" t="n">
        <v>554</v>
      </c>
      <c r="D35" s="151" t="n">
        <v>-2833</v>
      </c>
      <c r="E35" s="152" t="n">
        <v>3387</v>
      </c>
      <c r="F35" s="153" t="n">
        <v>0</v>
      </c>
      <c r="G35" s="152" t="n">
        <v>937914</v>
      </c>
      <c r="H35" s="262" t="n">
        <f aca="false">G35/B35*100</f>
        <v>100.059102159256</v>
      </c>
      <c r="J35" s="147" t="n">
        <f aca="false">E35/B35</f>
        <v>0.00361333959204575</v>
      </c>
    </row>
    <row r="36" customFormat="false" ht="12.75" hidden="false" customHeight="true" outlineLevel="0" collapsed="false">
      <c r="A36" s="148" t="s">
        <v>48</v>
      </c>
      <c r="B36" s="261" t="n">
        <v>1631894</v>
      </c>
      <c r="C36" s="150" t="n">
        <v>-2299</v>
      </c>
      <c r="D36" s="151" t="n">
        <v>-12709</v>
      </c>
      <c r="E36" s="152" t="n">
        <v>10410</v>
      </c>
      <c r="F36" s="153" t="n">
        <v>0</v>
      </c>
      <c r="G36" s="152" t="n">
        <v>1629595</v>
      </c>
      <c r="H36" s="262" t="n">
        <f aca="false">G36/B36*100</f>
        <v>99.8591207517155</v>
      </c>
      <c r="J36" s="147" t="n">
        <f aca="false">E36/B36</f>
        <v>0.00637909079878963</v>
      </c>
    </row>
    <row r="37" customFormat="false" ht="12.75" hidden="false" customHeight="true" outlineLevel="0" collapsed="false">
      <c r="A37" s="148" t="s">
        <v>49</v>
      </c>
      <c r="B37" s="261" t="n">
        <v>842452</v>
      </c>
      <c r="C37" s="150" t="n">
        <v>-5780</v>
      </c>
      <c r="D37" s="151" t="n">
        <v>-976</v>
      </c>
      <c r="E37" s="152" t="n">
        <v>-4804</v>
      </c>
      <c r="F37" s="153" t="n">
        <v>0</v>
      </c>
      <c r="G37" s="152" t="n">
        <v>836672</v>
      </c>
      <c r="H37" s="262" t="n">
        <f aca="false">G37/B37*100</f>
        <v>99.3139074985875</v>
      </c>
      <c r="J37" s="147" t="n">
        <f aca="false">E37/B37</f>
        <v>-0.00570240203596169</v>
      </c>
    </row>
    <row r="38" customFormat="false" ht="12.75" hidden="false" customHeight="true" outlineLevel="0" collapsed="false">
      <c r="A38" s="148" t="s">
        <v>50</v>
      </c>
      <c r="B38" s="261" t="n">
        <v>645986</v>
      </c>
      <c r="C38" s="150" t="n">
        <v>-5373</v>
      </c>
      <c r="D38" s="151" t="n">
        <v>-5959</v>
      </c>
      <c r="E38" s="152" t="n">
        <v>586</v>
      </c>
      <c r="F38" s="153" t="n">
        <v>0</v>
      </c>
      <c r="G38" s="152" t="n">
        <v>640613</v>
      </c>
      <c r="H38" s="262" t="n">
        <f aca="false">G38/B38*100</f>
        <v>99.1682482282898</v>
      </c>
      <c r="J38" s="147" t="n">
        <f aca="false">E38/B38</f>
        <v>0.000907140402423582</v>
      </c>
    </row>
    <row r="39" customFormat="false" ht="12.75" hidden="false" customHeight="true" outlineLevel="0" collapsed="false">
      <c r="A39" s="148" t="s">
        <v>51</v>
      </c>
      <c r="B39" s="261" t="n">
        <v>696392</v>
      </c>
      <c r="C39" s="150" t="n">
        <v>-7829</v>
      </c>
      <c r="D39" s="151" t="n">
        <v>-7331</v>
      </c>
      <c r="E39" s="152" t="n">
        <v>-498</v>
      </c>
      <c r="F39" s="153" t="n">
        <v>0</v>
      </c>
      <c r="G39" s="152" t="n">
        <v>688563</v>
      </c>
      <c r="H39" s="262" t="n">
        <f aca="false">G39/B39*100</f>
        <v>98.875776861308</v>
      </c>
      <c r="J39" s="147" t="n">
        <f aca="false">E39/B39</f>
        <v>-0.000715114475755034</v>
      </c>
    </row>
    <row r="40" customFormat="false" ht="12.75" hidden="false" customHeight="true" outlineLevel="0" collapsed="false">
      <c r="A40" s="163" t="s">
        <v>52</v>
      </c>
      <c r="B40" s="263" t="n">
        <v>4581854</v>
      </c>
      <c r="C40" s="165" t="n">
        <v>18422</v>
      </c>
      <c r="D40" s="166" t="n">
        <v>-12822</v>
      </c>
      <c r="E40" s="167" t="n">
        <v>31244</v>
      </c>
      <c r="F40" s="168" t="n">
        <v>0</v>
      </c>
      <c r="G40" s="167" t="n">
        <v>4600276</v>
      </c>
      <c r="H40" s="264" t="n">
        <f aca="false">G40/B40*100</f>
        <v>100.402064317196</v>
      </c>
      <c r="J40" s="147" t="n">
        <f aca="false">E40/B40</f>
        <v>0.00681907367628912</v>
      </c>
    </row>
    <row r="41" s="147" customFormat="true" ht="13.15" hidden="false" customHeight="true" outlineLevel="0" collapsed="false">
      <c r="A41" s="140" t="s">
        <v>53</v>
      </c>
      <c r="B41" s="259" t="n">
        <v>13714623</v>
      </c>
      <c r="C41" s="142" t="n">
        <v>-1128</v>
      </c>
      <c r="D41" s="143" t="n">
        <v>-29837</v>
      </c>
      <c r="E41" s="144" t="n">
        <v>28709</v>
      </c>
      <c r="F41" s="145" t="n">
        <v>0</v>
      </c>
      <c r="G41" s="144" t="n">
        <v>13713495</v>
      </c>
      <c r="H41" s="260" t="n">
        <f aca="false">G41/B41*100</f>
        <v>99.9917752022786</v>
      </c>
      <c r="J41" s="147" t="n">
        <f aca="false">E41/B41</f>
        <v>0.00209331310091426</v>
      </c>
    </row>
    <row r="42" customFormat="false" ht="12.95" hidden="false" customHeight="true" outlineLevel="0" collapsed="false">
      <c r="A42" s="148" t="s">
        <v>54</v>
      </c>
      <c r="B42" s="261" t="n">
        <v>442775</v>
      </c>
      <c r="C42" s="150" t="n">
        <v>393</v>
      </c>
      <c r="D42" s="151" t="n">
        <v>-706</v>
      </c>
      <c r="E42" s="152" t="n">
        <v>1099</v>
      </c>
      <c r="F42" s="153" t="n">
        <v>0</v>
      </c>
      <c r="G42" s="152" t="n">
        <v>443168</v>
      </c>
      <c r="H42" s="262" t="n">
        <f aca="false">G42/B42*100</f>
        <v>100.088758398735</v>
      </c>
      <c r="J42" s="147" t="n">
        <f aca="false">E42/B42</f>
        <v>0.00248207328778725</v>
      </c>
    </row>
    <row r="43" customFormat="false" ht="12.95" hidden="false" customHeight="true" outlineLevel="0" collapsed="false">
      <c r="A43" s="148" t="s">
        <v>55</v>
      </c>
      <c r="B43" s="261" t="n">
        <v>284001</v>
      </c>
      <c r="C43" s="150" t="n">
        <v>-835</v>
      </c>
      <c r="D43" s="151" t="n">
        <v>1155</v>
      </c>
      <c r="E43" s="152" t="n">
        <v>-1990</v>
      </c>
      <c r="F43" s="153" t="n">
        <v>0</v>
      </c>
      <c r="G43" s="152" t="n">
        <v>283166</v>
      </c>
      <c r="H43" s="262" t="n">
        <f aca="false">G43/B43*100</f>
        <v>99.7059869507502</v>
      </c>
      <c r="J43" s="147" t="n">
        <f aca="false">E43/B43</f>
        <v>-0.00700701758092401</v>
      </c>
    </row>
    <row r="44" customFormat="false" ht="12.95" hidden="false" customHeight="true" outlineLevel="0" collapsed="false">
      <c r="A44" s="148" t="s">
        <v>57</v>
      </c>
      <c r="B44" s="261" t="n">
        <v>5141852</v>
      </c>
      <c r="C44" s="150" t="n">
        <v>18804</v>
      </c>
      <c r="D44" s="151" t="n">
        <v>-6767</v>
      </c>
      <c r="E44" s="152" t="n">
        <v>25571</v>
      </c>
      <c r="F44" s="153" t="n">
        <v>0</v>
      </c>
      <c r="G44" s="152" t="n">
        <v>5160656</v>
      </c>
      <c r="H44" s="262" t="n">
        <f aca="false">G44/B44*100</f>
        <v>100.365704808306</v>
      </c>
      <c r="J44" s="147" t="n">
        <f aca="false">E44/B44</f>
        <v>0.00497311085577726</v>
      </c>
    </row>
    <row r="45" customFormat="false" ht="12.95" hidden="false" customHeight="true" outlineLevel="0" collapsed="false">
      <c r="A45" s="155" t="s">
        <v>58</v>
      </c>
      <c r="B45" s="261" t="n">
        <v>1005241</v>
      </c>
      <c r="C45" s="150" t="n">
        <v>1872</v>
      </c>
      <c r="D45" s="151" t="n">
        <v>820</v>
      </c>
      <c r="E45" s="152" t="n">
        <v>1052</v>
      </c>
      <c r="F45" s="156" t="n">
        <v>0</v>
      </c>
      <c r="G45" s="152" t="n">
        <v>1007113</v>
      </c>
      <c r="H45" s="265" t="n">
        <f aca="false">G45/B45*100</f>
        <v>100.186224000016</v>
      </c>
      <c r="J45" s="147" t="n">
        <f aca="false">E45/B45</f>
        <v>0.00104651521376466</v>
      </c>
    </row>
    <row r="46" customFormat="false" ht="12.95" hidden="false" customHeight="true" outlineLevel="0" collapsed="false">
      <c r="A46" s="148" t="s">
        <v>59</v>
      </c>
      <c r="B46" s="261" t="n">
        <v>2598933</v>
      </c>
      <c r="C46" s="150" t="n">
        <v>-9046</v>
      </c>
      <c r="D46" s="151" t="n">
        <v>-8163</v>
      </c>
      <c r="E46" s="152" t="n">
        <v>-883</v>
      </c>
      <c r="F46" s="153" t="n">
        <v>0</v>
      </c>
      <c r="G46" s="152" t="n">
        <v>2589887</v>
      </c>
      <c r="H46" s="262" t="n">
        <f aca="false">G46/B46*100</f>
        <v>99.6519340821791</v>
      </c>
      <c r="J46" s="147" t="n">
        <f aca="false">E46/B46</f>
        <v>-0.000339754814764367</v>
      </c>
    </row>
    <row r="47" customFormat="false" ht="12.95" hidden="false" customHeight="true" outlineLevel="0" collapsed="false">
      <c r="A47" s="148" t="s">
        <v>60</v>
      </c>
      <c r="B47" s="261" t="n">
        <v>4241821</v>
      </c>
      <c r="C47" s="150" t="n">
        <v>-12316</v>
      </c>
      <c r="D47" s="151" t="n">
        <v>-16176</v>
      </c>
      <c r="E47" s="152" t="n">
        <v>3860</v>
      </c>
      <c r="F47" s="153" t="n">
        <v>0</v>
      </c>
      <c r="G47" s="152" t="n">
        <v>4229505</v>
      </c>
      <c r="H47" s="262" t="n">
        <f aca="false">G47/B47*100</f>
        <v>99.7096530004449</v>
      </c>
      <c r="J47" s="147" t="n">
        <f aca="false">E47/B47</f>
        <v>0.000909986536442721</v>
      </c>
    </row>
    <row r="48" s="180" customFormat="true" ht="12.95" hidden="false" customHeight="true" outlineLevel="0" collapsed="false">
      <c r="A48" s="219" t="s">
        <v>62</v>
      </c>
      <c r="B48" s="266" t="n">
        <v>9186901</v>
      </c>
      <c r="C48" s="221" t="n">
        <v>68039</v>
      </c>
      <c r="D48" s="222" t="n">
        <v>75604</v>
      </c>
      <c r="E48" s="223" t="n">
        <v>-7565</v>
      </c>
      <c r="F48" s="224" t="n">
        <v>0</v>
      </c>
      <c r="G48" s="223" t="n">
        <v>9254940</v>
      </c>
      <c r="H48" s="260" t="n">
        <f aca="false">G48/B48*100</f>
        <v>100.740608829898</v>
      </c>
      <c r="J48" s="147" t="n">
        <f aca="false">E48/B48</f>
        <v>-0.000823455047572625</v>
      </c>
    </row>
    <row r="49" customFormat="false" ht="12.95" hidden="false" customHeight="true" outlineLevel="0" collapsed="false">
      <c r="A49" s="148" t="s">
        <v>63</v>
      </c>
      <c r="B49" s="261" t="n">
        <v>2711679</v>
      </c>
      <c r="C49" s="150" t="n">
        <v>25634</v>
      </c>
      <c r="D49" s="151" t="n">
        <v>33679</v>
      </c>
      <c r="E49" s="152" t="n">
        <v>-8045</v>
      </c>
      <c r="F49" s="153" t="n">
        <v>0</v>
      </c>
      <c r="G49" s="152" t="n">
        <v>2737313</v>
      </c>
      <c r="H49" s="262" t="n">
        <f aca="false">G49/B49*100</f>
        <v>100.945318380236</v>
      </c>
      <c r="J49" s="147" t="n">
        <f aca="false">E49/B49</f>
        <v>-0.0029667965861741</v>
      </c>
    </row>
    <row r="50" customFormat="false" ht="12.95" hidden="false" customHeight="true" outlineLevel="0" collapsed="false">
      <c r="A50" s="148" t="s">
        <v>64</v>
      </c>
      <c r="B50" s="261" t="n">
        <v>508090</v>
      </c>
      <c r="C50" s="150" t="n">
        <v>8603</v>
      </c>
      <c r="D50" s="151" t="n">
        <v>7695</v>
      </c>
      <c r="E50" s="152" t="n">
        <v>908</v>
      </c>
      <c r="F50" s="153" t="n">
        <v>0</v>
      </c>
      <c r="G50" s="152" t="n">
        <v>516693</v>
      </c>
      <c r="H50" s="262" t="n">
        <f aca="false">G50/B50*100</f>
        <v>101.693203959928</v>
      </c>
      <c r="J50" s="147" t="n">
        <f aca="false">E50/B50</f>
        <v>0.00178708496526206</v>
      </c>
    </row>
    <row r="51" customFormat="false" ht="12.95" hidden="false" customHeight="true" outlineLevel="0" collapsed="false">
      <c r="A51" s="155" t="s">
        <v>65</v>
      </c>
      <c r="B51" s="261" t="n">
        <v>892389</v>
      </c>
      <c r="C51" s="150" t="n">
        <v>1430</v>
      </c>
      <c r="D51" s="151" t="n">
        <v>3737</v>
      </c>
      <c r="E51" s="152" t="n">
        <v>-2307</v>
      </c>
      <c r="F51" s="156" t="n">
        <v>0</v>
      </c>
      <c r="G51" s="152" t="n">
        <v>893819</v>
      </c>
      <c r="H51" s="265" t="n">
        <f aca="false">G51/B51*100</f>
        <v>100.160244019144</v>
      </c>
      <c r="J51" s="147" t="n">
        <f aca="false">E51/B51</f>
        <v>-0.00258519546968867</v>
      </c>
    </row>
    <row r="52" customFormat="false" ht="12.95" hidden="false" customHeight="true" outlineLevel="0" collapsed="false">
      <c r="A52" s="148" t="s">
        <v>66</v>
      </c>
      <c r="B52" s="261" t="n">
        <v>427194</v>
      </c>
      <c r="C52" s="150" t="n">
        <v>-177</v>
      </c>
      <c r="D52" s="151" t="n">
        <v>1489</v>
      </c>
      <c r="E52" s="152" t="n">
        <v>-1666</v>
      </c>
      <c r="F52" s="153" t="n">
        <v>0</v>
      </c>
      <c r="G52" s="152" t="n">
        <v>427017</v>
      </c>
      <c r="H52" s="262" t="n">
        <f aca="false">G52/B52*100</f>
        <v>99.9585668338039</v>
      </c>
      <c r="J52" s="147" t="n">
        <f aca="false">E52/B52</f>
        <v>-0.00389986750750245</v>
      </c>
    </row>
    <row r="53" customFormat="false" ht="12.95" hidden="false" customHeight="true" outlineLevel="0" collapsed="false">
      <c r="A53" s="148" t="s">
        <v>67</v>
      </c>
      <c r="B53" s="261" t="n">
        <v>701807</v>
      </c>
      <c r="C53" s="150" t="n">
        <v>-949</v>
      </c>
      <c r="D53" s="151" t="n">
        <v>2030</v>
      </c>
      <c r="E53" s="152" t="n">
        <v>-2979</v>
      </c>
      <c r="F53" s="153" t="n">
        <v>0</v>
      </c>
      <c r="G53" s="152" t="n">
        <v>700858</v>
      </c>
      <c r="H53" s="262" t="n">
        <f aca="false">G53/B53*100</f>
        <v>99.8647776382966</v>
      </c>
      <c r="J53" s="147" t="n">
        <f aca="false">E53/B53</f>
        <v>-0.00424475674936272</v>
      </c>
    </row>
    <row r="54" customFormat="false" ht="12.95" hidden="false" customHeight="true" outlineLevel="0" collapsed="false">
      <c r="A54" s="148" t="s">
        <v>68</v>
      </c>
      <c r="B54" s="261" t="n">
        <v>1238452</v>
      </c>
      <c r="C54" s="150" t="n">
        <v>29590</v>
      </c>
      <c r="D54" s="151" t="n">
        <v>29903</v>
      </c>
      <c r="E54" s="152" t="n">
        <v>-313</v>
      </c>
      <c r="F54" s="153" t="n">
        <v>0</v>
      </c>
      <c r="G54" s="152" t="n">
        <v>1268042</v>
      </c>
      <c r="H54" s="262" t="n">
        <f aca="false">G54/B54*100</f>
        <v>102.38927306024</v>
      </c>
      <c r="J54" s="147" t="n">
        <f aca="false">E54/B54</f>
        <v>-0.000252734865784059</v>
      </c>
    </row>
    <row r="55" customFormat="false" ht="12.95" hidden="false" customHeight="true" outlineLevel="0" collapsed="false">
      <c r="A55" s="148" t="s">
        <v>69</v>
      </c>
      <c r="B55" s="261" t="n">
        <v>2707290</v>
      </c>
      <c r="C55" s="150" t="n">
        <v>3908</v>
      </c>
      <c r="D55" s="151" t="n">
        <v>-2929</v>
      </c>
      <c r="E55" s="152" t="n">
        <v>6837</v>
      </c>
      <c r="F55" s="153" t="n">
        <v>0</v>
      </c>
      <c r="G55" s="152" t="n">
        <v>2711198</v>
      </c>
      <c r="H55" s="262" t="n">
        <f aca="false">G55/B55*100</f>
        <v>100.144350993059</v>
      </c>
      <c r="J55" s="147" t="n">
        <f aca="false">E55/B55</f>
        <v>0.0025254036324147</v>
      </c>
    </row>
    <row r="56" s="147" customFormat="true" ht="12.75" hidden="false" customHeight="true" outlineLevel="0" collapsed="false">
      <c r="A56" s="140" t="s">
        <v>70</v>
      </c>
      <c r="B56" s="259" t="n">
        <v>30157844</v>
      </c>
      <c r="C56" s="142" t="n">
        <v>-48455</v>
      </c>
      <c r="D56" s="143" t="n">
        <v>-75991</v>
      </c>
      <c r="E56" s="144" t="n">
        <v>27536</v>
      </c>
      <c r="F56" s="145" t="n">
        <v>0</v>
      </c>
      <c r="G56" s="144" t="n">
        <v>30109389</v>
      </c>
      <c r="H56" s="260" t="n">
        <f aca="false">G56/B56*100</f>
        <v>99.8393287000225</v>
      </c>
      <c r="J56" s="147" t="n">
        <f aca="false">E56/B56</f>
        <v>0.000913062618136761</v>
      </c>
    </row>
    <row r="57" customFormat="false" ht="12.6" hidden="false" customHeight="true" outlineLevel="0" collapsed="false">
      <c r="A57" s="148" t="s">
        <v>71</v>
      </c>
      <c r="B57" s="261" t="n">
        <v>4057292</v>
      </c>
      <c r="C57" s="150" t="n">
        <v>8701</v>
      </c>
      <c r="D57" s="151" t="n">
        <v>2360</v>
      </c>
      <c r="E57" s="152" t="n">
        <v>6341</v>
      </c>
      <c r="F57" s="153" t="n">
        <v>0</v>
      </c>
      <c r="G57" s="152" t="n">
        <v>4065993</v>
      </c>
      <c r="H57" s="262" t="n">
        <f aca="false">G57/B57*100</f>
        <v>100.214453384178</v>
      </c>
      <c r="J57" s="147" t="n">
        <f aca="false">E57/B57</f>
        <v>0.00156286508341031</v>
      </c>
    </row>
    <row r="58" customFormat="false" ht="12.6" hidden="false" customHeight="true" outlineLevel="0" collapsed="false">
      <c r="A58" s="148" t="s">
        <v>72</v>
      </c>
      <c r="B58" s="261" t="n">
        <v>700118</v>
      </c>
      <c r="C58" s="150" t="n">
        <v>-1942</v>
      </c>
      <c r="D58" s="151" t="n">
        <v>-1539</v>
      </c>
      <c r="E58" s="152" t="n">
        <v>-403</v>
      </c>
      <c r="F58" s="153" t="n">
        <v>0</v>
      </c>
      <c r="G58" s="152" t="n">
        <v>698176</v>
      </c>
      <c r="H58" s="262" t="n">
        <f aca="false">G58/B58*100</f>
        <v>99.7226181872199</v>
      </c>
      <c r="J58" s="147" t="n">
        <f aca="false">E58/B58</f>
        <v>-0.000575617253091622</v>
      </c>
    </row>
    <row r="59" customFormat="false" ht="12.6" hidden="false" customHeight="true" outlineLevel="0" collapsed="false">
      <c r="A59" s="155" t="s">
        <v>73</v>
      </c>
      <c r="B59" s="261" t="n">
        <v>833031</v>
      </c>
      <c r="C59" s="150" t="n">
        <v>-6505</v>
      </c>
      <c r="D59" s="151" t="n">
        <v>-4924</v>
      </c>
      <c r="E59" s="152" t="n">
        <v>-1581</v>
      </c>
      <c r="F59" s="156" t="n">
        <v>0</v>
      </c>
      <c r="G59" s="152" t="n">
        <v>826526</v>
      </c>
      <c r="H59" s="262" t="n">
        <f aca="false">G59/B59*100</f>
        <v>99.2191166955372</v>
      </c>
      <c r="J59" s="147" t="n">
        <f aca="false">E59/B59</f>
        <v>-0.00189788855396738</v>
      </c>
    </row>
    <row r="60" customFormat="false" ht="12.6" hidden="false" customHeight="true" outlineLevel="0" collapsed="false">
      <c r="A60" s="148" t="s">
        <v>74</v>
      </c>
      <c r="B60" s="261" t="n">
        <v>3768580</v>
      </c>
      <c r="C60" s="150" t="n">
        <v>9924</v>
      </c>
      <c r="D60" s="151" t="n">
        <v>-1287</v>
      </c>
      <c r="E60" s="152" t="n">
        <v>11211</v>
      </c>
      <c r="F60" s="153" t="n">
        <v>0</v>
      </c>
      <c r="G60" s="152" t="n">
        <v>3778504</v>
      </c>
      <c r="H60" s="262" t="n">
        <f aca="false">G60/B60*100</f>
        <v>100.263335261557</v>
      </c>
      <c r="J60" s="147" t="n">
        <f aca="false">E60/B60</f>
        <v>0.00297486055755749</v>
      </c>
    </row>
    <row r="61" customFormat="false" ht="12.6" hidden="false" customHeight="true" outlineLevel="0" collapsed="false">
      <c r="A61" s="148" t="s">
        <v>75</v>
      </c>
      <c r="B61" s="261" t="n">
        <v>1528488</v>
      </c>
      <c r="C61" s="150" t="n">
        <v>-2184</v>
      </c>
      <c r="D61" s="151" t="n">
        <v>882</v>
      </c>
      <c r="E61" s="152" t="n">
        <v>-3066</v>
      </c>
      <c r="F61" s="153" t="n">
        <v>0</v>
      </c>
      <c r="G61" s="152" t="n">
        <v>1526304</v>
      </c>
      <c r="H61" s="262" t="n">
        <f aca="false">G61/B61*100</f>
        <v>99.8571136966728</v>
      </c>
      <c r="J61" s="147" t="n">
        <f aca="false">E61/B61</f>
        <v>-0.00200590387363198</v>
      </c>
    </row>
    <row r="62" customFormat="false" ht="12.6" hidden="false" customHeight="true" outlineLevel="0" collapsed="false">
      <c r="A62" s="148" t="s">
        <v>76</v>
      </c>
      <c r="B62" s="261" t="n">
        <v>1279359</v>
      </c>
      <c r="C62" s="150" t="n">
        <v>-1007</v>
      </c>
      <c r="D62" s="151" t="n">
        <v>-1389</v>
      </c>
      <c r="E62" s="152" t="n">
        <v>382</v>
      </c>
      <c r="F62" s="153" t="n">
        <v>0</v>
      </c>
      <c r="G62" s="152" t="n">
        <v>1278352</v>
      </c>
      <c r="H62" s="262" t="n">
        <f aca="false">G62/B62*100</f>
        <v>99.9212887078607</v>
      </c>
      <c r="J62" s="147" t="n">
        <f aca="false">E62/B62</f>
        <v>0.000298587026784507</v>
      </c>
    </row>
    <row r="63" customFormat="false" ht="12.6" hidden="false" customHeight="true" outlineLevel="0" collapsed="false">
      <c r="A63" s="148" t="s">
        <v>77</v>
      </c>
      <c r="B63" s="261" t="n">
        <v>2708419</v>
      </c>
      <c r="C63" s="150" t="n">
        <v>-7245</v>
      </c>
      <c r="D63" s="151" t="n">
        <v>-4566</v>
      </c>
      <c r="E63" s="152" t="n">
        <v>-2679</v>
      </c>
      <c r="F63" s="153" t="n">
        <v>0</v>
      </c>
      <c r="G63" s="152" t="n">
        <v>2701174</v>
      </c>
      <c r="H63" s="262" t="n">
        <f aca="false">G63/B63*100</f>
        <v>99.7325007688988</v>
      </c>
      <c r="J63" s="147" t="n">
        <f aca="false">E63/B63</f>
        <v>-0.0009891379435752</v>
      </c>
    </row>
    <row r="64" customFormat="false" ht="12.6" hidden="false" customHeight="true" outlineLevel="0" collapsed="false">
      <c r="A64" s="148" t="s">
        <v>78</v>
      </c>
      <c r="B64" s="261" t="n">
        <v>1401201</v>
      </c>
      <c r="C64" s="150" t="n">
        <v>-10142</v>
      </c>
      <c r="D64" s="151" t="n">
        <v>-7279</v>
      </c>
      <c r="E64" s="152" t="n">
        <v>-2863</v>
      </c>
      <c r="F64" s="153" t="n">
        <v>0</v>
      </c>
      <c r="G64" s="152" t="n">
        <v>1391059</v>
      </c>
      <c r="H64" s="262" t="n">
        <f aca="false">G64/B64*100</f>
        <v>99.2761923521322</v>
      </c>
      <c r="J64" s="147" t="n">
        <f aca="false">E64/B64</f>
        <v>-0.00204324718580703</v>
      </c>
    </row>
    <row r="65" customFormat="false" ht="12.6" hidden="false" customHeight="true" outlineLevel="0" collapsed="false">
      <c r="A65" s="155" t="s">
        <v>79</v>
      </c>
      <c r="B65" s="261" t="n">
        <v>3340684</v>
      </c>
      <c r="C65" s="150" t="n">
        <v>-17084</v>
      </c>
      <c r="D65" s="151" t="n">
        <v>-21973</v>
      </c>
      <c r="E65" s="152" t="n">
        <v>4889</v>
      </c>
      <c r="F65" s="156" t="n">
        <v>0</v>
      </c>
      <c r="G65" s="152" t="n">
        <v>3323600</v>
      </c>
      <c r="H65" s="262" t="n">
        <f aca="false">G65/B65*100</f>
        <v>99.4886077222509</v>
      </c>
      <c r="J65" s="147" t="n">
        <f aca="false">E65/B65</f>
        <v>0.00146347274989194</v>
      </c>
    </row>
    <row r="66" customFormat="false" ht="12.6" hidden="false" customHeight="true" outlineLevel="0" collapsed="false">
      <c r="A66" s="148" t="s">
        <v>80</v>
      </c>
      <c r="B66" s="261" t="n">
        <v>2111531</v>
      </c>
      <c r="C66" s="150" t="n">
        <v>1379</v>
      </c>
      <c r="D66" s="151" t="n">
        <v>-1071</v>
      </c>
      <c r="E66" s="152" t="n">
        <v>2450</v>
      </c>
      <c r="F66" s="153" t="n">
        <v>0</v>
      </c>
      <c r="G66" s="152" t="n">
        <v>2112910</v>
      </c>
      <c r="H66" s="262" t="n">
        <f aca="false">G66/B66*100</f>
        <v>100.065308063202</v>
      </c>
      <c r="J66" s="147" t="n">
        <f aca="false">E66/B66</f>
        <v>0.00116029553911356</v>
      </c>
    </row>
    <row r="67" customFormat="false" ht="12.6" hidden="false" customHeight="true" outlineLevel="0" collapsed="false">
      <c r="A67" s="148" t="s">
        <v>81</v>
      </c>
      <c r="B67" s="261" t="n">
        <v>1379839</v>
      </c>
      <c r="C67" s="150" t="n">
        <v>-6603</v>
      </c>
      <c r="D67" s="151" t="n">
        <v>-7573</v>
      </c>
      <c r="E67" s="152" t="n">
        <v>970</v>
      </c>
      <c r="F67" s="153" t="n">
        <v>0</v>
      </c>
      <c r="G67" s="152" t="n">
        <v>1373236</v>
      </c>
      <c r="H67" s="262" t="n">
        <f aca="false">G67/B67*100</f>
        <v>99.5214659101533</v>
      </c>
      <c r="J67" s="147" t="n">
        <f aca="false">E67/B67</f>
        <v>0.000702980565123902</v>
      </c>
    </row>
    <row r="68" customFormat="false" ht="12.6" hidden="false" customHeight="true" outlineLevel="0" collapsed="false">
      <c r="A68" s="148" t="s">
        <v>82</v>
      </c>
      <c r="B68" s="261" t="n">
        <v>3171446</v>
      </c>
      <c r="C68" s="150" t="n">
        <v>-1305</v>
      </c>
      <c r="D68" s="151" t="n">
        <v>-10735</v>
      </c>
      <c r="E68" s="152" t="n">
        <v>9430</v>
      </c>
      <c r="F68" s="153" t="n">
        <v>0</v>
      </c>
      <c r="G68" s="152" t="n">
        <v>3170141</v>
      </c>
      <c r="H68" s="262" t="n">
        <f aca="false">G68/B68*100</f>
        <v>99.9588515774823</v>
      </c>
      <c r="J68" s="147" t="n">
        <f aca="false">E68/B68</f>
        <v>0.00297340708307819</v>
      </c>
    </row>
    <row r="69" customFormat="false" ht="12.6" hidden="false" customHeight="true" outlineLevel="0" collapsed="false">
      <c r="A69" s="148" t="s">
        <v>83</v>
      </c>
      <c r="B69" s="261" t="n">
        <v>2572866</v>
      </c>
      <c r="C69" s="150" t="n">
        <v>-8031</v>
      </c>
      <c r="D69" s="151" t="n">
        <v>-11088</v>
      </c>
      <c r="E69" s="152" t="n">
        <v>3057</v>
      </c>
      <c r="F69" s="153" t="n">
        <v>0</v>
      </c>
      <c r="G69" s="152" t="n">
        <v>2564835</v>
      </c>
      <c r="H69" s="262" t="n">
        <f aca="false">G69/B69*100</f>
        <v>99.6878578208115</v>
      </c>
      <c r="J69" s="147" t="n">
        <f aca="false">E69/B69</f>
        <v>0.00118816914678028</v>
      </c>
    </row>
    <row r="70" customFormat="false" ht="12.6" hidden="false" customHeight="true" outlineLevel="0" collapsed="false">
      <c r="A70" s="148" t="s">
        <v>84</v>
      </c>
      <c r="B70" s="261" t="n">
        <v>1304990</v>
      </c>
      <c r="C70" s="150" t="n">
        <v>-6411</v>
      </c>
      <c r="D70" s="151" t="n">
        <v>-5809</v>
      </c>
      <c r="E70" s="152" t="n">
        <v>-602</v>
      </c>
      <c r="F70" s="153" t="n">
        <v>0</v>
      </c>
      <c r="G70" s="152" t="n">
        <v>1298579</v>
      </c>
      <c r="H70" s="262" t="n">
        <f aca="false">G70/B70*100</f>
        <v>99.5087318676771</v>
      </c>
      <c r="J70" s="147" t="n">
        <f aca="false">E70/B70</f>
        <v>-0.000461306216905877</v>
      </c>
    </row>
    <row r="71" s="147" customFormat="true" ht="13.5" hidden="false" customHeight="true" outlineLevel="0" collapsed="false">
      <c r="A71" s="140" t="s">
        <v>85</v>
      </c>
      <c r="B71" s="259" t="n">
        <v>12254976</v>
      </c>
      <c r="C71" s="142" t="n">
        <v>25147</v>
      </c>
      <c r="D71" s="143" t="n">
        <v>8701</v>
      </c>
      <c r="E71" s="144" t="n">
        <v>16446</v>
      </c>
      <c r="F71" s="145" t="n">
        <v>0</v>
      </c>
      <c r="G71" s="144" t="n">
        <v>12280123</v>
      </c>
      <c r="H71" s="260" t="n">
        <f aca="false">G71/B71*100</f>
        <v>100.205198280274</v>
      </c>
      <c r="J71" s="147" t="n">
        <f aca="false">E71/B71</f>
        <v>0.00134198549226045</v>
      </c>
    </row>
    <row r="72" customFormat="false" ht="12" hidden="false" customHeight="true" outlineLevel="0" collapsed="false">
      <c r="A72" s="148" t="s">
        <v>86</v>
      </c>
      <c r="B72" s="261" t="n">
        <v>952673</v>
      </c>
      <c r="C72" s="150" t="n">
        <v>-5107</v>
      </c>
      <c r="D72" s="151" t="n">
        <v>-2946</v>
      </c>
      <c r="E72" s="152" t="n">
        <v>-2161</v>
      </c>
      <c r="F72" s="153" t="n">
        <v>0</v>
      </c>
      <c r="G72" s="152" t="n">
        <v>947566</v>
      </c>
      <c r="H72" s="262" t="n">
        <f aca="false">G72/B72*100</f>
        <v>99.4639293860538</v>
      </c>
      <c r="J72" s="147" t="n">
        <f aca="false">E72/B72</f>
        <v>-0.00226835440912044</v>
      </c>
    </row>
    <row r="73" customFormat="false" ht="12" hidden="false" customHeight="true" outlineLevel="0" collapsed="false">
      <c r="A73" s="155" t="s">
        <v>87</v>
      </c>
      <c r="B73" s="261" t="n">
        <v>4394649</v>
      </c>
      <c r="C73" s="150" t="n">
        <v>-852</v>
      </c>
      <c r="D73" s="151" t="n">
        <v>-6722</v>
      </c>
      <c r="E73" s="152" t="n">
        <v>5870</v>
      </c>
      <c r="F73" s="156" t="n">
        <v>0</v>
      </c>
      <c r="G73" s="152" t="n">
        <v>4393797</v>
      </c>
      <c r="H73" s="262" t="n">
        <f aca="false">G73/B73*100</f>
        <v>99.9806127861406</v>
      </c>
      <c r="J73" s="147" t="n">
        <f aca="false">E73/B73</f>
        <v>0.00133571532106432</v>
      </c>
    </row>
    <row r="74" customFormat="false" ht="12" hidden="false" customHeight="true" outlineLevel="0" collapsed="false">
      <c r="A74" s="148" t="s">
        <v>88</v>
      </c>
      <c r="B74" s="261" t="n">
        <v>3398921</v>
      </c>
      <c r="C74" s="150" t="n">
        <v>31392</v>
      </c>
      <c r="D74" s="151" t="n">
        <v>22853</v>
      </c>
      <c r="E74" s="152" t="n">
        <v>8539</v>
      </c>
      <c r="F74" s="153" t="n">
        <v>0</v>
      </c>
      <c r="G74" s="152" t="n">
        <v>3430313</v>
      </c>
      <c r="H74" s="262" t="n">
        <f aca="false">G74/B74*100</f>
        <v>100.923587220768</v>
      </c>
      <c r="J74" s="147" t="n">
        <f aca="false">E74/B74</f>
        <v>0.0025122678638309</v>
      </c>
    </row>
    <row r="75" customFormat="false" ht="11.25" hidden="false" customHeight="true" outlineLevel="0" collapsed="false">
      <c r="A75" s="157" t="s">
        <v>89</v>
      </c>
      <c r="B75" s="267" t="n">
        <v>1519962</v>
      </c>
      <c r="C75" s="159" t="n">
        <v>18654</v>
      </c>
      <c r="D75" s="160" t="n">
        <v>13733</v>
      </c>
      <c r="E75" s="161" t="n">
        <v>4921</v>
      </c>
      <c r="F75" s="196" t="n">
        <v>0</v>
      </c>
      <c r="G75" s="161" t="n">
        <v>1538616</v>
      </c>
      <c r="H75" s="268" t="n">
        <f aca="false">G75/B75*100</f>
        <v>101.227267523793</v>
      </c>
      <c r="J75" s="147" t="n">
        <f aca="false">E75/B75</f>
        <v>0.00323758093952349</v>
      </c>
    </row>
    <row r="76" customFormat="false" ht="12" hidden="false" customHeight="true" outlineLevel="0" collapsed="false">
      <c r="A76" s="197" t="s">
        <v>90</v>
      </c>
      <c r="B76" s="261" t="n">
        <v>543651</v>
      </c>
      <c r="C76" s="150" t="n">
        <v>2875</v>
      </c>
      <c r="D76" s="151" t="n">
        <v>5292</v>
      </c>
      <c r="E76" s="152" t="n">
        <v>-2417</v>
      </c>
      <c r="F76" s="153" t="n">
        <v>0</v>
      </c>
      <c r="G76" s="152" t="n">
        <v>546526</v>
      </c>
      <c r="H76" s="262" t="n">
        <f aca="false">G76/B76*100</f>
        <v>100.528831916064</v>
      </c>
      <c r="J76" s="147" t="n">
        <f aca="false">E76/B76</f>
        <v>-0.00444586692565635</v>
      </c>
    </row>
    <row r="77" customFormat="false" ht="12" hidden="false" customHeight="true" outlineLevel="0" collapsed="false">
      <c r="A77" s="163" t="s">
        <v>92</v>
      </c>
      <c r="B77" s="263" t="n">
        <v>3508733</v>
      </c>
      <c r="C77" s="165" t="n">
        <v>-286</v>
      </c>
      <c r="D77" s="166" t="n">
        <v>-4484</v>
      </c>
      <c r="E77" s="167" t="n">
        <v>4198</v>
      </c>
      <c r="F77" s="168" t="n">
        <v>0</v>
      </c>
      <c r="G77" s="167" t="n">
        <v>3508447</v>
      </c>
      <c r="H77" s="264" t="n">
        <f aca="false">G77/B77*100</f>
        <v>99.9918489095637</v>
      </c>
      <c r="J77" s="147" t="n">
        <f aca="false">E77/B77</f>
        <v>0.00119644327453813</v>
      </c>
    </row>
    <row r="78" s="147" customFormat="true" ht="13.5" hidden="false" customHeight="true" outlineLevel="0" collapsed="false">
      <c r="A78" s="189" t="s">
        <v>93</v>
      </c>
      <c r="B78" s="269" t="n">
        <v>19545470</v>
      </c>
      <c r="C78" s="191" t="n">
        <v>15617</v>
      </c>
      <c r="D78" s="192" t="n">
        <v>1221</v>
      </c>
      <c r="E78" s="193" t="n">
        <v>14396</v>
      </c>
      <c r="F78" s="194" t="n">
        <v>0</v>
      </c>
      <c r="G78" s="193" t="n">
        <v>19561087</v>
      </c>
      <c r="H78" s="270" t="n">
        <f aca="false">G78/B78*100</f>
        <v>100.079900867055</v>
      </c>
      <c r="J78" s="147" t="n">
        <f aca="false">E78/B78</f>
        <v>0.000736538952504084</v>
      </c>
    </row>
    <row r="79" customFormat="false" ht="13.35" hidden="false" customHeight="true" outlineLevel="0" collapsed="false">
      <c r="A79" s="148" t="s">
        <v>94</v>
      </c>
      <c r="B79" s="261" t="n">
        <v>209207</v>
      </c>
      <c r="C79" s="150" t="n">
        <v>1518</v>
      </c>
      <c r="D79" s="151" t="n">
        <v>1774</v>
      </c>
      <c r="E79" s="152" t="n">
        <v>-256</v>
      </c>
      <c r="F79" s="153" t="n">
        <v>0</v>
      </c>
      <c r="G79" s="152" t="n">
        <v>210725</v>
      </c>
      <c r="H79" s="262" t="n">
        <f aca="false">G79/B79*100</f>
        <v>100.725597135851</v>
      </c>
      <c r="J79" s="147" t="n">
        <f aca="false">E79/B79</f>
        <v>-0.00122366842409671</v>
      </c>
    </row>
    <row r="80" customFormat="false" ht="13.35" hidden="false" customHeight="true" outlineLevel="0" collapsed="false">
      <c r="A80" s="155" t="s">
        <v>105</v>
      </c>
      <c r="B80" s="261" t="n">
        <v>960742</v>
      </c>
      <c r="C80" s="150" t="n">
        <v>2750</v>
      </c>
      <c r="D80" s="151" t="n">
        <v>4263</v>
      </c>
      <c r="E80" s="152" t="n">
        <v>-1513</v>
      </c>
      <c r="F80" s="156" t="n">
        <v>0</v>
      </c>
      <c r="G80" s="152" t="n">
        <v>963492</v>
      </c>
      <c r="H80" s="262" t="n">
        <f aca="false">G80/B80*100</f>
        <v>100.286237095911</v>
      </c>
      <c r="J80" s="147" t="n">
        <f aca="false">E80/B80</f>
        <v>-0.00157482445859554</v>
      </c>
    </row>
    <row r="81" s="42" customFormat="true" ht="13.35" hidden="false" customHeight="true" outlineLevel="0" collapsed="false">
      <c r="A81" s="148" t="s">
        <v>95</v>
      </c>
      <c r="B81" s="261" t="n">
        <v>313940</v>
      </c>
      <c r="C81" s="150" t="n">
        <v>3116</v>
      </c>
      <c r="D81" s="151" t="n">
        <v>4576</v>
      </c>
      <c r="E81" s="152" t="n">
        <v>-1460</v>
      </c>
      <c r="F81" s="153" t="n">
        <v>0</v>
      </c>
      <c r="G81" s="152" t="n">
        <v>317056</v>
      </c>
      <c r="H81" s="262" t="n">
        <f aca="false">G81/B81*100</f>
        <v>100.992546346436</v>
      </c>
      <c r="J81" s="147" t="n">
        <f aca="false">E81/B81</f>
        <v>-0.00465057017264445</v>
      </c>
    </row>
    <row r="82" customFormat="false" ht="13.35" hidden="false" customHeight="true" outlineLevel="0" collapsed="false">
      <c r="A82" s="148" t="s">
        <v>96</v>
      </c>
      <c r="B82" s="261" t="n">
        <v>538054</v>
      </c>
      <c r="C82" s="150" t="n">
        <v>1097</v>
      </c>
      <c r="D82" s="151" t="n">
        <v>807</v>
      </c>
      <c r="E82" s="152" t="n">
        <v>290</v>
      </c>
      <c r="F82" s="153" t="n">
        <v>0</v>
      </c>
      <c r="G82" s="152" t="n">
        <v>539151</v>
      </c>
      <c r="H82" s="262" t="n">
        <f aca="false">G82/B82*100</f>
        <v>100.203882881644</v>
      </c>
      <c r="J82" s="147" t="n">
        <f aca="false">E82/B82</f>
        <v>0.000538979358949102</v>
      </c>
    </row>
    <row r="83" customFormat="false" ht="13.35" hidden="false" customHeight="true" outlineLevel="0" collapsed="false">
      <c r="A83" s="148" t="s">
        <v>97</v>
      </c>
      <c r="B83" s="261" t="n">
        <v>2496776</v>
      </c>
      <c r="C83" s="150" t="n">
        <v>-6062</v>
      </c>
      <c r="D83" s="151" t="n">
        <v>-4868</v>
      </c>
      <c r="E83" s="152" t="n">
        <v>-1194</v>
      </c>
      <c r="F83" s="153" t="n">
        <v>0</v>
      </c>
      <c r="G83" s="152" t="n">
        <v>2490714</v>
      </c>
      <c r="H83" s="262" t="n">
        <f aca="false">G83/B83*100</f>
        <v>99.7572068940105</v>
      </c>
      <c r="J83" s="147" t="n">
        <f aca="false">E83/B83</f>
        <v>-0.000478216708266981</v>
      </c>
    </row>
    <row r="84" customFormat="false" ht="13.35" hidden="false" customHeight="true" outlineLevel="0" collapsed="false">
      <c r="A84" s="148" t="s">
        <v>107</v>
      </c>
      <c r="B84" s="261" t="n">
        <v>1117030</v>
      </c>
      <c r="C84" s="150" t="n">
        <v>-56</v>
      </c>
      <c r="D84" s="151" t="n">
        <v>2561</v>
      </c>
      <c r="E84" s="152" t="n">
        <v>-2617</v>
      </c>
      <c r="F84" s="153" t="n">
        <v>0</v>
      </c>
      <c r="G84" s="152" t="n">
        <v>1116974</v>
      </c>
      <c r="H84" s="262" t="n">
        <f aca="false">G84/B84*100</f>
        <v>99.9949867058181</v>
      </c>
      <c r="J84" s="147" t="n">
        <f aca="false">E84/B84</f>
        <v>-0.00234281979893109</v>
      </c>
    </row>
    <row r="85" customFormat="false" ht="13.35" hidden="false" customHeight="true" outlineLevel="0" collapsed="false">
      <c r="A85" s="148" t="s">
        <v>98</v>
      </c>
      <c r="B85" s="261" t="n">
        <v>2889785</v>
      </c>
      <c r="C85" s="150" t="n">
        <v>4141</v>
      </c>
      <c r="D85" s="151" t="n">
        <v>515</v>
      </c>
      <c r="E85" s="152" t="n">
        <v>3626</v>
      </c>
      <c r="F85" s="153" t="n">
        <v>0</v>
      </c>
      <c r="G85" s="152" t="n">
        <v>2893926</v>
      </c>
      <c r="H85" s="262" t="n">
        <f aca="false">G85/B85*100</f>
        <v>100.143297857799</v>
      </c>
      <c r="J85" s="147" t="n">
        <f aca="false">E85/B85</f>
        <v>0.00125476462781833</v>
      </c>
    </row>
    <row r="86" customFormat="false" ht="13.35" hidden="false" customHeight="true" outlineLevel="0" collapsed="false">
      <c r="A86" s="148" t="s">
        <v>99</v>
      </c>
      <c r="B86" s="261" t="n">
        <v>2505577</v>
      </c>
      <c r="C86" s="150" t="n">
        <v>-2886</v>
      </c>
      <c r="D86" s="151" t="n">
        <v>3175</v>
      </c>
      <c r="E86" s="152" t="n">
        <v>-6061</v>
      </c>
      <c r="F86" s="153" t="n">
        <v>0</v>
      </c>
      <c r="G86" s="152" t="n">
        <v>2502691</v>
      </c>
      <c r="H86" s="262" t="n">
        <f aca="false">G86/B86*100</f>
        <v>99.8848169503472</v>
      </c>
      <c r="J86" s="147" t="n">
        <f aca="false">E86/B86</f>
        <v>-0.00241900368657599</v>
      </c>
    </row>
    <row r="87" customFormat="false" ht="13.35" hidden="false" customHeight="true" outlineLevel="0" collapsed="false">
      <c r="A87" s="148" t="s">
        <v>100</v>
      </c>
      <c r="B87" s="261" t="n">
        <v>2821859</v>
      </c>
      <c r="C87" s="150" t="n">
        <v>-1223</v>
      </c>
      <c r="D87" s="151" t="n">
        <v>-7257</v>
      </c>
      <c r="E87" s="152" t="n">
        <v>6034</v>
      </c>
      <c r="F87" s="153" t="n">
        <v>0</v>
      </c>
      <c r="G87" s="152" t="n">
        <v>2820636</v>
      </c>
      <c r="H87" s="262" t="n">
        <f aca="false">G87/B87*100</f>
        <v>99.9566597764098</v>
      </c>
      <c r="J87" s="147" t="n">
        <f aca="false">E87/B87</f>
        <v>0.00213830669781871</v>
      </c>
    </row>
    <row r="88" customFormat="false" ht="13.35" hidden="false" customHeight="true" outlineLevel="0" collapsed="false">
      <c r="A88" s="148" t="s">
        <v>101</v>
      </c>
      <c r="B88" s="261" t="n">
        <v>2639857</v>
      </c>
      <c r="C88" s="150" t="n">
        <v>10014</v>
      </c>
      <c r="D88" s="151" t="n">
        <v>-2954</v>
      </c>
      <c r="E88" s="152" t="n">
        <v>12968</v>
      </c>
      <c r="F88" s="153" t="n">
        <v>0</v>
      </c>
      <c r="G88" s="152" t="n">
        <v>2649871</v>
      </c>
      <c r="H88" s="262" t="n">
        <f aca="false">G88/B88*100</f>
        <v>100.379338729333</v>
      </c>
      <c r="J88" s="147" t="n">
        <f aca="false">E88/B88</f>
        <v>0.00491238729976662</v>
      </c>
    </row>
    <row r="89" customFormat="false" ht="13.35" hidden="false" customHeight="true" outlineLevel="0" collapsed="false">
      <c r="A89" s="148" t="s">
        <v>102</v>
      </c>
      <c r="B89" s="261" t="n">
        <v>2014135</v>
      </c>
      <c r="C89" s="150" t="n">
        <v>-2043</v>
      </c>
      <c r="D89" s="151" t="n">
        <v>-1703</v>
      </c>
      <c r="E89" s="152" t="n">
        <v>-340</v>
      </c>
      <c r="F89" s="153" t="n">
        <v>0</v>
      </c>
      <c r="G89" s="152" t="n">
        <v>2012092</v>
      </c>
      <c r="H89" s="262" t="n">
        <f aca="false">G89/B89*100</f>
        <v>99.8985668785856</v>
      </c>
      <c r="J89" s="147" t="n">
        <f aca="false">E89/B89</f>
        <v>-0.000168806956832586</v>
      </c>
    </row>
    <row r="90" customFormat="false" ht="13.35" hidden="false" customHeight="true" outlineLevel="0" collapsed="false">
      <c r="A90" s="148" t="s">
        <v>103</v>
      </c>
      <c r="B90" s="261" t="n">
        <v>1038508</v>
      </c>
      <c r="C90" s="150" t="n">
        <v>5251</v>
      </c>
      <c r="D90" s="151" t="n">
        <v>332</v>
      </c>
      <c r="E90" s="152" t="n">
        <v>4919</v>
      </c>
      <c r="F90" s="153" t="n">
        <v>0</v>
      </c>
      <c r="G90" s="152" t="n">
        <v>1043759</v>
      </c>
      <c r="H90" s="262" t="n">
        <f aca="false">G90/B90*100</f>
        <v>100.505629229626</v>
      </c>
      <c r="J90" s="147" t="n">
        <f aca="false">E90/B90</f>
        <v>0.00473660289569267</v>
      </c>
    </row>
    <row r="91" s="147" customFormat="true" ht="13.5" hidden="false" customHeight="true" outlineLevel="0" collapsed="false">
      <c r="A91" s="140" t="s">
        <v>104</v>
      </c>
      <c r="B91" s="269" t="n">
        <v>6460094</v>
      </c>
      <c r="C91" s="191" t="n">
        <v>-19709</v>
      </c>
      <c r="D91" s="192" t="n">
        <v>-1790</v>
      </c>
      <c r="E91" s="193" t="n">
        <v>-17919</v>
      </c>
      <c r="F91" s="145" t="n">
        <v>0</v>
      </c>
      <c r="G91" s="193" t="n">
        <v>6440385</v>
      </c>
      <c r="H91" s="271" t="n">
        <f aca="false">G91/B91*100</f>
        <v>99.6949115601104</v>
      </c>
      <c r="J91" s="147" t="n">
        <f aca="false">E91/B91</f>
        <v>-0.00277379864751194</v>
      </c>
    </row>
    <row r="92" customFormat="false" ht="13.35" hidden="false" customHeight="true" outlineLevel="0" collapsed="false">
      <c r="A92" s="148" t="s">
        <v>106</v>
      </c>
      <c r="B92" s="261" t="n">
        <v>949753</v>
      </c>
      <c r="C92" s="150" t="n">
        <v>-406</v>
      </c>
      <c r="D92" s="151" t="n">
        <v>6617</v>
      </c>
      <c r="E92" s="152" t="n">
        <v>-7023</v>
      </c>
      <c r="F92" s="153" t="n">
        <v>0</v>
      </c>
      <c r="G92" s="152" t="n">
        <v>949347</v>
      </c>
      <c r="H92" s="262" t="n">
        <f aca="false">G92/B92*100</f>
        <v>99.957252043426</v>
      </c>
      <c r="J92" s="147" t="n">
        <f aca="false">E92/B92</f>
        <v>-0.00739455416302976</v>
      </c>
    </row>
    <row r="93" customFormat="false" ht="13.35" hidden="false" customHeight="true" outlineLevel="0" collapsed="false">
      <c r="A93" s="148" t="s">
        <v>108</v>
      </c>
      <c r="B93" s="261" t="n">
        <v>343539</v>
      </c>
      <c r="C93" s="150" t="n">
        <v>-1294</v>
      </c>
      <c r="D93" s="151" t="n">
        <v>29</v>
      </c>
      <c r="E93" s="152" t="n">
        <v>-1323</v>
      </c>
      <c r="F93" s="153" t="n">
        <v>0</v>
      </c>
      <c r="G93" s="152" t="n">
        <v>342245</v>
      </c>
      <c r="H93" s="262" t="n">
        <f aca="false">G93/B93*100</f>
        <v>99.6233324309613</v>
      </c>
      <c r="J93" s="147" t="n">
        <f aca="false">E93/B93</f>
        <v>-0.00385109114249037</v>
      </c>
    </row>
    <row r="94" customFormat="false" ht="13.35" hidden="false" customHeight="true" outlineLevel="0" collapsed="false">
      <c r="A94" s="155" t="s">
        <v>109</v>
      </c>
      <c r="B94" s="261" t="n">
        <v>1988008</v>
      </c>
      <c r="C94" s="150" t="n">
        <v>-6038</v>
      </c>
      <c r="D94" s="151" t="n">
        <v>-3989</v>
      </c>
      <c r="E94" s="152" t="n">
        <v>-2049</v>
      </c>
      <c r="F94" s="145" t="n">
        <v>0</v>
      </c>
      <c r="G94" s="152" t="n">
        <v>1981970</v>
      </c>
      <c r="H94" s="265" t="n">
        <f aca="false">G94/B94*100</f>
        <v>99.6962788882137</v>
      </c>
      <c r="J94" s="147" t="n">
        <f aca="false">E94/B94</f>
        <v>-0.00103067995702231</v>
      </c>
    </row>
    <row r="95" customFormat="false" ht="13.35" hidden="false" customHeight="true" outlineLevel="0" collapsed="false">
      <c r="A95" s="148" t="s">
        <v>110</v>
      </c>
      <c r="B95" s="261" t="n">
        <v>1401915</v>
      </c>
      <c r="C95" s="150" t="n">
        <v>-1490</v>
      </c>
      <c r="D95" s="151" t="n">
        <v>-1542</v>
      </c>
      <c r="E95" s="152" t="n">
        <v>52</v>
      </c>
      <c r="F95" s="153" t="n">
        <v>0</v>
      </c>
      <c r="G95" s="152" t="n">
        <v>1400425</v>
      </c>
      <c r="H95" s="262" t="n">
        <f aca="false">G95/B95*100</f>
        <v>99.8937168087937</v>
      </c>
      <c r="J95" s="147" t="n">
        <f aca="false">E95/B95</f>
        <v>3.70921204209956E-005</v>
      </c>
    </row>
    <row r="96" customFormat="false" ht="13.35" hidden="false" customHeight="true" outlineLevel="0" collapsed="false">
      <c r="A96" s="148" t="s">
        <v>111</v>
      </c>
      <c r="B96" s="261" t="n">
        <v>864458</v>
      </c>
      <c r="C96" s="150" t="n">
        <v>-3772</v>
      </c>
      <c r="D96" s="151" t="n">
        <v>-1232</v>
      </c>
      <c r="E96" s="152" t="n">
        <v>-2540</v>
      </c>
      <c r="F96" s="153" t="n">
        <v>0</v>
      </c>
      <c r="G96" s="152" t="n">
        <v>860686</v>
      </c>
      <c r="H96" s="262" t="n">
        <f aca="false">G96/B96*100</f>
        <v>99.5636572279972</v>
      </c>
      <c r="J96" s="147" t="n">
        <f aca="false">E96/B96</f>
        <v>-0.00293825726640276</v>
      </c>
    </row>
    <row r="97" customFormat="false" ht="13.35" hidden="false" customHeight="true" outlineLevel="0" collapsed="false">
      <c r="A97" s="148" t="s">
        <v>112</v>
      </c>
      <c r="B97" s="261" t="n">
        <v>162969</v>
      </c>
      <c r="C97" s="150" t="n">
        <v>-1721</v>
      </c>
      <c r="D97" s="151" t="n">
        <v>-204</v>
      </c>
      <c r="E97" s="152" t="n">
        <v>-1517</v>
      </c>
      <c r="F97" s="153" t="n">
        <v>0</v>
      </c>
      <c r="G97" s="152" t="n">
        <v>161248</v>
      </c>
      <c r="H97" s="262" t="n">
        <f aca="false">G97/B97*100</f>
        <v>98.9439709392584</v>
      </c>
      <c r="J97" s="147" t="n">
        <f aca="false">E97/B97</f>
        <v>-0.00930851879805362</v>
      </c>
    </row>
    <row r="98" customFormat="false" ht="13.35" hidden="false" customHeight="true" outlineLevel="0" collapsed="false">
      <c r="A98" s="148" t="s">
        <v>113</v>
      </c>
      <c r="B98" s="261" t="n">
        <v>514520</v>
      </c>
      <c r="C98" s="150" t="n">
        <v>-3686</v>
      </c>
      <c r="D98" s="151" t="n">
        <v>-1223</v>
      </c>
      <c r="E98" s="152" t="n">
        <v>-2463</v>
      </c>
      <c r="F98" s="153" t="n">
        <v>0</v>
      </c>
      <c r="G98" s="152" t="n">
        <v>510834</v>
      </c>
      <c r="H98" s="262" t="n">
        <f aca="false">G98/B98*100</f>
        <v>99.2836041358936</v>
      </c>
      <c r="J98" s="147" t="n">
        <f aca="false">E98/B98</f>
        <v>-0.00478698592863251</v>
      </c>
    </row>
    <row r="99" customFormat="false" ht="13.35" hidden="false" customHeight="true" outlineLevel="0" collapsed="false">
      <c r="A99" s="148" t="s">
        <v>114</v>
      </c>
      <c r="B99" s="261" t="n">
        <v>185412</v>
      </c>
      <c r="C99" s="150" t="n">
        <v>-373</v>
      </c>
      <c r="D99" s="151" t="n">
        <v>-301</v>
      </c>
      <c r="E99" s="152" t="n">
        <v>-72</v>
      </c>
      <c r="F99" s="153" t="n">
        <v>0</v>
      </c>
      <c r="G99" s="152" t="n">
        <v>185039</v>
      </c>
      <c r="H99" s="262" t="n">
        <f aca="false">G99/B99*100</f>
        <v>99.7988263974284</v>
      </c>
      <c r="J99" s="147" t="n">
        <f aca="false">E99/B99</f>
        <v>-0.00038832438029901</v>
      </c>
    </row>
    <row r="100" customFormat="false" ht="13.35" hidden="false" customHeight="true" outlineLevel="0" collapsed="false">
      <c r="A100" s="163" t="s">
        <v>115</v>
      </c>
      <c r="B100" s="263" t="n">
        <v>49520</v>
      </c>
      <c r="C100" s="165" t="n">
        <v>-929</v>
      </c>
      <c r="D100" s="166" t="n">
        <v>55</v>
      </c>
      <c r="E100" s="167" t="n">
        <v>-984</v>
      </c>
      <c r="F100" s="168" t="n">
        <v>0</v>
      </c>
      <c r="G100" s="167" t="n">
        <v>48591</v>
      </c>
      <c r="H100" s="264" t="n">
        <f aca="false">G100/B100*100</f>
        <v>98.1239903069467</v>
      </c>
      <c r="J100" s="147" t="n">
        <f aca="false">E100/B100</f>
        <v>-0.0198707592891761</v>
      </c>
    </row>
    <row r="101" customFormat="false" ht="6" hidden="false" customHeight="true" outlineLevel="0" collapsed="false">
      <c r="A101" s="237"/>
      <c r="B101" s="238"/>
      <c r="C101" s="235"/>
    </row>
    <row r="102" s="42" customFormat="true" ht="14.65" hidden="false" customHeight="false" outlineLevel="0" collapsed="false">
      <c r="A102" s="204" t="s">
        <v>165</v>
      </c>
      <c r="B102" s="128"/>
      <c r="C102" s="235"/>
      <c r="H102" s="128"/>
    </row>
    <row r="103" customFormat="false" ht="13.5" hidden="false" customHeight="true" outlineLevel="0" collapsed="false">
      <c r="A103" s="272" t="s">
        <v>171</v>
      </c>
      <c r="B103" s="128"/>
      <c r="C103" s="235"/>
    </row>
    <row r="104" customFormat="false" ht="11.25" hidden="false" customHeight="true" outlineLevel="0" collapsed="false">
      <c r="A104" s="215" t="s">
        <v>172</v>
      </c>
      <c r="B104" s="273"/>
      <c r="C104" s="274"/>
      <c r="D104" s="275"/>
      <c r="E104" s="275"/>
      <c r="F104" s="275"/>
      <c r="G104" s="275"/>
      <c r="H104" s="276"/>
    </row>
    <row r="105" customFormat="false" ht="14.65" hidden="false" customHeight="false" outlineLevel="0" collapsed="false">
      <c r="A105" s="157" t="s">
        <v>173</v>
      </c>
      <c r="B105" s="267" t="n">
        <v>127815</v>
      </c>
      <c r="C105" s="159" t="n">
        <v>-726</v>
      </c>
      <c r="D105" s="160" t="n">
        <v>-303</v>
      </c>
      <c r="E105" s="161" t="n">
        <v>-423</v>
      </c>
      <c r="F105" s="196" t="n">
        <v>0</v>
      </c>
      <c r="G105" s="161" t="n">
        <v>127089</v>
      </c>
      <c r="H105" s="277" t="n">
        <f aca="false">G105/B105*100</f>
        <v>99.4319915502875</v>
      </c>
    </row>
    <row r="106" customFormat="false" ht="11.25" hidden="false" customHeight="true" outlineLevel="0" collapsed="false">
      <c r="A106" s="278" t="s">
        <v>174</v>
      </c>
      <c r="B106" s="279"/>
      <c r="C106" s="280"/>
      <c r="D106" s="281"/>
      <c r="E106" s="281"/>
      <c r="F106" s="281"/>
      <c r="G106" s="281"/>
      <c r="H106" s="282"/>
    </row>
    <row r="107" customFormat="false" ht="14.65" hidden="false" customHeight="false" outlineLevel="0" collapsed="false">
      <c r="A107" s="157" t="s">
        <v>175</v>
      </c>
      <c r="B107" s="267" t="n">
        <v>77343</v>
      </c>
      <c r="C107" s="159" t="n">
        <v>940</v>
      </c>
      <c r="D107" s="160" t="n">
        <v>1010</v>
      </c>
      <c r="E107" s="161" t="n">
        <v>-70</v>
      </c>
      <c r="F107" s="196" t="n">
        <v>0</v>
      </c>
      <c r="G107" s="161" t="n">
        <v>78283</v>
      </c>
      <c r="H107" s="277" t="n">
        <f aca="false">G107/B107*100</f>
        <v>101.215365320714</v>
      </c>
    </row>
    <row r="108" customFormat="false" ht="11.25" hidden="false" customHeight="true" outlineLevel="0" collapsed="false">
      <c r="A108" s="283" t="s">
        <v>176</v>
      </c>
      <c r="B108" s="284"/>
      <c r="C108" s="285"/>
      <c r="D108" s="286"/>
      <c r="E108" s="286"/>
      <c r="F108" s="286"/>
      <c r="G108" s="286"/>
      <c r="H108" s="287"/>
    </row>
    <row r="109" customFormat="false" ht="14.65" hidden="false" customHeight="false" outlineLevel="0" collapsed="false">
      <c r="A109" s="157" t="s">
        <v>177</v>
      </c>
      <c r="B109" s="267" t="n">
        <v>37042</v>
      </c>
      <c r="C109" s="159" t="n">
        <v>-402</v>
      </c>
      <c r="D109" s="160" t="n">
        <v>224</v>
      </c>
      <c r="E109" s="161" t="n">
        <v>-626</v>
      </c>
      <c r="F109" s="196" t="n">
        <v>0</v>
      </c>
      <c r="G109" s="161" t="n">
        <v>36640</v>
      </c>
      <c r="H109" s="277" t="n">
        <f aca="false">G109/B109*100</f>
        <v>98.9147454241132</v>
      </c>
    </row>
    <row r="110" customFormat="false" ht="14.65" hidden="false" customHeight="false" outlineLevel="0" collapsed="false">
      <c r="A110" s="197" t="s">
        <v>178</v>
      </c>
      <c r="B110" s="261" t="n">
        <v>16434</v>
      </c>
      <c r="C110" s="150" t="n">
        <v>-132</v>
      </c>
      <c r="D110" s="151" t="n">
        <v>62</v>
      </c>
      <c r="E110" s="152" t="n">
        <v>-194</v>
      </c>
      <c r="F110" s="153" t="n">
        <v>0</v>
      </c>
      <c r="G110" s="152" t="n">
        <v>16302</v>
      </c>
      <c r="H110" s="262" t="n">
        <f aca="false">G110/B110*100</f>
        <v>99.1967871485944</v>
      </c>
    </row>
    <row r="111" customFormat="false" ht="11.25" hidden="false" customHeight="true" outlineLevel="0" collapsed="false">
      <c r="A111" s="278" t="s">
        <v>179</v>
      </c>
      <c r="B111" s="279"/>
      <c r="C111" s="280"/>
      <c r="D111" s="281"/>
      <c r="E111" s="281"/>
      <c r="F111" s="281"/>
      <c r="G111" s="281"/>
      <c r="H111" s="282"/>
    </row>
    <row r="112" customFormat="false" ht="14.65" hidden="false" customHeight="false" outlineLevel="0" collapsed="false">
      <c r="A112" s="157" t="s">
        <v>180</v>
      </c>
      <c r="B112" s="267" t="n">
        <v>134619</v>
      </c>
      <c r="C112" s="159" t="n">
        <v>675</v>
      </c>
      <c r="D112" s="160" t="n">
        <v>1258</v>
      </c>
      <c r="E112" s="161" t="n">
        <v>-583</v>
      </c>
      <c r="F112" s="196" t="n">
        <v>0</v>
      </c>
      <c r="G112" s="161" t="n">
        <v>135294</v>
      </c>
      <c r="H112" s="268" t="n">
        <f aca="false">G112/B112*100</f>
        <v>100.501415104851</v>
      </c>
    </row>
    <row r="113" customFormat="false" ht="11.25" hidden="false" customHeight="true" outlineLevel="0" collapsed="false">
      <c r="A113" s="278" t="s">
        <v>181</v>
      </c>
      <c r="B113" s="279"/>
      <c r="C113" s="280"/>
      <c r="D113" s="281"/>
      <c r="E113" s="281"/>
      <c r="F113" s="281"/>
      <c r="G113" s="281"/>
      <c r="H113" s="287"/>
    </row>
    <row r="114" customFormat="false" ht="14.65" hidden="false" customHeight="false" outlineLevel="0" collapsed="false">
      <c r="A114" s="288" t="s">
        <v>182</v>
      </c>
      <c r="B114" s="289" t="n">
        <v>21068</v>
      </c>
      <c r="C114" s="290" t="n">
        <v>-672</v>
      </c>
      <c r="D114" s="291" t="n">
        <v>-97</v>
      </c>
      <c r="E114" s="292" t="n">
        <v>-575</v>
      </c>
      <c r="F114" s="293" t="n">
        <v>0</v>
      </c>
      <c r="G114" s="292" t="n">
        <v>20396</v>
      </c>
      <c r="H114" s="294" t="n">
        <f aca="false">G114/B114*100</f>
        <v>96.810328460224</v>
      </c>
    </row>
    <row r="117" customFormat="false" ht="14.65" hidden="false" customHeight="false" outlineLevel="0" collapsed="false">
      <c r="A117" s="205"/>
      <c r="B117" s="239"/>
      <c r="C117" s="239"/>
      <c r="D117" s="239"/>
      <c r="E117" s="239"/>
      <c r="F117" s="239"/>
      <c r="G117" s="239"/>
    </row>
    <row r="118" customFormat="false" ht="13.45" hidden="false" customHeight="false" outlineLevel="0" collapsed="false">
      <c r="A118" s="205"/>
      <c r="B118" s="239"/>
      <c r="C118" s="239"/>
      <c r="D118" s="239"/>
      <c r="E118" s="239"/>
      <c r="F118" s="239"/>
      <c r="G118" s="239"/>
      <c r="H118" s="239"/>
    </row>
    <row r="119" customFormat="false" ht="13.45" hidden="false" customHeight="false" outlineLevel="0" collapsed="false">
      <c r="A119" s="205"/>
      <c r="B119" s="239"/>
      <c r="C119" s="239"/>
      <c r="D119" s="239"/>
      <c r="E119" s="239"/>
      <c r="F119" s="239"/>
      <c r="G119" s="239"/>
      <c r="H119" s="239"/>
    </row>
    <row r="120" customFormat="false" ht="13.45" hidden="false" customHeight="false" outlineLevel="0" collapsed="false">
      <c r="A120" s="205"/>
      <c r="B120" s="239"/>
      <c r="C120" s="239"/>
      <c r="D120" s="239"/>
      <c r="E120" s="239"/>
      <c r="F120" s="239"/>
      <c r="G120" s="239"/>
      <c r="H120" s="239"/>
    </row>
    <row r="121" customFormat="false" ht="13.45" hidden="false" customHeight="false" outlineLevel="0" collapsed="false">
      <c r="A121" s="205"/>
      <c r="B121" s="239"/>
      <c r="C121" s="239"/>
      <c r="D121" s="239"/>
      <c r="E121" s="239"/>
      <c r="F121" s="239"/>
      <c r="G121" s="239"/>
      <c r="H121" s="239"/>
    </row>
    <row r="122" customFormat="false" ht="13.45" hidden="false" customHeight="false" outlineLevel="0" collapsed="false">
      <c r="A122" s="205"/>
      <c r="B122" s="239"/>
      <c r="C122" s="239"/>
      <c r="D122" s="239"/>
      <c r="E122" s="239"/>
      <c r="F122" s="239"/>
      <c r="G122" s="239"/>
      <c r="H122" s="239"/>
    </row>
    <row r="123" customFormat="false" ht="13.45" hidden="false" customHeight="false" outlineLevel="0" collapsed="false">
      <c r="A123" s="205"/>
      <c r="B123" s="239"/>
      <c r="C123" s="239"/>
      <c r="D123" s="239"/>
      <c r="E123" s="239"/>
      <c r="F123" s="239"/>
      <c r="G123" s="239"/>
      <c r="H123" s="239"/>
    </row>
    <row r="124" customFormat="false" ht="13.45" hidden="false" customHeight="false" outlineLevel="0" collapsed="false">
      <c r="A124" s="205"/>
      <c r="B124" s="239"/>
      <c r="C124" s="239"/>
      <c r="D124" s="239"/>
      <c r="E124" s="239"/>
      <c r="F124" s="239"/>
      <c r="G124" s="239"/>
      <c r="H124" s="239"/>
    </row>
    <row r="125" customFormat="false" ht="13.45" hidden="false" customHeight="false" outlineLevel="0" collapsed="false">
      <c r="A125" s="205"/>
      <c r="B125" s="239"/>
      <c r="C125" s="239"/>
      <c r="D125" s="239"/>
      <c r="E125" s="239"/>
      <c r="F125" s="239"/>
      <c r="G125" s="239"/>
      <c r="H125" s="239"/>
    </row>
    <row r="126" customFormat="false" ht="13.45" hidden="false" customHeight="false" outlineLevel="0" collapsed="false">
      <c r="A126" s="205"/>
      <c r="B126" s="239"/>
      <c r="C126" s="239"/>
      <c r="D126" s="239"/>
      <c r="E126" s="239"/>
      <c r="F126" s="239"/>
      <c r="G126" s="239"/>
      <c r="H126" s="239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  <row r="335" customFormat="false" ht="14.65" hidden="false" customHeight="false" outlineLevel="0" collapsed="false">
      <c r="B335" s="128"/>
    </row>
    <row r="336" customFormat="false" ht="14.65" hidden="false" customHeight="false" outlineLevel="0" collapsed="false">
      <c r="B336" s="128"/>
    </row>
    <row r="337" customFormat="false" ht="14.65" hidden="false" customHeight="false" outlineLevel="0" collapsed="false">
      <c r="B337" s="128"/>
    </row>
    <row r="338" customFormat="false" ht="14.65" hidden="false" customHeight="false" outlineLevel="0" collapsed="false">
      <c r="B338" s="128"/>
    </row>
    <row r="339" customFormat="false" ht="14.65" hidden="false" customHeight="false" outlineLevel="0" collapsed="false">
      <c r="B339" s="128"/>
    </row>
    <row r="340" customFormat="false" ht="14.65" hidden="false" customHeight="false" outlineLevel="0" collapsed="false">
      <c r="B340" s="128"/>
    </row>
    <row r="341" customFormat="false" ht="14.65" hidden="false" customHeight="false" outlineLevel="0" collapsed="false">
      <c r="B341" s="128"/>
    </row>
    <row r="342" customFormat="false" ht="14.65" hidden="false" customHeight="false" outlineLevel="0" collapsed="false">
      <c r="B342" s="128"/>
    </row>
    <row r="343" customFormat="false" ht="14.65" hidden="false" customHeight="false" outlineLevel="0" collapsed="false">
      <c r="B343" s="128"/>
    </row>
    <row r="344" customFormat="false" ht="14.65" hidden="false" customHeight="false" outlineLevel="0" collapsed="false">
      <c r="B344" s="128"/>
    </row>
    <row r="345" customFormat="false" ht="14.65" hidden="false" customHeight="false" outlineLevel="0" collapsed="false">
      <c r="B345" s="128"/>
    </row>
    <row r="346" customFormat="false" ht="14.65" hidden="false" customHeight="false" outlineLevel="0" collapsed="false">
      <c r="B346" s="128"/>
    </row>
    <row r="347" customFormat="false" ht="14.65" hidden="false" customHeight="false" outlineLevel="0" collapsed="false">
      <c r="B347" s="128"/>
    </row>
    <row r="348" customFormat="false" ht="14.65" hidden="false" customHeight="false" outlineLevel="0" collapsed="false">
      <c r="B348" s="128"/>
    </row>
    <row r="349" customFormat="false" ht="14.65" hidden="false" customHeight="false" outlineLevel="0" collapsed="false">
      <c r="B349" s="128"/>
    </row>
    <row r="350" customFormat="false" ht="14.65" hidden="false" customHeight="false" outlineLevel="0" collapsed="false">
      <c r="B350" s="128"/>
    </row>
    <row r="351" customFormat="false" ht="14.65" hidden="false" customHeight="false" outlineLevel="0" collapsed="false">
      <c r="B351" s="128"/>
    </row>
    <row r="352" customFormat="false" ht="14.65" hidden="false" customHeight="false" outlineLevel="0" collapsed="false">
      <c r="B352" s="128"/>
    </row>
    <row r="353" customFormat="false" ht="14.65" hidden="false" customHeight="false" outlineLevel="0" collapsed="false">
      <c r="B353" s="128"/>
    </row>
    <row r="354" customFormat="false" ht="14.65" hidden="false" customHeight="false" outlineLevel="0" collapsed="false">
      <c r="B354" s="128"/>
    </row>
    <row r="355" customFormat="false" ht="14.65" hidden="false" customHeight="false" outlineLevel="0" collapsed="false">
      <c r="B355" s="128"/>
    </row>
  </sheetData>
  <mergeCells count="4">
    <mergeCell ref="A2:H2"/>
    <mergeCell ref="A3:H3"/>
    <mergeCell ref="C5:F5"/>
    <mergeCell ref="D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1"/>
  <sheetViews>
    <sheetView showFormulas="false" showGridLines="true" showRowColHeaders="true" showZeros="true" rightToLeft="false" tabSelected="false" showOutlineSymbols="true" defaultGridColor="true" view="normal" topLeftCell="A81" colorId="64" zoomScale="110" zoomScaleNormal="110" zoomScalePageLayoutView="100" workbookViewId="0">
      <selection pane="topLeft" activeCell="J76" activeCellId="0" sqref="J76"/>
    </sheetView>
  </sheetViews>
  <sheetFormatPr defaultColWidth="9.07421875" defaultRowHeight="14.65" zeroHeight="false" outlineLevelRow="0" outlineLevelCol="0"/>
  <cols>
    <col collapsed="false" customWidth="true" hidden="false" outlineLevel="0" max="1" min="1" style="127" width="48.08"/>
    <col collapsed="false" customWidth="true" hidden="false" outlineLevel="0" max="2" min="2" style="42" width="14.54"/>
    <col collapsed="false" customWidth="true" hidden="false" outlineLevel="0" max="3" min="3" style="0" width="10.12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247" width="11.57"/>
  </cols>
  <sheetData>
    <row r="1" s="128" customFormat="true" ht="12.95" hidden="false" customHeight="true" outlineLevel="0" collapsed="false">
      <c r="B1" s="129"/>
    </row>
    <row r="2" s="128" customFormat="true" ht="14.25" hidden="false" customHeight="true" outlineLevel="0" collapsed="false">
      <c r="A2" s="130" t="s">
        <v>1</v>
      </c>
      <c r="B2" s="130"/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A3" s="131" t="s">
        <v>2</v>
      </c>
      <c r="B3" s="131"/>
      <c r="C3" s="131"/>
      <c r="D3" s="131"/>
      <c r="E3" s="131"/>
      <c r="F3" s="131"/>
      <c r="G3" s="131"/>
      <c r="H3" s="131"/>
    </row>
    <row r="4" s="128" customFormat="true" ht="11.1" hidden="false" customHeight="true" outlineLevel="0" collapsed="false">
      <c r="B4" s="129"/>
    </row>
    <row r="5" customFormat="false" ht="12" hidden="false" customHeight="true" outlineLevel="0" collapsed="false">
      <c r="A5" s="248" t="s">
        <v>3</v>
      </c>
      <c r="B5" s="133" t="s">
        <v>4</v>
      </c>
      <c r="C5" s="134" t="s">
        <v>183</v>
      </c>
      <c r="D5" s="134"/>
      <c r="E5" s="134"/>
      <c r="F5" s="134"/>
      <c r="G5" s="249" t="s">
        <v>4</v>
      </c>
      <c r="H5" s="133" t="s">
        <v>169</v>
      </c>
    </row>
    <row r="6" customFormat="false" ht="12" hidden="false" customHeight="true" outlineLevel="0" collapsed="false">
      <c r="A6" s="250"/>
      <c r="B6" s="135" t="s">
        <v>7</v>
      </c>
      <c r="C6" s="251" t="s">
        <v>8</v>
      </c>
      <c r="D6" s="252" t="s">
        <v>9</v>
      </c>
      <c r="E6" s="252"/>
      <c r="F6" s="252"/>
      <c r="G6" s="253" t="s">
        <v>7</v>
      </c>
      <c r="H6" s="135" t="s">
        <v>184</v>
      </c>
    </row>
    <row r="7" customFormat="false" ht="13.15" hidden="false" customHeight="true" outlineLevel="0" collapsed="false">
      <c r="A7" s="295" t="s">
        <v>10</v>
      </c>
      <c r="B7" s="135" t="s">
        <v>11</v>
      </c>
      <c r="C7" s="251" t="s">
        <v>12</v>
      </c>
      <c r="D7" s="133" t="s">
        <v>13</v>
      </c>
      <c r="E7" s="249" t="s">
        <v>14</v>
      </c>
      <c r="F7" s="133" t="s">
        <v>15</v>
      </c>
      <c r="G7" s="253" t="s">
        <v>11</v>
      </c>
      <c r="H7" s="255"/>
    </row>
    <row r="8" customFormat="false" ht="12.75" hidden="false" customHeight="true" outlineLevel="0" collapsed="false">
      <c r="A8" s="256"/>
      <c r="B8" s="138" t="s">
        <v>185</v>
      </c>
      <c r="C8" s="257"/>
      <c r="D8" s="138" t="s">
        <v>12</v>
      </c>
      <c r="E8" s="258" t="s">
        <v>17</v>
      </c>
      <c r="F8" s="138" t="s">
        <v>164</v>
      </c>
      <c r="G8" s="258" t="s">
        <v>169</v>
      </c>
      <c r="H8" s="139"/>
    </row>
    <row r="9" s="147" customFormat="true" ht="15" hidden="false" customHeight="true" outlineLevel="0" collapsed="false">
      <c r="A9" s="170" t="s">
        <v>20</v>
      </c>
      <c r="B9" s="259" t="n">
        <v>142008838</v>
      </c>
      <c r="C9" s="172" t="n">
        <v>-104859</v>
      </c>
      <c r="D9" s="143" t="n">
        <v>-362008</v>
      </c>
      <c r="E9" s="174" t="n">
        <v>257149</v>
      </c>
      <c r="F9" s="175" t="n">
        <v>0</v>
      </c>
      <c r="G9" s="174" t="n">
        <v>141903979</v>
      </c>
      <c r="H9" s="260" t="n">
        <f aca="false">G9/B9*100</f>
        <v>99.9261602295485</v>
      </c>
      <c r="J9" s="147" t="n">
        <f aca="false">E9/B9</f>
        <v>0.00181079574779705</v>
      </c>
    </row>
    <row r="10" s="147" customFormat="true" ht="12" hidden="false" customHeight="true" outlineLevel="0" collapsed="false">
      <c r="A10" s="140" t="s">
        <v>21</v>
      </c>
      <c r="B10" s="259" t="n">
        <v>37150741</v>
      </c>
      <c r="C10" s="142" t="n">
        <v>-28929</v>
      </c>
      <c r="D10" s="143" t="n">
        <v>-213614</v>
      </c>
      <c r="E10" s="144" t="n">
        <v>184685</v>
      </c>
      <c r="F10" s="145" t="n">
        <v>0</v>
      </c>
      <c r="G10" s="144" t="n">
        <v>37121812</v>
      </c>
      <c r="H10" s="260" t="n">
        <f aca="false">G10/B10*100</f>
        <v>99.9221307591146</v>
      </c>
      <c r="J10" s="147" t="n">
        <f aca="false">E10/B10</f>
        <v>0.00497123327903473</v>
      </c>
    </row>
    <row r="11" customFormat="false" ht="12.95" hidden="false" customHeight="true" outlineLevel="0" collapsed="false">
      <c r="A11" s="148" t="s">
        <v>22</v>
      </c>
      <c r="B11" s="261" t="n">
        <v>1519137</v>
      </c>
      <c r="C11" s="150" t="n">
        <v>5946</v>
      </c>
      <c r="D11" s="151" t="n">
        <v>-5632</v>
      </c>
      <c r="E11" s="152" t="n">
        <v>11578</v>
      </c>
      <c r="F11" s="153" t="n">
        <v>0</v>
      </c>
      <c r="G11" s="152" t="n">
        <v>1525083</v>
      </c>
      <c r="H11" s="262" t="n">
        <f aca="false">G11/B11*100</f>
        <v>100.391406436681</v>
      </c>
      <c r="J11" s="147" t="n">
        <f aca="false">E11/B11</f>
        <v>0.007621432431703</v>
      </c>
    </row>
    <row r="12" customFormat="false" ht="12.95" hidden="false" customHeight="true" outlineLevel="0" collapsed="false">
      <c r="A12" s="148" t="s">
        <v>23</v>
      </c>
      <c r="B12" s="261" t="n">
        <v>1308479</v>
      </c>
      <c r="C12" s="150" t="n">
        <v>-8789</v>
      </c>
      <c r="D12" s="151" t="n">
        <v>-8852</v>
      </c>
      <c r="E12" s="152" t="n">
        <v>63</v>
      </c>
      <c r="F12" s="153" t="n">
        <v>0</v>
      </c>
      <c r="G12" s="152" t="n">
        <v>1299690</v>
      </c>
      <c r="H12" s="262" t="n">
        <f aca="false">G12/B12*100</f>
        <v>99.3283040843605</v>
      </c>
      <c r="J12" s="147" t="n">
        <f aca="false">E12/B12</f>
        <v>4.81475056152984E-005</v>
      </c>
    </row>
    <row r="13" customFormat="false" ht="12.95" hidden="false" customHeight="true" outlineLevel="0" collapsed="false">
      <c r="A13" s="148" t="s">
        <v>24</v>
      </c>
      <c r="B13" s="261" t="n">
        <v>1449475</v>
      </c>
      <c r="C13" s="150" t="n">
        <v>-9714</v>
      </c>
      <c r="D13" s="151" t="n">
        <v>-11550</v>
      </c>
      <c r="E13" s="152" t="n">
        <v>1836</v>
      </c>
      <c r="F13" s="153" t="n">
        <v>0</v>
      </c>
      <c r="G13" s="152" t="n">
        <v>1439761</v>
      </c>
      <c r="H13" s="262" t="n">
        <f aca="false">G13/B13*100</f>
        <v>99.3298263164249</v>
      </c>
      <c r="J13" s="147" t="n">
        <f aca="false">E13/B13</f>
        <v>0.00126666551682506</v>
      </c>
    </row>
    <row r="14" customFormat="false" ht="12.95" hidden="false" customHeight="true" outlineLevel="0" collapsed="false">
      <c r="A14" s="148" t="s">
        <v>25</v>
      </c>
      <c r="B14" s="261" t="n">
        <v>2280406</v>
      </c>
      <c r="C14" s="150" t="n">
        <v>-10375</v>
      </c>
      <c r="D14" s="151" t="n">
        <v>-17955</v>
      </c>
      <c r="E14" s="152" t="n">
        <v>7580</v>
      </c>
      <c r="F14" s="153" t="n">
        <v>0</v>
      </c>
      <c r="G14" s="152" t="n">
        <v>2270031</v>
      </c>
      <c r="H14" s="262" t="n">
        <f aca="false">G14/B14*100</f>
        <v>99.5450371556644</v>
      </c>
      <c r="J14" s="147" t="n">
        <f aca="false">E14/B14</f>
        <v>0.0033239695036761</v>
      </c>
    </row>
    <row r="15" customFormat="false" ht="12.95" hidden="false" customHeight="true" outlineLevel="0" collapsed="false">
      <c r="A15" s="155" t="s">
        <v>26</v>
      </c>
      <c r="B15" s="261" t="n">
        <v>1079605</v>
      </c>
      <c r="C15" s="150" t="n">
        <v>-6534</v>
      </c>
      <c r="D15" s="151" t="n">
        <v>-9631</v>
      </c>
      <c r="E15" s="152" t="n">
        <v>3097</v>
      </c>
      <c r="F15" s="156" t="n">
        <v>0</v>
      </c>
      <c r="G15" s="152" t="n">
        <v>1073071</v>
      </c>
      <c r="H15" s="262" t="n">
        <f aca="false">G15/B15*100</f>
        <v>99.3947786458936</v>
      </c>
      <c r="J15" s="147" t="n">
        <f aca="false">E15/B15</f>
        <v>0.00286864177175912</v>
      </c>
    </row>
    <row r="16" customFormat="false" ht="12.95" hidden="false" customHeight="true" outlineLevel="0" collapsed="false">
      <c r="A16" s="148" t="s">
        <v>27</v>
      </c>
      <c r="B16" s="261" t="n">
        <v>1005648</v>
      </c>
      <c r="C16" s="150" t="n">
        <v>-2789</v>
      </c>
      <c r="D16" s="151" t="n">
        <v>-6883</v>
      </c>
      <c r="E16" s="152" t="n">
        <v>4094</v>
      </c>
      <c r="F16" s="153" t="n">
        <v>0</v>
      </c>
      <c r="G16" s="152" t="n">
        <v>1002859</v>
      </c>
      <c r="H16" s="262" t="n">
        <f aca="false">G16/B16*100</f>
        <v>99.7226663802842</v>
      </c>
      <c r="J16" s="147" t="n">
        <f aca="false">E16/B16</f>
        <v>0.00407100695273098</v>
      </c>
    </row>
    <row r="17" customFormat="false" ht="12.95" hidden="false" customHeight="true" outlineLevel="0" collapsed="false">
      <c r="A17" s="148" t="s">
        <v>28</v>
      </c>
      <c r="B17" s="261" t="n">
        <v>697043</v>
      </c>
      <c r="C17" s="150" t="n">
        <v>-4728</v>
      </c>
      <c r="D17" s="151" t="n">
        <v>-4698</v>
      </c>
      <c r="E17" s="152" t="n">
        <v>-30</v>
      </c>
      <c r="F17" s="153" t="n">
        <v>0</v>
      </c>
      <c r="G17" s="152" t="n">
        <v>692315</v>
      </c>
      <c r="H17" s="262" t="n">
        <f aca="false">G17/B17*100</f>
        <v>99.3217061214301</v>
      </c>
      <c r="J17" s="147" t="n">
        <f aca="false">E17/B17</f>
        <v>-4.30389516859075E-005</v>
      </c>
    </row>
    <row r="18" customFormat="false" ht="12.95" hidden="false" customHeight="true" outlineLevel="0" collapsed="false">
      <c r="A18" s="148" t="s">
        <v>29</v>
      </c>
      <c r="B18" s="261" t="n">
        <v>1162475</v>
      </c>
      <c r="C18" s="150" t="n">
        <v>-7058</v>
      </c>
      <c r="D18" s="151" t="n">
        <v>-8805</v>
      </c>
      <c r="E18" s="152" t="n">
        <v>1747</v>
      </c>
      <c r="F18" s="153" t="n">
        <v>0</v>
      </c>
      <c r="G18" s="152" t="n">
        <v>1155417</v>
      </c>
      <c r="H18" s="262" t="n">
        <f aca="false">G18/B18*100</f>
        <v>99.3928471580034</v>
      </c>
      <c r="J18" s="147" t="n">
        <f aca="false">E18/B18</f>
        <v>0.00150282801780683</v>
      </c>
    </row>
    <row r="19" customFormat="false" ht="12.95" hidden="false" customHeight="true" outlineLevel="0" collapsed="false">
      <c r="A19" s="148" t="s">
        <v>30</v>
      </c>
      <c r="B19" s="261" t="n">
        <v>1168814</v>
      </c>
      <c r="C19" s="150" t="n">
        <v>-5466</v>
      </c>
      <c r="D19" s="151" t="n">
        <v>-7386</v>
      </c>
      <c r="E19" s="152" t="n">
        <v>1920</v>
      </c>
      <c r="F19" s="153" t="n">
        <v>0</v>
      </c>
      <c r="G19" s="152" t="n">
        <v>1163348</v>
      </c>
      <c r="H19" s="262" t="n">
        <f aca="false">G19/B19*100</f>
        <v>99.5323464640225</v>
      </c>
      <c r="J19" s="147" t="n">
        <f aca="false">E19/B19</f>
        <v>0.00164269079596925</v>
      </c>
    </row>
    <row r="20" customFormat="false" ht="12.95" hidden="false" customHeight="true" outlineLevel="0" collapsed="false">
      <c r="A20" s="155" t="s">
        <v>31</v>
      </c>
      <c r="B20" s="261" t="n">
        <v>6672773</v>
      </c>
      <c r="C20" s="150" t="n">
        <v>39809</v>
      </c>
      <c r="D20" s="151" t="n">
        <v>-40859</v>
      </c>
      <c r="E20" s="152" t="n">
        <v>80668</v>
      </c>
      <c r="F20" s="156" t="n">
        <v>0</v>
      </c>
      <c r="G20" s="152" t="n">
        <v>6712582</v>
      </c>
      <c r="H20" s="262" t="n">
        <f aca="false">G20/B20*100</f>
        <v>100.596588554713</v>
      </c>
      <c r="J20" s="147" t="n">
        <f aca="false">E20/B20</f>
        <v>0.0120891269641572</v>
      </c>
    </row>
    <row r="21" customFormat="false" ht="12.95" hidden="false" customHeight="true" outlineLevel="0" collapsed="false">
      <c r="A21" s="148" t="s">
        <v>32</v>
      </c>
      <c r="B21" s="261" t="n">
        <v>821934</v>
      </c>
      <c r="C21" s="150" t="n">
        <v>-5039</v>
      </c>
      <c r="D21" s="151" t="n">
        <v>-5754</v>
      </c>
      <c r="E21" s="152" t="n">
        <v>715</v>
      </c>
      <c r="F21" s="153" t="n">
        <v>0</v>
      </c>
      <c r="G21" s="152" t="n">
        <v>816895</v>
      </c>
      <c r="H21" s="262" t="n">
        <f aca="false">G21/B21*100</f>
        <v>99.3869337440719</v>
      </c>
      <c r="J21" s="147" t="n">
        <f aca="false">E21/B21</f>
        <v>0.000869899529645933</v>
      </c>
    </row>
    <row r="22" customFormat="false" ht="12.95" hidden="false" customHeight="true" outlineLevel="0" collapsed="false">
      <c r="A22" s="148" t="s">
        <v>33</v>
      </c>
      <c r="B22" s="261" t="n">
        <v>1164530</v>
      </c>
      <c r="C22" s="150" t="n">
        <v>-6790</v>
      </c>
      <c r="D22" s="151" t="n">
        <v>-9843</v>
      </c>
      <c r="E22" s="152" t="n">
        <v>3053</v>
      </c>
      <c r="F22" s="153" t="n">
        <v>0</v>
      </c>
      <c r="G22" s="152" t="n">
        <v>1157740</v>
      </c>
      <c r="H22" s="262" t="n">
        <f aca="false">G22/B22*100</f>
        <v>99.4169321528857</v>
      </c>
      <c r="J22" s="147" t="n">
        <f aca="false">E22/B22</f>
        <v>0.00262165852318103</v>
      </c>
    </row>
    <row r="23" customFormat="false" ht="12.95" hidden="false" customHeight="true" outlineLevel="0" collapsed="false">
      <c r="A23" s="148" t="s">
        <v>34</v>
      </c>
      <c r="B23" s="261" t="n">
        <v>983227</v>
      </c>
      <c r="C23" s="150" t="n">
        <v>-9088</v>
      </c>
      <c r="D23" s="151" t="n">
        <v>-9389</v>
      </c>
      <c r="E23" s="152" t="n">
        <v>301</v>
      </c>
      <c r="F23" s="153" t="n">
        <v>0</v>
      </c>
      <c r="G23" s="152" t="n">
        <v>974139</v>
      </c>
      <c r="H23" s="262" t="n">
        <f aca="false">G23/B23*100</f>
        <v>99.0756966600795</v>
      </c>
      <c r="J23" s="147" t="n">
        <f aca="false">E23/B23</f>
        <v>0.000306134798983348</v>
      </c>
    </row>
    <row r="24" customFormat="false" ht="12.95" hidden="false" customHeight="true" outlineLevel="0" collapsed="false">
      <c r="A24" s="148" t="s">
        <v>35</v>
      </c>
      <c r="B24" s="261" t="n">
        <v>1106035</v>
      </c>
      <c r="C24" s="150" t="n">
        <v>-9156</v>
      </c>
      <c r="D24" s="151" t="n">
        <v>-9409</v>
      </c>
      <c r="E24" s="152" t="n">
        <v>253</v>
      </c>
      <c r="F24" s="153" t="n">
        <v>0</v>
      </c>
      <c r="G24" s="152" t="n">
        <v>1096879</v>
      </c>
      <c r="H24" s="262" t="n">
        <f aca="false">G24/B24*100</f>
        <v>99.1721780956299</v>
      </c>
      <c r="J24" s="147" t="n">
        <f aca="false">E24/B24</f>
        <v>0.000228745021631323</v>
      </c>
    </row>
    <row r="25" customFormat="false" ht="12.95" hidden="false" customHeight="true" outlineLevel="0" collapsed="false">
      <c r="A25" s="148" t="s">
        <v>36</v>
      </c>
      <c r="B25" s="261" t="n">
        <v>1379542</v>
      </c>
      <c r="C25" s="150" t="n">
        <v>-10129</v>
      </c>
      <c r="D25" s="151" t="n">
        <v>-13665</v>
      </c>
      <c r="E25" s="152" t="n">
        <v>3536</v>
      </c>
      <c r="F25" s="153" t="n">
        <v>0</v>
      </c>
      <c r="G25" s="152" t="n">
        <v>1369413</v>
      </c>
      <c r="H25" s="262" t="n">
        <f aca="false">G25/B25*100</f>
        <v>99.2657708137918</v>
      </c>
      <c r="J25" s="147" t="n">
        <f aca="false">E25/B25</f>
        <v>0.00256316951567984</v>
      </c>
    </row>
    <row r="26" customFormat="false" ht="12.95" hidden="false" customHeight="true" outlineLevel="0" collapsed="false">
      <c r="A26" s="148" t="s">
        <v>37</v>
      </c>
      <c r="B26" s="261" t="n">
        <v>1566295</v>
      </c>
      <c r="C26" s="150" t="n">
        <v>-13150</v>
      </c>
      <c r="D26" s="151" t="n">
        <v>-17742</v>
      </c>
      <c r="E26" s="152" t="n">
        <v>4592</v>
      </c>
      <c r="F26" s="153" t="n">
        <v>0</v>
      </c>
      <c r="G26" s="152" t="n">
        <v>1553145</v>
      </c>
      <c r="H26" s="262" t="n">
        <f aca="false">G26/B26*100</f>
        <v>99.1604391254521</v>
      </c>
      <c r="J26" s="147" t="n">
        <f aca="false">E26/B26</f>
        <v>0.00293175934290795</v>
      </c>
    </row>
    <row r="27" customFormat="false" ht="12.95" hidden="false" customHeight="true" outlineLevel="0" collapsed="false">
      <c r="A27" s="148" t="s">
        <v>38</v>
      </c>
      <c r="B27" s="261" t="n">
        <v>1315005</v>
      </c>
      <c r="C27" s="150" t="n">
        <v>-4532</v>
      </c>
      <c r="D27" s="151" t="n">
        <v>-9154</v>
      </c>
      <c r="E27" s="152" t="n">
        <v>4622</v>
      </c>
      <c r="F27" s="153" t="n">
        <v>0</v>
      </c>
      <c r="G27" s="152" t="n">
        <v>1310473</v>
      </c>
      <c r="H27" s="262" t="n">
        <f aca="false">G27/B27*100</f>
        <v>99.6553625271387</v>
      </c>
      <c r="J27" s="147" t="n">
        <f aca="false">E27/B27</f>
        <v>0.00351481553302079</v>
      </c>
    </row>
    <row r="28" customFormat="false" ht="12.95" hidden="false" customHeight="true" outlineLevel="0" collapsed="false">
      <c r="A28" s="148" t="s">
        <v>39</v>
      </c>
      <c r="B28" s="261" t="n">
        <v>10470318</v>
      </c>
      <c r="C28" s="150" t="n">
        <v>38653</v>
      </c>
      <c r="D28" s="151" t="n">
        <v>-16407</v>
      </c>
      <c r="E28" s="152" t="n">
        <v>55060</v>
      </c>
      <c r="F28" s="153" t="n">
        <v>0</v>
      </c>
      <c r="G28" s="152" t="n">
        <v>10508971</v>
      </c>
      <c r="H28" s="262" t="n">
        <f aca="false">G28/B28*100</f>
        <v>100.369167393006</v>
      </c>
      <c r="J28" s="147" t="n">
        <f aca="false">E28/B28</f>
        <v>0.0052586750469279</v>
      </c>
    </row>
    <row r="29" s="147" customFormat="true" ht="14.25" hidden="false" customHeight="true" outlineLevel="0" collapsed="false">
      <c r="A29" s="140" t="s">
        <v>40</v>
      </c>
      <c r="B29" s="259" t="n">
        <v>13501038</v>
      </c>
      <c r="C29" s="142" t="n">
        <v>-38779</v>
      </c>
      <c r="D29" s="143" t="n">
        <v>-66544</v>
      </c>
      <c r="E29" s="144" t="n">
        <v>27765</v>
      </c>
      <c r="F29" s="145" t="n">
        <v>0</v>
      </c>
      <c r="G29" s="144" t="n">
        <v>13462259</v>
      </c>
      <c r="H29" s="260" t="n">
        <f aca="false">G29/B29*100</f>
        <v>99.7127702329258</v>
      </c>
      <c r="J29" s="147" t="n">
        <f aca="false">E29/B29</f>
        <v>0.00205650854400973</v>
      </c>
    </row>
    <row r="30" s="42" customFormat="true" ht="12.75" hidden="false" customHeight="true" outlineLevel="0" collapsed="false">
      <c r="A30" s="148" t="s">
        <v>41</v>
      </c>
      <c r="B30" s="261" t="n">
        <v>690653</v>
      </c>
      <c r="C30" s="150" t="n">
        <v>-3153</v>
      </c>
      <c r="D30" s="151" t="n">
        <v>-3452</v>
      </c>
      <c r="E30" s="152" t="n">
        <v>299</v>
      </c>
      <c r="F30" s="153" t="n">
        <v>0</v>
      </c>
      <c r="G30" s="152" t="n">
        <v>687500</v>
      </c>
      <c r="H30" s="262" t="n">
        <f aca="false">G30/B30*100</f>
        <v>99.5434755224404</v>
      </c>
      <c r="J30" s="147" t="n">
        <f aca="false">E30/B30</f>
        <v>0.000432923624453959</v>
      </c>
    </row>
    <row r="31" customFormat="false" ht="12.75" hidden="false" customHeight="true" outlineLevel="0" collapsed="false">
      <c r="A31" s="148" t="s">
        <v>42</v>
      </c>
      <c r="B31" s="261" t="n">
        <v>968164</v>
      </c>
      <c r="C31" s="150" t="n">
        <v>-9620</v>
      </c>
      <c r="D31" s="151" t="n">
        <v>-551</v>
      </c>
      <c r="E31" s="152" t="n">
        <v>-9069</v>
      </c>
      <c r="F31" s="153" t="n">
        <v>0</v>
      </c>
      <c r="G31" s="152" t="n">
        <v>958544</v>
      </c>
      <c r="H31" s="262" t="n">
        <f aca="false">G31/B31*100</f>
        <v>99.006366689941</v>
      </c>
      <c r="J31" s="147" t="n">
        <f aca="false">E31/B31</f>
        <v>-0.00936721464545263</v>
      </c>
    </row>
    <row r="32" s="42" customFormat="true" ht="12.75" hidden="false" customHeight="true" outlineLevel="0" collapsed="false">
      <c r="A32" s="148" t="s">
        <v>43</v>
      </c>
      <c r="B32" s="261" t="n">
        <v>1271877</v>
      </c>
      <c r="C32" s="150" t="n">
        <v>-9841</v>
      </c>
      <c r="D32" s="151" t="n">
        <v>-3322</v>
      </c>
      <c r="E32" s="152" t="n">
        <v>-6519</v>
      </c>
      <c r="F32" s="153" t="n">
        <v>0</v>
      </c>
      <c r="G32" s="152" t="n">
        <v>1262036</v>
      </c>
      <c r="H32" s="262" t="n">
        <f aca="false">G32/B32*100</f>
        <v>99.2262616589497</v>
      </c>
      <c r="J32" s="147" t="n">
        <f aca="false">E32/B32</f>
        <v>-0.00512549562575626</v>
      </c>
    </row>
    <row r="33" customFormat="false" ht="12.75" hidden="false" customHeight="true" outlineLevel="0" collapsed="false">
      <c r="A33" s="157" t="s">
        <v>170</v>
      </c>
      <c r="B33" s="261" t="n">
        <v>42019</v>
      </c>
      <c r="C33" s="150" t="n">
        <v>4</v>
      </c>
      <c r="D33" s="151" t="n">
        <v>154</v>
      </c>
      <c r="E33" s="152" t="n">
        <v>-150</v>
      </c>
      <c r="F33" s="156" t="n">
        <v>0</v>
      </c>
      <c r="G33" s="152" t="n">
        <v>42023</v>
      </c>
      <c r="H33" s="262" t="n">
        <f aca="false">G33/B33*100</f>
        <v>100.009519503082</v>
      </c>
      <c r="J33" s="147" t="n">
        <f aca="false">E33/B33</f>
        <v>-0.00356981365572717</v>
      </c>
    </row>
    <row r="34" customFormat="false" ht="12.75" hidden="false" customHeight="true" outlineLevel="0" collapsed="false">
      <c r="A34" s="148" t="s">
        <v>46</v>
      </c>
      <c r="B34" s="261" t="n">
        <v>1222888</v>
      </c>
      <c r="C34" s="150" t="n">
        <v>-4647</v>
      </c>
      <c r="D34" s="151" t="n">
        <v>-5302</v>
      </c>
      <c r="E34" s="152" t="n">
        <v>655</v>
      </c>
      <c r="F34" s="153" t="n">
        <v>0</v>
      </c>
      <c r="G34" s="152" t="n">
        <v>1218241</v>
      </c>
      <c r="H34" s="262" t="n">
        <f aca="false">G34/B34*100</f>
        <v>99.6199979065949</v>
      </c>
      <c r="J34" s="147" t="n">
        <f aca="false">E34/B34</f>
        <v>0.000535617325544122</v>
      </c>
    </row>
    <row r="35" customFormat="false" ht="12.75" hidden="false" customHeight="true" outlineLevel="0" collapsed="false">
      <c r="A35" s="148" t="s">
        <v>47</v>
      </c>
      <c r="B35" s="261" t="n">
        <v>937404</v>
      </c>
      <c r="C35" s="150" t="n">
        <v>-44</v>
      </c>
      <c r="D35" s="151" t="n">
        <v>-3766</v>
      </c>
      <c r="E35" s="152" t="n">
        <v>3722</v>
      </c>
      <c r="F35" s="153" t="n">
        <v>0</v>
      </c>
      <c r="G35" s="152" t="n">
        <v>937360</v>
      </c>
      <c r="H35" s="262" t="n">
        <f aca="false">G35/B35*100</f>
        <v>99.9953061860201</v>
      </c>
      <c r="J35" s="147" t="n">
        <f aca="false">E35/B35</f>
        <v>0.0039705399166208</v>
      </c>
    </row>
    <row r="36" customFormat="false" ht="12.75" hidden="false" customHeight="true" outlineLevel="0" collapsed="false">
      <c r="A36" s="148" t="s">
        <v>48</v>
      </c>
      <c r="B36" s="261" t="n">
        <v>1633350</v>
      </c>
      <c r="C36" s="150" t="n">
        <v>-1456</v>
      </c>
      <c r="D36" s="151" t="n">
        <v>-15031</v>
      </c>
      <c r="E36" s="152" t="n">
        <v>13575</v>
      </c>
      <c r="F36" s="153" t="n">
        <v>0</v>
      </c>
      <c r="G36" s="152" t="n">
        <v>1631894</v>
      </c>
      <c r="H36" s="262" t="n">
        <f aca="false">G36/B36*100</f>
        <v>99.9108580524689</v>
      </c>
      <c r="J36" s="147" t="n">
        <f aca="false">E36/B36</f>
        <v>0.00831113968224814</v>
      </c>
    </row>
    <row r="37" customFormat="false" ht="12.75" hidden="false" customHeight="true" outlineLevel="0" collapsed="false">
      <c r="A37" s="148" t="s">
        <v>49</v>
      </c>
      <c r="B37" s="261" t="n">
        <v>850929</v>
      </c>
      <c r="C37" s="150" t="n">
        <v>-8477</v>
      </c>
      <c r="D37" s="151" t="n">
        <v>-1060</v>
      </c>
      <c r="E37" s="152" t="n">
        <v>-7417</v>
      </c>
      <c r="F37" s="153" t="n">
        <v>0</v>
      </c>
      <c r="G37" s="152" t="n">
        <v>842452</v>
      </c>
      <c r="H37" s="262" t="n">
        <f aca="false">G37/B37*100</f>
        <v>99.0037946761716</v>
      </c>
      <c r="J37" s="147" t="n">
        <f aca="false">E37/B37</f>
        <v>-0.00871635588868167</v>
      </c>
    </row>
    <row r="38" customFormat="false" ht="12.75" hidden="false" customHeight="true" outlineLevel="0" collapsed="false">
      <c r="A38" s="148" t="s">
        <v>50</v>
      </c>
      <c r="B38" s="261" t="n">
        <v>652437</v>
      </c>
      <c r="C38" s="150" t="n">
        <v>-6451</v>
      </c>
      <c r="D38" s="151" t="n">
        <v>-6669</v>
      </c>
      <c r="E38" s="152" t="n">
        <v>218</v>
      </c>
      <c r="F38" s="153" t="n">
        <v>0</v>
      </c>
      <c r="G38" s="152" t="n">
        <v>645986</v>
      </c>
      <c r="H38" s="262" t="n">
        <f aca="false">G38/B38*100</f>
        <v>99.0112455302198</v>
      </c>
      <c r="J38" s="147" t="n">
        <f aca="false">E38/B38</f>
        <v>0.000334131877867135</v>
      </c>
    </row>
    <row r="39" customFormat="false" ht="12.75" hidden="false" customHeight="true" outlineLevel="0" collapsed="false">
      <c r="A39" s="148" t="s">
        <v>51</v>
      </c>
      <c r="B39" s="261" t="n">
        <v>705289</v>
      </c>
      <c r="C39" s="150" t="n">
        <v>-8897</v>
      </c>
      <c r="D39" s="151" t="n">
        <v>-8137</v>
      </c>
      <c r="E39" s="152" t="n">
        <v>-760</v>
      </c>
      <c r="F39" s="153" t="n">
        <v>0</v>
      </c>
      <c r="G39" s="152" t="n">
        <v>696392</v>
      </c>
      <c r="H39" s="262" t="n">
        <f aca="false">G39/B39*100</f>
        <v>98.7385312970995</v>
      </c>
      <c r="J39" s="147" t="n">
        <f aca="false">E39/B39</f>
        <v>-0.00107757245611373</v>
      </c>
    </row>
    <row r="40" customFormat="false" ht="12.75" hidden="false" customHeight="true" outlineLevel="0" collapsed="false">
      <c r="A40" s="163" t="s">
        <v>52</v>
      </c>
      <c r="B40" s="263" t="n">
        <v>4568047</v>
      </c>
      <c r="C40" s="165" t="n">
        <v>13807</v>
      </c>
      <c r="D40" s="166" t="n">
        <v>-19254</v>
      </c>
      <c r="E40" s="167" t="n">
        <v>33061</v>
      </c>
      <c r="F40" s="168" t="n">
        <v>0</v>
      </c>
      <c r="G40" s="167" t="n">
        <v>4581854</v>
      </c>
      <c r="H40" s="264" t="n">
        <f aca="false">G40/B40*100</f>
        <v>100.302251706254</v>
      </c>
      <c r="J40" s="147" t="n">
        <f aca="false">E40/B40</f>
        <v>0.00723744742556283</v>
      </c>
    </row>
    <row r="41" s="147" customFormat="true" ht="13.15" hidden="false" customHeight="true" outlineLevel="0" collapsed="false">
      <c r="A41" s="170" t="s">
        <v>53</v>
      </c>
      <c r="B41" s="296" t="n">
        <v>22835216</v>
      </c>
      <c r="C41" s="172" t="n">
        <v>66308</v>
      </c>
      <c r="D41" s="173" t="n">
        <v>40236</v>
      </c>
      <c r="E41" s="174" t="n">
        <v>26072</v>
      </c>
      <c r="F41" s="175" t="n">
        <v>0</v>
      </c>
      <c r="G41" s="174" t="n">
        <v>22901524</v>
      </c>
      <c r="H41" s="297" t="n">
        <f aca="false">G41/B41*100</f>
        <v>100.290376057752</v>
      </c>
      <c r="J41" s="147" t="n">
        <f aca="false">E41/B41</f>
        <v>0.0011417452762435</v>
      </c>
    </row>
    <row r="42" customFormat="false" ht="12.95" hidden="false" customHeight="true" outlineLevel="0" collapsed="false">
      <c r="A42" s="148" t="s">
        <v>54</v>
      </c>
      <c r="B42" s="261" t="n">
        <v>441176</v>
      </c>
      <c r="C42" s="150" t="n">
        <v>1599</v>
      </c>
      <c r="D42" s="151" t="n">
        <v>-957</v>
      </c>
      <c r="E42" s="152" t="n">
        <v>2556</v>
      </c>
      <c r="F42" s="153" t="n">
        <v>0</v>
      </c>
      <c r="G42" s="152" t="n">
        <v>442775</v>
      </c>
      <c r="H42" s="262" t="n">
        <f aca="false">G42/B42*100</f>
        <v>100.362440386603</v>
      </c>
      <c r="J42" s="147" t="n">
        <f aca="false">E42/B42</f>
        <v>0.00579360617984659</v>
      </c>
    </row>
    <row r="43" customFormat="false" ht="12.95" hidden="false" customHeight="true" outlineLevel="0" collapsed="false">
      <c r="A43" s="148" t="s">
        <v>63</v>
      </c>
      <c r="B43" s="261" t="n">
        <v>2687822</v>
      </c>
      <c r="C43" s="150" t="n">
        <v>23857</v>
      </c>
      <c r="D43" s="151" t="n">
        <v>33671</v>
      </c>
      <c r="E43" s="152" t="n">
        <v>-9814</v>
      </c>
      <c r="F43" s="153" t="n">
        <v>0</v>
      </c>
      <c r="G43" s="152" t="n">
        <v>2711679</v>
      </c>
      <c r="H43" s="262" t="n">
        <f aca="false">G43/B43*100</f>
        <v>100.887595979198</v>
      </c>
      <c r="J43" s="147" t="n">
        <f aca="false">E43/B43</f>
        <v>-0.00365128345552644</v>
      </c>
    </row>
    <row r="44" customFormat="false" ht="12.95" hidden="false" customHeight="true" outlineLevel="0" collapsed="false">
      <c r="A44" s="148" t="s">
        <v>64</v>
      </c>
      <c r="B44" s="261" t="n">
        <v>499502</v>
      </c>
      <c r="C44" s="150" t="n">
        <v>8588</v>
      </c>
      <c r="D44" s="151" t="n">
        <v>7654</v>
      </c>
      <c r="E44" s="152" t="n">
        <v>934</v>
      </c>
      <c r="F44" s="153" t="n">
        <v>0</v>
      </c>
      <c r="G44" s="152" t="n">
        <v>508090</v>
      </c>
      <c r="H44" s="262" t="n">
        <f aca="false">G44/B44*100</f>
        <v>101.719312435185</v>
      </c>
      <c r="J44" s="147" t="n">
        <f aca="false">E44/B44</f>
        <v>0.0018698623829334</v>
      </c>
    </row>
    <row r="45" customFormat="false" ht="12.95" hidden="false" customHeight="true" outlineLevel="0" collapsed="false">
      <c r="A45" s="155" t="s">
        <v>65</v>
      </c>
      <c r="B45" s="261" t="n">
        <v>891338</v>
      </c>
      <c r="C45" s="150" t="n">
        <v>1051</v>
      </c>
      <c r="D45" s="151" t="n">
        <v>3957</v>
      </c>
      <c r="E45" s="152" t="n">
        <v>-2906</v>
      </c>
      <c r="F45" s="156" t="n">
        <v>0</v>
      </c>
      <c r="G45" s="152" t="n">
        <v>892389</v>
      </c>
      <c r="H45" s="265" t="n">
        <f aca="false">G45/B45*100</f>
        <v>100.11791262125</v>
      </c>
      <c r="J45" s="147" t="n">
        <f aca="false">E45/B45</f>
        <v>-0.00326026714893789</v>
      </c>
    </row>
    <row r="46" customFormat="false" ht="12.95" hidden="false" customHeight="true" outlineLevel="0" collapsed="false">
      <c r="A46" s="148" t="s">
        <v>55</v>
      </c>
      <c r="B46" s="261" t="n">
        <v>285541</v>
      </c>
      <c r="C46" s="150" t="n">
        <v>-1540</v>
      </c>
      <c r="D46" s="151" t="n">
        <v>1378</v>
      </c>
      <c r="E46" s="152" t="n">
        <v>-2918</v>
      </c>
      <c r="F46" s="153" t="n">
        <v>0</v>
      </c>
      <c r="G46" s="152" t="n">
        <v>284001</v>
      </c>
      <c r="H46" s="262" t="n">
        <f aca="false">G46/B46*100</f>
        <v>99.4606728981127</v>
      </c>
      <c r="J46" s="147" t="n">
        <f aca="false">E46/B46</f>
        <v>-0.0102191979435528</v>
      </c>
    </row>
    <row r="47" customFormat="false" ht="12.95" hidden="false" customHeight="true" outlineLevel="0" collapsed="false">
      <c r="A47" s="148" t="s">
        <v>66</v>
      </c>
      <c r="B47" s="261" t="n">
        <v>427418</v>
      </c>
      <c r="C47" s="150" t="n">
        <v>-224</v>
      </c>
      <c r="D47" s="151" t="n">
        <v>1633</v>
      </c>
      <c r="E47" s="152" t="n">
        <v>-1857</v>
      </c>
      <c r="F47" s="153" t="n">
        <v>0</v>
      </c>
      <c r="G47" s="152" t="n">
        <v>427194</v>
      </c>
      <c r="H47" s="262" t="n">
        <f aca="false">G47/B47*100</f>
        <v>99.9475922867076</v>
      </c>
      <c r="J47" s="147" t="n">
        <f aca="false">E47/B47</f>
        <v>-0.00434469301714013</v>
      </c>
    </row>
    <row r="48" customFormat="false" ht="12.95" hidden="false" customHeight="true" outlineLevel="0" collapsed="false">
      <c r="A48" s="148" t="s">
        <v>67</v>
      </c>
      <c r="B48" s="261" t="n">
        <v>702456</v>
      </c>
      <c r="C48" s="150" t="n">
        <v>-649</v>
      </c>
      <c r="D48" s="151" t="n">
        <v>2006</v>
      </c>
      <c r="E48" s="152" t="n">
        <v>-2655</v>
      </c>
      <c r="F48" s="153" t="n">
        <v>0</v>
      </c>
      <c r="G48" s="152" t="n">
        <v>701807</v>
      </c>
      <c r="H48" s="262" t="n">
        <f aca="false">G48/B48*100</f>
        <v>99.9076098716503</v>
      </c>
      <c r="J48" s="147" t="n">
        <f aca="false">E48/B48</f>
        <v>-0.00377959615975947</v>
      </c>
    </row>
    <row r="49" customFormat="false" ht="12.95" hidden="false" customHeight="true" outlineLevel="0" collapsed="false">
      <c r="A49" s="148" t="s">
        <v>68</v>
      </c>
      <c r="B49" s="261" t="n">
        <v>1209040</v>
      </c>
      <c r="C49" s="150" t="n">
        <v>29412</v>
      </c>
      <c r="D49" s="151" t="n">
        <v>30450</v>
      </c>
      <c r="E49" s="152" t="n">
        <v>-1038</v>
      </c>
      <c r="F49" s="153" t="n">
        <v>0</v>
      </c>
      <c r="G49" s="152" t="n">
        <v>1238452</v>
      </c>
      <c r="H49" s="262" t="n">
        <f aca="false">G49/B49*100</f>
        <v>102.432673856944</v>
      </c>
      <c r="J49" s="147" t="n">
        <f aca="false">E49/B49</f>
        <v>-0.000858532389333686</v>
      </c>
    </row>
    <row r="50" customFormat="false" ht="12.95" hidden="false" customHeight="true" outlineLevel="0" collapsed="false">
      <c r="A50" s="148" t="s">
        <v>57</v>
      </c>
      <c r="B50" s="261" t="n">
        <v>5121799</v>
      </c>
      <c r="C50" s="150" t="n">
        <v>20053</v>
      </c>
      <c r="D50" s="151" t="n">
        <v>-10562</v>
      </c>
      <c r="E50" s="152" t="n">
        <v>30615</v>
      </c>
      <c r="F50" s="153" t="n">
        <v>0</v>
      </c>
      <c r="G50" s="152" t="n">
        <v>5141852</v>
      </c>
      <c r="H50" s="262" t="n">
        <f aca="false">G50/B50*100</f>
        <v>100.391522588059</v>
      </c>
      <c r="J50" s="147" t="n">
        <f aca="false">E50/B50</f>
        <v>0.00597739192810963</v>
      </c>
    </row>
    <row r="51" customFormat="false" ht="12.95" hidden="false" customHeight="true" outlineLevel="0" collapsed="false">
      <c r="A51" s="155" t="s">
        <v>69</v>
      </c>
      <c r="B51" s="261" t="n">
        <v>2705067</v>
      </c>
      <c r="C51" s="150" t="n">
        <v>2223</v>
      </c>
      <c r="D51" s="151" t="n">
        <v>-3245</v>
      </c>
      <c r="E51" s="152" t="n">
        <v>5468</v>
      </c>
      <c r="F51" s="156" t="n">
        <v>0</v>
      </c>
      <c r="G51" s="152" t="n">
        <v>2707290</v>
      </c>
      <c r="H51" s="265" t="n">
        <f aca="false">G51/B51*100</f>
        <v>100.082179110536</v>
      </c>
      <c r="J51" s="147" t="n">
        <f aca="false">E51/B51</f>
        <v>0.00202139170674885</v>
      </c>
    </row>
    <row r="52" customFormat="false" ht="12.95" hidden="false" customHeight="true" outlineLevel="0" collapsed="false">
      <c r="A52" s="148" t="s">
        <v>58</v>
      </c>
      <c r="B52" s="261" t="n">
        <v>1000874</v>
      </c>
      <c r="C52" s="150" t="n">
        <v>4367</v>
      </c>
      <c r="D52" s="151" t="n">
        <v>561</v>
      </c>
      <c r="E52" s="152" t="n">
        <v>3806</v>
      </c>
      <c r="F52" s="153" t="n">
        <v>0</v>
      </c>
      <c r="G52" s="152" t="n">
        <v>1005241</v>
      </c>
      <c r="H52" s="262" t="n">
        <f aca="false">G52/B52*100</f>
        <v>100.436318657493</v>
      </c>
      <c r="J52" s="147" t="n">
        <f aca="false">E52/B52</f>
        <v>0.00380267646077328</v>
      </c>
    </row>
    <row r="53" customFormat="false" ht="12.95" hidden="false" customHeight="true" outlineLevel="0" collapsed="false">
      <c r="A53" s="148" t="s">
        <v>59</v>
      </c>
      <c r="B53" s="261" t="n">
        <v>2608762</v>
      </c>
      <c r="C53" s="150" t="n">
        <v>-9829</v>
      </c>
      <c r="D53" s="151" t="n">
        <v>-8359</v>
      </c>
      <c r="E53" s="152" t="n">
        <v>-1470</v>
      </c>
      <c r="F53" s="153" t="n">
        <v>0</v>
      </c>
      <c r="G53" s="152" t="n">
        <v>2598933</v>
      </c>
      <c r="H53" s="262" t="n">
        <f aca="false">G53/B53*100</f>
        <v>99.6232312491519</v>
      </c>
      <c r="J53" s="147" t="n">
        <f aca="false">E53/B53</f>
        <v>-0.00056348566868116</v>
      </c>
    </row>
    <row r="54" customFormat="false" ht="12.95" hidden="false" customHeight="true" outlineLevel="0" collapsed="false">
      <c r="A54" s="148" t="s">
        <v>60</v>
      </c>
      <c r="B54" s="261" t="n">
        <v>4254421</v>
      </c>
      <c r="C54" s="150" t="n">
        <v>-12600</v>
      </c>
      <c r="D54" s="151" t="n">
        <v>-17951</v>
      </c>
      <c r="E54" s="152" t="n">
        <v>5351</v>
      </c>
      <c r="F54" s="153" t="n">
        <v>0</v>
      </c>
      <c r="G54" s="152" t="n">
        <v>4241821</v>
      </c>
      <c r="H54" s="262" t="n">
        <f aca="false">G54/B54*100</f>
        <v>99.7038374904599</v>
      </c>
      <c r="J54" s="147" t="n">
        <f aca="false">E54/B54</f>
        <v>0.00125775046710234</v>
      </c>
    </row>
    <row r="55" s="147" customFormat="true" ht="12.75" hidden="false" customHeight="true" outlineLevel="0" collapsed="false">
      <c r="A55" s="140" t="s">
        <v>70</v>
      </c>
      <c r="B55" s="259" t="n">
        <v>30241581</v>
      </c>
      <c r="C55" s="142" t="n">
        <v>-83737</v>
      </c>
      <c r="D55" s="143" t="n">
        <v>-100882</v>
      </c>
      <c r="E55" s="144" t="n">
        <v>17145</v>
      </c>
      <c r="F55" s="145" t="n">
        <v>0</v>
      </c>
      <c r="G55" s="144" t="n">
        <v>30157844</v>
      </c>
      <c r="H55" s="260" t="n">
        <f aca="false">G55/B55*100</f>
        <v>99.7231064076974</v>
      </c>
      <c r="J55" s="147" t="n">
        <f aca="false">E55/B55</f>
        <v>0.000566934645381139</v>
      </c>
    </row>
    <row r="56" customFormat="false" ht="12.6" hidden="false" customHeight="true" outlineLevel="0" collapsed="false">
      <c r="A56" s="148" t="s">
        <v>71</v>
      </c>
      <c r="B56" s="261" t="n">
        <v>4052731</v>
      </c>
      <c r="C56" s="150" t="n">
        <v>4561</v>
      </c>
      <c r="D56" s="151" t="n">
        <v>-1075</v>
      </c>
      <c r="E56" s="152" t="n">
        <v>5636</v>
      </c>
      <c r="F56" s="153" t="n">
        <v>0</v>
      </c>
      <c r="G56" s="152" t="n">
        <v>4057292</v>
      </c>
      <c r="H56" s="262" t="n">
        <f aca="false">G56/B56*100</f>
        <v>100.112541394926</v>
      </c>
      <c r="J56" s="147" t="n">
        <f aca="false">E56/B56</f>
        <v>0.0013906671822038</v>
      </c>
    </row>
    <row r="57" customFormat="false" ht="12.6" hidden="false" customHeight="true" outlineLevel="0" collapsed="false">
      <c r="A57" s="148" t="s">
        <v>72</v>
      </c>
      <c r="B57" s="261" t="n">
        <v>703220</v>
      </c>
      <c r="C57" s="150" t="n">
        <v>-3102</v>
      </c>
      <c r="D57" s="151" t="n">
        <v>-2079</v>
      </c>
      <c r="E57" s="152" t="n">
        <v>-1023</v>
      </c>
      <c r="F57" s="153" t="n">
        <v>0</v>
      </c>
      <c r="G57" s="152" t="n">
        <v>700118</v>
      </c>
      <c r="H57" s="262" t="n">
        <f aca="false">G57/B57*100</f>
        <v>99.5588862660334</v>
      </c>
      <c r="J57" s="147" t="n">
        <f aca="false">E57/B57</f>
        <v>-0.00145473678223031</v>
      </c>
    </row>
    <row r="58" customFormat="false" ht="12.6" hidden="false" customHeight="true" outlineLevel="0" collapsed="false">
      <c r="A58" s="155" t="s">
        <v>73</v>
      </c>
      <c r="B58" s="261" t="n">
        <v>840391</v>
      </c>
      <c r="C58" s="150" t="n">
        <v>-7360</v>
      </c>
      <c r="D58" s="151" t="n">
        <v>-4952</v>
      </c>
      <c r="E58" s="152" t="n">
        <v>-2408</v>
      </c>
      <c r="F58" s="156" t="n">
        <v>0</v>
      </c>
      <c r="G58" s="152" t="n">
        <v>833031</v>
      </c>
      <c r="H58" s="262" t="n">
        <f aca="false">G58/B58*100</f>
        <v>99.1242171798603</v>
      </c>
      <c r="J58" s="147" t="n">
        <f aca="false">E58/B58</f>
        <v>-0.0028653329224135</v>
      </c>
    </row>
    <row r="59" customFormat="false" ht="12.6" hidden="false" customHeight="true" outlineLevel="0" collapsed="false">
      <c r="A59" s="148" t="s">
        <v>74</v>
      </c>
      <c r="B59" s="261" t="n">
        <v>3762809</v>
      </c>
      <c r="C59" s="150" t="n">
        <v>5771</v>
      </c>
      <c r="D59" s="151" t="n">
        <v>-4662</v>
      </c>
      <c r="E59" s="152" t="n">
        <v>10433</v>
      </c>
      <c r="F59" s="153" t="n">
        <v>0</v>
      </c>
      <c r="G59" s="152" t="n">
        <v>3768580</v>
      </c>
      <c r="H59" s="262" t="n">
        <f aca="false">G59/B59*100</f>
        <v>100.153369464142</v>
      </c>
      <c r="J59" s="147" t="n">
        <f aca="false">E59/B59</f>
        <v>0.00277266265707348</v>
      </c>
    </row>
    <row r="60" customFormat="false" ht="12.6" hidden="false" customHeight="true" outlineLevel="0" collapsed="false">
      <c r="A60" s="148" t="s">
        <v>75</v>
      </c>
      <c r="B60" s="261" t="n">
        <v>1532736</v>
      </c>
      <c r="C60" s="150" t="n">
        <v>-4248</v>
      </c>
      <c r="D60" s="151" t="n">
        <v>-1015</v>
      </c>
      <c r="E60" s="152" t="n">
        <v>-3233</v>
      </c>
      <c r="F60" s="153" t="n">
        <v>0</v>
      </c>
      <c r="G60" s="152" t="n">
        <v>1528488</v>
      </c>
      <c r="H60" s="262" t="n">
        <f aca="false">G60/B60*100</f>
        <v>99.7228485531755</v>
      </c>
      <c r="J60" s="147" t="n">
        <f aca="false">E60/B60</f>
        <v>-0.00210929997077122</v>
      </c>
    </row>
    <row r="61" customFormat="false" ht="12.6" hidden="false" customHeight="true" outlineLevel="0" collapsed="false">
      <c r="A61" s="148" t="s">
        <v>76</v>
      </c>
      <c r="B61" s="261" t="n">
        <v>1282567</v>
      </c>
      <c r="C61" s="150" t="n">
        <v>-3208</v>
      </c>
      <c r="D61" s="151" t="n">
        <v>-3469</v>
      </c>
      <c r="E61" s="152" t="n">
        <v>261</v>
      </c>
      <c r="F61" s="153" t="n">
        <v>0</v>
      </c>
      <c r="G61" s="152" t="n">
        <v>1279359</v>
      </c>
      <c r="H61" s="262" t="n">
        <f aca="false">G61/B61*100</f>
        <v>99.749876614633</v>
      </c>
      <c r="J61" s="147" t="n">
        <f aca="false">E61/B61</f>
        <v>0.000203498140837867</v>
      </c>
    </row>
    <row r="62" customFormat="false" ht="12.6" hidden="false" customHeight="true" outlineLevel="0" collapsed="false">
      <c r="A62" s="148" t="s">
        <v>77</v>
      </c>
      <c r="B62" s="261" t="n">
        <v>2718227</v>
      </c>
      <c r="C62" s="150" t="n">
        <v>-9808</v>
      </c>
      <c r="D62" s="151" t="n">
        <v>-6925</v>
      </c>
      <c r="E62" s="152" t="n">
        <v>-2883</v>
      </c>
      <c r="F62" s="153" t="n">
        <v>0</v>
      </c>
      <c r="G62" s="152" t="n">
        <v>2708419</v>
      </c>
      <c r="H62" s="262" t="n">
        <f aca="false">G62/B62*100</f>
        <v>99.6391765661955</v>
      </c>
      <c r="J62" s="147" t="n">
        <f aca="false">E62/B62</f>
        <v>-0.00106061782183754</v>
      </c>
    </row>
    <row r="63" customFormat="false" ht="12.6" hidden="false" customHeight="true" outlineLevel="0" collapsed="false">
      <c r="A63" s="148" t="s">
        <v>78</v>
      </c>
      <c r="B63" s="261" t="n">
        <v>1413257</v>
      </c>
      <c r="C63" s="150" t="n">
        <v>-12056</v>
      </c>
      <c r="D63" s="151" t="n">
        <v>-8175</v>
      </c>
      <c r="E63" s="152" t="n">
        <v>-3881</v>
      </c>
      <c r="F63" s="153" t="n">
        <v>0</v>
      </c>
      <c r="G63" s="152" t="n">
        <v>1401201</v>
      </c>
      <c r="H63" s="262" t="n">
        <f aca="false">G63/B63*100</f>
        <v>99.1469350585209</v>
      </c>
      <c r="J63" s="147" t="n">
        <f aca="false">E63/B63</f>
        <v>-0.00274613888344441</v>
      </c>
    </row>
    <row r="64" customFormat="false" ht="12.6" hidden="false" customHeight="true" outlineLevel="0" collapsed="false">
      <c r="A64" s="155" t="s">
        <v>79</v>
      </c>
      <c r="B64" s="261" t="n">
        <v>3359816</v>
      </c>
      <c r="C64" s="150" t="n">
        <v>-19132</v>
      </c>
      <c r="D64" s="151" t="n">
        <v>-25640</v>
      </c>
      <c r="E64" s="152" t="n">
        <v>6508</v>
      </c>
      <c r="F64" s="156" t="n">
        <v>0</v>
      </c>
      <c r="G64" s="152" t="n">
        <v>3340684</v>
      </c>
      <c r="H64" s="262" t="n">
        <f aca="false">G64/B64*100</f>
        <v>99.4305640546982</v>
      </c>
      <c r="J64" s="147" t="n">
        <f aca="false">E64/B64</f>
        <v>0.0019370108363077</v>
      </c>
    </row>
    <row r="65" customFormat="false" ht="12.6" hidden="false" customHeight="true" outlineLevel="0" collapsed="false">
      <c r="A65" s="148" t="s">
        <v>80</v>
      </c>
      <c r="B65" s="261" t="n">
        <v>2119003</v>
      </c>
      <c r="C65" s="150" t="n">
        <v>-7472</v>
      </c>
      <c r="D65" s="151" t="n">
        <v>-3957</v>
      </c>
      <c r="E65" s="152" t="n">
        <v>-3515</v>
      </c>
      <c r="F65" s="153" t="n">
        <v>0</v>
      </c>
      <c r="G65" s="152" t="n">
        <v>2111531</v>
      </c>
      <c r="H65" s="262" t="n">
        <f aca="false">G65/B65*100</f>
        <v>99.647381339243</v>
      </c>
      <c r="J65" s="147" t="n">
        <f aca="false">E65/B65</f>
        <v>-0.00165879897291321</v>
      </c>
    </row>
    <row r="66" customFormat="false" ht="12.6" hidden="false" customHeight="true" outlineLevel="0" collapsed="false">
      <c r="A66" s="148" t="s">
        <v>81</v>
      </c>
      <c r="B66" s="261" t="n">
        <v>1388021</v>
      </c>
      <c r="C66" s="150" t="n">
        <v>-8182</v>
      </c>
      <c r="D66" s="151" t="n">
        <v>-8406</v>
      </c>
      <c r="E66" s="152" t="n">
        <v>224</v>
      </c>
      <c r="F66" s="153" t="n">
        <v>0</v>
      </c>
      <c r="G66" s="152" t="n">
        <v>1379839</v>
      </c>
      <c r="H66" s="262" t="n">
        <f aca="false">G66/B66*100</f>
        <v>99.4105276505183</v>
      </c>
      <c r="J66" s="147" t="n">
        <f aca="false">E66/B66</f>
        <v>0.000161380843661587</v>
      </c>
    </row>
    <row r="67" customFormat="false" ht="12.6" hidden="false" customHeight="true" outlineLevel="0" collapsed="false">
      <c r="A67" s="148" t="s">
        <v>82</v>
      </c>
      <c r="B67" s="261" t="n">
        <v>3172787</v>
      </c>
      <c r="C67" s="150" t="n">
        <v>-1341</v>
      </c>
      <c r="D67" s="151" t="n">
        <v>-12163</v>
      </c>
      <c r="E67" s="152" t="n">
        <v>10822</v>
      </c>
      <c r="F67" s="153" t="n">
        <v>0</v>
      </c>
      <c r="G67" s="152" t="n">
        <v>3171446</v>
      </c>
      <c r="H67" s="262" t="n">
        <f aca="false">G67/B67*100</f>
        <v>99.9577343200158</v>
      </c>
      <c r="J67" s="147" t="n">
        <f aca="false">E67/B67</f>
        <v>0.00341088134816488</v>
      </c>
    </row>
    <row r="68" customFormat="false" ht="12.6" hidden="false" customHeight="true" outlineLevel="0" collapsed="false">
      <c r="A68" s="148" t="s">
        <v>83</v>
      </c>
      <c r="B68" s="261" t="n">
        <v>2583808</v>
      </c>
      <c r="C68" s="150" t="n">
        <v>-10942</v>
      </c>
      <c r="D68" s="151" t="n">
        <v>-11830</v>
      </c>
      <c r="E68" s="152" t="n">
        <v>888</v>
      </c>
      <c r="F68" s="153" t="n">
        <v>0</v>
      </c>
      <c r="G68" s="152" t="n">
        <v>2572866</v>
      </c>
      <c r="H68" s="262" t="n">
        <f aca="false">G68/B68*100</f>
        <v>99.5765165213514</v>
      </c>
      <c r="J68" s="147" t="n">
        <f aca="false">E68/B68</f>
        <v>0.000343678787278312</v>
      </c>
    </row>
    <row r="69" customFormat="false" ht="12.6" hidden="false" customHeight="true" outlineLevel="0" collapsed="false">
      <c r="A69" s="148" t="s">
        <v>84</v>
      </c>
      <c r="B69" s="261" t="n">
        <v>1312208</v>
      </c>
      <c r="C69" s="150" t="n">
        <v>-7218</v>
      </c>
      <c r="D69" s="151" t="n">
        <v>-6534</v>
      </c>
      <c r="E69" s="152" t="n">
        <v>-684</v>
      </c>
      <c r="F69" s="153" t="n">
        <v>0</v>
      </c>
      <c r="G69" s="152" t="n">
        <v>1304990</v>
      </c>
      <c r="H69" s="262" t="n">
        <f aca="false">G69/B69*100</f>
        <v>99.4499347664395</v>
      </c>
      <c r="J69" s="147" t="n">
        <f aca="false">E69/B69</f>
        <v>-0.000521258824820455</v>
      </c>
    </row>
    <row r="70" s="147" customFormat="true" ht="13.5" hidden="false" customHeight="true" outlineLevel="0" collapsed="false">
      <c r="A70" s="140" t="s">
        <v>85</v>
      </c>
      <c r="B70" s="259" t="n">
        <v>12240382</v>
      </c>
      <c r="C70" s="142" t="n">
        <v>14594</v>
      </c>
      <c r="D70" s="143" t="n">
        <v>-1320</v>
      </c>
      <c r="E70" s="144" t="n">
        <v>15914</v>
      </c>
      <c r="F70" s="145" t="n">
        <v>0</v>
      </c>
      <c r="G70" s="144" t="n">
        <v>12254976</v>
      </c>
      <c r="H70" s="260" t="n">
        <f aca="false">G70/B70*100</f>
        <v>100.11922830513</v>
      </c>
      <c r="J70" s="147" t="n">
        <f aca="false">E70/B70</f>
        <v>0.00130012282296419</v>
      </c>
    </row>
    <row r="71" customFormat="false" ht="12" hidden="false" customHeight="true" outlineLevel="0" collapsed="false">
      <c r="A71" s="148" t="s">
        <v>86</v>
      </c>
      <c r="B71" s="261" t="n">
        <v>960410</v>
      </c>
      <c r="C71" s="150" t="n">
        <v>-7737</v>
      </c>
      <c r="D71" s="151" t="n">
        <v>-3659</v>
      </c>
      <c r="E71" s="152" t="n">
        <v>-4078</v>
      </c>
      <c r="F71" s="153" t="n">
        <v>0</v>
      </c>
      <c r="G71" s="152" t="n">
        <v>952673</v>
      </c>
      <c r="H71" s="262" t="n">
        <f aca="false">G71/B71*100</f>
        <v>99.1944065555336</v>
      </c>
      <c r="J71" s="147" t="n">
        <f aca="false">E71/B71</f>
        <v>-0.00424610322674691</v>
      </c>
    </row>
    <row r="72" customFormat="false" ht="12" hidden="false" customHeight="true" outlineLevel="0" collapsed="false">
      <c r="A72" s="155" t="s">
        <v>87</v>
      </c>
      <c r="B72" s="261" t="n">
        <v>4395617</v>
      </c>
      <c r="C72" s="150" t="n">
        <v>-968</v>
      </c>
      <c r="D72" s="151" t="n">
        <v>-10338</v>
      </c>
      <c r="E72" s="152" t="n">
        <v>9370</v>
      </c>
      <c r="F72" s="156" t="n">
        <v>0</v>
      </c>
      <c r="G72" s="152" t="n">
        <v>4394649</v>
      </c>
      <c r="H72" s="262" t="n">
        <f aca="false">G72/B72*100</f>
        <v>99.9779780631479</v>
      </c>
      <c r="J72" s="147" t="n">
        <f aca="false">E72/B72</f>
        <v>0.00213166888743947</v>
      </c>
    </row>
    <row r="73" customFormat="false" ht="12" hidden="false" customHeight="true" outlineLevel="0" collapsed="false">
      <c r="A73" s="148" t="s">
        <v>88</v>
      </c>
      <c r="B73" s="261" t="n">
        <v>3373365</v>
      </c>
      <c r="C73" s="150" t="n">
        <v>25556</v>
      </c>
      <c r="D73" s="151" t="n">
        <v>20371</v>
      </c>
      <c r="E73" s="152" t="n">
        <v>5185</v>
      </c>
      <c r="F73" s="153" t="n">
        <v>0</v>
      </c>
      <c r="G73" s="152" t="n">
        <v>3398921</v>
      </c>
      <c r="H73" s="262" t="n">
        <f aca="false">G73/B73*100</f>
        <v>100.757581821119</v>
      </c>
      <c r="J73" s="147" t="n">
        <f aca="false">E73/B73</f>
        <v>0.00153704090722469</v>
      </c>
    </row>
    <row r="74" customFormat="false" ht="11.25" hidden="false" customHeight="true" outlineLevel="0" collapsed="false">
      <c r="A74" s="157" t="s">
        <v>89</v>
      </c>
      <c r="B74" s="267" t="n">
        <v>1505248</v>
      </c>
      <c r="C74" s="159" t="n">
        <v>14714</v>
      </c>
      <c r="D74" s="160" t="n">
        <v>12982</v>
      </c>
      <c r="E74" s="161" t="n">
        <v>1732</v>
      </c>
      <c r="F74" s="196" t="n">
        <v>0</v>
      </c>
      <c r="G74" s="161" t="n">
        <v>1519962</v>
      </c>
      <c r="H74" s="268" t="n">
        <f aca="false">G74/B74*100</f>
        <v>100.977513339994</v>
      </c>
      <c r="J74" s="147" t="n">
        <f aca="false">E74/B74</f>
        <v>0.00115064095750335</v>
      </c>
    </row>
    <row r="75" customFormat="false" ht="12" hidden="false" customHeight="true" outlineLevel="0" collapsed="false">
      <c r="A75" s="197" t="s">
        <v>90</v>
      </c>
      <c r="B75" s="261" t="n">
        <v>542732</v>
      </c>
      <c r="C75" s="150" t="n">
        <v>919</v>
      </c>
      <c r="D75" s="151" t="n">
        <v>4933</v>
      </c>
      <c r="E75" s="152" t="n">
        <v>-4014</v>
      </c>
      <c r="F75" s="153" t="n">
        <v>0</v>
      </c>
      <c r="G75" s="152" t="n">
        <v>543651</v>
      </c>
      <c r="H75" s="262" t="n">
        <f aca="false">G75/B75*100</f>
        <v>100.169328508361</v>
      </c>
      <c r="J75" s="147" t="n">
        <f aca="false">E75/B75</f>
        <v>-0.00739591547946316</v>
      </c>
    </row>
    <row r="76" customFormat="false" ht="12" hidden="false" customHeight="true" outlineLevel="0" collapsed="false">
      <c r="A76" s="163" t="s">
        <v>92</v>
      </c>
      <c r="B76" s="263" t="n">
        <v>3510990</v>
      </c>
      <c r="C76" s="165" t="n">
        <v>-2257</v>
      </c>
      <c r="D76" s="166" t="n">
        <v>-7694</v>
      </c>
      <c r="E76" s="167" t="n">
        <v>5437</v>
      </c>
      <c r="F76" s="168" t="n">
        <v>0</v>
      </c>
      <c r="G76" s="167" t="n">
        <v>3508733</v>
      </c>
      <c r="H76" s="264" t="n">
        <f aca="false">G76/B76*100</f>
        <v>99.935716137044</v>
      </c>
      <c r="J76" s="147" t="n">
        <f aca="false">E76/B76</f>
        <v>0.00154856607395635</v>
      </c>
    </row>
    <row r="77" s="147" customFormat="true" ht="13.5" hidden="false" customHeight="true" outlineLevel="0" collapsed="false">
      <c r="A77" s="189" t="s">
        <v>93</v>
      </c>
      <c r="B77" s="269" t="n">
        <v>19553461</v>
      </c>
      <c r="C77" s="191" t="n">
        <v>-7991</v>
      </c>
      <c r="D77" s="192" t="n">
        <v>-13315</v>
      </c>
      <c r="E77" s="193" t="n">
        <v>5324</v>
      </c>
      <c r="F77" s="194" t="n">
        <v>0</v>
      </c>
      <c r="G77" s="193" t="n">
        <v>19545470</v>
      </c>
      <c r="H77" s="270" t="n">
        <f aca="false">G77/B77*100</f>
        <v>99.9591325545897</v>
      </c>
      <c r="J77" s="147" t="n">
        <f aca="false">E77/B77</f>
        <v>0.000272279163264243</v>
      </c>
    </row>
    <row r="78" customFormat="false" ht="13.35" hidden="false" customHeight="true" outlineLevel="0" collapsed="false">
      <c r="A78" s="148" t="s">
        <v>94</v>
      </c>
      <c r="B78" s="261" t="n">
        <v>207122</v>
      </c>
      <c r="C78" s="150" t="n">
        <v>2085</v>
      </c>
      <c r="D78" s="151" t="n">
        <v>1893</v>
      </c>
      <c r="E78" s="152" t="n">
        <v>192</v>
      </c>
      <c r="F78" s="153" t="n">
        <v>0</v>
      </c>
      <c r="G78" s="152" t="n">
        <v>209207</v>
      </c>
      <c r="H78" s="262" t="n">
        <f aca="false">G78/B78*100</f>
        <v>101.00665308369</v>
      </c>
      <c r="J78" s="147" t="n">
        <f aca="false">E78/B78</f>
        <v>0.000926989890016512</v>
      </c>
    </row>
    <row r="79" customFormat="false" ht="13.35" hidden="false" customHeight="true" outlineLevel="0" collapsed="false">
      <c r="A79" s="155" t="s">
        <v>105</v>
      </c>
      <c r="B79" s="261" t="n">
        <v>959892</v>
      </c>
      <c r="C79" s="150" t="n">
        <v>850</v>
      </c>
      <c r="D79" s="151" t="n">
        <v>3423</v>
      </c>
      <c r="E79" s="152" t="n">
        <v>-2573</v>
      </c>
      <c r="F79" s="156" t="n">
        <v>0</v>
      </c>
      <c r="G79" s="152" t="n">
        <v>960742</v>
      </c>
      <c r="H79" s="262" t="n">
        <f aca="false">G79/B79*100</f>
        <v>100.088551628725</v>
      </c>
      <c r="J79" s="147" t="n">
        <f aca="false">E79/B79</f>
        <v>-0.00268050989069604</v>
      </c>
    </row>
    <row r="80" s="42" customFormat="true" ht="13.35" hidden="false" customHeight="true" outlineLevel="0" collapsed="false">
      <c r="A80" s="148" t="s">
        <v>95</v>
      </c>
      <c r="B80" s="261" t="n">
        <v>311619</v>
      </c>
      <c r="C80" s="150" t="n">
        <v>2321</v>
      </c>
      <c r="D80" s="151" t="n">
        <v>4348</v>
      </c>
      <c r="E80" s="152" t="n">
        <v>-2027</v>
      </c>
      <c r="F80" s="153" t="n">
        <v>0</v>
      </c>
      <c r="G80" s="152" t="n">
        <v>313940</v>
      </c>
      <c r="H80" s="262" t="n">
        <f aca="false">G80/B80*100</f>
        <v>100.744819795969</v>
      </c>
      <c r="J80" s="147" t="n">
        <f aca="false">E80/B80</f>
        <v>-0.00650473815781451</v>
      </c>
    </row>
    <row r="81" customFormat="false" ht="13.35" hidden="false" customHeight="true" outlineLevel="0" collapsed="false">
      <c r="A81" s="148" t="s">
        <v>96</v>
      </c>
      <c r="B81" s="261" t="n">
        <v>537230</v>
      </c>
      <c r="C81" s="150" t="n">
        <v>824</v>
      </c>
      <c r="D81" s="151" t="n">
        <v>508</v>
      </c>
      <c r="E81" s="152" t="n">
        <v>316</v>
      </c>
      <c r="F81" s="153" t="n">
        <v>0</v>
      </c>
      <c r="G81" s="152" t="n">
        <v>538054</v>
      </c>
      <c r="H81" s="262" t="n">
        <f aca="false">G81/B81*100</f>
        <v>100.153379371964</v>
      </c>
      <c r="J81" s="147" t="n">
        <f aca="false">E81/B81</f>
        <v>0.000588202445879791</v>
      </c>
    </row>
    <row r="82" customFormat="false" ht="13.35" hidden="false" customHeight="true" outlineLevel="0" collapsed="false">
      <c r="A82" s="155" t="s">
        <v>97</v>
      </c>
      <c r="B82" s="261" t="n">
        <v>2508478</v>
      </c>
      <c r="C82" s="150" t="n">
        <v>-11702</v>
      </c>
      <c r="D82" s="151" t="n">
        <v>-6756</v>
      </c>
      <c r="E82" s="152" t="n">
        <v>-4946</v>
      </c>
      <c r="F82" s="156" t="n">
        <v>0</v>
      </c>
      <c r="G82" s="152" t="n">
        <v>2496776</v>
      </c>
      <c r="H82" s="262" t="n">
        <f aca="false">G82/B82*100</f>
        <v>99.5335019880581</v>
      </c>
      <c r="J82" s="147" t="n">
        <f aca="false">E82/B82</f>
        <v>-0.0019717135250937</v>
      </c>
    </row>
    <row r="83" customFormat="false" ht="13.35" hidden="false" customHeight="true" outlineLevel="0" collapsed="false">
      <c r="A83" s="155" t="s">
        <v>107</v>
      </c>
      <c r="B83" s="261" t="n">
        <v>1118931</v>
      </c>
      <c r="C83" s="150" t="n">
        <v>-1901</v>
      </c>
      <c r="D83" s="151" t="n">
        <v>1720</v>
      </c>
      <c r="E83" s="152" t="n">
        <v>-3621</v>
      </c>
      <c r="F83" s="156" t="n">
        <v>0</v>
      </c>
      <c r="G83" s="152" t="n">
        <v>1117030</v>
      </c>
      <c r="H83" s="262" t="n">
        <f aca="false">G83/B83*100</f>
        <v>99.8301056991003</v>
      </c>
      <c r="J83" s="147" t="n">
        <f aca="false">E83/B83</f>
        <v>-0.00323612447952555</v>
      </c>
    </row>
    <row r="84" customFormat="false" ht="13.35" hidden="false" customHeight="true" outlineLevel="0" collapsed="false">
      <c r="A84" s="148" t="s">
        <v>98</v>
      </c>
      <c r="B84" s="261" t="n">
        <v>2890350</v>
      </c>
      <c r="C84" s="150" t="n">
        <v>-565</v>
      </c>
      <c r="D84" s="151" t="n">
        <v>-2107</v>
      </c>
      <c r="E84" s="152" t="n">
        <v>1542</v>
      </c>
      <c r="F84" s="153" t="n">
        <v>0</v>
      </c>
      <c r="G84" s="152" t="n">
        <v>2889785</v>
      </c>
      <c r="H84" s="262" t="n">
        <f aca="false">G84/B84*100</f>
        <v>99.9804521943709</v>
      </c>
      <c r="J84" s="147" t="n">
        <f aca="false">E84/B84</f>
        <v>0.000533499403186465</v>
      </c>
    </row>
    <row r="85" customFormat="false" ht="13.35" hidden="false" customHeight="true" outlineLevel="0" collapsed="false">
      <c r="A85" s="148" t="s">
        <v>99</v>
      </c>
      <c r="B85" s="261" t="n">
        <v>2507676</v>
      </c>
      <c r="C85" s="150" t="n">
        <v>-2099</v>
      </c>
      <c r="D85" s="151" t="n">
        <v>2189</v>
      </c>
      <c r="E85" s="152" t="n">
        <v>-4288</v>
      </c>
      <c r="F85" s="153" t="n">
        <v>0</v>
      </c>
      <c r="G85" s="152" t="n">
        <v>2505577</v>
      </c>
      <c r="H85" s="262" t="n">
        <f aca="false">G85/B85*100</f>
        <v>99.916297001686</v>
      </c>
      <c r="J85" s="147" t="n">
        <f aca="false">E85/B85</f>
        <v>-0.0017099497702255</v>
      </c>
    </row>
    <row r="86" customFormat="false" ht="13.35" hidden="false" customHeight="true" outlineLevel="0" collapsed="false">
      <c r="A86" s="148" t="s">
        <v>100</v>
      </c>
      <c r="B86" s="261" t="n">
        <v>2823539</v>
      </c>
      <c r="C86" s="150" t="n">
        <v>-1680</v>
      </c>
      <c r="D86" s="151" t="n">
        <v>-9446</v>
      </c>
      <c r="E86" s="152" t="n">
        <v>7766</v>
      </c>
      <c r="F86" s="153" t="n">
        <v>0</v>
      </c>
      <c r="G86" s="152" t="n">
        <v>2821859</v>
      </c>
      <c r="H86" s="262" t="n">
        <f aca="false">G86/B86*100</f>
        <v>99.9405002020514</v>
      </c>
      <c r="J86" s="147" t="n">
        <f aca="false">E86/B86</f>
        <v>0.00275044899326696</v>
      </c>
    </row>
    <row r="87" customFormat="false" ht="13.35" hidden="false" customHeight="true" outlineLevel="0" collapsed="false">
      <c r="A87" s="148" t="s">
        <v>101</v>
      </c>
      <c r="B87" s="261" t="n">
        <v>2635642</v>
      </c>
      <c r="C87" s="150" t="n">
        <v>4215</v>
      </c>
      <c r="D87" s="151" t="n">
        <v>-5273</v>
      </c>
      <c r="E87" s="152" t="n">
        <v>9488</v>
      </c>
      <c r="F87" s="153" t="n">
        <v>0</v>
      </c>
      <c r="G87" s="152" t="n">
        <v>2639857</v>
      </c>
      <c r="H87" s="262" t="n">
        <f aca="false">G87/B87*100</f>
        <v>100.159923085153</v>
      </c>
      <c r="J87" s="147" t="n">
        <f aca="false">E87/B87</f>
        <v>0.00359988192630107</v>
      </c>
    </row>
    <row r="88" customFormat="false" ht="13.35" hidden="false" customHeight="true" outlineLevel="0" collapsed="false">
      <c r="A88" s="148" t="s">
        <v>102</v>
      </c>
      <c r="B88" s="261" t="n">
        <v>2017997</v>
      </c>
      <c r="C88" s="150" t="n">
        <v>-3862</v>
      </c>
      <c r="D88" s="151" t="n">
        <v>-3769</v>
      </c>
      <c r="E88" s="152" t="n">
        <v>-93</v>
      </c>
      <c r="F88" s="153" t="n">
        <v>0</v>
      </c>
      <c r="G88" s="152" t="n">
        <v>2014135</v>
      </c>
      <c r="H88" s="262" t="n">
        <f aca="false">G88/B88*100</f>
        <v>99.808622113908</v>
      </c>
      <c r="J88" s="147" t="n">
        <f aca="false">E88/B88</f>
        <v>-4.60853014152152E-005</v>
      </c>
    </row>
    <row r="89" customFormat="false" ht="13.35" hidden="false" customHeight="true" outlineLevel="0" collapsed="false">
      <c r="A89" s="148" t="s">
        <v>103</v>
      </c>
      <c r="B89" s="261" t="n">
        <v>1034985</v>
      </c>
      <c r="C89" s="150" t="n">
        <v>3523</v>
      </c>
      <c r="D89" s="151" t="n">
        <v>-45</v>
      </c>
      <c r="E89" s="152" t="n">
        <v>3568</v>
      </c>
      <c r="F89" s="153" t="n">
        <v>0</v>
      </c>
      <c r="G89" s="152" t="n">
        <v>1038508</v>
      </c>
      <c r="H89" s="262" t="n">
        <f aca="false">G89/B89*100</f>
        <v>100.340391406639</v>
      </c>
      <c r="J89" s="147" t="n">
        <f aca="false">E89/B89</f>
        <v>0.00344739295738586</v>
      </c>
    </row>
    <row r="90" s="147" customFormat="true" ht="13.5" hidden="false" customHeight="true" outlineLevel="0" collapsed="false">
      <c r="A90" s="140" t="s">
        <v>104</v>
      </c>
      <c r="B90" s="269" t="n">
        <v>6486419</v>
      </c>
      <c r="C90" s="191" t="n">
        <v>-26325</v>
      </c>
      <c r="D90" s="192" t="n">
        <v>-6569</v>
      </c>
      <c r="E90" s="193" t="n">
        <v>-19756</v>
      </c>
      <c r="F90" s="145" t="n">
        <v>0</v>
      </c>
      <c r="G90" s="193" t="n">
        <v>6460094</v>
      </c>
      <c r="H90" s="271" t="n">
        <f aca="false">G90/B90*100</f>
        <v>99.5941520274901</v>
      </c>
      <c r="J90" s="147" t="n">
        <f aca="false">E90/B90</f>
        <v>-0.00304574835514018</v>
      </c>
    </row>
    <row r="91" customFormat="false" ht="13.35" hidden="false" customHeight="true" outlineLevel="0" collapsed="false">
      <c r="A91" s="148" t="s">
        <v>106</v>
      </c>
      <c r="B91" s="261" t="n">
        <v>951436</v>
      </c>
      <c r="C91" s="150" t="n">
        <v>-1683</v>
      </c>
      <c r="D91" s="151" t="n">
        <v>5784</v>
      </c>
      <c r="E91" s="152" t="n">
        <v>-7467</v>
      </c>
      <c r="F91" s="153" t="n">
        <v>0</v>
      </c>
      <c r="G91" s="152" t="n">
        <v>949753</v>
      </c>
      <c r="H91" s="262" t="n">
        <f aca="false">G91/B91*100</f>
        <v>99.8231094892352</v>
      </c>
      <c r="J91" s="147" t="n">
        <f aca="false">E91/B91</f>
        <v>-0.00784813692145347</v>
      </c>
    </row>
    <row r="92" customFormat="false" ht="13.35" hidden="false" customHeight="true" outlineLevel="0" collapsed="false">
      <c r="A92" s="148" t="s">
        <v>108</v>
      </c>
      <c r="B92" s="261" t="n">
        <v>345669</v>
      </c>
      <c r="C92" s="150" t="n">
        <v>-2130</v>
      </c>
      <c r="D92" s="151" t="n">
        <v>96</v>
      </c>
      <c r="E92" s="152" t="n">
        <v>-2226</v>
      </c>
      <c r="F92" s="156" t="n">
        <v>0</v>
      </c>
      <c r="G92" s="152" t="n">
        <v>343539</v>
      </c>
      <c r="H92" s="262" t="n">
        <f aca="false">G92/B92*100</f>
        <v>99.3838035808823</v>
      </c>
      <c r="J92" s="147" t="n">
        <f aca="false">E92/B92</f>
        <v>-0.0064396865209203</v>
      </c>
    </row>
    <row r="93" customFormat="false" ht="13.35" hidden="false" customHeight="true" outlineLevel="0" collapsed="false">
      <c r="A93" s="155" t="s">
        <v>109</v>
      </c>
      <c r="B93" s="261" t="n">
        <v>1995828</v>
      </c>
      <c r="C93" s="150" t="n">
        <v>-7820</v>
      </c>
      <c r="D93" s="151" t="n">
        <v>-6342</v>
      </c>
      <c r="E93" s="152" t="n">
        <v>-1478</v>
      </c>
      <c r="F93" s="156" t="n">
        <v>0</v>
      </c>
      <c r="G93" s="152" t="n">
        <v>1988008</v>
      </c>
      <c r="H93" s="265" t="n">
        <f aca="false">G93/B93*100</f>
        <v>99.6081826690476</v>
      </c>
      <c r="J93" s="147" t="n">
        <f aca="false">E93/B93</f>
        <v>-0.000740544776403578</v>
      </c>
    </row>
    <row r="94" customFormat="false" ht="13.35" hidden="false" customHeight="true" outlineLevel="0" collapsed="false">
      <c r="A94" s="148" t="s">
        <v>110</v>
      </c>
      <c r="B94" s="261" t="n">
        <v>1403712</v>
      </c>
      <c r="C94" s="150" t="n">
        <v>-1797</v>
      </c>
      <c r="D94" s="151" t="n">
        <v>-2503</v>
      </c>
      <c r="E94" s="152" t="n">
        <v>706</v>
      </c>
      <c r="F94" s="153" t="n">
        <v>0</v>
      </c>
      <c r="G94" s="152" t="n">
        <v>1401915</v>
      </c>
      <c r="H94" s="262" t="n">
        <f aca="false">G94/B94*100</f>
        <v>99.8719822869649</v>
      </c>
      <c r="J94" s="147" t="n">
        <f aca="false">E94/B94</f>
        <v>0.000502952172525418</v>
      </c>
    </row>
    <row r="95" customFormat="false" ht="13.35" hidden="false" customHeight="true" outlineLevel="0" collapsed="false">
      <c r="A95" s="148" t="s">
        <v>111</v>
      </c>
      <c r="B95" s="261" t="n">
        <v>869617</v>
      </c>
      <c r="C95" s="150" t="n">
        <v>-5159</v>
      </c>
      <c r="D95" s="151" t="n">
        <v>-1881</v>
      </c>
      <c r="E95" s="152" t="n">
        <v>-3278</v>
      </c>
      <c r="F95" s="153" t="n">
        <v>0</v>
      </c>
      <c r="G95" s="152" t="n">
        <v>864458</v>
      </c>
      <c r="H95" s="262" t="n">
        <f aca="false">G95/B95*100</f>
        <v>99.406750328018</v>
      </c>
      <c r="J95" s="147" t="n">
        <f aca="false">E95/B95</f>
        <v>-0.00376947552773232</v>
      </c>
    </row>
    <row r="96" customFormat="false" ht="13.35" hidden="false" customHeight="true" outlineLevel="0" collapsed="false">
      <c r="A96" s="148" t="s">
        <v>112</v>
      </c>
      <c r="B96" s="261" t="n">
        <v>165820</v>
      </c>
      <c r="C96" s="150" t="n">
        <v>-2851</v>
      </c>
      <c r="D96" s="151" t="n">
        <v>-477</v>
      </c>
      <c r="E96" s="152" t="n">
        <v>-2374</v>
      </c>
      <c r="F96" s="153" t="n">
        <v>0</v>
      </c>
      <c r="G96" s="152" t="n">
        <v>162969</v>
      </c>
      <c r="H96" s="262" t="n">
        <f aca="false">G96/B96*100</f>
        <v>98.2806657821734</v>
      </c>
      <c r="J96" s="147" t="n">
        <f aca="false">E96/B96</f>
        <v>-0.0143167289832348</v>
      </c>
    </row>
    <row r="97" customFormat="false" ht="13.35" hidden="false" customHeight="true" outlineLevel="0" collapsed="false">
      <c r="A97" s="148" t="s">
        <v>113</v>
      </c>
      <c r="B97" s="261" t="n">
        <v>518539</v>
      </c>
      <c r="C97" s="150" t="n">
        <v>-4019</v>
      </c>
      <c r="D97" s="151" t="n">
        <v>-1126</v>
      </c>
      <c r="E97" s="152" t="n">
        <v>-2893</v>
      </c>
      <c r="F97" s="153" t="n">
        <v>0</v>
      </c>
      <c r="G97" s="152" t="n">
        <v>514520</v>
      </c>
      <c r="H97" s="262" t="n">
        <f aca="false">G97/B97*100</f>
        <v>99.2249377578157</v>
      </c>
      <c r="J97" s="147" t="n">
        <f aca="false">E97/B97</f>
        <v>-0.00557913676695485</v>
      </c>
    </row>
    <row r="98" customFormat="false" ht="13.35" hidden="false" customHeight="true" outlineLevel="0" collapsed="false">
      <c r="A98" s="148" t="s">
        <v>114</v>
      </c>
      <c r="B98" s="261" t="n">
        <v>185535</v>
      </c>
      <c r="C98" s="150" t="n">
        <v>-123</v>
      </c>
      <c r="D98" s="151" t="n">
        <v>-251</v>
      </c>
      <c r="E98" s="152" t="n">
        <v>128</v>
      </c>
      <c r="F98" s="153" t="n">
        <v>0</v>
      </c>
      <c r="G98" s="152" t="n">
        <v>185412</v>
      </c>
      <c r="H98" s="262" t="n">
        <f aca="false">G98/B98*100</f>
        <v>99.933705230819</v>
      </c>
      <c r="J98" s="147" t="n">
        <f aca="false">E98/B98</f>
        <v>0.000689896784973186</v>
      </c>
    </row>
    <row r="99" customFormat="false" ht="13.35" hidden="false" customHeight="true" outlineLevel="0" collapsed="false">
      <c r="A99" s="163" t="s">
        <v>115</v>
      </c>
      <c r="B99" s="263" t="n">
        <v>50263</v>
      </c>
      <c r="C99" s="165" t="n">
        <v>-743</v>
      </c>
      <c r="D99" s="166" t="n">
        <v>131</v>
      </c>
      <c r="E99" s="167" t="n">
        <v>-874</v>
      </c>
      <c r="F99" s="168" t="n">
        <v>0</v>
      </c>
      <c r="G99" s="167" t="n">
        <v>49520</v>
      </c>
      <c r="H99" s="264" t="n">
        <f aca="false">G99/B99*100</f>
        <v>98.5217754610747</v>
      </c>
      <c r="J99" s="147" t="n">
        <f aca="false">E99/B99</f>
        <v>-0.0173885362990669</v>
      </c>
    </row>
    <row r="100" customFormat="false" ht="6" hidden="false" customHeight="true" outlineLevel="0" collapsed="false">
      <c r="A100" s="237"/>
      <c r="B100" s="238"/>
      <c r="C100" s="235"/>
    </row>
    <row r="101" s="42" customFormat="true" ht="14.65" hidden="false" customHeight="false" outlineLevel="0" collapsed="false">
      <c r="A101" s="204" t="s">
        <v>165</v>
      </c>
      <c r="B101" s="128"/>
      <c r="C101" s="235"/>
      <c r="H101" s="128"/>
    </row>
    <row r="102" customFormat="false" ht="13.5" hidden="false" customHeight="true" outlineLevel="0" collapsed="false">
      <c r="A102" s="272" t="s">
        <v>171</v>
      </c>
      <c r="B102" s="128"/>
      <c r="C102" s="235"/>
    </row>
    <row r="103" customFormat="false" ht="11.25" hidden="false" customHeight="true" outlineLevel="0" collapsed="false">
      <c r="A103" s="215" t="s">
        <v>172</v>
      </c>
      <c r="B103" s="273"/>
      <c r="C103" s="274"/>
      <c r="D103" s="275"/>
      <c r="E103" s="275"/>
      <c r="F103" s="275"/>
      <c r="G103" s="275"/>
      <c r="H103" s="276"/>
    </row>
    <row r="104" customFormat="false" ht="14.65" hidden="false" customHeight="false" outlineLevel="0" collapsed="false">
      <c r="A104" s="157" t="s">
        <v>173</v>
      </c>
      <c r="B104" s="267" t="n">
        <v>128736</v>
      </c>
      <c r="C104" s="159" t="n">
        <v>-921</v>
      </c>
      <c r="D104" s="160" t="n">
        <v>-414</v>
      </c>
      <c r="E104" s="161" t="n">
        <v>-507</v>
      </c>
      <c r="F104" s="196" t="n">
        <v>0</v>
      </c>
      <c r="G104" s="161" t="n">
        <v>127815</v>
      </c>
      <c r="H104" s="277" t="n">
        <f aca="false">G104/B104*100</f>
        <v>99.2845824011932</v>
      </c>
    </row>
    <row r="105" customFormat="false" ht="11.25" hidden="false" customHeight="true" outlineLevel="0" collapsed="false">
      <c r="A105" s="278" t="s">
        <v>174</v>
      </c>
      <c r="B105" s="279"/>
      <c r="C105" s="280"/>
      <c r="D105" s="281"/>
      <c r="E105" s="281"/>
      <c r="F105" s="281"/>
      <c r="G105" s="281"/>
      <c r="H105" s="282"/>
    </row>
    <row r="106" customFormat="false" ht="14.65" hidden="false" customHeight="false" outlineLevel="0" collapsed="false">
      <c r="A106" s="157" t="s">
        <v>175</v>
      </c>
      <c r="B106" s="267" t="n">
        <v>76383</v>
      </c>
      <c r="C106" s="159" t="n">
        <v>960</v>
      </c>
      <c r="D106" s="160" t="n">
        <v>962</v>
      </c>
      <c r="E106" s="161" t="n">
        <v>-2</v>
      </c>
      <c r="F106" s="196" t="n">
        <v>0</v>
      </c>
      <c r="G106" s="161" t="n">
        <v>77343</v>
      </c>
      <c r="H106" s="277" t="n">
        <f aca="false">G106/B106*100</f>
        <v>101.256824162445</v>
      </c>
    </row>
    <row r="107" customFormat="false" ht="11.25" hidden="false" customHeight="true" outlineLevel="0" collapsed="false">
      <c r="A107" s="283" t="s">
        <v>176</v>
      </c>
      <c r="B107" s="284"/>
      <c r="C107" s="285"/>
      <c r="D107" s="286"/>
      <c r="E107" s="286"/>
      <c r="F107" s="286"/>
      <c r="G107" s="286"/>
      <c r="H107" s="287"/>
    </row>
    <row r="108" customFormat="false" ht="14.65" hidden="false" customHeight="false" outlineLevel="0" collapsed="false">
      <c r="A108" s="157" t="s">
        <v>177</v>
      </c>
      <c r="B108" s="267" t="n">
        <v>37768</v>
      </c>
      <c r="C108" s="159" t="n">
        <v>-726</v>
      </c>
      <c r="D108" s="160" t="n">
        <v>226</v>
      </c>
      <c r="E108" s="161" t="n">
        <v>-952</v>
      </c>
      <c r="F108" s="196" t="n">
        <v>0</v>
      </c>
      <c r="G108" s="161" t="n">
        <v>37042</v>
      </c>
      <c r="H108" s="277" t="n">
        <f aca="false">G108/B108*100</f>
        <v>98.0777377674222</v>
      </c>
    </row>
    <row r="109" customFormat="false" ht="14.65" hidden="false" customHeight="false" outlineLevel="0" collapsed="false">
      <c r="A109" s="197" t="s">
        <v>178</v>
      </c>
      <c r="B109" s="261" t="n">
        <v>16705</v>
      </c>
      <c r="C109" s="150" t="n">
        <v>-271</v>
      </c>
      <c r="D109" s="151" t="n">
        <v>50</v>
      </c>
      <c r="E109" s="152" t="n">
        <v>-321</v>
      </c>
      <c r="F109" s="153" t="n">
        <v>0</v>
      </c>
      <c r="G109" s="152" t="n">
        <v>16434</v>
      </c>
      <c r="H109" s="262" t="n">
        <f aca="false">G109/B109*100</f>
        <v>98.3777312181981</v>
      </c>
    </row>
    <row r="110" customFormat="false" ht="11.25" hidden="false" customHeight="true" outlineLevel="0" collapsed="false">
      <c r="A110" s="278" t="s">
        <v>179</v>
      </c>
      <c r="B110" s="279"/>
      <c r="C110" s="280"/>
      <c r="D110" s="281"/>
      <c r="E110" s="281"/>
      <c r="F110" s="281"/>
      <c r="G110" s="281"/>
      <c r="H110" s="282"/>
    </row>
    <row r="111" customFormat="false" ht="14.65" hidden="false" customHeight="false" outlineLevel="0" collapsed="false">
      <c r="A111" s="157" t="s">
        <v>180</v>
      </c>
      <c r="B111" s="267" t="n">
        <v>134320</v>
      </c>
      <c r="C111" s="159" t="n">
        <v>299</v>
      </c>
      <c r="D111" s="160" t="n">
        <v>1108</v>
      </c>
      <c r="E111" s="161" t="n">
        <v>-809</v>
      </c>
      <c r="F111" s="196" t="n">
        <v>0</v>
      </c>
      <c r="G111" s="161" t="n">
        <v>134619</v>
      </c>
      <c r="H111" s="268" t="n">
        <f aca="false">G111/B111*100</f>
        <v>100.222602739726</v>
      </c>
    </row>
    <row r="112" customFormat="false" ht="11.25" hidden="false" customHeight="true" outlineLevel="0" collapsed="false">
      <c r="A112" s="278" t="s">
        <v>181</v>
      </c>
      <c r="B112" s="279"/>
      <c r="C112" s="280"/>
      <c r="D112" s="281"/>
      <c r="E112" s="281"/>
      <c r="F112" s="281"/>
      <c r="G112" s="281"/>
      <c r="H112" s="282"/>
    </row>
    <row r="113" customFormat="false" ht="14.65" hidden="false" customHeight="false" outlineLevel="0" collapsed="false">
      <c r="A113" s="288" t="s">
        <v>182</v>
      </c>
      <c r="B113" s="289" t="n">
        <v>21886</v>
      </c>
      <c r="C113" s="290" t="n">
        <v>-818</v>
      </c>
      <c r="D113" s="291" t="n">
        <v>-101</v>
      </c>
      <c r="E113" s="292" t="n">
        <v>-717</v>
      </c>
      <c r="F113" s="293" t="n">
        <v>0</v>
      </c>
      <c r="G113" s="292" t="n">
        <v>21068</v>
      </c>
      <c r="H113" s="264" t="n">
        <f aca="false">G113/B113*100</f>
        <v>96.2624508818423</v>
      </c>
    </row>
    <row r="115" customFormat="false" ht="14.65" hidden="false" customHeight="false" outlineLevel="0" collapsed="false">
      <c r="B115" s="128"/>
    </row>
    <row r="116" customFormat="false" ht="14.65" hidden="false" customHeight="false" outlineLevel="0" collapsed="false">
      <c r="B116" s="128"/>
    </row>
    <row r="117" customFormat="false" ht="14.65" hidden="false" customHeight="false" outlineLevel="0" collapsed="false">
      <c r="B117" s="128"/>
    </row>
    <row r="118" customFormat="false" ht="14.65" hidden="false" customHeight="false" outlineLevel="0" collapsed="false">
      <c r="B118" s="128"/>
    </row>
    <row r="119" customFormat="false" ht="14.65" hidden="false" customHeight="false" outlineLevel="0" collapsed="false">
      <c r="B119" s="128"/>
    </row>
    <row r="120" customFormat="false" ht="14.65" hidden="false" customHeight="false" outlineLevel="0" collapsed="false">
      <c r="B120" s="128"/>
    </row>
    <row r="121" customFormat="false" ht="14.65" hidden="false" customHeight="false" outlineLevel="0" collapsed="false">
      <c r="B121" s="128"/>
    </row>
    <row r="122" customFormat="false" ht="14.65" hidden="false" customHeight="false" outlineLevel="0" collapsed="false">
      <c r="B122" s="128"/>
    </row>
    <row r="123" customFormat="false" ht="14.65" hidden="false" customHeight="false" outlineLevel="0" collapsed="false">
      <c r="B123" s="128"/>
    </row>
    <row r="124" customFormat="false" ht="14.65" hidden="false" customHeight="false" outlineLevel="0" collapsed="false">
      <c r="B124" s="128"/>
    </row>
    <row r="125" customFormat="false" ht="14.65" hidden="false" customHeight="false" outlineLevel="0" collapsed="false">
      <c r="B125" s="128"/>
    </row>
    <row r="126" customFormat="false" ht="14.65" hidden="false" customHeight="false" outlineLevel="0" collapsed="false">
      <c r="B126" s="128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  <row r="335" customFormat="false" ht="14.65" hidden="false" customHeight="false" outlineLevel="0" collapsed="false">
      <c r="B335" s="128"/>
    </row>
    <row r="336" customFormat="false" ht="14.65" hidden="false" customHeight="false" outlineLevel="0" collapsed="false">
      <c r="B336" s="128"/>
    </row>
    <row r="337" customFormat="false" ht="14.65" hidden="false" customHeight="false" outlineLevel="0" collapsed="false">
      <c r="B337" s="128"/>
    </row>
    <row r="338" customFormat="false" ht="14.65" hidden="false" customHeight="false" outlineLevel="0" collapsed="false">
      <c r="B338" s="128"/>
    </row>
    <row r="339" customFormat="false" ht="14.65" hidden="false" customHeight="false" outlineLevel="0" collapsed="false">
      <c r="B339" s="128"/>
    </row>
    <row r="340" customFormat="false" ht="14.65" hidden="false" customHeight="false" outlineLevel="0" collapsed="false">
      <c r="B340" s="128"/>
    </row>
    <row r="341" customFormat="false" ht="14.65" hidden="false" customHeight="false" outlineLevel="0" collapsed="false">
      <c r="B341" s="128"/>
    </row>
  </sheetData>
  <mergeCells count="4">
    <mergeCell ref="A2:H2"/>
    <mergeCell ref="A3:H3"/>
    <mergeCell ref="C5:F5"/>
    <mergeCell ref="D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9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T3" activeCellId="0" sqref="T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1" width="41.17"/>
  </cols>
  <sheetData>
    <row r="1" customFormat="false" ht="12.8" hidden="false" customHeight="false" outlineLevel="0" collapsed="false">
      <c r="A1" s="0" t="s">
        <v>186</v>
      </c>
      <c r="B1" s="17" t="s">
        <v>187</v>
      </c>
      <c r="C1" s="298" t="n">
        <v>2020</v>
      </c>
      <c r="D1" s="298" t="n">
        <v>2019</v>
      </c>
      <c r="E1" s="298" t="n">
        <v>2018</v>
      </c>
      <c r="F1" s="298" t="n">
        <v>2017</v>
      </c>
      <c r="G1" s="298" t="n">
        <v>2016</v>
      </c>
      <c r="H1" s="298" t="n">
        <v>2015</v>
      </c>
      <c r="I1" s="298" t="n">
        <v>2014</v>
      </c>
      <c r="J1" s="298" t="n">
        <v>2013</v>
      </c>
      <c r="K1" s="298" t="n">
        <v>2012</v>
      </c>
      <c r="L1" s="298" t="n">
        <v>2011</v>
      </c>
      <c r="M1" s="298" t="n">
        <v>2010</v>
      </c>
      <c r="N1" s="298" t="n">
        <v>2009</v>
      </c>
      <c r="O1" s="298" t="n">
        <v>2008</v>
      </c>
      <c r="P1" s="298" t="s">
        <v>188</v>
      </c>
      <c r="Q1" s="298" t="s">
        <v>189</v>
      </c>
      <c r="R1" s="298" t="s">
        <v>190</v>
      </c>
      <c r="S1" s="298" t="s">
        <v>191</v>
      </c>
    </row>
    <row r="2" customFormat="false" ht="12.8" hidden="false" customHeight="false" outlineLevel="0" collapsed="false">
      <c r="B2" s="33" t="s">
        <v>22</v>
      </c>
      <c r="C2" s="0" t="n">
        <v>0.00248716877825338</v>
      </c>
      <c r="D2" s="0" t="n">
        <v>0.00595314258978505</v>
      </c>
      <c r="E2" s="0" t="n">
        <v>0.00266021281702536</v>
      </c>
      <c r="F2" s="0" t="n">
        <v>0.00182823361979309</v>
      </c>
      <c r="G2" s="0" t="n">
        <v>0.00455895188618812</v>
      </c>
      <c r="H2" s="0" t="n">
        <v>0.0038231554792963</v>
      </c>
      <c r="I2" s="0" t="n">
        <v>0.00491610690443933</v>
      </c>
      <c r="J2" s="0" t="n">
        <v>0.00426091104066555</v>
      </c>
      <c r="K2" s="0" t="n">
        <v>0.00559283315311186</v>
      </c>
      <c r="L2" s="0" t="n">
        <v>0.00544913606721167</v>
      </c>
      <c r="M2" s="0" t="n">
        <v>0.000597649852871133</v>
      </c>
      <c r="N2" s="0" t="n">
        <v>0.00669275049292399</v>
      </c>
      <c r="O2" s="0" t="n">
        <v>0.007621432431703</v>
      </c>
      <c r="P2" s="0" t="n">
        <f aca="false">MIN(C2:O2)</f>
        <v>0.000597649852871133</v>
      </c>
      <c r="Q2" s="0" t="n">
        <f aca="false">MAX(C2:O2)</f>
        <v>0.007621432431703</v>
      </c>
      <c r="R2" s="0" t="n">
        <f aca="false">AVERAGE(C2:O2)</f>
        <v>0.00434166808563599</v>
      </c>
      <c r="S2" s="0" t="n">
        <f aca="false">MEDIAN(C2:O2)</f>
        <v>0.00455895188618812</v>
      </c>
    </row>
    <row r="3" customFormat="false" ht="12.8" hidden="false" customHeight="false" outlineLevel="0" collapsed="false">
      <c r="B3" s="33" t="s">
        <v>23</v>
      </c>
      <c r="C3" s="0" t="n">
        <v>0.000694344862980098</v>
      </c>
      <c r="D3" s="0" t="n">
        <v>-3.08285292208631E-005</v>
      </c>
      <c r="E3" s="0" t="n">
        <v>-0.00301490856181182</v>
      </c>
      <c r="F3" s="0" t="n">
        <v>-0.00203026554038</v>
      </c>
      <c r="G3" s="0" t="n">
        <v>0.000380994027286352</v>
      </c>
      <c r="H3" s="0" t="n">
        <v>-0.00147776858565705</v>
      </c>
      <c r="I3" s="0" t="n">
        <v>-0.00276839108996547</v>
      </c>
      <c r="J3" s="0" t="n">
        <v>-0.00401542356576632</v>
      </c>
      <c r="K3" s="0" t="n">
        <v>-0.00372345810239668</v>
      </c>
      <c r="L3" s="0" t="n">
        <v>-0.00336377194096698</v>
      </c>
      <c r="M3" s="0" t="n">
        <v>-0.000996802252115857</v>
      </c>
      <c r="N3" s="0" t="n">
        <v>1.30800421639006E-005</v>
      </c>
      <c r="O3" s="0" t="n">
        <v>4.81475056152984E-005</v>
      </c>
      <c r="P3" s="0" t="n">
        <f aca="false">MIN(C3:O3)</f>
        <v>-0.00401542356576632</v>
      </c>
      <c r="Q3" s="0" t="n">
        <f aca="false">MAX(C3:O3)</f>
        <v>0.000694344862980098</v>
      </c>
      <c r="R3" s="0" t="n">
        <f aca="false">AVERAGE(C3:O3)</f>
        <v>-0.00156038859463349</v>
      </c>
      <c r="S3" s="0" t="n">
        <f aca="false">MEDIAN(C3:O3)</f>
        <v>-0.00147776858565705</v>
      </c>
    </row>
    <row r="4" customFormat="false" ht="12.8" hidden="false" customHeight="false" outlineLevel="0" collapsed="false">
      <c r="B4" s="33" t="s">
        <v>24</v>
      </c>
      <c r="C4" s="0" t="n">
        <v>-0.0012580829436638</v>
      </c>
      <c r="D4" s="0" t="n">
        <v>0.00197173095720106</v>
      </c>
      <c r="E4" s="0" t="n">
        <v>-0.00236444352868711</v>
      </c>
      <c r="F4" s="0" t="n">
        <v>-0.00205311028577309</v>
      </c>
      <c r="G4" s="0" t="n">
        <v>-0.000197542457313652</v>
      </c>
      <c r="H4" s="0" t="n">
        <v>-0.00109703026366432</v>
      </c>
      <c r="I4" s="0" t="n">
        <v>-0.000125236941926144</v>
      </c>
      <c r="J4" s="0" t="n">
        <v>-0.000353087972360667</v>
      </c>
      <c r="K4" s="0" t="n">
        <v>-0.00199590483346975</v>
      </c>
      <c r="L4" s="0" t="n">
        <v>-0.000174862902627038</v>
      </c>
      <c r="M4" s="0" t="n">
        <v>-0.000413261470601673</v>
      </c>
      <c r="N4" s="0" t="n">
        <v>0.000818885912314613</v>
      </c>
      <c r="O4" s="0" t="n">
        <v>0.00126666551682506</v>
      </c>
      <c r="P4" s="0" t="n">
        <f aca="false">MIN(C4:O4)</f>
        <v>-0.00236444352868711</v>
      </c>
      <c r="Q4" s="0" t="n">
        <f aca="false">MAX(C4:O4)</f>
        <v>0.00197173095720106</v>
      </c>
      <c r="R4" s="0" t="n">
        <f aca="false">AVERAGE(C4:O4)</f>
        <v>-0.000459637016442039</v>
      </c>
      <c r="S4" s="0" t="n">
        <f aca="false">MEDIAN(C4:O4)</f>
        <v>-0.000353087972360667</v>
      </c>
    </row>
    <row r="5" customFormat="false" ht="12.8" hidden="false" customHeight="false" outlineLevel="0" collapsed="false">
      <c r="B5" s="33" t="s">
        <v>25</v>
      </c>
      <c r="C5" s="0" t="n">
        <v>0.00024782667621832</v>
      </c>
      <c r="D5" s="0" t="n">
        <v>0.0041626912034903</v>
      </c>
      <c r="E5" s="0" t="n">
        <v>0.00294073789682608</v>
      </c>
      <c r="F5" s="0" t="n">
        <v>0.00432900803628317</v>
      </c>
      <c r="G5" s="0" t="n">
        <v>0.00537652610246426</v>
      </c>
      <c r="H5" s="0" t="n">
        <v>0.00523905184872511</v>
      </c>
      <c r="I5" s="0" t="n">
        <v>0.00574849106403333</v>
      </c>
      <c r="J5" s="0" t="n">
        <v>0.00422978771246026</v>
      </c>
      <c r="K5" s="0" t="n">
        <v>0.00426848569122276</v>
      </c>
      <c r="L5" s="0" t="n">
        <v>0.00422432841401588</v>
      </c>
      <c r="M5" s="0" t="n">
        <v>0.000910184952493569</v>
      </c>
      <c r="N5" s="0" t="n">
        <v>0.00291581921127949</v>
      </c>
      <c r="O5" s="0" t="n">
        <v>0.0033239695036761</v>
      </c>
      <c r="P5" s="0" t="n">
        <f aca="false">MIN(C5:O5)</f>
        <v>0.00024782667621832</v>
      </c>
      <c r="Q5" s="0" t="n">
        <f aca="false">MAX(C5:O5)</f>
        <v>0.00574849106403333</v>
      </c>
      <c r="R5" s="0" t="n">
        <f aca="false">AVERAGE(C5:O5)</f>
        <v>0.00368591602409143</v>
      </c>
      <c r="S5" s="0" t="n">
        <f aca="false">MEDIAN(C5:O5)</f>
        <v>0.00422432841401588</v>
      </c>
    </row>
    <row r="6" customFormat="false" ht="12.8" hidden="false" customHeight="false" outlineLevel="0" collapsed="false">
      <c r="B6" s="33" t="s">
        <v>26</v>
      </c>
      <c r="C6" s="0" t="n">
        <v>-6.91982529948302E-005</v>
      </c>
      <c r="D6" s="0" t="n">
        <v>0.000812603318130216</v>
      </c>
      <c r="E6" s="0" t="n">
        <v>-0.00330854307807846</v>
      </c>
      <c r="F6" s="0" t="n">
        <v>-0.002176568898619</v>
      </c>
      <c r="G6" s="0" t="n">
        <v>-0.00128758115354065</v>
      </c>
      <c r="H6" s="0" t="n">
        <v>-0.00216026671578702</v>
      </c>
      <c r="I6" s="0" t="n">
        <v>-0.000722824576035585</v>
      </c>
      <c r="J6" s="0" t="n">
        <v>-0.000500495251968376</v>
      </c>
      <c r="K6" s="0" t="n">
        <v>0.000991423475389928</v>
      </c>
      <c r="L6" s="0" t="n">
        <v>0.000749922885288211</v>
      </c>
      <c r="M6" s="0" t="n">
        <v>6.9638603877741E-005</v>
      </c>
      <c r="N6" s="0" t="n">
        <v>0.00183305671292953</v>
      </c>
      <c r="O6" s="0" t="n">
        <v>0.00286864177175912</v>
      </c>
      <c r="P6" s="0" t="n">
        <f aca="false">MIN(C6:O6)</f>
        <v>-0.00330854307807846</v>
      </c>
      <c r="Q6" s="0" t="n">
        <f aca="false">MAX(C6:O6)</f>
        <v>0.00286864177175912</v>
      </c>
      <c r="R6" s="0" t="n">
        <f aca="false">AVERAGE(C6:O6)</f>
        <v>-0.000223091627665321</v>
      </c>
      <c r="S6" s="0" t="n">
        <f aca="false">MEDIAN(C6:O6)</f>
        <v>-6.91982529948302E-005</v>
      </c>
    </row>
    <row r="7" customFormat="false" ht="12.8" hidden="false" customHeight="false" outlineLevel="0" collapsed="false">
      <c r="B7" s="33" t="s">
        <v>27</v>
      </c>
      <c r="C7" s="0" t="n">
        <v>0.00673964541306137</v>
      </c>
      <c r="D7" s="0" t="n">
        <v>-0.00106302878995027</v>
      </c>
      <c r="E7" s="0" t="n">
        <v>0.0019127486276819</v>
      </c>
      <c r="F7" s="0" t="n">
        <v>0.00160757759444888</v>
      </c>
      <c r="G7" s="0" t="n">
        <v>0.00768094183637494</v>
      </c>
      <c r="H7" s="0" t="n">
        <v>0.00169423425955431</v>
      </c>
      <c r="I7" s="0" t="n">
        <v>0.00938634843272171</v>
      </c>
      <c r="J7" s="0" t="n">
        <v>0.00239064822963747</v>
      </c>
      <c r="K7" s="0" t="n">
        <v>0.00138758159108695</v>
      </c>
      <c r="L7" s="0" t="n">
        <v>0.00351865999597698</v>
      </c>
      <c r="M7" s="0" t="n">
        <v>-0.000624747926074131</v>
      </c>
      <c r="N7" s="0" t="n">
        <v>0.00491095956659909</v>
      </c>
      <c r="O7" s="0" t="n">
        <v>0.00407100695273098</v>
      </c>
      <c r="P7" s="0" t="n">
        <f aca="false">MIN(C7:O7)</f>
        <v>-0.00106302878995027</v>
      </c>
      <c r="Q7" s="0" t="n">
        <f aca="false">MAX(C7:O7)</f>
        <v>0.00938634843272171</v>
      </c>
      <c r="R7" s="0" t="n">
        <f aca="false">AVERAGE(C7:O7)</f>
        <v>0.00335481352183463</v>
      </c>
      <c r="S7" s="0" t="n">
        <f aca="false">MEDIAN(C7:O7)</f>
        <v>0.00239064822963747</v>
      </c>
    </row>
    <row r="8" customFormat="false" ht="12.8" hidden="false" customHeight="false" outlineLevel="0" collapsed="false">
      <c r="B8" s="33" t="s">
        <v>28</v>
      </c>
      <c r="C8" s="0" t="n">
        <v>0.00027471443119114</v>
      </c>
      <c r="D8" s="0" t="n">
        <v>-0.000480175499437441</v>
      </c>
      <c r="E8" s="0" t="n">
        <v>-0.00431664293575244</v>
      </c>
      <c r="F8" s="0" t="n">
        <v>-0.00329241217791368</v>
      </c>
      <c r="G8" s="0" t="n">
        <v>-0.00149512625681173</v>
      </c>
      <c r="H8" s="0" t="n">
        <v>-0.00097342563303229</v>
      </c>
      <c r="I8" s="0" t="n">
        <v>0.00023614045939222</v>
      </c>
      <c r="J8" s="0" t="n">
        <v>-0.000453782481871466</v>
      </c>
      <c r="K8" s="0" t="n">
        <v>-0.00113484565494648</v>
      </c>
      <c r="L8" s="0" t="n">
        <v>-0.00268160884525751</v>
      </c>
      <c r="M8" s="0" t="n">
        <v>-0.000699649575940444</v>
      </c>
      <c r="N8" s="0" t="n">
        <v>-0.000345218578248341</v>
      </c>
      <c r="O8" s="0" t="n">
        <v>-4.30389516859075E-005</v>
      </c>
      <c r="P8" s="0" t="n">
        <f aca="false">MIN(C8:O8)</f>
        <v>-0.00431664293575244</v>
      </c>
      <c r="Q8" s="0" t="n">
        <f aca="false">MAX(C8:O8)</f>
        <v>0.00027471443119114</v>
      </c>
      <c r="R8" s="0" t="n">
        <f aca="false">AVERAGE(C8:O8)</f>
        <v>-0.0011850055154088</v>
      </c>
      <c r="S8" s="0" t="n">
        <f aca="false">MEDIAN(C8:O8)</f>
        <v>-0.000699649575940444</v>
      </c>
    </row>
    <row r="9" customFormat="false" ht="12.8" hidden="false" customHeight="false" outlineLevel="0" collapsed="false">
      <c r="B9" s="33" t="s">
        <v>29</v>
      </c>
      <c r="C9" s="0" t="n">
        <v>0.00250451083687799</v>
      </c>
      <c r="D9" s="0" t="n">
        <v>0.00386887206526226</v>
      </c>
      <c r="E9" s="0" t="n">
        <v>-0.00116208483039928</v>
      </c>
      <c r="F9" s="0" t="n">
        <v>-0.000879870121195875</v>
      </c>
      <c r="G9" s="0" t="n">
        <v>0.00757665718170852</v>
      </c>
      <c r="H9" s="0" t="n">
        <v>0.00699315719478995</v>
      </c>
      <c r="I9" s="0" t="n">
        <v>0.00348730689998793</v>
      </c>
      <c r="J9" s="0" t="n">
        <v>0.00417596594899139</v>
      </c>
      <c r="K9" s="0" t="n">
        <v>0.00260707601802128</v>
      </c>
      <c r="L9" s="0" t="n">
        <v>0.00167903287706281</v>
      </c>
      <c r="M9" s="0" t="n">
        <v>4.43851064887475E-006</v>
      </c>
      <c r="N9" s="0" t="n">
        <v>0.000836927273876012</v>
      </c>
      <c r="O9" s="0" t="n">
        <v>0.00150282801780683</v>
      </c>
      <c r="P9" s="0" t="n">
        <f aca="false">MIN(C9:O9)</f>
        <v>-0.00116208483039928</v>
      </c>
      <c r="Q9" s="0" t="n">
        <f aca="false">MAX(C9:O9)</f>
        <v>0.00757665718170852</v>
      </c>
      <c r="R9" s="0" t="n">
        <f aca="false">AVERAGE(C9:O9)</f>
        <v>0.00255344752872605</v>
      </c>
      <c r="S9" s="0" t="n">
        <f aca="false">MEDIAN(C9:O9)</f>
        <v>0.00250451083687799</v>
      </c>
    </row>
    <row r="10" customFormat="false" ht="12.8" hidden="false" customHeight="false" outlineLevel="0" collapsed="false">
      <c r="B10" s="33" t="s">
        <v>30</v>
      </c>
      <c r="C10" s="0" t="n">
        <v>-0.000401976178084224</v>
      </c>
      <c r="D10" s="0" t="n">
        <v>0.00160746830298024</v>
      </c>
      <c r="E10" s="0" t="n">
        <v>-0.000355590022961204</v>
      </c>
      <c r="F10" s="0" t="n">
        <v>-0.000558716715921956</v>
      </c>
      <c r="G10" s="0" t="n">
        <v>0.00395469914617596</v>
      </c>
      <c r="H10" s="0" t="n">
        <v>0.0021807378234941</v>
      </c>
      <c r="I10" s="0" t="n">
        <v>0.00207868840021175</v>
      </c>
      <c r="J10" s="0" t="n">
        <v>0.0018300946022104</v>
      </c>
      <c r="K10" s="0" t="n">
        <v>0.000496605244288611</v>
      </c>
      <c r="L10" s="0" t="n">
        <v>-0.00072438666036419</v>
      </c>
      <c r="M10" s="0" t="n">
        <v>-0.000311216233038715</v>
      </c>
      <c r="N10" s="0" t="n">
        <v>0.0008552900765721</v>
      </c>
      <c r="O10" s="0" t="n">
        <v>0.00164269079596925</v>
      </c>
      <c r="P10" s="0" t="n">
        <f aca="false">MIN(C10:O10)</f>
        <v>-0.00072438666036419</v>
      </c>
      <c r="Q10" s="0" t="n">
        <f aca="false">MAX(C10:O10)</f>
        <v>0.00395469914617596</v>
      </c>
      <c r="R10" s="0" t="n">
        <f aca="false">AVERAGE(C10:O10)</f>
        <v>0.000945722198579394</v>
      </c>
      <c r="S10" s="0" t="n">
        <f aca="false">MEDIAN(C10:O10)</f>
        <v>0.0008552900765721</v>
      </c>
    </row>
    <row r="11" customFormat="false" ht="12.8" hidden="false" customHeight="false" outlineLevel="0" collapsed="false">
      <c r="B11" s="33" t="s">
        <v>31</v>
      </c>
      <c r="C11" s="0" t="n">
        <v>0.00657286444967229</v>
      </c>
      <c r="D11" s="0" t="n">
        <v>0.014500410348007</v>
      </c>
      <c r="E11" s="0" t="n">
        <v>0.0140575220383867</v>
      </c>
      <c r="F11" s="0" t="n">
        <v>0.0111938217572106</v>
      </c>
      <c r="G11" s="0" t="n">
        <v>0.0141748877900519</v>
      </c>
      <c r="H11" s="0" t="n">
        <v>0.0121148079370848</v>
      </c>
      <c r="I11" s="0" t="n">
        <v>0.0149642117185945</v>
      </c>
      <c r="J11" s="0" t="n">
        <v>0.0140350200139499</v>
      </c>
      <c r="K11" s="0" t="n">
        <v>0.0157560311204044</v>
      </c>
      <c r="L11" s="0" t="n">
        <v>0.0161119527061875</v>
      </c>
      <c r="M11" s="0" t="n">
        <v>0.00239012279955522</v>
      </c>
      <c r="N11" s="0" t="n">
        <v>0.0108880606598176</v>
      </c>
      <c r="O11" s="0" t="n">
        <v>0.0120891269641572</v>
      </c>
      <c r="P11" s="0" t="n">
        <f aca="false">MIN(C11:O11)</f>
        <v>0.00239012279955522</v>
      </c>
      <c r="Q11" s="0" t="n">
        <f aca="false">MAX(C11:O11)</f>
        <v>0.0161119527061875</v>
      </c>
      <c r="R11" s="0" t="n">
        <f aca="false">AVERAGE(C11:O11)</f>
        <v>0.0122191415617754</v>
      </c>
      <c r="S11" s="0" t="n">
        <f aca="false">MEDIAN(C11:O11)</f>
        <v>0.0140350200139499</v>
      </c>
    </row>
    <row r="12" customFormat="false" ht="12.8" hidden="false" customHeight="false" outlineLevel="0" collapsed="false">
      <c r="B12" s="33" t="s">
        <v>32</v>
      </c>
      <c r="C12" s="0" t="n">
        <v>-0.00156101311796351</v>
      </c>
      <c r="D12" s="0" t="n">
        <v>-0.00085061267101845</v>
      </c>
      <c r="E12" s="0" t="n">
        <v>-0.00363333676816367</v>
      </c>
      <c r="F12" s="0" t="n">
        <v>-0.00377045531626251</v>
      </c>
      <c r="G12" s="0" t="n">
        <v>-0.000962195332233807</v>
      </c>
      <c r="H12" s="0" t="n">
        <v>-0.00208956511171137</v>
      </c>
      <c r="I12" s="0" t="n">
        <v>-0.000762357463830229</v>
      </c>
      <c r="J12" s="0" t="n">
        <v>-0.0023471757842609</v>
      </c>
      <c r="K12" s="0" t="n">
        <v>-0.00181240808364724</v>
      </c>
      <c r="L12" s="0" t="n">
        <v>0.000322050122710007</v>
      </c>
      <c r="M12" s="0" t="n">
        <v>-0.000525939354364979</v>
      </c>
      <c r="N12" s="0" t="n">
        <v>0.000831196175763103</v>
      </c>
      <c r="O12" s="0" t="n">
        <v>0.000869899529645933</v>
      </c>
      <c r="P12" s="0" t="n">
        <f aca="false">MIN(C12:O12)</f>
        <v>-0.00377045531626251</v>
      </c>
      <c r="Q12" s="0" t="n">
        <f aca="false">MAX(C12:O12)</f>
        <v>0.000869899529645933</v>
      </c>
      <c r="R12" s="0" t="n">
        <f aca="false">AVERAGE(C12:O12)</f>
        <v>-0.00125322409041059</v>
      </c>
      <c r="S12" s="0" t="n">
        <f aca="false">MEDIAN(C12:O12)</f>
        <v>-0.000962195332233807</v>
      </c>
    </row>
    <row r="13" customFormat="false" ht="12.8" hidden="false" customHeight="false" outlineLevel="0" collapsed="false">
      <c r="B13" s="33" t="s">
        <v>33</v>
      </c>
      <c r="C13" s="0" t="n">
        <v>0.0006430102620109</v>
      </c>
      <c r="D13" s="0" t="n">
        <v>0.00208861208271514</v>
      </c>
      <c r="E13" s="0" t="n">
        <v>-0.000378965539994686</v>
      </c>
      <c r="F13" s="0" t="n">
        <v>0.000803202871294949</v>
      </c>
      <c r="G13" s="0" t="n">
        <v>0.0016494071779298</v>
      </c>
      <c r="H13" s="0" t="n">
        <v>8.8071739716303E-007</v>
      </c>
      <c r="I13" s="0" t="n">
        <v>0.000397950990670065</v>
      </c>
      <c r="J13" s="0" t="n">
        <v>0.00162582448783471</v>
      </c>
      <c r="K13" s="0" t="n">
        <v>0.00222994853094195</v>
      </c>
      <c r="L13" s="0" t="n">
        <v>0.00324003896381262</v>
      </c>
      <c r="M13" s="0" t="n">
        <v>-0.000502499066478027</v>
      </c>
      <c r="N13" s="0" t="n">
        <v>0.00227080346191718</v>
      </c>
      <c r="O13" s="0" t="n">
        <v>0.00262165852318103</v>
      </c>
      <c r="P13" s="0" t="n">
        <f aca="false">MIN(C13:O13)</f>
        <v>-0.000502499066478027</v>
      </c>
      <c r="Q13" s="0" t="n">
        <f aca="false">MAX(C13:O13)</f>
        <v>0.00324003896381262</v>
      </c>
      <c r="R13" s="0" t="n">
        <f aca="false">AVERAGE(C13:O13)</f>
        <v>0.00128383642024868</v>
      </c>
      <c r="S13" s="0" t="n">
        <f aca="false">MEDIAN(C13:O13)</f>
        <v>0.00162582448783471</v>
      </c>
    </row>
    <row r="14" customFormat="false" ht="12.8" hidden="false" customHeight="false" outlineLevel="0" collapsed="false">
      <c r="B14" s="33" t="s">
        <v>34</v>
      </c>
      <c r="C14" s="0" t="n">
        <v>-0.00468825710859792</v>
      </c>
      <c r="D14" s="0" t="n">
        <v>-0.000383079556391751</v>
      </c>
      <c r="E14" s="0" t="n">
        <v>-0.000154843113378866</v>
      </c>
      <c r="F14" s="0" t="n">
        <v>0.00236361480946831</v>
      </c>
      <c r="G14" s="0" t="n">
        <v>0.000203415290570919</v>
      </c>
      <c r="H14" s="0" t="n">
        <v>-0.000607385433736426</v>
      </c>
      <c r="I14" s="0" t="n">
        <v>0.00211592981064081</v>
      </c>
      <c r="J14" s="0" t="n">
        <v>-0.00175966070132118</v>
      </c>
      <c r="K14" s="0" t="n">
        <v>0.000841422892006177</v>
      </c>
      <c r="L14" s="0" t="n">
        <v>0.00389261430866417</v>
      </c>
      <c r="M14" s="0" t="n">
        <v>-0.00111214726615734</v>
      </c>
      <c r="N14" s="0" t="n">
        <v>2.15574984678778E-005</v>
      </c>
      <c r="O14" s="0" t="n">
        <v>0.000306134798983348</v>
      </c>
      <c r="P14" s="0" t="n">
        <f aca="false">MIN(C14:O14)</f>
        <v>-0.00468825710859792</v>
      </c>
      <c r="Q14" s="0" t="n">
        <f aca="false">MAX(C14:O14)</f>
        <v>0.00389261430866417</v>
      </c>
      <c r="R14" s="0" t="n">
        <f aca="false">AVERAGE(C14:O14)</f>
        <v>7.99474022475483E-005</v>
      </c>
      <c r="S14" s="0" t="n">
        <f aca="false">MEDIAN(C14:O14)</f>
        <v>2.15574984678778E-005</v>
      </c>
    </row>
    <row r="15" customFormat="false" ht="12.8" hidden="false" customHeight="false" outlineLevel="0" collapsed="false">
      <c r="B15" s="33" t="s">
        <v>35</v>
      </c>
      <c r="C15" s="0" t="n">
        <v>-0.00188031165693898</v>
      </c>
      <c r="D15" s="0" t="n">
        <v>-0.00174710571023046</v>
      </c>
      <c r="E15" s="0" t="n">
        <v>-0.00959506633434989</v>
      </c>
      <c r="F15" s="0" t="n">
        <v>1.82634883070419E-005</v>
      </c>
      <c r="G15" s="0" t="n">
        <v>-0.00325718012558376</v>
      </c>
      <c r="H15" s="0" t="n">
        <v>-0.00513826439801171</v>
      </c>
      <c r="I15" s="0" t="n">
        <v>0.000305912245283619</v>
      </c>
      <c r="J15" s="0" t="n">
        <v>0.000172902947530463</v>
      </c>
      <c r="K15" s="0" t="n">
        <v>0.000196758564309105</v>
      </c>
      <c r="L15" s="0" t="n">
        <v>0.000547857208405983</v>
      </c>
      <c r="M15" s="0" t="n">
        <v>-0.000603261088469749</v>
      </c>
      <c r="N15" s="0" t="n">
        <v>0.000272591598526364</v>
      </c>
      <c r="O15" s="0" t="n">
        <v>0.000228745021631323</v>
      </c>
      <c r="P15" s="0" t="n">
        <f aca="false">MIN(C15:O15)</f>
        <v>-0.00959506633434989</v>
      </c>
      <c r="Q15" s="0" t="n">
        <f aca="false">MAX(C15:O15)</f>
        <v>0.000547857208405983</v>
      </c>
      <c r="R15" s="0" t="n">
        <f aca="false">AVERAGE(C15:O15)</f>
        <v>-0.00157524294150697</v>
      </c>
      <c r="S15" s="0" t="n">
        <f aca="false">MEDIAN(C15:O15)</f>
        <v>1.82634883070419E-005</v>
      </c>
    </row>
    <row r="16" customFormat="false" ht="12.8" hidden="false" customHeight="false" outlineLevel="0" collapsed="false">
      <c r="B16" s="33" t="s">
        <v>36</v>
      </c>
      <c r="C16" s="0" t="n">
        <v>-0.00128850131587403</v>
      </c>
      <c r="D16" s="0" t="n">
        <v>0.000515108267251401</v>
      </c>
      <c r="E16" s="0" t="n">
        <v>-0.00338662780508664</v>
      </c>
      <c r="F16" s="0" t="n">
        <v>-0.00301357419307078</v>
      </c>
      <c r="G16" s="0" t="n">
        <v>0.000418472895832439</v>
      </c>
      <c r="H16" s="0" t="n">
        <v>-0.00144022642123505</v>
      </c>
      <c r="I16" s="0" t="n">
        <v>-0.00119373793151325</v>
      </c>
      <c r="J16" s="0" t="n">
        <v>7.64582728975661E-005</v>
      </c>
      <c r="K16" s="0" t="n">
        <v>0.000549843540455968</v>
      </c>
      <c r="L16" s="0" t="n">
        <v>0.00183543863131682</v>
      </c>
      <c r="M16" s="0" t="n">
        <v>-0.00060212035019024</v>
      </c>
      <c r="N16" s="0" t="n">
        <v>0.00218925919353767</v>
      </c>
      <c r="O16" s="0" t="n">
        <v>0.00256316951567984</v>
      </c>
      <c r="P16" s="0" t="n">
        <f aca="false">MIN(C16:O16)</f>
        <v>-0.00338662780508664</v>
      </c>
      <c r="Q16" s="0" t="n">
        <f aca="false">MAX(C16:O16)</f>
        <v>0.00256316951567984</v>
      </c>
      <c r="R16" s="0" t="n">
        <f aca="false">AVERAGE(C16:O16)</f>
        <v>-0.000213618284615253</v>
      </c>
      <c r="S16" s="0" t="n">
        <f aca="false">MEDIAN(C16:O16)</f>
        <v>7.64582728975661E-005</v>
      </c>
    </row>
    <row r="17" customFormat="false" ht="12.8" hidden="false" customHeight="false" outlineLevel="0" collapsed="false">
      <c r="B17" s="33" t="s">
        <v>37</v>
      </c>
      <c r="C17" s="0" t="n">
        <v>-0.000315115948345539</v>
      </c>
      <c r="D17" s="0" t="n">
        <v>-0.000384766752906713</v>
      </c>
      <c r="E17" s="0" t="n">
        <v>-0.000875420198343673</v>
      </c>
      <c r="F17" s="0" t="n">
        <v>0.00253031678312304</v>
      </c>
      <c r="G17" s="0" t="n">
        <v>0.00213880882554038</v>
      </c>
      <c r="H17" s="0" t="n">
        <v>0.00190014336964924</v>
      </c>
      <c r="I17" s="0" t="n">
        <v>0.00190470306546776</v>
      </c>
      <c r="J17" s="0" t="n">
        <v>0.000377829808226901</v>
      </c>
      <c r="K17" s="0" t="n">
        <v>-0.000208475635219434</v>
      </c>
      <c r="L17" s="0" t="n">
        <v>0.00449323692375172</v>
      </c>
      <c r="M17" s="0" t="n">
        <v>-0.000257421129383721</v>
      </c>
      <c r="N17" s="0" t="n">
        <v>0.00157873218534007</v>
      </c>
      <c r="O17" s="0" t="n">
        <v>0.00293175934290795</v>
      </c>
      <c r="P17" s="0" t="n">
        <f aca="false">MIN(C17:O17)</f>
        <v>-0.000875420198343673</v>
      </c>
      <c r="Q17" s="0" t="n">
        <f aca="false">MAX(C17:O17)</f>
        <v>0.00449323692375172</v>
      </c>
      <c r="R17" s="0" t="n">
        <f aca="false">AVERAGE(C17:O17)</f>
        <v>0.00121648697229292</v>
      </c>
      <c r="S17" s="0" t="n">
        <f aca="false">MEDIAN(C17:O17)</f>
        <v>0.00157873218534007</v>
      </c>
    </row>
    <row r="18" customFormat="false" ht="12.8" hidden="false" customHeight="false" outlineLevel="0" collapsed="false">
      <c r="B18" s="33" t="s">
        <v>38</v>
      </c>
      <c r="C18" s="0" t="n">
        <v>-0.000861663856951034</v>
      </c>
      <c r="D18" s="0" t="n">
        <v>0.000812154854034417</v>
      </c>
      <c r="E18" s="0" t="n">
        <v>0.00031287430353864</v>
      </c>
      <c r="F18" s="0" t="n">
        <v>0.000712972639478224</v>
      </c>
      <c r="G18" s="0" t="n">
        <v>0.00274940404682085</v>
      </c>
      <c r="H18" s="0" t="n">
        <v>0.0036661636373502</v>
      </c>
      <c r="I18" s="0" t="n">
        <v>0.00351165230081634</v>
      </c>
      <c r="J18" s="0" t="n">
        <v>0.00380679923753924</v>
      </c>
      <c r="K18" s="0" t="n">
        <v>0.00444364019732028</v>
      </c>
      <c r="L18" s="0" t="n">
        <v>0.00470178740304924</v>
      </c>
      <c r="M18" s="0" t="n">
        <v>-1.72890053713796E-005</v>
      </c>
      <c r="N18" s="0" t="n">
        <v>0.00243957716030777</v>
      </c>
      <c r="O18" s="0" t="n">
        <v>0.00351481553302079</v>
      </c>
      <c r="P18" s="0" t="n">
        <f aca="false">MIN(C18:O18)</f>
        <v>-0.000861663856951034</v>
      </c>
      <c r="Q18" s="0" t="n">
        <f aca="false">MAX(C18:O18)</f>
        <v>0.00470178740304924</v>
      </c>
      <c r="R18" s="0" t="n">
        <f aca="false">AVERAGE(C18:O18)</f>
        <v>0.00229176065007335</v>
      </c>
      <c r="S18" s="0" t="n">
        <f aca="false">MEDIAN(C18:O18)</f>
        <v>0.00274940404682085</v>
      </c>
    </row>
    <row r="19" customFormat="false" ht="12.8" hidden="false" customHeight="false" outlineLevel="0" collapsed="false">
      <c r="B19" s="33" t="s">
        <v>39</v>
      </c>
      <c r="C19" s="0" t="n">
        <v>0.000126911971442992</v>
      </c>
      <c r="D19" s="0" t="n">
        <v>0.00377193401747199</v>
      </c>
      <c r="E19" s="0" t="n">
        <v>0.00789695380022561</v>
      </c>
      <c r="F19" s="0" t="n">
        <v>0.00896720886698807</v>
      </c>
      <c r="G19" s="0" t="n">
        <v>0.00235618030180713</v>
      </c>
      <c r="H19" s="0" t="n">
        <v>0.00919943569208228</v>
      </c>
      <c r="I19" s="0" t="n">
        <v>0.00574996054345394</v>
      </c>
      <c r="J19" s="0" t="n">
        <v>0.00908558258008307</v>
      </c>
      <c r="K19" s="0" t="n">
        <v>0.00892053339504872</v>
      </c>
      <c r="L19" s="0" t="n">
        <v>0.00512290811769172</v>
      </c>
      <c r="M19" s="0" t="n">
        <v>0.00310717167216851</v>
      </c>
      <c r="N19" s="0" t="n">
        <v>0.00552508899301368</v>
      </c>
      <c r="O19" s="0" t="n">
        <v>0.0052586750469279</v>
      </c>
      <c r="P19" s="0" t="n">
        <f aca="false">MIN(C19:O19)</f>
        <v>0.000126911971442992</v>
      </c>
      <c r="Q19" s="0" t="n">
        <f aca="false">MAX(C19:O19)</f>
        <v>0.00919943569208228</v>
      </c>
      <c r="R19" s="0" t="n">
        <f aca="false">AVERAGE(C19:O19)</f>
        <v>0.00577604192295428</v>
      </c>
      <c r="S19" s="0" t="n">
        <f aca="false">MEDIAN(C19:O19)</f>
        <v>0.00552508899301368</v>
      </c>
    </row>
    <row r="20" customFormat="false" ht="12.8" hidden="false" customHeight="false" outlineLevel="0" collapsed="false">
      <c r="B20" s="33" t="s">
        <v>41</v>
      </c>
      <c r="C20" s="0" t="n">
        <v>-7.97962427369134E-005</v>
      </c>
      <c r="D20" s="0" t="n">
        <v>-0.0011455272661377</v>
      </c>
      <c r="E20" s="0" t="n">
        <v>-0.00212053643145848</v>
      </c>
      <c r="F20" s="0" t="n">
        <v>-0.0030554169065339</v>
      </c>
      <c r="G20" s="0" t="n">
        <v>-0.00160031752331812</v>
      </c>
      <c r="H20" s="0" t="n">
        <v>-0.00116041376497353</v>
      </c>
      <c r="I20" s="0" t="n">
        <v>-0.000693566539828059</v>
      </c>
      <c r="J20" s="0" t="n">
        <v>-0.00125288099828553</v>
      </c>
      <c r="K20" s="0" t="n">
        <v>-0.00151950737945945</v>
      </c>
      <c r="L20" s="0" t="n">
        <v>-0.00178498619631424</v>
      </c>
      <c r="M20" s="0" t="n">
        <v>-0.000551762618082625</v>
      </c>
      <c r="N20" s="0" t="n">
        <v>-0.000833454545454545</v>
      </c>
      <c r="O20" s="0" t="n">
        <v>0.000432923624453959</v>
      </c>
      <c r="P20" s="0" t="n">
        <f aca="false">MIN(C20:O20)</f>
        <v>-0.0030554169065339</v>
      </c>
      <c r="Q20" s="0" t="n">
        <f aca="false">MAX(C20:O20)</f>
        <v>0.000432923624453959</v>
      </c>
      <c r="R20" s="0" t="n">
        <f aca="false">AVERAGE(C20:O20)</f>
        <v>-0.00118194175293301</v>
      </c>
      <c r="S20" s="0" t="n">
        <f aca="false">MEDIAN(C20:O20)</f>
        <v>-0.00116041376497353</v>
      </c>
    </row>
    <row r="21" customFormat="false" ht="12.8" hidden="false" customHeight="false" outlineLevel="0" collapsed="false">
      <c r="B21" s="33" t="s">
        <v>42</v>
      </c>
      <c r="C21" s="0" t="n">
        <v>-0.00414882634772869</v>
      </c>
      <c r="D21" s="0" t="n">
        <v>-0.00938168109029371</v>
      </c>
      <c r="E21" s="0" t="n">
        <v>-0.0110313923743538</v>
      </c>
      <c r="F21" s="0" t="n">
        <v>-0.011133919774641</v>
      </c>
      <c r="G21" s="0" t="n">
        <v>-0.0080902768457257</v>
      </c>
      <c r="H21" s="0" t="n">
        <v>-0.0101084652901817</v>
      </c>
      <c r="I21" s="0" t="n">
        <v>-0.0106678806545902</v>
      </c>
      <c r="J21" s="0" t="n">
        <v>-0.0119617686702497</v>
      </c>
      <c r="K21" s="0" t="n">
        <v>-0.0121213210958861</v>
      </c>
      <c r="L21" s="0" t="n">
        <v>-0.0111575096056004</v>
      </c>
      <c r="M21" s="0" t="n">
        <v>-0.00213277553618842</v>
      </c>
      <c r="N21" s="0" t="n">
        <v>-0.00738098616234622</v>
      </c>
      <c r="O21" s="0" t="n">
        <v>-0.00936721464545263</v>
      </c>
      <c r="P21" s="0" t="n">
        <f aca="false">MIN(C21:O21)</f>
        <v>-0.0121213210958861</v>
      </c>
      <c r="Q21" s="0" t="n">
        <f aca="false">MAX(C21:O21)</f>
        <v>-0.00213277553618842</v>
      </c>
      <c r="R21" s="0" t="n">
        <f aca="false">AVERAGE(C21:O21)</f>
        <v>-0.00912953985332602</v>
      </c>
      <c r="S21" s="0" t="n">
        <f aca="false">MEDIAN(C21:O21)</f>
        <v>-0.0101084652901817</v>
      </c>
    </row>
    <row r="22" customFormat="false" ht="12.8" hidden="false" customHeight="false" outlineLevel="0" collapsed="false">
      <c r="B22" s="33" t="s">
        <v>43</v>
      </c>
      <c r="C22" s="0" t="n">
        <v>-0.00205624991751244</v>
      </c>
      <c r="D22" s="0" t="n">
        <v>-0.00261511258881288</v>
      </c>
      <c r="E22" s="0" t="n">
        <v>-0.00614097666896387</v>
      </c>
      <c r="F22" s="0" t="n">
        <v>-0.00690113660733433</v>
      </c>
      <c r="G22" s="0" t="n">
        <v>-0.00560950805653457</v>
      </c>
      <c r="H22" s="0" t="n">
        <v>-0.00677583381714037</v>
      </c>
      <c r="I22" s="0" t="n">
        <v>-0.00647851751784089</v>
      </c>
      <c r="J22" s="0" t="n">
        <v>-0.00819100137653405</v>
      </c>
      <c r="K22" s="0" t="n">
        <v>-0.00844146801117069</v>
      </c>
      <c r="L22" s="0" t="n">
        <v>-0.00763095160342238</v>
      </c>
      <c r="M22" s="0" t="n">
        <v>-0.00185659285895757</v>
      </c>
      <c r="N22" s="0" t="n">
        <v>-0.00397690715637272</v>
      </c>
      <c r="O22" s="0" t="n">
        <v>-0.00512549562575626</v>
      </c>
      <c r="P22" s="0" t="n">
        <f aca="false">MIN(C22:O22)</f>
        <v>-0.00844146801117069</v>
      </c>
      <c r="Q22" s="0" t="n">
        <f aca="false">MAX(C22:O22)</f>
        <v>-0.00185659285895757</v>
      </c>
      <c r="R22" s="0" t="n">
        <f aca="false">AVERAGE(C22:O22)</f>
        <v>-0.00552305783125793</v>
      </c>
      <c r="S22" s="0" t="n">
        <f aca="false">MEDIAN(C22:O22)</f>
        <v>-0.00614097666896387</v>
      </c>
    </row>
    <row r="23" customFormat="false" ht="12.8" hidden="false" customHeight="false" outlineLevel="0" collapsed="false">
      <c r="B23" s="43" t="s">
        <v>44</v>
      </c>
      <c r="C23" s="0" t="n">
        <v>0.00290177053342704</v>
      </c>
      <c r="D23" s="0" t="n">
        <v>0.00175682767117662</v>
      </c>
      <c r="E23" s="0" t="n">
        <v>-0.00890969838852649</v>
      </c>
      <c r="F23" s="0" t="n">
        <v>-0.00525752782392972</v>
      </c>
      <c r="G23" s="0" t="n">
        <v>-0.0072996030840823</v>
      </c>
      <c r="H23" s="0" t="n">
        <v>0.00232863763170636</v>
      </c>
      <c r="I23" s="0" t="n">
        <v>0.000139453805926787</v>
      </c>
      <c r="J23" s="0" t="n">
        <v>-0.000280445908995302</v>
      </c>
      <c r="K23" s="0" t="n">
        <v>0.00117821712185121</v>
      </c>
      <c r="L23" s="0" t="n">
        <v>0.00320634619038571</v>
      </c>
      <c r="M23" s="0" t="n">
        <v>-0.00068030402552313</v>
      </c>
      <c r="N23" s="0" t="n">
        <v>0.00166575446779145</v>
      </c>
      <c r="O23" s="0" t="n">
        <v>-0.00356981365572717</v>
      </c>
      <c r="P23" s="0" t="n">
        <f aca="false">MIN(C23:O23)</f>
        <v>-0.00890969838852649</v>
      </c>
      <c r="Q23" s="0" t="n">
        <f aca="false">MAX(C23:O23)</f>
        <v>0.00320634619038571</v>
      </c>
      <c r="R23" s="0" t="n">
        <f aca="false">AVERAGE(C23:O23)</f>
        <v>-0.000986183497270688</v>
      </c>
      <c r="S23" s="0" t="n">
        <f aca="false">MEDIAN(C23:O23)</f>
        <v>0.000139453805926787</v>
      </c>
    </row>
    <row r="24" customFormat="false" ht="23.85" hidden="false" customHeight="false" outlineLevel="0" collapsed="false">
      <c r="B24" s="44" t="s">
        <v>45</v>
      </c>
      <c r="C24" s="0" t="n">
        <v>-0.00225644987660469</v>
      </c>
      <c r="D24" s="0" t="n">
        <v>-0.00278926464841087</v>
      </c>
      <c r="E24" s="0" t="n">
        <v>-0.00603133485924335</v>
      </c>
      <c r="F24" s="0" t="n">
        <v>-0.0069655102944965</v>
      </c>
      <c r="G24" s="0" t="n">
        <v>-0.00554395526613817</v>
      </c>
      <c r="H24" s="0" t="n">
        <v>-0.00712224220360542</v>
      </c>
      <c r="I24" s="0" t="n">
        <v>-0.00672638323061388</v>
      </c>
      <c r="J24" s="0" t="n">
        <v>-0.00848292289992462</v>
      </c>
      <c r="K24" s="0" t="n">
        <v>-0.00879005649408759</v>
      </c>
      <c r="L24" s="0" t="n">
        <v>-0.00801673351505272</v>
      </c>
      <c r="M24" s="0" t="n">
        <v>-0.00189889221445756</v>
      </c>
      <c r="N24" s="299"/>
      <c r="O24" s="299"/>
      <c r="P24" s="0" t="n">
        <f aca="false">MIN(C24:O24)</f>
        <v>-0.00879005649408759</v>
      </c>
      <c r="Q24" s="0" t="n">
        <f aca="false">MAX(C24:O24)</f>
        <v>-0.00189889221445756</v>
      </c>
      <c r="R24" s="0" t="n">
        <f aca="false">AVERAGE(C24:O24)</f>
        <v>-0.00587488595478503</v>
      </c>
      <c r="S24" s="0" t="n">
        <f aca="false">MEDIAN(C24:O24)</f>
        <v>-0.00672638323061388</v>
      </c>
    </row>
    <row r="25" customFormat="false" ht="12.8" hidden="false" customHeight="false" outlineLevel="0" collapsed="false">
      <c r="B25" s="33" t="s">
        <v>46</v>
      </c>
      <c r="C25" s="0" t="n">
        <v>-0.0017708723808539</v>
      </c>
      <c r="D25" s="0" t="n">
        <v>-0.00177612135858726</v>
      </c>
      <c r="E25" s="0" t="n">
        <v>-0.0037775486980842</v>
      </c>
      <c r="F25" s="0" t="n">
        <v>-0.00309158177487203</v>
      </c>
      <c r="G25" s="0" t="n">
        <v>-0.0014667188690604</v>
      </c>
      <c r="H25" s="0" t="n">
        <v>-0.00173214330694117</v>
      </c>
      <c r="I25" s="0" t="n">
        <v>-0.000718133757230568</v>
      </c>
      <c r="J25" s="0" t="n">
        <v>-0.00110433407234266</v>
      </c>
      <c r="K25" s="0" t="n">
        <v>-0.000878564527352308</v>
      </c>
      <c r="L25" s="0" t="n">
        <v>0.000471199393934348</v>
      </c>
      <c r="M25" s="0" t="n">
        <v>-0.000166348663471663</v>
      </c>
      <c r="N25" s="0" t="n">
        <v>5.17139055408577E-005</v>
      </c>
      <c r="O25" s="0" t="n">
        <v>0.000535617325544122</v>
      </c>
      <c r="P25" s="0" t="n">
        <f aca="false">MIN(C25:O25)</f>
        <v>-0.0037775486980842</v>
      </c>
      <c r="Q25" s="0" t="n">
        <f aca="false">MAX(C25:O25)</f>
        <v>0.000535617325544122</v>
      </c>
      <c r="R25" s="0" t="n">
        <f aca="false">AVERAGE(C25:O25)</f>
        <v>-0.00118644898336745</v>
      </c>
      <c r="S25" s="0" t="n">
        <f aca="false">MEDIAN(C25:O25)</f>
        <v>-0.00110433407234266</v>
      </c>
    </row>
    <row r="26" customFormat="false" ht="12.8" hidden="false" customHeight="false" outlineLevel="0" collapsed="false">
      <c r="B26" s="33" t="s">
        <v>47</v>
      </c>
      <c r="C26" s="0" t="n">
        <v>0.0101430896621472</v>
      </c>
      <c r="D26" s="0" t="n">
        <v>0.0129406986919607</v>
      </c>
      <c r="E26" s="0" t="n">
        <v>0.00951840892661263</v>
      </c>
      <c r="F26" s="0" t="n">
        <v>0.009976061103501</v>
      </c>
      <c r="G26" s="0" t="n">
        <v>0.0101655095710024</v>
      </c>
      <c r="H26" s="0" t="n">
        <v>0.00819242391717168</v>
      </c>
      <c r="I26" s="0" t="n">
        <v>0.0066875846201128</v>
      </c>
      <c r="J26" s="0" t="n">
        <v>0.00940118750739705</v>
      </c>
      <c r="K26" s="0" t="n">
        <v>0.00919099784958956</v>
      </c>
      <c r="L26" s="0" t="n">
        <v>0.0068250616092408</v>
      </c>
      <c r="M26" s="0" t="n">
        <v>0.000722271671867731</v>
      </c>
      <c r="N26" s="0" t="n">
        <v>0.00361333959204575</v>
      </c>
      <c r="O26" s="0" t="n">
        <v>0.0039705399166208</v>
      </c>
      <c r="P26" s="0" t="n">
        <f aca="false">MIN(C26:O26)</f>
        <v>0.000722271671867731</v>
      </c>
      <c r="Q26" s="0" t="n">
        <f aca="false">MAX(C26:O26)</f>
        <v>0.0129406986919607</v>
      </c>
      <c r="R26" s="0" t="n">
        <f aca="false">AVERAGE(C26:O26)</f>
        <v>0.00779593651071308</v>
      </c>
      <c r="S26" s="0" t="n">
        <f aca="false">MEDIAN(C26:O26)</f>
        <v>0.00919099784958956</v>
      </c>
    </row>
    <row r="27" customFormat="false" ht="12.8" hidden="false" customHeight="false" outlineLevel="0" collapsed="false">
      <c r="B27" s="33" t="s">
        <v>48</v>
      </c>
      <c r="C27" s="0" t="n">
        <v>0.0168737525801334</v>
      </c>
      <c r="D27" s="0" t="n">
        <v>0.0204998519915124</v>
      </c>
      <c r="E27" s="0" t="n">
        <v>0.0241154560330265</v>
      </c>
      <c r="F27" s="0" t="n">
        <v>0.0172212313523625</v>
      </c>
      <c r="G27" s="0" t="n">
        <v>0.012175796030822</v>
      </c>
      <c r="H27" s="0" t="n">
        <v>0.00684017256721899</v>
      </c>
      <c r="I27" s="0" t="n">
        <v>0.0120742163494572</v>
      </c>
      <c r="J27" s="0" t="n">
        <v>0.0129070574227572</v>
      </c>
      <c r="K27" s="0" t="n">
        <v>0.0156657767688809</v>
      </c>
      <c r="L27" s="0" t="n">
        <v>0.015016458345577</v>
      </c>
      <c r="M27" s="0" t="n">
        <v>0.00248030875406524</v>
      </c>
      <c r="N27" s="0" t="n">
        <v>0.00637909079878963</v>
      </c>
      <c r="O27" s="0" t="n">
        <v>0.00831113968224814</v>
      </c>
      <c r="P27" s="0" t="n">
        <f aca="false">MIN(C27:O27)</f>
        <v>0.00248030875406524</v>
      </c>
      <c r="Q27" s="0" t="n">
        <f aca="false">MAX(C27:O27)</f>
        <v>0.0241154560330265</v>
      </c>
      <c r="R27" s="0" t="n">
        <f aca="false">AVERAGE(C27:O27)</f>
        <v>0.0131200237443732</v>
      </c>
      <c r="S27" s="0" t="n">
        <f aca="false">MEDIAN(C27:O27)</f>
        <v>0.0129070574227572</v>
      </c>
    </row>
    <row r="28" customFormat="false" ht="12.8" hidden="false" customHeight="false" outlineLevel="0" collapsed="false">
      <c r="B28" s="33" t="s">
        <v>49</v>
      </c>
      <c r="C28" s="0" t="n">
        <v>-0.00688288706292386</v>
      </c>
      <c r="D28" s="0" t="n">
        <v>-0.00650085020372806</v>
      </c>
      <c r="E28" s="0" t="n">
        <v>-0.00584162843686675</v>
      </c>
      <c r="F28" s="0" t="n">
        <v>-0.00462368387359907</v>
      </c>
      <c r="G28" s="0" t="n">
        <v>-0.00569818138401649</v>
      </c>
      <c r="H28" s="0" t="n">
        <v>-0.00572113885115251</v>
      </c>
      <c r="I28" s="0" t="n">
        <v>-0.00648200265090305</v>
      </c>
      <c r="J28" s="0" t="n">
        <v>-0.0128357088214905</v>
      </c>
      <c r="K28" s="0" t="n">
        <v>-0.0100577703097159</v>
      </c>
      <c r="L28" s="0" t="n">
        <v>-0.00764661361555617</v>
      </c>
      <c r="M28" s="0" t="n">
        <v>-0.0016894501687566</v>
      </c>
      <c r="N28" s="0" t="n">
        <v>-0.00570240203596169</v>
      </c>
      <c r="O28" s="0" t="n">
        <v>-0.00871635588868167</v>
      </c>
      <c r="P28" s="0" t="n">
        <f aca="false">MIN(C28:O28)</f>
        <v>-0.0128357088214905</v>
      </c>
      <c r="Q28" s="0" t="n">
        <f aca="false">MAX(C28:O28)</f>
        <v>-0.0016894501687566</v>
      </c>
      <c r="R28" s="0" t="n">
        <f aca="false">AVERAGE(C28:O28)</f>
        <v>-0.00679989794641172</v>
      </c>
      <c r="S28" s="0" t="n">
        <f aca="false">MEDIAN(C28:O28)</f>
        <v>-0.00648200265090305</v>
      </c>
    </row>
    <row r="29" customFormat="false" ht="12.8" hidden="false" customHeight="false" outlineLevel="0" collapsed="false">
      <c r="B29" s="33" t="s">
        <v>50</v>
      </c>
      <c r="C29" s="0" t="n">
        <v>0.00318352813373836</v>
      </c>
      <c r="D29" s="0" t="n">
        <v>0.00137265615629623</v>
      </c>
      <c r="E29" s="0" t="n">
        <v>-0.00318561657839717</v>
      </c>
      <c r="F29" s="0" t="n">
        <v>-0.003054584161875</v>
      </c>
      <c r="G29" s="0" t="n">
        <v>0.000587956315820248</v>
      </c>
      <c r="H29" s="0" t="n">
        <v>0.000709548846538646</v>
      </c>
      <c r="I29" s="0" t="n">
        <v>-0.000618543450669152</v>
      </c>
      <c r="J29" s="0" t="n">
        <v>0.000501713655718976</v>
      </c>
      <c r="K29" s="0" t="n">
        <v>-0.000371577202309495</v>
      </c>
      <c r="L29" s="0" t="n">
        <v>0.00231669139805847</v>
      </c>
      <c r="M29" s="0" t="n">
        <v>-0.00031065940217777</v>
      </c>
      <c r="N29" s="0" t="n">
        <v>0.000907140402423582</v>
      </c>
      <c r="O29" s="0" t="n">
        <v>0.000334131877867135</v>
      </c>
      <c r="P29" s="0" t="n">
        <f aca="false">MIN(C29:O29)</f>
        <v>-0.00318561657839717</v>
      </c>
      <c r="Q29" s="0" t="n">
        <f aca="false">MAX(C29:O29)</f>
        <v>0.00318352813373836</v>
      </c>
      <c r="R29" s="0" t="n">
        <f aca="false">AVERAGE(C29:O29)</f>
        <v>0.000182491230079466</v>
      </c>
      <c r="S29" s="0" t="n">
        <f aca="false">MEDIAN(C29:O29)</f>
        <v>0.000501713655718976</v>
      </c>
    </row>
    <row r="30" customFormat="false" ht="12.8" hidden="false" customHeight="false" outlineLevel="0" collapsed="false">
      <c r="B30" s="33" t="s">
        <v>51</v>
      </c>
      <c r="C30" s="0" t="n">
        <v>0.00166423101187482</v>
      </c>
      <c r="D30" s="0" t="n">
        <v>0.00275549471056188</v>
      </c>
      <c r="E30" s="0" t="n">
        <v>-0.00292044879710186</v>
      </c>
      <c r="F30" s="0" t="n">
        <v>-0.000853364561077856</v>
      </c>
      <c r="G30" s="0" t="n">
        <v>0.000273835271839523</v>
      </c>
      <c r="H30" s="0" t="n">
        <v>-0.000116724107214164</v>
      </c>
      <c r="I30" s="0" t="n">
        <v>-0.000817898108477354</v>
      </c>
      <c r="J30" s="0" t="n">
        <v>0.000102795586441262</v>
      </c>
      <c r="K30" s="0" t="n">
        <v>0.000356862251171048</v>
      </c>
      <c r="L30" s="0" t="n">
        <v>0.00235374036158219</v>
      </c>
      <c r="M30" s="0" t="n">
        <v>-0.000933995197868887</v>
      </c>
      <c r="N30" s="0" t="n">
        <v>-0.000715114475755034</v>
      </c>
      <c r="O30" s="0" t="n">
        <v>-0.00107757245611373</v>
      </c>
      <c r="P30" s="0" t="n">
        <f aca="false">MIN(C30:O30)</f>
        <v>-0.00292044879710186</v>
      </c>
      <c r="Q30" s="0" t="n">
        <f aca="false">MAX(C30:O30)</f>
        <v>0.00275549471056188</v>
      </c>
      <c r="R30" s="0" t="n">
        <f aca="false">AVERAGE(C30:O30)</f>
        <v>5.5262684509106E-006</v>
      </c>
      <c r="S30" s="0" t="n">
        <f aca="false">MEDIAN(C30:O30)</f>
        <v>-0.000116724107214164</v>
      </c>
    </row>
    <row r="31" customFormat="false" ht="12.8" hidden="false" customHeight="false" outlineLevel="0" collapsed="false">
      <c r="B31" s="45" t="s">
        <v>52</v>
      </c>
      <c r="C31" s="0" t="n">
        <v>0.000782873267156521</v>
      </c>
      <c r="D31" s="0" t="n">
        <v>0.00268987665052592</v>
      </c>
      <c r="E31" s="0" t="n">
        <v>0.00518989860676559</v>
      </c>
      <c r="F31" s="0" t="n">
        <v>0.0122209664950576</v>
      </c>
      <c r="G31" s="0" t="n">
        <v>0.00855561657886327</v>
      </c>
      <c r="H31" s="0" t="n">
        <v>0.00486604554586272</v>
      </c>
      <c r="I31" s="0" t="n">
        <v>0.0102877234388074</v>
      </c>
      <c r="J31" s="0" t="n">
        <v>0.0198920047732697</v>
      </c>
      <c r="K31" s="0" t="n">
        <v>0.0149583533455718</v>
      </c>
      <c r="L31" s="0" t="n">
        <v>0.0119673164407317</v>
      </c>
      <c r="M31" s="0" t="n">
        <v>0.00452756611921195</v>
      </c>
      <c r="N31" s="0" t="n">
        <v>0.00681907367628912</v>
      </c>
      <c r="O31" s="0" t="n">
        <v>0.00723744742556283</v>
      </c>
      <c r="P31" s="0" t="n">
        <f aca="false">MIN(C31:O31)</f>
        <v>0.000782873267156521</v>
      </c>
      <c r="Q31" s="0" t="n">
        <f aca="false">MAX(C31:O31)</f>
        <v>0.0198920047732697</v>
      </c>
      <c r="R31" s="0" t="n">
        <f aca="false">AVERAGE(C31:O31)</f>
        <v>0.00846113556643663</v>
      </c>
      <c r="S31" s="0" t="n">
        <f aca="false">MEDIAN(C31:O31)</f>
        <v>0.00723744742556283</v>
      </c>
    </row>
    <row r="32" customFormat="false" ht="12.8" hidden="false" customHeight="false" outlineLevel="0" collapsed="false">
      <c r="B32" s="33" t="s">
        <v>54</v>
      </c>
      <c r="C32" s="0" t="n">
        <v>0.00391718204747262</v>
      </c>
      <c r="D32" s="0" t="n">
        <v>0.0215813732561617</v>
      </c>
      <c r="E32" s="0" t="n">
        <v>0.00545242800677583</v>
      </c>
      <c r="F32" s="0" t="n">
        <v>0.00208220290008514</v>
      </c>
      <c r="G32" s="0" t="n">
        <v>0.00514972977762027</v>
      </c>
      <c r="H32" s="0" t="n">
        <v>0.00562591974993933</v>
      </c>
      <c r="I32" s="0" t="n">
        <v>0.0067293002334198</v>
      </c>
      <c r="J32" s="0" t="n">
        <v>0.00506072191231832</v>
      </c>
      <c r="K32" s="0" t="n">
        <v>0.00491805872288683</v>
      </c>
      <c r="L32" s="0" t="n">
        <v>0.00693511541477718</v>
      </c>
      <c r="M32" s="0" t="n">
        <v>6.81217471865718E-005</v>
      </c>
      <c r="N32" s="0" t="n">
        <v>0.00248207328778725</v>
      </c>
      <c r="O32" s="0" t="n">
        <v>0.00579360617984659</v>
      </c>
      <c r="P32" s="0" t="n">
        <f aca="false">MIN(C32:O32)</f>
        <v>6.81217471865718E-005</v>
      </c>
      <c r="Q32" s="0" t="n">
        <f aca="false">MAX(C32:O32)</f>
        <v>0.0215813732561617</v>
      </c>
      <c r="R32" s="0" t="n">
        <f aca="false">AVERAGE(C32:O32)</f>
        <v>0.00583044871048288</v>
      </c>
      <c r="S32" s="0" t="n">
        <f aca="false">MEDIAN(C32:O32)</f>
        <v>0.00514972977762027</v>
      </c>
    </row>
    <row r="33" customFormat="false" ht="12.8" hidden="false" customHeight="false" outlineLevel="0" collapsed="false">
      <c r="B33" s="33" t="s">
        <v>55</v>
      </c>
      <c r="C33" s="0" t="n">
        <v>-0.00330462684640493</v>
      </c>
      <c r="D33" s="0" t="n">
        <v>-0.0064735720547081</v>
      </c>
      <c r="E33" s="0" t="n">
        <v>-0.011488201355782</v>
      </c>
      <c r="F33" s="0" t="n">
        <v>-0.00964712404113706</v>
      </c>
      <c r="G33" s="0" t="n">
        <v>-0.00601651042395411</v>
      </c>
      <c r="H33" s="0" t="n">
        <v>-0.0102614733180308</v>
      </c>
      <c r="I33" s="0" t="n">
        <v>-0.00935745919630099</v>
      </c>
      <c r="J33" s="0" t="n">
        <v>-0.0121067079608644</v>
      </c>
      <c r="K33" s="0" t="n">
        <v>-0.0137675320643624</v>
      </c>
      <c r="L33" s="0" t="n">
        <v>-0.0120594526863781</v>
      </c>
      <c r="M33" s="0" t="n">
        <v>-0.00285700467070171</v>
      </c>
      <c r="N33" s="0" t="n">
        <v>-0.00700701758092401</v>
      </c>
      <c r="O33" s="0" t="n">
        <v>-0.0102191979435528</v>
      </c>
      <c r="P33" s="0" t="n">
        <f aca="false">MIN(C33:O33)</f>
        <v>-0.0137675320643624</v>
      </c>
      <c r="Q33" s="0" t="n">
        <f aca="false">MAX(C33:O33)</f>
        <v>-0.00285700467070171</v>
      </c>
      <c r="R33" s="0" t="n">
        <f aca="false">AVERAGE(C33:O33)</f>
        <v>-0.0088127600110078</v>
      </c>
      <c r="S33" s="0" t="n">
        <f aca="false">MEDIAN(C33:O33)</f>
        <v>-0.00964712404113706</v>
      </c>
    </row>
    <row r="34" s="299" customFormat="true" ht="12.8" hidden="false" customHeight="false" outlineLevel="0" collapsed="false">
      <c r="B34" s="300" t="s">
        <v>56</v>
      </c>
      <c r="C34" s="299" t="n">
        <v>0.000465329793341288</v>
      </c>
      <c r="D34" s="299" t="n">
        <v>0.00443766090705287</v>
      </c>
      <c r="E34" s="299" t="n">
        <v>0.00249826124988308</v>
      </c>
      <c r="F34" s="299" t="n">
        <v>0.00432807159203585</v>
      </c>
      <c r="G34" s="299" t="n">
        <v>0.00581561800969637</v>
      </c>
      <c r="H34" s="299" t="n">
        <v>0.0085958494974722</v>
      </c>
      <c r="P34" s="0" t="n">
        <f aca="false">MIN(C34:O34)</f>
        <v>0.000465329793341288</v>
      </c>
      <c r="Q34" s="0" t="n">
        <f aca="false">MAX(C34:O34)</f>
        <v>0.0085958494974722</v>
      </c>
      <c r="R34" s="0" t="n">
        <f aca="false">AVERAGE(C34:O34)</f>
        <v>0.00435679850824694</v>
      </c>
      <c r="S34" s="0" t="n">
        <f aca="false">MEDIAN(C34:O34)</f>
        <v>0.00438286624954436</v>
      </c>
    </row>
    <row r="35" customFormat="false" ht="12.8" hidden="false" customHeight="false" outlineLevel="0" collapsed="false">
      <c r="B35" s="33" t="s">
        <v>57</v>
      </c>
      <c r="C35" s="0" t="n">
        <v>0.00551021220827485</v>
      </c>
      <c r="D35" s="0" t="n">
        <v>0.00636517425355</v>
      </c>
      <c r="E35" s="0" t="n">
        <v>0.00848945822372765</v>
      </c>
      <c r="F35" s="0" t="n">
        <v>0.00627218541917036</v>
      </c>
      <c r="G35" s="0" t="n">
        <v>0.0101028255628963</v>
      </c>
      <c r="H35" s="0" t="n">
        <v>0.0105872944764565</v>
      </c>
      <c r="I35" s="0" t="n">
        <v>0.00847477542307726</v>
      </c>
      <c r="J35" s="0" t="n">
        <v>0.013603290394829</v>
      </c>
      <c r="K35" s="0" t="n">
        <v>0.00876872280708129</v>
      </c>
      <c r="L35" s="0" t="n">
        <v>0.0117617635800243</v>
      </c>
      <c r="M35" s="0" t="n">
        <v>0.00085555852797242</v>
      </c>
      <c r="N35" s="0" t="n">
        <v>0.00497311085577726</v>
      </c>
      <c r="O35" s="0" t="n">
        <v>0.00597739192810963</v>
      </c>
      <c r="P35" s="0" t="n">
        <f aca="false">MIN(C35:O35)</f>
        <v>0.00085555852797242</v>
      </c>
      <c r="Q35" s="0" t="n">
        <f aca="false">MAX(C35:O35)</f>
        <v>0.013603290394829</v>
      </c>
      <c r="R35" s="0" t="n">
        <f aca="false">AVERAGE(C35:O35)</f>
        <v>0.00782628951238053</v>
      </c>
      <c r="S35" s="0" t="n">
        <f aca="false">MEDIAN(C35:O35)</f>
        <v>0.00847477542307726</v>
      </c>
    </row>
    <row r="36" customFormat="false" ht="12.8" hidden="false" customHeight="false" outlineLevel="0" collapsed="false">
      <c r="B36" s="33" t="s">
        <v>58</v>
      </c>
      <c r="C36" s="0" t="n">
        <v>-0.00528941659325778</v>
      </c>
      <c r="D36" s="0" t="n">
        <v>-0.0077292875703234</v>
      </c>
      <c r="E36" s="0" t="n">
        <v>-0.00343582496162215</v>
      </c>
      <c r="F36" s="0" t="n">
        <v>-0.00196492963745969</v>
      </c>
      <c r="G36" s="0" t="n">
        <v>-0.00173763481395527</v>
      </c>
      <c r="H36" s="0" t="n">
        <v>-0.00485465887649603</v>
      </c>
      <c r="I36" s="0" t="n">
        <v>0.00241806326708089</v>
      </c>
      <c r="J36" s="0" t="n">
        <v>1.87406296851574E-005</v>
      </c>
      <c r="K36" s="0" t="n">
        <v>-0.00356955659860568</v>
      </c>
      <c r="L36" s="0" t="n">
        <v>0.00390671033203572</v>
      </c>
      <c r="M36" s="0" t="n">
        <v>-0.000526378800786402</v>
      </c>
      <c r="N36" s="0" t="n">
        <v>0.00104651521376466</v>
      </c>
      <c r="O36" s="0" t="n">
        <v>0.00380267646077328</v>
      </c>
      <c r="P36" s="0" t="n">
        <f aca="false">MIN(C36:O36)</f>
        <v>-0.0077292875703234</v>
      </c>
      <c r="Q36" s="0" t="n">
        <f aca="false">MAX(C36:O36)</f>
        <v>0.00390671033203572</v>
      </c>
      <c r="R36" s="0" t="n">
        <f aca="false">AVERAGE(C36:O36)</f>
        <v>-0.00137807553455128</v>
      </c>
      <c r="S36" s="0" t="n">
        <f aca="false">MEDIAN(C36:O36)</f>
        <v>-0.00173763481395527</v>
      </c>
    </row>
    <row r="37" customFormat="false" ht="12.8" hidden="false" customHeight="false" outlineLevel="0" collapsed="false">
      <c r="B37" s="33" t="s">
        <v>59</v>
      </c>
      <c r="C37" s="0" t="n">
        <v>0.00131591835686036</v>
      </c>
      <c r="D37" s="0" t="n">
        <v>-0.00186798930731654</v>
      </c>
      <c r="E37" s="0" t="n">
        <v>-0.00149408474121834</v>
      </c>
      <c r="F37" s="0" t="n">
        <v>-0.00231145289408891</v>
      </c>
      <c r="G37" s="0" t="n">
        <v>-0.00174906134755102</v>
      </c>
      <c r="H37" s="0" t="n">
        <v>-0.00221592502063622</v>
      </c>
      <c r="I37" s="0" t="n">
        <v>-0.00245764512912173</v>
      </c>
      <c r="J37" s="0" t="n">
        <v>-0.00339101557025507</v>
      </c>
      <c r="K37" s="0" t="n">
        <v>-0.00270923858063646</v>
      </c>
      <c r="L37" s="0" t="n">
        <v>-0.00217180791599633</v>
      </c>
      <c r="M37" s="0" t="n">
        <v>-0.000577521986430531</v>
      </c>
      <c r="N37" s="0" t="n">
        <v>-0.000339754814764367</v>
      </c>
      <c r="O37" s="0" t="n">
        <v>-0.00056348566868116</v>
      </c>
      <c r="P37" s="0" t="n">
        <f aca="false">MIN(C37:O37)</f>
        <v>-0.00339101557025507</v>
      </c>
      <c r="Q37" s="0" t="n">
        <f aca="false">MAX(C37:O37)</f>
        <v>0.00131591835686036</v>
      </c>
      <c r="R37" s="0" t="n">
        <f aca="false">AVERAGE(C37:O37)</f>
        <v>-0.00157946650921818</v>
      </c>
      <c r="S37" s="0" t="n">
        <f aca="false">MEDIAN(C37:O37)</f>
        <v>-0.00186798930731654</v>
      </c>
    </row>
    <row r="38" customFormat="false" ht="12.8" hidden="false" customHeight="false" outlineLevel="0" collapsed="false">
      <c r="B38" s="33" t="s">
        <v>60</v>
      </c>
      <c r="C38" s="0" t="n">
        <v>0.00284742965457555</v>
      </c>
      <c r="D38" s="0" t="n">
        <v>0.00321679453254393</v>
      </c>
      <c r="E38" s="0" t="n">
        <v>-0.000566290056136167</v>
      </c>
      <c r="F38" s="0" t="n">
        <v>0.000450683055427871</v>
      </c>
      <c r="G38" s="0" t="n">
        <v>0.00118862134088763</v>
      </c>
      <c r="H38" s="0" t="n">
        <v>0.000377644928902802</v>
      </c>
      <c r="I38" s="0" t="n">
        <v>0.00115321236537612</v>
      </c>
      <c r="J38" s="0" t="n">
        <v>-3.31404995001896E-005</v>
      </c>
      <c r="K38" s="0" t="n">
        <v>0.000852688197532626</v>
      </c>
      <c r="L38" s="0" t="n">
        <v>-6.05816351568094E-005</v>
      </c>
      <c r="M38" s="0" t="n">
        <v>3.2249176769656E-005</v>
      </c>
      <c r="N38" s="0" t="n">
        <v>0.000909986536442721</v>
      </c>
      <c r="O38" s="0" t="n">
        <v>0.00125775046710234</v>
      </c>
      <c r="P38" s="0" t="n">
        <f aca="false">MIN(C38:O38)</f>
        <v>-0.000566290056136167</v>
      </c>
      <c r="Q38" s="0" t="n">
        <f aca="false">MAX(C38:O38)</f>
        <v>0.00321679453254393</v>
      </c>
      <c r="R38" s="0" t="n">
        <f aca="false">AVERAGE(C38:O38)</f>
        <v>0.000894388312674468</v>
      </c>
      <c r="S38" s="0" t="n">
        <f aca="false">MEDIAN(C38:O38)</f>
        <v>0.000852688197532626</v>
      </c>
    </row>
    <row r="39" s="299" customFormat="true" ht="12.8" hidden="false" customHeight="false" outlineLevel="0" collapsed="false">
      <c r="B39" s="300" t="s">
        <v>61</v>
      </c>
      <c r="C39" s="299" t="n">
        <v>0.140237521652588</v>
      </c>
      <c r="D39" s="299" t="n">
        <v>0.0167617302780611</v>
      </c>
      <c r="E39" s="299" t="n">
        <v>0.0177227654750727</v>
      </c>
      <c r="F39" s="299" t="n">
        <v>0.0203683706003223</v>
      </c>
      <c r="G39" s="299" t="n">
        <v>0.0312783024193839</v>
      </c>
      <c r="H39" s="299" t="n">
        <v>0.0448225819792317</v>
      </c>
      <c r="P39" s="0" t="n">
        <f aca="false">MIN(C39:O39)</f>
        <v>0.0167617302780611</v>
      </c>
      <c r="Q39" s="0" t="n">
        <f aca="false">MAX(C39:O39)</f>
        <v>0.140237521652588</v>
      </c>
      <c r="R39" s="0" t="n">
        <f aca="false">AVERAGE(C39:O39)</f>
        <v>0.0451985454007766</v>
      </c>
      <c r="S39" s="0" t="n">
        <f aca="false">MEDIAN(C39:O39)</f>
        <v>0.0258233365098531</v>
      </c>
    </row>
    <row r="40" customFormat="false" ht="12.8" hidden="false" customHeight="false" outlineLevel="0" collapsed="false">
      <c r="B40" s="33" t="s">
        <v>63</v>
      </c>
      <c r="C40" s="0" t="n">
        <v>-0.00156098414006682</v>
      </c>
      <c r="D40" s="0" t="n">
        <v>-0.00204269041510295</v>
      </c>
      <c r="E40" s="0" t="n">
        <v>-0.00359282414320381</v>
      </c>
      <c r="F40" s="0" t="n">
        <v>-0.00418028206055426</v>
      </c>
      <c r="G40" s="0" t="n">
        <v>-0.00361711864069557</v>
      </c>
      <c r="H40" s="0" t="n">
        <v>-0.00447770527469669</v>
      </c>
      <c r="I40" s="0" t="n">
        <v>-0.00470458359509271</v>
      </c>
      <c r="J40" s="0" t="n">
        <v>-0.00729794452543843</v>
      </c>
      <c r="K40" s="0" t="n">
        <v>-0.00817553897030796</v>
      </c>
      <c r="L40" s="0" t="n">
        <v>-0.00738760910354937</v>
      </c>
      <c r="M40" s="0" t="n">
        <v>-0.00106971843734456</v>
      </c>
      <c r="N40" s="0" t="n">
        <v>-0.0029667965861741</v>
      </c>
      <c r="O40" s="0" t="n">
        <v>-0.00365128345552644</v>
      </c>
      <c r="P40" s="0" t="n">
        <f aca="false">MIN(C40:O40)</f>
        <v>-0.00817553897030796</v>
      </c>
      <c r="Q40" s="0" t="n">
        <f aca="false">MAX(C40:O40)</f>
        <v>-0.00106971843734456</v>
      </c>
      <c r="R40" s="0" t="n">
        <f aca="false">AVERAGE(C40:O40)</f>
        <v>-0.00420962148828874</v>
      </c>
      <c r="S40" s="0" t="n">
        <f aca="false">MEDIAN(C40:O40)</f>
        <v>-0.00365128345552644</v>
      </c>
    </row>
    <row r="41" customFormat="false" ht="12.8" hidden="false" customHeight="false" outlineLevel="0" collapsed="false">
      <c r="B41" s="33" t="s">
        <v>64</v>
      </c>
      <c r="C41" s="0" t="n">
        <v>0.00413954139640004</v>
      </c>
      <c r="D41" s="0" t="n">
        <v>0.00592087142360266</v>
      </c>
      <c r="E41" s="0" t="n">
        <v>0.00583964937515752</v>
      </c>
      <c r="F41" s="0" t="n">
        <v>0.00256621586183644</v>
      </c>
      <c r="G41" s="0" t="n">
        <v>0.00317909538555257</v>
      </c>
      <c r="H41" s="0" t="n">
        <v>0.00386511544688107</v>
      </c>
      <c r="I41" s="0" t="n">
        <v>0.00576366967616609</v>
      </c>
      <c r="J41" s="0" t="n">
        <v>0.00638771749330138</v>
      </c>
      <c r="K41" s="0" t="n">
        <v>0.00930324394011545</v>
      </c>
      <c r="L41" s="0" t="n">
        <v>0.0151209580144937</v>
      </c>
      <c r="M41" s="0" t="n">
        <v>0.0016949275660598</v>
      </c>
      <c r="N41" s="0" t="n">
        <v>0.00178708496526206</v>
      </c>
      <c r="O41" s="0" t="n">
        <v>0.0018698623829334</v>
      </c>
      <c r="P41" s="0" t="n">
        <f aca="false">MIN(C41:O41)</f>
        <v>0.0016949275660598</v>
      </c>
      <c r="Q41" s="0" t="n">
        <f aca="false">MAX(C41:O41)</f>
        <v>0.0151209580144937</v>
      </c>
      <c r="R41" s="0" t="n">
        <f aca="false">AVERAGE(C41:O41)</f>
        <v>0.00518753484059709</v>
      </c>
      <c r="S41" s="0" t="n">
        <f aca="false">MEDIAN(C41:O41)</f>
        <v>0.00413954139640004</v>
      </c>
    </row>
    <row r="42" customFormat="false" ht="12.8" hidden="false" customHeight="false" outlineLevel="0" collapsed="false">
      <c r="B42" s="33" t="s">
        <v>65</v>
      </c>
      <c r="C42" s="0" t="n">
        <v>-0.00105948062417228</v>
      </c>
      <c r="D42" s="0" t="n">
        <v>-0.000661495534039313</v>
      </c>
      <c r="E42" s="0" t="n">
        <v>-0.00388991808996706</v>
      </c>
      <c r="F42" s="0" t="n">
        <v>-0.00277284852635305</v>
      </c>
      <c r="G42" s="0" t="n">
        <v>-0.00289009966900704</v>
      </c>
      <c r="H42" s="0" t="n">
        <v>-0.00406176768222477</v>
      </c>
      <c r="I42" s="0" t="n">
        <v>-0.00409367693503123</v>
      </c>
      <c r="J42" s="0" t="n">
        <v>-0.00722047718948572</v>
      </c>
      <c r="K42" s="0" t="n">
        <v>-0.0072101813254674</v>
      </c>
      <c r="L42" s="0" t="n">
        <v>-0.00645272344939241</v>
      </c>
      <c r="M42" s="0" t="n">
        <v>-0.00126191844168774</v>
      </c>
      <c r="N42" s="0" t="n">
        <v>-0.00258519546968867</v>
      </c>
      <c r="O42" s="0" t="n">
        <v>-0.00326026714893789</v>
      </c>
      <c r="P42" s="0" t="n">
        <f aca="false">MIN(C42:O42)</f>
        <v>-0.00722047718948572</v>
      </c>
      <c r="Q42" s="0" t="n">
        <f aca="false">MAX(C42:O42)</f>
        <v>-0.000661495534039313</v>
      </c>
      <c r="R42" s="0" t="n">
        <f aca="false">AVERAGE(C42:O42)</f>
        <v>-0.00364769616041958</v>
      </c>
      <c r="S42" s="0" t="n">
        <f aca="false">MEDIAN(C42:O42)</f>
        <v>-0.00326026714893789</v>
      </c>
    </row>
    <row r="43" customFormat="false" ht="12.8" hidden="false" customHeight="false" outlineLevel="0" collapsed="false">
      <c r="B43" s="33" t="s">
        <v>66</v>
      </c>
      <c r="C43" s="0" t="n">
        <v>-0.00058428279287175</v>
      </c>
      <c r="D43" s="0" t="n">
        <v>-0.00186011345403307</v>
      </c>
      <c r="E43" s="0" t="n">
        <v>-0.00334330534735849</v>
      </c>
      <c r="F43" s="0" t="n">
        <v>-0.00205817782656421</v>
      </c>
      <c r="G43" s="0" t="n">
        <v>-0.00530785789562567</v>
      </c>
      <c r="H43" s="0" t="n">
        <v>-0.00538737048565216</v>
      </c>
      <c r="I43" s="0" t="n">
        <v>-0.00541038700655759</v>
      </c>
      <c r="J43" s="0" t="n">
        <v>-0.0086744220054382</v>
      </c>
      <c r="K43" s="0" t="n">
        <v>-0.00988887133301733</v>
      </c>
      <c r="L43" s="0" t="n">
        <v>-0.00904057997121928</v>
      </c>
      <c r="M43" s="0" t="n">
        <v>-0.0015401816035025</v>
      </c>
      <c r="N43" s="0" t="n">
        <v>-0.00389986750750245</v>
      </c>
      <c r="O43" s="0" t="n">
        <v>-0.00434469301714013</v>
      </c>
      <c r="P43" s="0" t="n">
        <f aca="false">MIN(C43:O43)</f>
        <v>-0.00988887133301733</v>
      </c>
      <c r="Q43" s="0" t="n">
        <f aca="false">MAX(C43:O43)</f>
        <v>-0.00058428279287175</v>
      </c>
      <c r="R43" s="0" t="n">
        <f aca="false">AVERAGE(C43:O43)</f>
        <v>-0.00471847001896022</v>
      </c>
      <c r="S43" s="0" t="n">
        <f aca="false">MEDIAN(C43:O43)</f>
        <v>-0.00434469301714013</v>
      </c>
    </row>
    <row r="44" customFormat="false" ht="12.8" hidden="false" customHeight="false" outlineLevel="0" collapsed="false">
      <c r="B44" s="33" t="s">
        <v>67</v>
      </c>
      <c r="C44" s="0" t="n">
        <v>-0.00486914443406421</v>
      </c>
      <c r="D44" s="0" t="n">
        <v>-0.0054057687274849</v>
      </c>
      <c r="E44" s="0" t="n">
        <v>-0.00642950275377085</v>
      </c>
      <c r="F44" s="0" t="n">
        <v>-0.00465118263179299</v>
      </c>
      <c r="G44" s="0" t="n">
        <v>-0.00431974649908703</v>
      </c>
      <c r="H44" s="0" t="n">
        <v>-0.006061508358501</v>
      </c>
      <c r="I44" s="0" t="n">
        <v>-0.00277139736099333</v>
      </c>
      <c r="J44" s="0" t="n">
        <v>-0.00780600546930209</v>
      </c>
      <c r="K44" s="0" t="n">
        <v>-0.00872316059077729</v>
      </c>
      <c r="L44" s="0" t="n">
        <v>-0.00853636798735686</v>
      </c>
      <c r="M44" s="0" t="n">
        <v>-0.00163422301462945</v>
      </c>
      <c r="N44" s="0" t="n">
        <v>-0.00424475674936272</v>
      </c>
      <c r="O44" s="0" t="n">
        <v>-0.00377959615975947</v>
      </c>
      <c r="P44" s="0" t="n">
        <f aca="false">MIN(C44:O44)</f>
        <v>-0.00872316059077729</v>
      </c>
      <c r="Q44" s="0" t="n">
        <f aca="false">MAX(C44:O44)</f>
        <v>-0.00163422301462945</v>
      </c>
      <c r="R44" s="0" t="n">
        <f aca="false">AVERAGE(C44:O44)</f>
        <v>-0.0053255662105294</v>
      </c>
      <c r="S44" s="0" t="n">
        <f aca="false">MEDIAN(C44:O44)</f>
        <v>-0.00486914443406421</v>
      </c>
    </row>
    <row r="45" customFormat="false" ht="12.8" hidden="false" customHeight="false" outlineLevel="0" collapsed="false">
      <c r="B45" s="33" t="s">
        <v>68</v>
      </c>
      <c r="C45" s="0" t="n">
        <v>-0.000816919429292513</v>
      </c>
      <c r="D45" s="0" t="n">
        <v>-0.00113524751347163</v>
      </c>
      <c r="E45" s="0" t="n">
        <v>-0.00247602438723964</v>
      </c>
      <c r="F45" s="0" t="n">
        <v>-0.00194294155272765</v>
      </c>
      <c r="G45" s="0" t="n">
        <v>-0.00188929343007893</v>
      </c>
      <c r="H45" s="0" t="n">
        <v>-0.000845090157545823</v>
      </c>
      <c r="I45" s="0" t="n">
        <v>-0.00167478933304021</v>
      </c>
      <c r="J45" s="0" t="n">
        <v>-0.0035560970344219</v>
      </c>
      <c r="K45" s="0" t="n">
        <v>-0.0035256668701739</v>
      </c>
      <c r="L45" s="0" t="n">
        <v>-0.00270328982607816</v>
      </c>
      <c r="M45" s="0" t="n">
        <v>-0.000303365784279349</v>
      </c>
      <c r="N45" s="0" t="n">
        <v>-0.000252734865784059</v>
      </c>
      <c r="O45" s="0" t="n">
        <v>-0.000858532389333686</v>
      </c>
      <c r="P45" s="0" t="n">
        <f aca="false">MIN(C45:O45)</f>
        <v>-0.0035560970344219</v>
      </c>
      <c r="Q45" s="0" t="n">
        <f aca="false">MAX(C45:O45)</f>
        <v>-0.000252734865784059</v>
      </c>
      <c r="R45" s="0" t="n">
        <f aca="false">AVERAGE(C45:O45)</f>
        <v>-0.0016907686594975</v>
      </c>
      <c r="S45" s="0" t="n">
        <f aca="false">MEDIAN(C45:O45)</f>
        <v>-0.00167478933304021</v>
      </c>
    </row>
    <row r="46" customFormat="false" ht="12.8" hidden="false" customHeight="false" outlineLevel="0" collapsed="false">
      <c r="B46" s="33" t="s">
        <v>69</v>
      </c>
      <c r="C46" s="0" t="n">
        <v>-0.000563209875398286</v>
      </c>
      <c r="D46" s="0" t="n">
        <v>0.00429265004867198</v>
      </c>
      <c r="E46" s="0" t="n">
        <v>-0.0014392963979385</v>
      </c>
      <c r="F46" s="0" t="n">
        <v>-0.00159821251234229</v>
      </c>
      <c r="G46" s="0" t="n">
        <v>-0.000263064245143038</v>
      </c>
      <c r="H46" s="0" t="n">
        <v>-0.000627975336786602</v>
      </c>
      <c r="I46" s="0" t="n">
        <v>0.000512791518220739</v>
      </c>
      <c r="J46" s="0" t="n">
        <v>0.000379104803845513</v>
      </c>
      <c r="K46" s="0" t="n">
        <v>0.000814128301453519</v>
      </c>
      <c r="L46" s="0" t="n">
        <v>0.00104432774587474</v>
      </c>
      <c r="M46" s="0" t="n">
        <v>-7.25031980371015E-005</v>
      </c>
      <c r="N46" s="0" t="n">
        <v>0.0025254036324147</v>
      </c>
      <c r="O46" s="0" t="n">
        <v>0.00202139170674885</v>
      </c>
      <c r="P46" s="0" t="n">
        <f aca="false">MIN(C46:O46)</f>
        <v>-0.00159821251234229</v>
      </c>
      <c r="Q46" s="0" t="n">
        <f aca="false">MAX(C46:O46)</f>
        <v>0.00429265004867198</v>
      </c>
      <c r="R46" s="0" t="n">
        <f aca="false">AVERAGE(C46:O46)</f>
        <v>0.000540425860891094</v>
      </c>
      <c r="S46" s="0" t="n">
        <f aca="false">MEDIAN(C46:O46)</f>
        <v>0.000379104803845513</v>
      </c>
    </row>
    <row r="47" customFormat="false" ht="12.8" hidden="false" customHeight="false" outlineLevel="0" collapsed="false">
      <c r="B47" s="33" t="s">
        <v>71</v>
      </c>
      <c r="C47" s="0" t="n">
        <v>-0.00128697515273698</v>
      </c>
      <c r="D47" s="0" t="n">
        <v>-0.00135916889759455</v>
      </c>
      <c r="E47" s="0" t="n">
        <v>-0.00218000523220944</v>
      </c>
      <c r="F47" s="0" t="n">
        <v>-0.000641017444919709</v>
      </c>
      <c r="G47" s="0" t="n">
        <v>-0.0018152502638131</v>
      </c>
      <c r="H47" s="0" t="n">
        <v>-0.00145555474514039</v>
      </c>
      <c r="I47" s="0" t="n">
        <v>-0.00109123576245707</v>
      </c>
      <c r="J47" s="0" t="n">
        <v>0.000696141328263264</v>
      </c>
      <c r="K47" s="0" t="n">
        <v>-0.0021760499182505</v>
      </c>
      <c r="L47" s="0" t="n">
        <v>-0.00230496170880519</v>
      </c>
      <c r="M47" s="0" t="n">
        <v>-0.000191056117945965</v>
      </c>
      <c r="N47" s="0" t="n">
        <v>0.00156286508341031</v>
      </c>
      <c r="O47" s="0" t="n">
        <v>0.0013906671822038</v>
      </c>
      <c r="P47" s="0" t="n">
        <f aca="false">MIN(C47:O47)</f>
        <v>-0.00230496170880519</v>
      </c>
      <c r="Q47" s="0" t="n">
        <f aca="false">MAX(C47:O47)</f>
        <v>0.00156286508341031</v>
      </c>
      <c r="R47" s="0" t="n">
        <f aca="false">AVERAGE(C47:O47)</f>
        <v>-0.000834738588461194</v>
      </c>
      <c r="S47" s="0" t="n">
        <f aca="false">MEDIAN(C47:O47)</f>
        <v>-0.00128697515273698</v>
      </c>
    </row>
    <row r="48" customFormat="false" ht="12.8" hidden="false" customHeight="false" outlineLevel="0" collapsed="false">
      <c r="B48" s="33" t="s">
        <v>72</v>
      </c>
      <c r="C48" s="0" t="n">
        <v>-0.00139237022329438</v>
      </c>
      <c r="D48" s="0" t="n">
        <v>0.000780446221229313</v>
      </c>
      <c r="E48" s="0" t="n">
        <v>-0.00102442648970517</v>
      </c>
      <c r="F48" s="0" t="n">
        <v>-0.00291667396930555</v>
      </c>
      <c r="G48" s="0" t="n">
        <v>-0.00243925553862641</v>
      </c>
      <c r="H48" s="0" t="n">
        <v>-0.00296900797893619</v>
      </c>
      <c r="I48" s="0" t="n">
        <v>-0.00278936990152261</v>
      </c>
      <c r="J48" s="0" t="n">
        <v>-0.00334178799418845</v>
      </c>
      <c r="K48" s="0" t="n">
        <v>-0.00356856600258508</v>
      </c>
      <c r="L48" s="0" t="n">
        <v>-0.00330849684103974</v>
      </c>
      <c r="M48" s="0" t="n">
        <v>-0.000972202476603236</v>
      </c>
      <c r="N48" s="0" t="n">
        <v>-0.000575617253091622</v>
      </c>
      <c r="O48" s="0" t="n">
        <v>-0.00145473678223031</v>
      </c>
      <c r="P48" s="0" t="n">
        <f aca="false">MIN(C48:O48)</f>
        <v>-0.00356856600258508</v>
      </c>
      <c r="Q48" s="0" t="n">
        <f aca="false">MAX(C48:O48)</f>
        <v>0.000780446221229313</v>
      </c>
      <c r="R48" s="0" t="n">
        <f aca="false">AVERAGE(C48:O48)</f>
        <v>-0.00199785117153073</v>
      </c>
      <c r="S48" s="0" t="n">
        <f aca="false">MEDIAN(C48:O48)</f>
        <v>-0.00243925553862641</v>
      </c>
    </row>
    <row r="49" customFormat="false" ht="12.8" hidden="false" customHeight="false" outlineLevel="0" collapsed="false">
      <c r="B49" s="33" t="s">
        <v>73</v>
      </c>
      <c r="C49" s="0" t="n">
        <v>-0.00463808392084506</v>
      </c>
      <c r="D49" s="0" t="n">
        <v>-0.000969196886502142</v>
      </c>
      <c r="E49" s="0" t="n">
        <v>-0.00680822203672788</v>
      </c>
      <c r="F49" s="0" t="n">
        <v>0.000646844130353315</v>
      </c>
      <c r="G49" s="0" t="n">
        <v>0.00562881059331008</v>
      </c>
      <c r="H49" s="0" t="n">
        <v>0.00258750284340972</v>
      </c>
      <c r="I49" s="0" t="n">
        <v>0.000270883918853028</v>
      </c>
      <c r="J49" s="0" t="n">
        <v>-0.00314085852576335</v>
      </c>
      <c r="K49" s="0" t="n">
        <v>-0.00380760163497905</v>
      </c>
      <c r="L49" s="0" t="n">
        <v>-0.00410914681199093</v>
      </c>
      <c r="M49" s="0" t="n">
        <v>-0.000772622568484905</v>
      </c>
      <c r="N49" s="0" t="n">
        <v>-0.00189788855396738</v>
      </c>
      <c r="O49" s="0" t="n">
        <v>-0.0028653329224135</v>
      </c>
      <c r="P49" s="0" t="n">
        <f aca="false">MIN(C49:O49)</f>
        <v>-0.00680822203672788</v>
      </c>
      <c r="Q49" s="0" t="n">
        <f aca="false">MAX(C49:O49)</f>
        <v>0.00562881059331008</v>
      </c>
      <c r="R49" s="0" t="n">
        <f aca="false">AVERAGE(C49:O49)</f>
        <v>-0.00152883941351908</v>
      </c>
      <c r="S49" s="0" t="n">
        <f aca="false">MEDIAN(C49:O49)</f>
        <v>-0.00189788855396738</v>
      </c>
    </row>
    <row r="50" customFormat="false" ht="12.8" hidden="false" customHeight="false" outlineLevel="0" collapsed="false">
      <c r="B50" s="33" t="s">
        <v>74</v>
      </c>
      <c r="C50" s="0" t="n">
        <v>0.00107945705846542</v>
      </c>
      <c r="D50" s="0" t="n">
        <v>0.00113886218433767</v>
      </c>
      <c r="E50" s="0" t="n">
        <v>0.000702824960891399</v>
      </c>
      <c r="F50" s="0" t="n">
        <v>0.00123312432935513</v>
      </c>
      <c r="G50" s="0" t="n">
        <v>0.00151987861649689</v>
      </c>
      <c r="H50" s="0" t="n">
        <v>0.000926839353292848</v>
      </c>
      <c r="I50" s="0" t="n">
        <v>0.00188837042074081</v>
      </c>
      <c r="J50" s="0" t="n">
        <v>0.00155048170635666</v>
      </c>
      <c r="K50" s="0" t="n">
        <v>0.00257310378211548</v>
      </c>
      <c r="L50" s="0" t="n">
        <v>0.00316780132462571</v>
      </c>
      <c r="M50" s="0" t="n">
        <v>0.000143937789295149</v>
      </c>
      <c r="N50" s="0" t="n">
        <v>0.00297486055755749</v>
      </c>
      <c r="O50" s="0" t="n">
        <v>0.00277266265707348</v>
      </c>
      <c r="P50" s="0" t="n">
        <f aca="false">MIN(C50:O50)</f>
        <v>0.000143937789295149</v>
      </c>
      <c r="Q50" s="0" t="n">
        <f aca="false">MAX(C50:O50)</f>
        <v>0.00316780132462571</v>
      </c>
      <c r="R50" s="0" t="n">
        <f aca="false">AVERAGE(C50:O50)</f>
        <v>0.00166709267235416</v>
      </c>
      <c r="S50" s="0" t="n">
        <f aca="false">MEDIAN(C50:O50)</f>
        <v>0.00151987861649689</v>
      </c>
    </row>
    <row r="51" customFormat="false" ht="12.8" hidden="false" customHeight="false" outlineLevel="0" collapsed="false">
      <c r="B51" s="33" t="s">
        <v>75</v>
      </c>
      <c r="C51" s="0" t="n">
        <v>-0.000581629695760366</v>
      </c>
      <c r="D51" s="0" t="n">
        <v>-0.00210031909459397</v>
      </c>
      <c r="E51" s="0" t="n">
        <v>-0.00264235541068204</v>
      </c>
      <c r="F51" s="0" t="n">
        <v>-0.00232327241226087</v>
      </c>
      <c r="G51" s="0" t="n">
        <v>-0.00142370897279398</v>
      </c>
      <c r="H51" s="0" t="n">
        <v>-0.00193611480145927</v>
      </c>
      <c r="I51" s="0" t="n">
        <v>-0.00143502191753733</v>
      </c>
      <c r="J51" s="0" t="n">
        <v>-0.0022718707089449</v>
      </c>
      <c r="K51" s="0" t="n">
        <v>-0.00269944291877101</v>
      </c>
      <c r="L51" s="0" t="n">
        <v>-0.00252961411216859</v>
      </c>
      <c r="M51" s="0" t="n">
        <v>-0.000771624700133508</v>
      </c>
      <c r="N51" s="0" t="n">
        <v>-0.00200590387363198</v>
      </c>
      <c r="O51" s="0" t="n">
        <v>-0.00210929997077122</v>
      </c>
      <c r="P51" s="0" t="n">
        <f aca="false">MIN(C51:O51)</f>
        <v>-0.00269944291877101</v>
      </c>
      <c r="Q51" s="0" t="n">
        <f aca="false">MAX(C51:O51)</f>
        <v>-0.000581629695760366</v>
      </c>
      <c r="R51" s="0" t="n">
        <f aca="false">AVERAGE(C51:O51)</f>
        <v>-0.00191001373765454</v>
      </c>
      <c r="S51" s="0" t="n">
        <f aca="false">MEDIAN(C51:O51)</f>
        <v>-0.00210031909459397</v>
      </c>
    </row>
    <row r="52" customFormat="false" ht="12.8" hidden="false" customHeight="false" outlineLevel="0" collapsed="false">
      <c r="B52" s="33" t="s">
        <v>76</v>
      </c>
      <c r="C52" s="0" t="n">
        <v>-0.0019732012501047</v>
      </c>
      <c r="D52" s="0" t="n">
        <v>-0.00163888196371573</v>
      </c>
      <c r="E52" s="0" t="n">
        <v>-0.00432534032102554</v>
      </c>
      <c r="F52" s="0" t="n">
        <v>-0.00251403270427224</v>
      </c>
      <c r="G52" s="0" t="n">
        <v>-0.00066875406346937</v>
      </c>
      <c r="H52" s="0" t="n">
        <v>-0.00188519075238819</v>
      </c>
      <c r="I52" s="0" t="n">
        <v>-0.0020984141730861</v>
      </c>
      <c r="J52" s="0" t="n">
        <v>-0.00359810878126732</v>
      </c>
      <c r="K52" s="0" t="n">
        <v>-0.00356532254701639</v>
      </c>
      <c r="L52" s="0" t="n">
        <v>-0.00219748936040905</v>
      </c>
      <c r="M52" s="0" t="n">
        <v>-0.000690316946561958</v>
      </c>
      <c r="N52" s="0" t="n">
        <v>0.000298587026784507</v>
      </c>
      <c r="O52" s="0" t="n">
        <v>0.000203498140837867</v>
      </c>
      <c r="P52" s="0" t="n">
        <f aca="false">MIN(C52:O52)</f>
        <v>-0.00432534032102554</v>
      </c>
      <c r="Q52" s="0" t="n">
        <f aca="false">MAX(C52:O52)</f>
        <v>0.000298587026784507</v>
      </c>
      <c r="R52" s="0" t="n">
        <f aca="false">AVERAGE(C52:O52)</f>
        <v>-0.00189638213043802</v>
      </c>
      <c r="S52" s="0" t="n">
        <f aca="false">MEDIAN(C52:O52)</f>
        <v>-0.0019732012501047</v>
      </c>
    </row>
    <row r="53" customFormat="false" ht="12.8" hidden="false" customHeight="false" outlineLevel="0" collapsed="false">
      <c r="B53" s="33" t="s">
        <v>77</v>
      </c>
      <c r="C53" s="0" t="n">
        <v>-0.00202249871117164</v>
      </c>
      <c r="D53" s="0" t="n">
        <v>-0.00144132066799448</v>
      </c>
      <c r="E53" s="0" t="n">
        <v>-0.00248101308288368</v>
      </c>
      <c r="F53" s="0" t="n">
        <v>-0.00229056907857119</v>
      </c>
      <c r="G53" s="0" t="n">
        <v>-0.00121507328588689</v>
      </c>
      <c r="H53" s="0" t="n">
        <v>-0.00152216582885608</v>
      </c>
      <c r="I53" s="0" t="n">
        <v>-0.000401342258456828</v>
      </c>
      <c r="J53" s="0" t="n">
        <v>8.35085431137527E-006</v>
      </c>
      <c r="K53" s="0" t="n">
        <v>0.000725939569141563</v>
      </c>
      <c r="L53" s="0" t="n">
        <v>-0.000306430483567808</v>
      </c>
      <c r="M53" s="0" t="n">
        <v>-0.000418460996817344</v>
      </c>
      <c r="N53" s="0" t="n">
        <v>-0.0009891379435752</v>
      </c>
      <c r="O53" s="0" t="n">
        <v>-0.00106061782183754</v>
      </c>
      <c r="P53" s="0" t="n">
        <f aca="false">MIN(C53:O53)</f>
        <v>-0.00248101308288368</v>
      </c>
      <c r="Q53" s="0" t="n">
        <f aca="false">MAX(C53:O53)</f>
        <v>0.000725939569141563</v>
      </c>
      <c r="R53" s="0" t="n">
        <f aca="false">AVERAGE(C53:O53)</f>
        <v>-0.00103187228739736</v>
      </c>
      <c r="S53" s="0" t="n">
        <f aca="false">MEDIAN(C53:O53)</f>
        <v>-0.00106061782183754</v>
      </c>
    </row>
    <row r="54" customFormat="false" ht="12.8" hidden="false" customHeight="false" outlineLevel="0" collapsed="false">
      <c r="B54" s="33" t="s">
        <v>78</v>
      </c>
      <c r="C54" s="0" t="n">
        <v>-0.00131891426027525</v>
      </c>
      <c r="D54" s="0" t="n">
        <v>-0.00218613342095685</v>
      </c>
      <c r="E54" s="0" t="n">
        <v>-0.00366650613526096</v>
      </c>
      <c r="F54" s="0" t="n">
        <v>-0.00276151132939635</v>
      </c>
      <c r="G54" s="0" t="n">
        <v>-0.00214262482331052</v>
      </c>
      <c r="H54" s="0" t="n">
        <v>-0.00280829962556005</v>
      </c>
      <c r="I54" s="0" t="n">
        <v>-0.00270952889134347</v>
      </c>
      <c r="J54" s="0" t="n">
        <v>-0.00377991867034197</v>
      </c>
      <c r="K54" s="0" t="n">
        <v>-0.00389633372617976</v>
      </c>
      <c r="L54" s="0" t="n">
        <v>-0.00416878928081102</v>
      </c>
      <c r="M54" s="0" t="n">
        <v>-0.000917044730161452</v>
      </c>
      <c r="N54" s="0" t="n">
        <v>-0.00204324718580703</v>
      </c>
      <c r="O54" s="0" t="n">
        <v>-0.00274613888344441</v>
      </c>
      <c r="P54" s="0" t="n">
        <f aca="false">MIN(C54:O54)</f>
        <v>-0.00416878928081102</v>
      </c>
      <c r="Q54" s="0" t="n">
        <f aca="false">MAX(C54:O54)</f>
        <v>-0.000917044730161452</v>
      </c>
      <c r="R54" s="0" t="n">
        <f aca="false">AVERAGE(C54:O54)</f>
        <v>-0.00270346084329608</v>
      </c>
      <c r="S54" s="0" t="n">
        <f aca="false">MEDIAN(C54:O54)</f>
        <v>-0.00274613888344441</v>
      </c>
    </row>
    <row r="55" customFormat="false" ht="12.8" hidden="false" customHeight="false" outlineLevel="0" collapsed="false">
      <c r="B55" s="33" t="s">
        <v>79</v>
      </c>
      <c r="C55" s="0" t="n">
        <v>0.000384021460243164</v>
      </c>
      <c r="D55" s="0" t="n">
        <v>0.00200023455316533</v>
      </c>
      <c r="E55" s="0" t="n">
        <v>-0.00115341145163524</v>
      </c>
      <c r="F55" s="0" t="n">
        <v>0.000183205843619803</v>
      </c>
      <c r="G55" s="0" t="n">
        <v>-0.000347824273288047</v>
      </c>
      <c r="H55" s="0" t="n">
        <v>0.000214665572748848</v>
      </c>
      <c r="I55" s="0" t="n">
        <v>0.000543045001426179</v>
      </c>
      <c r="J55" s="0" t="n">
        <v>0.00151405493456979</v>
      </c>
      <c r="K55" s="0" t="n">
        <v>0.00211741347373798</v>
      </c>
      <c r="L55" s="0" t="n">
        <v>0.00210995849618823</v>
      </c>
      <c r="M55" s="0" t="n">
        <v>0.000405369239422189</v>
      </c>
      <c r="N55" s="0" t="n">
        <v>0.00146347274989194</v>
      </c>
      <c r="O55" s="0" t="n">
        <v>0.0019370108363077</v>
      </c>
      <c r="P55" s="0" t="n">
        <f aca="false">MIN(C55:O55)</f>
        <v>-0.00115341145163524</v>
      </c>
      <c r="Q55" s="0" t="n">
        <f aca="false">MAX(C55:O55)</f>
        <v>0.00211741347373798</v>
      </c>
      <c r="R55" s="0" t="n">
        <f aca="false">AVERAGE(C55:O55)</f>
        <v>0.00087470895664599</v>
      </c>
      <c r="S55" s="0" t="n">
        <f aca="false">MEDIAN(C55:O55)</f>
        <v>0.000543045001426179</v>
      </c>
    </row>
    <row r="56" customFormat="false" ht="12.8" hidden="false" customHeight="false" outlineLevel="0" collapsed="false">
      <c r="B56" s="33" t="s">
        <v>80</v>
      </c>
      <c r="C56" s="0" t="n">
        <v>-0.00040218005094962</v>
      </c>
      <c r="D56" s="0" t="n">
        <v>-0.000120733140533885</v>
      </c>
      <c r="E56" s="0" t="n">
        <v>-0.00520498351637239</v>
      </c>
      <c r="F56" s="0" t="n">
        <v>-0.00426168419708794</v>
      </c>
      <c r="G56" s="0" t="n">
        <v>-0.0024950344953433</v>
      </c>
      <c r="H56" s="0" t="n">
        <v>-0.00333864705088676</v>
      </c>
      <c r="I56" s="0" t="n">
        <v>-0.00407504657551706</v>
      </c>
      <c r="J56" s="0" t="n">
        <v>-0.00464166707174198</v>
      </c>
      <c r="K56" s="0" t="n">
        <v>-0.00442958691285366</v>
      </c>
      <c r="L56" s="0" t="n">
        <v>-0.00346887049304035</v>
      </c>
      <c r="M56" s="0" t="n">
        <v>-0.000703423409242393</v>
      </c>
      <c r="N56" s="0" t="n">
        <v>0.00116029553911356</v>
      </c>
      <c r="O56" s="0" t="n">
        <v>-0.00165879897291321</v>
      </c>
      <c r="P56" s="0" t="n">
        <f aca="false">MIN(C56:O56)</f>
        <v>-0.00520498351637239</v>
      </c>
      <c r="Q56" s="0" t="n">
        <f aca="false">MAX(C56:O56)</f>
        <v>0.00116029553911356</v>
      </c>
      <c r="R56" s="0" t="n">
        <f aca="false">AVERAGE(C56:O56)</f>
        <v>-0.00258772002672069</v>
      </c>
      <c r="S56" s="0" t="n">
        <f aca="false">MEDIAN(C56:O56)</f>
        <v>-0.00333864705088676</v>
      </c>
    </row>
    <row r="57" customFormat="false" ht="12.8" hidden="false" customHeight="false" outlineLevel="0" collapsed="false">
      <c r="B57" s="33" t="s">
        <v>81</v>
      </c>
      <c r="C57" s="0" t="n">
        <v>-0.00120331228749589</v>
      </c>
      <c r="D57" s="0" t="n">
        <v>-0.00341475590299089</v>
      </c>
      <c r="E57" s="0" t="n">
        <v>-0.00436899947809305</v>
      </c>
      <c r="F57" s="0" t="n">
        <v>-0.00219526121744938</v>
      </c>
      <c r="G57" s="0" t="n">
        <v>-0.000978718072103347</v>
      </c>
      <c r="H57" s="0" t="n">
        <v>-0.000970037281889146</v>
      </c>
      <c r="I57" s="0" t="n">
        <v>0.000308690293233729</v>
      </c>
      <c r="J57" s="0" t="n">
        <v>-0.00185583385756987</v>
      </c>
      <c r="K57" s="0" t="n">
        <v>-0.00161782675087793</v>
      </c>
      <c r="L57" s="0" t="n">
        <v>-0.000264449720593697</v>
      </c>
      <c r="M57" s="0" t="n">
        <v>-0.000629789247845515</v>
      </c>
      <c r="N57" s="0" t="n">
        <v>0.000702980565123902</v>
      </c>
      <c r="O57" s="0" t="n">
        <v>0.000161380843661587</v>
      </c>
      <c r="P57" s="0" t="n">
        <f aca="false">MIN(C57:O57)</f>
        <v>-0.00436899947809305</v>
      </c>
      <c r="Q57" s="0" t="n">
        <f aca="false">MAX(C57:O57)</f>
        <v>0.000702980565123902</v>
      </c>
      <c r="R57" s="0" t="n">
        <f aca="false">AVERAGE(C57:O57)</f>
        <v>-0.00125584093191458</v>
      </c>
      <c r="S57" s="0" t="n">
        <f aca="false">MEDIAN(C57:O57)</f>
        <v>-0.000978718072103347</v>
      </c>
    </row>
    <row r="58" customFormat="false" ht="12.8" hidden="false" customHeight="false" outlineLevel="0" collapsed="false">
      <c r="B58" s="33" t="s">
        <v>82</v>
      </c>
      <c r="C58" s="0" t="n">
        <v>-0.000123288584609307</v>
      </c>
      <c r="D58" s="0" t="n">
        <v>0.00281115085650878</v>
      </c>
      <c r="E58" s="0" t="n">
        <v>-0.000127445816739804</v>
      </c>
      <c r="F58" s="0" t="n">
        <v>-0.000274996340145189</v>
      </c>
      <c r="G58" s="0" t="n">
        <v>0.000617908748508644</v>
      </c>
      <c r="H58" s="0" t="n">
        <v>-0.000638408603917731</v>
      </c>
      <c r="I58" s="0" t="n">
        <v>0.00219389278793169</v>
      </c>
      <c r="J58" s="0" t="n">
        <v>0.00132481080911179</v>
      </c>
      <c r="K58" s="0" t="n">
        <v>0.00156375182206956</v>
      </c>
      <c r="L58" s="0" t="n">
        <v>0.00256429315857782</v>
      </c>
      <c r="M58" s="0" t="n">
        <v>0.000540790835849923</v>
      </c>
      <c r="N58" s="0" t="n">
        <v>0.00297340708307819</v>
      </c>
      <c r="O58" s="0" t="n">
        <v>0.00341088134816488</v>
      </c>
      <c r="P58" s="0" t="n">
        <f aca="false">MIN(C58:O58)</f>
        <v>-0.000638408603917731</v>
      </c>
      <c r="Q58" s="0" t="n">
        <f aca="false">MAX(C58:O58)</f>
        <v>0.00341088134816488</v>
      </c>
      <c r="R58" s="0" t="n">
        <f aca="false">AVERAGE(C58:O58)</f>
        <v>0.0012951344695684</v>
      </c>
      <c r="S58" s="0" t="n">
        <f aca="false">MEDIAN(C58:O58)</f>
        <v>0.00132481080911179</v>
      </c>
    </row>
    <row r="59" customFormat="false" ht="12.8" hidden="false" customHeight="false" outlineLevel="0" collapsed="false">
      <c r="B59" s="33" t="s">
        <v>83</v>
      </c>
      <c r="C59" s="0" t="n">
        <v>-0.00203766059222221</v>
      </c>
      <c r="D59" s="0" t="n">
        <v>-0.00232873036260429</v>
      </c>
      <c r="E59" s="0" t="n">
        <v>-0.00420146572200004</v>
      </c>
      <c r="F59" s="0" t="n">
        <v>-0.00248461234400587</v>
      </c>
      <c r="G59" s="0" t="n">
        <v>-0.000226731025045336</v>
      </c>
      <c r="H59" s="0" t="n">
        <v>0.00047733194706509</v>
      </c>
      <c r="I59" s="0" t="n">
        <v>0.00117522086461648</v>
      </c>
      <c r="J59" s="0" t="n">
        <v>0.000214116937408746</v>
      </c>
      <c r="K59" s="0" t="n">
        <v>0.000722669500477129</v>
      </c>
      <c r="L59" s="0" t="n">
        <v>-0.000354466074063959</v>
      </c>
      <c r="M59" s="0" t="n">
        <v>-0.000224446507378381</v>
      </c>
      <c r="N59" s="0" t="n">
        <v>0.00118816914678028</v>
      </c>
      <c r="O59" s="0" t="n">
        <v>0.000343678787278312</v>
      </c>
      <c r="P59" s="0" t="n">
        <f aca="false">MIN(C59:O59)</f>
        <v>-0.00420146572200004</v>
      </c>
      <c r="Q59" s="0" t="n">
        <f aca="false">MAX(C59:O59)</f>
        <v>0.00118816914678028</v>
      </c>
      <c r="R59" s="0" t="n">
        <f aca="false">AVERAGE(C59:O59)</f>
        <v>-0.000595148111053388</v>
      </c>
      <c r="S59" s="0" t="n">
        <f aca="false">MEDIAN(C59:O59)</f>
        <v>-0.000224446507378381</v>
      </c>
    </row>
    <row r="60" customFormat="false" ht="12.8" hidden="false" customHeight="false" outlineLevel="0" collapsed="false">
      <c r="B60" s="45" t="s">
        <v>84</v>
      </c>
      <c r="C60" s="0" t="n">
        <v>-0.000898502549958368</v>
      </c>
      <c r="D60" s="0" t="n">
        <v>-0.00193392204235087</v>
      </c>
      <c r="E60" s="0" t="n">
        <v>-0.00204713873857108</v>
      </c>
      <c r="F60" s="0" t="n">
        <v>-0.00105755746527819</v>
      </c>
      <c r="G60" s="0" t="n">
        <v>-0.000586027109916263</v>
      </c>
      <c r="H60" s="0" t="n">
        <v>-0.000938577433430307</v>
      </c>
      <c r="I60" s="0" t="n">
        <v>-0.00123702133467344</v>
      </c>
      <c r="J60" s="0" t="n">
        <v>-0.00268657114588066</v>
      </c>
      <c r="K60" s="0" t="n">
        <v>-0.00325561152302405</v>
      </c>
      <c r="L60" s="0" t="n">
        <v>-0.00248512566661346</v>
      </c>
      <c r="M60" s="0" t="n">
        <v>-0.000872173561764902</v>
      </c>
      <c r="N60" s="0" t="n">
        <v>-0.000461306216905877</v>
      </c>
      <c r="O60" s="0" t="n">
        <v>-0.000521258824820455</v>
      </c>
      <c r="P60" s="0" t="n">
        <f aca="false">MIN(C60:O60)</f>
        <v>-0.00325561152302405</v>
      </c>
      <c r="Q60" s="0" t="n">
        <f aca="false">MAX(C60:O60)</f>
        <v>-0.000461306216905877</v>
      </c>
      <c r="R60" s="0" t="n">
        <f aca="false">AVERAGE(C60:O60)</f>
        <v>-0.0014600610471683</v>
      </c>
      <c r="S60" s="0" t="n">
        <f aca="false">MEDIAN(C60:O60)</f>
        <v>-0.00105755746527819</v>
      </c>
    </row>
    <row r="61" customFormat="false" ht="12.8" hidden="false" customHeight="false" outlineLevel="0" collapsed="false">
      <c r="B61" s="33" t="s">
        <v>86</v>
      </c>
      <c r="C61" s="0" t="n">
        <v>-0.00205158335811675</v>
      </c>
      <c r="D61" s="0" t="n">
        <v>-0.00302743137961977</v>
      </c>
      <c r="E61" s="0" t="n">
        <v>-0.00767323014841456</v>
      </c>
      <c r="F61" s="0" t="n">
        <v>-0.00598635537150411</v>
      </c>
      <c r="G61" s="0" t="n">
        <v>-0.00562132786322248</v>
      </c>
      <c r="H61" s="0" t="n">
        <v>-0.00636457909392123</v>
      </c>
      <c r="I61" s="0" t="n">
        <v>-0.00602064187498361</v>
      </c>
      <c r="J61" s="0" t="n">
        <v>-0.00770412719486903</v>
      </c>
      <c r="K61" s="0" t="n">
        <v>-0.00961770192711076</v>
      </c>
      <c r="L61" s="0" t="n">
        <v>-0.0109505475823959</v>
      </c>
      <c r="M61" s="0" t="n">
        <v>-0.00140530855305918</v>
      </c>
      <c r="N61" s="0" t="n">
        <v>-0.00226835440912044</v>
      </c>
      <c r="O61" s="0" t="n">
        <v>-0.00424610322674691</v>
      </c>
      <c r="P61" s="0" t="n">
        <f aca="false">MIN(C61:O61)</f>
        <v>-0.0109505475823959</v>
      </c>
      <c r="Q61" s="0" t="n">
        <f aca="false">MAX(C61:O61)</f>
        <v>-0.00140530855305918</v>
      </c>
      <c r="R61" s="0" t="n">
        <f aca="false">AVERAGE(C61:O61)</f>
        <v>-0.00561056092177575</v>
      </c>
      <c r="S61" s="0" t="n">
        <f aca="false">MEDIAN(C61:O61)</f>
        <v>-0.00598635537150411</v>
      </c>
    </row>
    <row r="62" customFormat="false" ht="12.8" hidden="false" customHeight="false" outlineLevel="0" collapsed="false">
      <c r="B62" s="33" t="s">
        <v>87</v>
      </c>
      <c r="C62" s="0" t="n">
        <v>0.000742806067069217</v>
      </c>
      <c r="D62" s="0" t="n">
        <v>0.00146789662578414</v>
      </c>
      <c r="E62" s="0" t="n">
        <v>-0.000300560244295367</v>
      </c>
      <c r="F62" s="0" t="n">
        <v>4.94301557673558E-005</v>
      </c>
      <c r="G62" s="0" t="n">
        <v>7.52885792767955E-005</v>
      </c>
      <c r="H62" s="0" t="n">
        <v>0.000352168656434981</v>
      </c>
      <c r="I62" s="0" t="n">
        <v>0.0010602505116675</v>
      </c>
      <c r="J62" s="0" t="n">
        <v>0.000436532486219337</v>
      </c>
      <c r="K62" s="0" t="n">
        <v>0.00156514286165316</v>
      </c>
      <c r="L62" s="0" t="n">
        <v>0.00305848399444572</v>
      </c>
      <c r="M62" s="0" t="n">
        <v>0.000153791388147593</v>
      </c>
      <c r="N62" s="0" t="n">
        <v>0.00133571532106432</v>
      </c>
      <c r="O62" s="0" t="n">
        <v>0.00213166888743947</v>
      </c>
      <c r="P62" s="0" t="n">
        <f aca="false">MIN(C62:O62)</f>
        <v>-0.000300560244295367</v>
      </c>
      <c r="Q62" s="0" t="n">
        <f aca="false">MAX(C62:O62)</f>
        <v>0.00305848399444572</v>
      </c>
      <c r="R62" s="0" t="n">
        <f aca="false">AVERAGE(C62:O62)</f>
        <v>0.00093297040697494</v>
      </c>
      <c r="S62" s="0" t="n">
        <f aca="false">MEDIAN(C62:O62)</f>
        <v>0.000742806067069217</v>
      </c>
    </row>
    <row r="63" customFormat="false" ht="12.8" hidden="false" customHeight="false" outlineLevel="0" collapsed="false">
      <c r="B63" s="33" t="s">
        <v>88</v>
      </c>
      <c r="C63" s="0" t="n">
        <v>0.00265537186386607</v>
      </c>
      <c r="D63" s="0" t="n">
        <v>0.00391249228981229</v>
      </c>
      <c r="E63" s="0" t="n">
        <v>0.00285017874553136</v>
      </c>
      <c r="F63" s="0" t="n">
        <v>0.00248686486176343</v>
      </c>
      <c r="G63" s="0" t="n">
        <v>0.00473408131965698</v>
      </c>
      <c r="H63" s="0" t="n">
        <v>0.00114846788576081</v>
      </c>
      <c r="I63" s="0" t="n">
        <v>0.000990315381047247</v>
      </c>
      <c r="J63" s="0" t="n">
        <v>0.00132224983001883</v>
      </c>
      <c r="K63" s="0" t="n">
        <v>0.00597322455265855</v>
      </c>
      <c r="L63" s="0" t="n">
        <v>0.00830008824570188</v>
      </c>
      <c r="M63" s="0" t="n">
        <v>0.00136869053397486</v>
      </c>
      <c r="N63" s="0" t="n">
        <v>0.0025122678638309</v>
      </c>
      <c r="O63" s="0" t="n">
        <v>0.00153704090722469</v>
      </c>
      <c r="P63" s="0" t="n">
        <f aca="false">MIN(C63:O63)</f>
        <v>0.000990315381047247</v>
      </c>
      <c r="Q63" s="0" t="n">
        <f aca="false">MAX(C63:O63)</f>
        <v>0.00830008824570188</v>
      </c>
      <c r="R63" s="0" t="n">
        <f aca="false">AVERAGE(C63:O63)</f>
        <v>0.00306087186775753</v>
      </c>
      <c r="S63" s="0" t="n">
        <f aca="false">MEDIAN(C63:O63)</f>
        <v>0.0025122678638309</v>
      </c>
    </row>
    <row r="64" customFormat="false" ht="23.85" hidden="false" customHeight="false" outlineLevel="0" collapsed="false">
      <c r="B64" s="43" t="s">
        <v>89</v>
      </c>
      <c r="C64" s="0" t="n">
        <v>0.00312836632279916</v>
      </c>
      <c r="D64" s="0" t="n">
        <v>0.000143647504650513</v>
      </c>
      <c r="E64" s="0" t="n">
        <v>-0.00206878967345267</v>
      </c>
      <c r="F64" s="0" t="n">
        <v>-0.00247072131454281</v>
      </c>
      <c r="G64" s="0" t="n">
        <v>0.00237528085052758</v>
      </c>
      <c r="H64" s="0" t="n">
        <v>-0.00114634793893092</v>
      </c>
      <c r="I64" s="0" t="n">
        <v>-0.00158835697399527</v>
      </c>
      <c r="J64" s="0" t="n">
        <v>-0.00291528809144586</v>
      </c>
      <c r="K64" s="0" t="n">
        <v>0.00320194614786471</v>
      </c>
      <c r="L64" s="0" t="n">
        <v>0.00571127826201229</v>
      </c>
      <c r="M64" s="0" t="n">
        <v>0.00118278846950958</v>
      </c>
      <c r="N64" s="0" t="n">
        <v>0.00323758093952349</v>
      </c>
      <c r="O64" s="0" t="n">
        <v>0.00115064095750335</v>
      </c>
      <c r="P64" s="0" t="n">
        <f aca="false">MIN(C64:O64)</f>
        <v>-0.00291528809144586</v>
      </c>
      <c r="Q64" s="0" t="n">
        <f aca="false">MAX(C64:O64)</f>
        <v>0.00571127826201229</v>
      </c>
      <c r="R64" s="0" t="n">
        <f aca="false">AVERAGE(C64:O64)</f>
        <v>0.000764771189386396</v>
      </c>
      <c r="S64" s="0" t="n">
        <f aca="false">MEDIAN(C64:O64)</f>
        <v>0.00115064095750335</v>
      </c>
    </row>
    <row r="65" customFormat="false" ht="12.8" hidden="false" customHeight="false" outlineLevel="0" collapsed="false">
      <c r="B65" s="44" t="s">
        <v>90</v>
      </c>
      <c r="C65" s="0" t="n">
        <v>-0.00216367523565325</v>
      </c>
      <c r="D65" s="0" t="n">
        <v>-0.00243407408228205</v>
      </c>
      <c r="E65" s="0" t="n">
        <v>-0.00322163153819444</v>
      </c>
      <c r="F65" s="0" t="n">
        <v>-0.00451078166361657</v>
      </c>
      <c r="G65" s="0" t="n">
        <v>-0.0065361802195827</v>
      </c>
      <c r="H65" s="0" t="n">
        <v>-0.022170986231099</v>
      </c>
      <c r="I65" s="0" t="n">
        <v>-0.0112438874795941</v>
      </c>
      <c r="J65" s="0" t="n">
        <v>-0.0149996676587668</v>
      </c>
      <c r="K65" s="0" t="n">
        <v>-0.00210042530350866</v>
      </c>
      <c r="L65" s="0" t="n">
        <v>0.0119045577939706</v>
      </c>
      <c r="M65" s="0" t="n">
        <v>0.00175402354255372</v>
      </c>
      <c r="N65" s="0" t="n">
        <v>-0.00444586692565635</v>
      </c>
      <c r="O65" s="0" t="n">
        <v>-0.00739591547946316</v>
      </c>
      <c r="P65" s="0" t="n">
        <f aca="false">MIN(C65:O65)</f>
        <v>-0.022170986231099</v>
      </c>
      <c r="Q65" s="0" t="n">
        <f aca="false">MAX(C65:O65)</f>
        <v>0.0119045577939706</v>
      </c>
      <c r="R65" s="0" t="n">
        <f aca="false">AVERAGE(C65:O65)</f>
        <v>-0.00519727003699175</v>
      </c>
      <c r="S65" s="0" t="n">
        <f aca="false">MEDIAN(C65:O65)</f>
        <v>-0.00444586692565635</v>
      </c>
    </row>
    <row r="66" customFormat="false" ht="23.85" hidden="false" customHeight="false" outlineLevel="0" collapsed="false">
      <c r="B66" s="58" t="s">
        <v>91</v>
      </c>
      <c r="C66" s="0" t="n">
        <v>0.00384671422698866</v>
      </c>
      <c r="D66" s="0" t="n">
        <v>0.010304241470473</v>
      </c>
      <c r="E66" s="0" t="n">
        <v>0.0104638509079724</v>
      </c>
      <c r="F66" s="0" t="n">
        <v>0.0105467002908851</v>
      </c>
      <c r="G66" s="0" t="n">
        <v>0.0115101751240525</v>
      </c>
      <c r="H66" s="0" t="n">
        <v>0.012547298129345</v>
      </c>
      <c r="I66" s="0" t="n">
        <v>0.00859711684047265</v>
      </c>
      <c r="J66" s="0" t="n">
        <v>0.0125515520487968</v>
      </c>
      <c r="K66" s="0" t="n">
        <v>0.0123321695423614</v>
      </c>
      <c r="L66" s="0" t="n">
        <v>0.0098540357919783</v>
      </c>
      <c r="M66" s="0" t="n">
        <v>0.00143086810723305</v>
      </c>
      <c r="N66" s="299"/>
      <c r="O66" s="299"/>
      <c r="P66" s="0" t="n">
        <f aca="false">MIN(C66:O66)</f>
        <v>0.00143086810723305</v>
      </c>
      <c r="Q66" s="0" t="n">
        <f aca="false">MAX(C66:O66)</f>
        <v>0.0125515520487968</v>
      </c>
      <c r="R66" s="0" t="n">
        <f aca="false">AVERAGE(C66:O66)</f>
        <v>0.00945315658914171</v>
      </c>
      <c r="S66" s="0" t="n">
        <f aca="false">MEDIAN(C66:O66)</f>
        <v>0.0104638509079724</v>
      </c>
    </row>
    <row r="67" customFormat="false" ht="12.8" hidden="false" customHeight="false" outlineLevel="0" collapsed="false">
      <c r="B67" s="33" t="s">
        <v>92</v>
      </c>
      <c r="C67" s="0" t="n">
        <v>-0.000440807080838768</v>
      </c>
      <c r="D67" s="0" t="n">
        <v>0.000519311930393213</v>
      </c>
      <c r="E67" s="0" t="n">
        <v>-0.00256309983636012</v>
      </c>
      <c r="F67" s="0" t="n">
        <v>-0.00109641515074423</v>
      </c>
      <c r="G67" s="0" t="n">
        <v>0.000764129395243716</v>
      </c>
      <c r="H67" s="0" t="n">
        <v>0.000962463907603465</v>
      </c>
      <c r="I67" s="0" t="n">
        <v>0.00164467416397401</v>
      </c>
      <c r="J67" s="0" t="n">
        <v>0.00118068259808704</v>
      </c>
      <c r="K67" s="0" t="n">
        <v>0.00133902582136016</v>
      </c>
      <c r="L67" s="0" t="n">
        <v>0.00189087803836653</v>
      </c>
      <c r="M67" s="0" t="n">
        <v>0.000117575360344044</v>
      </c>
      <c r="N67" s="0" t="n">
        <v>0.00119644327453813</v>
      </c>
      <c r="O67" s="0" t="n">
        <v>0.00154856607395635</v>
      </c>
      <c r="P67" s="0" t="n">
        <f aca="false">MIN(C67:O67)</f>
        <v>-0.00256309983636012</v>
      </c>
      <c r="Q67" s="0" t="n">
        <f aca="false">MAX(C67:O67)</f>
        <v>0.00189087803836653</v>
      </c>
      <c r="R67" s="0" t="n">
        <f aca="false">AVERAGE(C67:O67)</f>
        <v>0.00054334065353258</v>
      </c>
      <c r="S67" s="0" t="n">
        <f aca="false">MEDIAN(C67:O67)</f>
        <v>0.000962463907603465</v>
      </c>
    </row>
    <row r="68" customFormat="false" ht="12.8" hidden="false" customHeight="false" outlineLevel="0" collapsed="false">
      <c r="B68" s="33" t="s">
        <v>94</v>
      </c>
      <c r="C68" s="0" t="n">
        <v>0.00152147551332767</v>
      </c>
      <c r="D68" s="0" t="n">
        <v>0.00254950517668345</v>
      </c>
      <c r="E68" s="0" t="n">
        <v>-0.00157293993020366</v>
      </c>
      <c r="F68" s="0" t="n">
        <v>-0.00129488910495975</v>
      </c>
      <c r="G68" s="0" t="n">
        <v>0.000450825196016007</v>
      </c>
      <c r="H68" s="0" t="n">
        <v>-0.00102946612822469</v>
      </c>
      <c r="I68" s="0" t="n">
        <v>8.97729688865789E-005</v>
      </c>
      <c r="J68" s="0" t="n">
        <v>-0.00356083368196858</v>
      </c>
      <c r="K68" s="0" t="n">
        <v>-0.00171764423653592</v>
      </c>
      <c r="L68" s="0" t="n">
        <v>-0.00142836391807486</v>
      </c>
      <c r="M68" s="0" t="n">
        <v>0.000242488906132544</v>
      </c>
      <c r="N68" s="0" t="n">
        <v>-0.00122366842409671</v>
      </c>
      <c r="O68" s="0" t="n">
        <v>0.000926989890016512</v>
      </c>
      <c r="P68" s="0" t="n">
        <f aca="false">MIN(C68:O68)</f>
        <v>-0.00356083368196858</v>
      </c>
      <c r="Q68" s="0" t="n">
        <f aca="false">MAX(C68:O68)</f>
        <v>0.00254950517668345</v>
      </c>
      <c r="R68" s="0" t="n">
        <f aca="false">AVERAGE(C68:O68)</f>
        <v>-0.000465134444077031</v>
      </c>
      <c r="S68" s="0" t="n">
        <f aca="false">MEDIAN(C68:O68)</f>
        <v>-0.00102946612822469</v>
      </c>
    </row>
    <row r="69" customFormat="false" ht="12.8" hidden="false" customHeight="false" outlineLevel="0" collapsed="false">
      <c r="B69" s="33" t="s">
        <v>95</v>
      </c>
      <c r="C69" s="0" t="n">
        <v>-0.00178689791467486</v>
      </c>
      <c r="D69" s="0" t="n">
        <v>-0.00117747508653825</v>
      </c>
      <c r="E69" s="0" t="n">
        <v>-0.00304610813062209</v>
      </c>
      <c r="F69" s="0" t="n">
        <v>-0.00348123324669202</v>
      </c>
      <c r="G69" s="0" t="n">
        <v>-0.0032709481168379</v>
      </c>
      <c r="H69" s="0" t="n">
        <v>-0.00205008712359286</v>
      </c>
      <c r="I69" s="0" t="n">
        <v>-0.00131024993325529</v>
      </c>
      <c r="J69" s="0" t="n">
        <v>-0.00368281865796812</v>
      </c>
      <c r="K69" s="0" t="n">
        <v>-0.00465620949751439</v>
      </c>
      <c r="L69" s="0" t="n">
        <v>-0.00448258328547108</v>
      </c>
      <c r="M69" s="0" t="n">
        <v>-0.00134065622243378</v>
      </c>
      <c r="N69" s="0" t="n">
        <v>-0.00157482445859554</v>
      </c>
      <c r="O69" s="0" t="n">
        <v>-0.00268050989069604</v>
      </c>
      <c r="P69" s="0" t="n">
        <f aca="false">MIN(C69:O69)</f>
        <v>-0.00465620949751439</v>
      </c>
      <c r="Q69" s="0" t="n">
        <f aca="false">MAX(C69:O69)</f>
        <v>-0.00117747508653825</v>
      </c>
      <c r="R69" s="0" t="n">
        <f aca="false">AVERAGE(C69:O69)</f>
        <v>-0.00265696935114555</v>
      </c>
      <c r="S69" s="0" t="n">
        <f aca="false">MEDIAN(C69:O69)</f>
        <v>-0.00268050989069604</v>
      </c>
    </row>
    <row r="70" customFormat="false" ht="12.8" hidden="false" customHeight="false" outlineLevel="0" collapsed="false">
      <c r="B70" s="33" t="s">
        <v>96</v>
      </c>
      <c r="C70" s="0" t="n">
        <v>-0.000196532787284141</v>
      </c>
      <c r="D70" s="0" t="n">
        <v>-0.00144917535021738</v>
      </c>
      <c r="E70" s="0" t="n">
        <v>-0.00166693642758408</v>
      </c>
      <c r="F70" s="0" t="n">
        <v>-0.00331188196515461</v>
      </c>
      <c r="G70" s="0" t="n">
        <v>-0.00425488773496136</v>
      </c>
      <c r="H70" s="0" t="n">
        <v>-0.00758500463705115</v>
      </c>
      <c r="I70" s="0" t="n">
        <v>-0.00797405705011211</v>
      </c>
      <c r="J70" s="0" t="n">
        <v>-0.0109869226309347</v>
      </c>
      <c r="K70" s="0" t="n">
        <v>-0.0119024913769974</v>
      </c>
      <c r="L70" s="0" t="n">
        <v>-0.0125270987758493</v>
      </c>
      <c r="M70" s="0" t="n">
        <v>-0.00246163838597061</v>
      </c>
      <c r="N70" s="0" t="n">
        <v>-0.00465057017264445</v>
      </c>
      <c r="O70" s="0" t="n">
        <v>-0.00650473815781451</v>
      </c>
      <c r="P70" s="0" t="n">
        <f aca="false">MIN(C70:O70)</f>
        <v>-0.0125270987758493</v>
      </c>
      <c r="Q70" s="0" t="n">
        <f aca="false">MAX(C70:O70)</f>
        <v>-0.000196532787284141</v>
      </c>
      <c r="R70" s="0" t="n">
        <f aca="false">AVERAGE(C70:O70)</f>
        <v>-0.00580553349635198</v>
      </c>
      <c r="S70" s="0" t="n">
        <f aca="false">MEDIAN(C70:O70)</f>
        <v>-0.00465057017264445</v>
      </c>
    </row>
    <row r="71" customFormat="false" ht="12.8" hidden="false" customHeight="false" outlineLevel="0" collapsed="false">
      <c r="B71" s="33" t="s">
        <v>97</v>
      </c>
      <c r="C71" s="0" t="n">
        <v>-0.0011302663225087</v>
      </c>
      <c r="D71" s="0" t="n">
        <v>-0.00177939680548762</v>
      </c>
      <c r="E71" s="0" t="n">
        <v>-0.00315350966775599</v>
      </c>
      <c r="F71" s="0" t="n">
        <v>-0.000124612214228855</v>
      </c>
      <c r="G71" s="0" t="n">
        <v>0.000353961857815385</v>
      </c>
      <c r="H71" s="0" t="n">
        <v>0.000584177560116164</v>
      </c>
      <c r="I71" s="0" t="n">
        <v>0.00106913022230794</v>
      </c>
      <c r="J71" s="0" t="n">
        <v>-0.000602223160264528</v>
      </c>
      <c r="K71" s="0" t="n">
        <v>-0.000952765745534498</v>
      </c>
      <c r="L71" s="0" t="n">
        <v>-0.00189747616882653</v>
      </c>
      <c r="M71" s="0" t="n">
        <v>-0.000394500290239499</v>
      </c>
      <c r="N71" s="0" t="n">
        <v>0.000538979358949102</v>
      </c>
      <c r="O71" s="0" t="n">
        <v>0.000588202445879791</v>
      </c>
      <c r="P71" s="0" t="n">
        <f aca="false">MIN(C71:O71)</f>
        <v>-0.00315350966775599</v>
      </c>
      <c r="Q71" s="0" t="n">
        <f aca="false">MAX(C71:O71)</f>
        <v>0.00106913022230794</v>
      </c>
      <c r="R71" s="0" t="n">
        <f aca="false">AVERAGE(C71:O71)</f>
        <v>-0.000530792225367526</v>
      </c>
      <c r="S71" s="0" t="n">
        <f aca="false">MEDIAN(C71:O71)</f>
        <v>-0.000394500290239499</v>
      </c>
    </row>
    <row r="72" customFormat="false" ht="12.8" hidden="false" customHeight="false" outlineLevel="0" collapsed="false">
      <c r="B72" s="33" t="s">
        <v>98</v>
      </c>
      <c r="C72" s="0" t="n">
        <v>0.000535193135293266</v>
      </c>
      <c r="D72" s="0" t="n">
        <v>-0.000966588332882166</v>
      </c>
      <c r="E72" s="0" t="n">
        <v>-9.66453293711066E-005</v>
      </c>
      <c r="F72" s="0" t="n">
        <v>-0.00340663149707484</v>
      </c>
      <c r="G72" s="0" t="n">
        <v>-0.0027230186799418</v>
      </c>
      <c r="H72" s="0" t="n">
        <v>-0.00186891042145041</v>
      </c>
      <c r="I72" s="0" t="n">
        <v>-0.00136741740071061</v>
      </c>
      <c r="J72" s="0" t="n">
        <v>-0.00267597595582034</v>
      </c>
      <c r="K72" s="0" t="n">
        <v>-0.0025863752113425</v>
      </c>
      <c r="L72" s="0" t="n">
        <v>-0.00236828802353644</v>
      </c>
      <c r="M72" s="0" t="n">
        <v>-0.00048524848731844</v>
      </c>
      <c r="N72" s="0" t="n">
        <v>-0.000478216708266981</v>
      </c>
      <c r="O72" s="0" t="n">
        <v>-0.0019717135250937</v>
      </c>
      <c r="P72" s="0" t="n">
        <f aca="false">MIN(C72:O72)</f>
        <v>-0.00340663149707484</v>
      </c>
      <c r="Q72" s="0" t="n">
        <f aca="false">MAX(C72:O72)</f>
        <v>0.000535193135293266</v>
      </c>
      <c r="R72" s="0" t="n">
        <f aca="false">AVERAGE(C72:O72)</f>
        <v>-0.00157383357211662</v>
      </c>
      <c r="S72" s="0" t="n">
        <f aca="false">MEDIAN(C72:O72)</f>
        <v>-0.00186891042145041</v>
      </c>
    </row>
    <row r="73" customFormat="false" ht="12.8" hidden="false" customHeight="false" outlineLevel="0" collapsed="false">
      <c r="B73" s="33" t="s">
        <v>99</v>
      </c>
      <c r="C73" s="0" t="n">
        <v>-0.00310723559327917</v>
      </c>
      <c r="D73" s="0" t="n">
        <v>-0.00136585642534312</v>
      </c>
      <c r="E73" s="0" t="n">
        <v>-0.0024582032655421</v>
      </c>
      <c r="F73" s="0" t="n">
        <v>-0.00739029252546148</v>
      </c>
      <c r="G73" s="0" t="n">
        <v>-0.00595930608340443</v>
      </c>
      <c r="H73" s="0" t="n">
        <v>-0.00662741895734249</v>
      </c>
      <c r="I73" s="0" t="n">
        <v>-0.00618336965214648</v>
      </c>
      <c r="J73" s="0" t="n">
        <v>-0.00781066666423173</v>
      </c>
      <c r="K73" s="0" t="n">
        <v>-0.00691834425448155</v>
      </c>
      <c r="L73" s="0" t="n">
        <v>-0.00838942101242593</v>
      </c>
      <c r="M73" s="0" t="n">
        <v>-0.0012868117161315</v>
      </c>
      <c r="N73" s="0" t="n">
        <v>-0.00234281979893109</v>
      </c>
      <c r="O73" s="0" t="n">
        <v>-0.00323612447952555</v>
      </c>
      <c r="P73" s="0" t="n">
        <f aca="false">MIN(C73:O73)</f>
        <v>-0.00838942101242593</v>
      </c>
      <c r="Q73" s="0" t="n">
        <f aca="false">MAX(C73:O73)</f>
        <v>-0.0012868117161315</v>
      </c>
      <c r="R73" s="0" t="n">
        <f aca="false">AVERAGE(C73:O73)</f>
        <v>-0.00485199003294205</v>
      </c>
      <c r="S73" s="0" t="n">
        <f aca="false">MEDIAN(C73:O73)</f>
        <v>-0.00595930608340443</v>
      </c>
    </row>
    <row r="74" customFormat="false" ht="12.8" hidden="false" customHeight="false" outlineLevel="0" collapsed="false">
      <c r="B74" s="33" t="s">
        <v>100</v>
      </c>
      <c r="C74" s="0" t="n">
        <v>-0.00152867689496865</v>
      </c>
      <c r="D74" s="0" t="n">
        <v>-0.000938204868942988</v>
      </c>
      <c r="E74" s="0" t="n">
        <v>-0.00312184934599984</v>
      </c>
      <c r="F74" s="0" t="n">
        <v>0.000323096607972522</v>
      </c>
      <c r="G74" s="0" t="n">
        <v>0.00168428984576956</v>
      </c>
      <c r="H74" s="0" t="n">
        <v>0.000963000560030475</v>
      </c>
      <c r="I74" s="0" t="n">
        <v>0.000327747028368521</v>
      </c>
      <c r="J74" s="0" t="n">
        <v>0.000488674588745729</v>
      </c>
      <c r="K74" s="0" t="n">
        <v>0.00133631811769746</v>
      </c>
      <c r="L74" s="0" t="n">
        <v>0.00281608494559233</v>
      </c>
      <c r="M74" s="0" t="n">
        <v>0.000329890987470153</v>
      </c>
      <c r="N74" s="0" t="n">
        <v>0.00125476462781833</v>
      </c>
      <c r="O74" s="0" t="n">
        <v>0.000533499403186465</v>
      </c>
      <c r="P74" s="0" t="n">
        <f aca="false">MIN(C74:O74)</f>
        <v>-0.00312184934599984</v>
      </c>
      <c r="Q74" s="0" t="n">
        <f aca="false">MAX(C74:O74)</f>
        <v>0.00281608494559233</v>
      </c>
      <c r="R74" s="0" t="n">
        <f aca="false">AVERAGE(C74:O74)</f>
        <v>0.000343741200210774</v>
      </c>
      <c r="S74" s="0" t="n">
        <f aca="false">MEDIAN(C74:O74)</f>
        <v>0.000488674588745729</v>
      </c>
    </row>
    <row r="75" customFormat="false" ht="12.8" hidden="false" customHeight="false" outlineLevel="0" collapsed="false">
      <c r="B75" s="33" t="s">
        <v>101</v>
      </c>
      <c r="C75" s="0" t="n">
        <v>0.000586097342191504</v>
      </c>
      <c r="D75" s="0" t="n">
        <v>0.00371162718766915</v>
      </c>
      <c r="E75" s="0" t="n">
        <v>0.00287932405088981</v>
      </c>
      <c r="F75" s="0" t="n">
        <v>-0.00246045810932039</v>
      </c>
      <c r="G75" s="0" t="n">
        <v>-0.00296170424403183</v>
      </c>
      <c r="H75" s="0" t="n">
        <v>-0.00253176822519072</v>
      </c>
      <c r="I75" s="0" t="n">
        <v>-0.00296235281274655</v>
      </c>
      <c r="J75" s="0" t="n">
        <v>-0.00353134111689965</v>
      </c>
      <c r="K75" s="0" t="n">
        <v>-0.00298842372507327</v>
      </c>
      <c r="L75" s="0" t="n">
        <v>-0.00280030017043156</v>
      </c>
      <c r="M75" s="0" t="n">
        <v>-0.000463211534090722</v>
      </c>
      <c r="N75" s="0" t="n">
        <v>-0.00241900368657599</v>
      </c>
      <c r="O75" s="0" t="n">
        <v>-0.0017099497702255</v>
      </c>
      <c r="P75" s="0" t="n">
        <f aca="false">MIN(C75:O75)</f>
        <v>-0.00353134111689965</v>
      </c>
      <c r="Q75" s="0" t="n">
        <f aca="false">MAX(C75:O75)</f>
        <v>0.00371162718766915</v>
      </c>
      <c r="R75" s="0" t="n">
        <f aca="false">AVERAGE(C75:O75)</f>
        <v>-0.00135780498567967</v>
      </c>
      <c r="S75" s="0" t="n">
        <f aca="false">MEDIAN(C75:O75)</f>
        <v>-0.00246045810932039</v>
      </c>
    </row>
    <row r="76" customFormat="false" ht="12.8" hidden="false" customHeight="false" outlineLevel="0" collapsed="false">
      <c r="B76" s="33" t="s">
        <v>102</v>
      </c>
      <c r="C76" s="0" t="n">
        <v>-0.00569689074125497</v>
      </c>
      <c r="D76" s="0" t="n">
        <v>-0.00622828471423906</v>
      </c>
      <c r="E76" s="0" t="n">
        <v>-0.00617423463622167</v>
      </c>
      <c r="F76" s="0" t="n">
        <v>-0.00152463560101652</v>
      </c>
      <c r="G76" s="0" t="n">
        <v>-0.000962236539451514</v>
      </c>
      <c r="H76" s="0" t="n">
        <v>-0.000712296191912631</v>
      </c>
      <c r="I76" s="0" t="n">
        <v>-0.00194361895705129</v>
      </c>
      <c r="J76" s="0" t="n">
        <v>-0.00215755984612299</v>
      </c>
      <c r="K76" s="0" t="n">
        <v>-0.00165840915593081</v>
      </c>
      <c r="L76" s="0" t="n">
        <v>-0.00101548027980031</v>
      </c>
      <c r="M76" s="0" t="n">
        <v>1.95405721986147E-005</v>
      </c>
      <c r="N76" s="0" t="n">
        <v>0.00213830669781871</v>
      </c>
      <c r="O76" s="0" t="n">
        <v>0.00275044899326696</v>
      </c>
      <c r="P76" s="0" t="n">
        <f aca="false">MIN(C76:O76)</f>
        <v>-0.00622828471423906</v>
      </c>
      <c r="Q76" s="0" t="n">
        <f aca="false">MAX(C76:O76)</f>
        <v>0.00275044899326696</v>
      </c>
      <c r="R76" s="0" t="n">
        <f aca="false">AVERAGE(C76:O76)</f>
        <v>-0.0017819500307475</v>
      </c>
      <c r="S76" s="0" t="n">
        <f aca="false">MEDIAN(C76:O76)</f>
        <v>-0.00152463560101652</v>
      </c>
    </row>
    <row r="77" customFormat="false" ht="12.8" hidden="false" customHeight="false" outlineLevel="0" collapsed="false">
      <c r="B77" s="33" t="s">
        <v>103</v>
      </c>
      <c r="C77" s="0" t="n">
        <v>-0.004207469671658</v>
      </c>
      <c r="D77" s="0" t="n">
        <v>0.00302846928187318</v>
      </c>
      <c r="E77" s="0" t="n">
        <v>-0.00061486812330749</v>
      </c>
      <c r="F77" s="0" t="n">
        <v>0.00384090259052258</v>
      </c>
      <c r="G77" s="0" t="n">
        <v>0.00553319646359092</v>
      </c>
      <c r="H77" s="0" t="n">
        <v>0.0045015658095064</v>
      </c>
      <c r="I77" s="0" t="n">
        <v>0.00498503208874126</v>
      </c>
      <c r="J77" s="0" t="n">
        <v>0.00737822024380495</v>
      </c>
      <c r="K77" s="0" t="n">
        <v>0.00807075016478324</v>
      </c>
      <c r="L77" s="0" t="n">
        <v>0.00817599330949403</v>
      </c>
      <c r="M77" s="0" t="n">
        <v>0.000489524366122213</v>
      </c>
      <c r="N77" s="0" t="n">
        <v>0.00491238729976662</v>
      </c>
      <c r="O77" s="0" t="n">
        <v>0.00359988192630107</v>
      </c>
      <c r="P77" s="0" t="n">
        <f aca="false">MIN(C77:O77)</f>
        <v>-0.004207469671658</v>
      </c>
      <c r="Q77" s="0" t="n">
        <f aca="false">MAX(C77:O77)</f>
        <v>0.00817599330949403</v>
      </c>
      <c r="R77" s="0" t="n">
        <f aca="false">AVERAGE(C77:O77)</f>
        <v>0.00382258351919546</v>
      </c>
      <c r="S77" s="0" t="n">
        <f aca="false">MEDIAN(C77:O77)</f>
        <v>0.0045015658095064</v>
      </c>
    </row>
    <row r="78" customFormat="false" ht="12.8" hidden="false" customHeight="false" outlineLevel="0" collapsed="false">
      <c r="B78" s="33" t="s">
        <v>105</v>
      </c>
      <c r="C78" s="0" t="n">
        <v>-0.0014219975515677</v>
      </c>
      <c r="D78" s="0" t="n">
        <v>0.00105464097966689</v>
      </c>
      <c r="E78" s="0" t="n">
        <v>-0.00464900849254097</v>
      </c>
      <c r="F78" s="0" t="n">
        <v>-0.00105200618042045</v>
      </c>
      <c r="G78" s="0" t="n">
        <v>0.000182027226072243</v>
      </c>
      <c r="H78" s="0" t="n">
        <v>0.000100516262693668</v>
      </c>
      <c r="I78" s="0" t="n">
        <v>0.0021147002975345</v>
      </c>
      <c r="J78" s="0" t="n">
        <v>0.00349167719838947</v>
      </c>
      <c r="K78" s="0" t="n">
        <v>0.00448405480322345</v>
      </c>
      <c r="L78" s="0" t="n">
        <v>0.0079672839706334</v>
      </c>
      <c r="M78" s="0" t="n">
        <v>0.00105591268061224</v>
      </c>
      <c r="N78" s="0" t="n">
        <v>0.00473660289569267</v>
      </c>
      <c r="O78" s="0" t="n">
        <v>0.00344739295738586</v>
      </c>
      <c r="P78" s="0" t="n">
        <f aca="false">MIN(C78:O78)</f>
        <v>-0.00464900849254097</v>
      </c>
      <c r="Q78" s="0" t="n">
        <f aca="false">MAX(C78:O78)</f>
        <v>0.0079672839706334</v>
      </c>
      <c r="R78" s="0" t="n">
        <f aca="false">AVERAGE(C78:O78)</f>
        <v>0.00165475361902887</v>
      </c>
      <c r="S78" s="0" t="n">
        <f aca="false">MEDIAN(C78:O78)</f>
        <v>0.00105591268061224</v>
      </c>
    </row>
    <row r="79" customFormat="false" ht="12.8" hidden="false" customHeight="false" outlineLevel="0" collapsed="false">
      <c r="B79" s="33" t="s">
        <v>106</v>
      </c>
      <c r="C79" s="0" t="n">
        <v>0.00613068366536488</v>
      </c>
      <c r="D79" s="0" t="n">
        <v>-0.00023681268736899</v>
      </c>
      <c r="E79" s="0" t="n">
        <v>-0.00304874887227401</v>
      </c>
      <c r="F79" s="0" t="n">
        <v>-0.00276805572471092</v>
      </c>
      <c r="G79" s="0" t="n">
        <v>-0.00280340385884094</v>
      </c>
      <c r="H79" s="0" t="n">
        <v>-0.00389050367081354</v>
      </c>
      <c r="I79" s="0" t="n">
        <v>-0.00397517762388704</v>
      </c>
      <c r="J79" s="0" t="n">
        <v>-0.00528545487352147</v>
      </c>
      <c r="K79" s="0" t="n">
        <v>-0.00317292209990276</v>
      </c>
      <c r="L79" s="0" t="n">
        <v>-0.00282676089415128</v>
      </c>
      <c r="M79" s="0" t="n">
        <v>-0.00113399623770723</v>
      </c>
      <c r="N79" s="0" t="n">
        <v>-0.00277379864751194</v>
      </c>
      <c r="O79" s="0" t="n">
        <v>-0.00304574835514018</v>
      </c>
      <c r="P79" s="0" t="n">
        <f aca="false">MIN(C79:O79)</f>
        <v>-0.00528545487352147</v>
      </c>
      <c r="Q79" s="0" t="n">
        <f aca="false">MAX(C79:O79)</f>
        <v>0.00613068366536488</v>
      </c>
      <c r="R79" s="0" t="n">
        <f aca="false">AVERAGE(C79:O79)</f>
        <v>-0.00221774614465119</v>
      </c>
      <c r="S79" s="0" t="n">
        <f aca="false">MEDIAN(C79:O79)</f>
        <v>-0.00282676089415128</v>
      </c>
    </row>
    <row r="80" customFormat="false" ht="12.8" hidden="false" customHeight="false" outlineLevel="0" collapsed="false">
      <c r="B80" s="33" t="s">
        <v>107</v>
      </c>
      <c r="C80" s="0" t="n">
        <v>-0.00397754081343777</v>
      </c>
      <c r="D80" s="0" t="n">
        <v>-0.00515019445760637</v>
      </c>
      <c r="E80" s="0" t="n">
        <v>-0.00691737369104945</v>
      </c>
      <c r="F80" s="0" t="n">
        <v>-0.00482844931893834</v>
      </c>
      <c r="G80" s="0" t="n">
        <v>-0.00432744357807581</v>
      </c>
      <c r="H80" s="0" t="n">
        <v>-0.00562966090358827</v>
      </c>
      <c r="I80" s="0" t="n">
        <v>-0.00702553301571109</v>
      </c>
      <c r="J80" s="0" t="n">
        <v>-0.00955440674773436</v>
      </c>
      <c r="K80" s="0" t="n">
        <v>-0.00874501364741034</v>
      </c>
      <c r="L80" s="0" t="n">
        <v>-0.0102362829217184</v>
      </c>
      <c r="M80" s="0" t="n">
        <v>-0.0018512122100698</v>
      </c>
      <c r="N80" s="0" t="n">
        <v>-0.00739455416302976</v>
      </c>
      <c r="O80" s="0" t="n">
        <v>-0.00784813692145347</v>
      </c>
      <c r="P80" s="0" t="n">
        <f aca="false">MIN(C80:O80)</f>
        <v>-0.0102362829217184</v>
      </c>
      <c r="Q80" s="0" t="n">
        <f aca="false">MAX(C80:O80)</f>
        <v>-0.0018512122100698</v>
      </c>
      <c r="R80" s="0" t="n">
        <f aca="false">AVERAGE(C80:O80)</f>
        <v>-0.00642198479921717</v>
      </c>
      <c r="S80" s="0" t="n">
        <f aca="false">MEDIAN(C80:O80)</f>
        <v>-0.00691737369104945</v>
      </c>
    </row>
    <row r="81" customFormat="false" ht="12.8" hidden="false" customHeight="false" outlineLevel="0" collapsed="false">
      <c r="B81" s="33" t="s">
        <v>108</v>
      </c>
      <c r="C81" s="0" t="n">
        <v>-0.00196795052010121</v>
      </c>
      <c r="D81" s="0" t="n">
        <v>-0.0049821589143469</v>
      </c>
      <c r="E81" s="0" t="n">
        <v>-0.00222463770412318</v>
      </c>
      <c r="F81" s="0" t="n">
        <v>0.00172847116090351</v>
      </c>
      <c r="G81" s="0" t="n">
        <v>-0.0057099292664718</v>
      </c>
      <c r="H81" s="0" t="n">
        <v>-0.00524160885557681</v>
      </c>
      <c r="I81" s="0" t="n">
        <v>-0.00976039816922192</v>
      </c>
      <c r="J81" s="0" t="n">
        <v>-0.00375293636854272</v>
      </c>
      <c r="K81" s="0" t="n">
        <v>-0.000181161683679206</v>
      </c>
      <c r="L81" s="0" t="n">
        <v>-0.0050705871746166</v>
      </c>
      <c r="M81" s="0" t="n">
        <v>-0.00137056973433945</v>
      </c>
      <c r="N81" s="0" t="n">
        <v>-0.00385109114249037</v>
      </c>
      <c r="O81" s="0" t="n">
        <v>-0.0064396865209203</v>
      </c>
      <c r="P81" s="0" t="n">
        <f aca="false">MIN(C81:O81)</f>
        <v>-0.00976039816922192</v>
      </c>
      <c r="Q81" s="0" t="n">
        <f aca="false">MAX(C81:O81)</f>
        <v>0.00172847116090351</v>
      </c>
      <c r="R81" s="0" t="n">
        <f aca="false">AVERAGE(C81:O81)</f>
        <v>-0.00375571114565592</v>
      </c>
      <c r="S81" s="0" t="n">
        <f aca="false">MEDIAN(C81:O81)</f>
        <v>-0.00385109114249037</v>
      </c>
    </row>
    <row r="82" customFormat="false" ht="12.8" hidden="false" customHeight="false" outlineLevel="0" collapsed="false">
      <c r="B82" s="33" t="s">
        <v>109</v>
      </c>
      <c r="C82" s="0" t="n">
        <v>-0.0036532079237584</v>
      </c>
      <c r="D82" s="0" t="n">
        <v>0.000356857926397921</v>
      </c>
      <c r="E82" s="0" t="n">
        <v>-0.00243278096555372</v>
      </c>
      <c r="F82" s="0" t="n">
        <v>-0.00290726092445801</v>
      </c>
      <c r="G82" s="0" t="n">
        <v>-0.00166354934764397</v>
      </c>
      <c r="H82" s="0" t="n">
        <v>-0.00144363960631208</v>
      </c>
      <c r="I82" s="0" t="n">
        <v>-0.00203660944763933</v>
      </c>
      <c r="J82" s="0" t="n">
        <v>-0.0036661714416594</v>
      </c>
      <c r="K82" s="0" t="n">
        <v>-0.000566013648926958</v>
      </c>
      <c r="L82" s="0" t="n">
        <v>0.000554376786815763</v>
      </c>
      <c r="M82" s="0" t="n">
        <v>-0.000926689790464858</v>
      </c>
      <c r="N82" s="0" t="n">
        <v>-0.00103067995702231</v>
      </c>
      <c r="O82" s="0" t="n">
        <v>-0.000740544776403578</v>
      </c>
      <c r="P82" s="0" t="n">
        <f aca="false">MIN(C82:O82)</f>
        <v>-0.0036661714416594</v>
      </c>
      <c r="Q82" s="0" t="n">
        <f aca="false">MAX(C82:O82)</f>
        <v>0.000554376786815763</v>
      </c>
      <c r="R82" s="0" t="n">
        <f aca="false">AVERAGE(C82:O82)</f>
        <v>-0.0015504548551253</v>
      </c>
      <c r="S82" s="0" t="n">
        <f aca="false">MEDIAN(C82:O82)</f>
        <v>-0.00144363960631208</v>
      </c>
    </row>
    <row r="83" customFormat="false" ht="12.8" hidden="false" customHeight="false" outlineLevel="0" collapsed="false">
      <c r="B83" s="33" t="s">
        <v>110</v>
      </c>
      <c r="C83" s="0" t="n">
        <v>-0.00598794657821309</v>
      </c>
      <c r="D83" s="0" t="n">
        <v>-0.00205149859285812</v>
      </c>
      <c r="E83" s="0" t="n">
        <v>-0.00371225820634163</v>
      </c>
      <c r="F83" s="0" t="n">
        <v>-0.00276758164365849</v>
      </c>
      <c r="G83" s="0" t="n">
        <v>-0.00118841378979613</v>
      </c>
      <c r="H83" s="0" t="n">
        <v>-0.00368152252289276</v>
      </c>
      <c r="I83" s="0" t="n">
        <v>-0.00189191528995934</v>
      </c>
      <c r="J83" s="0" t="n">
        <v>-0.00221670343786487</v>
      </c>
      <c r="K83" s="0" t="n">
        <v>-0.00039553809195702</v>
      </c>
      <c r="L83" s="0" t="n">
        <v>0.00137167162985419</v>
      </c>
      <c r="M83" s="0" t="n">
        <v>-0.000399473022924693</v>
      </c>
      <c r="N83" s="0" t="n">
        <v>3.70921204209956E-005</v>
      </c>
      <c r="O83" s="0" t="n">
        <v>0.000502952172525418</v>
      </c>
      <c r="P83" s="0" t="n">
        <f aca="false">MIN(C83:O83)</f>
        <v>-0.00598794657821309</v>
      </c>
      <c r="Q83" s="0" t="n">
        <f aca="false">MAX(C83:O83)</f>
        <v>0.00137167162985419</v>
      </c>
      <c r="R83" s="0" t="n">
        <f aca="false">AVERAGE(C83:O83)</f>
        <v>-0.0017216257887435</v>
      </c>
      <c r="S83" s="0" t="n">
        <f aca="false">MEDIAN(C83:O83)</f>
        <v>-0.00189191528995934</v>
      </c>
    </row>
    <row r="84" customFormat="false" ht="12.8" hidden="false" customHeight="false" outlineLevel="0" collapsed="false">
      <c r="B84" s="33" t="s">
        <v>111</v>
      </c>
      <c r="C84" s="0" t="n">
        <v>-0.00416179352036089</v>
      </c>
      <c r="D84" s="0" t="n">
        <v>1.51287074788765E-005</v>
      </c>
      <c r="E84" s="0" t="n">
        <v>-0.00424836928749637</v>
      </c>
      <c r="F84" s="0" t="n">
        <v>-0.00262425288617927</v>
      </c>
      <c r="G84" s="0" t="n">
        <v>-0.0040586380104482</v>
      </c>
      <c r="H84" s="0" t="n">
        <v>-0.00465258133065308</v>
      </c>
      <c r="I84" s="0" t="n">
        <v>-0.00155927590431839</v>
      </c>
      <c r="J84" s="0" t="n">
        <v>-0.00706197745161646</v>
      </c>
      <c r="K84" s="0" t="n">
        <v>-0.0052618574368924</v>
      </c>
      <c r="L84" s="0" t="n">
        <v>-0.00734559409166606</v>
      </c>
      <c r="M84" s="0" t="n">
        <v>-0.00118788621376646</v>
      </c>
      <c r="N84" s="0" t="n">
        <v>-0.00293825726640276</v>
      </c>
      <c r="O84" s="0" t="n">
        <v>-0.00376947552773232</v>
      </c>
      <c r="P84" s="0" t="n">
        <f aca="false">MIN(C84:O84)</f>
        <v>-0.00734559409166606</v>
      </c>
      <c r="Q84" s="0" t="n">
        <f aca="false">MAX(C84:O84)</f>
        <v>1.51287074788765E-005</v>
      </c>
      <c r="R84" s="0" t="n">
        <f aca="false">AVERAGE(C84:O84)</f>
        <v>-0.00375806386308106</v>
      </c>
      <c r="S84" s="0" t="n">
        <f aca="false">MEDIAN(C84:O84)</f>
        <v>-0.0040586380104482</v>
      </c>
    </row>
    <row r="85" customFormat="false" ht="12.8" hidden="false" customHeight="false" outlineLevel="0" collapsed="false">
      <c r="B85" s="33" t="s">
        <v>112</v>
      </c>
      <c r="C85" s="0" t="n">
        <v>-0.0048234379125074</v>
      </c>
      <c r="D85" s="0" t="n">
        <v>-0.00524661200560772</v>
      </c>
      <c r="E85" s="0" t="n">
        <v>-0.0184813763524439</v>
      </c>
      <c r="F85" s="0" t="n">
        <v>-0.00960362712097273</v>
      </c>
      <c r="G85" s="0" t="n">
        <v>-0.00504971129864362</v>
      </c>
      <c r="H85" s="0" t="n">
        <v>-0.0116903377433799</v>
      </c>
      <c r="I85" s="0" t="n">
        <v>-0.0151484911384321</v>
      </c>
      <c r="J85" s="0" t="n">
        <v>-0.0140655561243912</v>
      </c>
      <c r="K85" s="0" t="n">
        <v>-0.0136323914943198</v>
      </c>
      <c r="L85" s="0" t="n">
        <v>-0.0117226928335058</v>
      </c>
      <c r="M85" s="0" t="n">
        <v>-0.00278421978133999</v>
      </c>
      <c r="N85" s="0" t="n">
        <v>-0.00930851879805362</v>
      </c>
      <c r="O85" s="0" t="n">
        <v>-0.0143167289832348</v>
      </c>
      <c r="P85" s="0" t="n">
        <f aca="false">MIN(C85:O85)</f>
        <v>-0.0184813763524439</v>
      </c>
      <c r="Q85" s="0" t="n">
        <f aca="false">MAX(C85:O85)</f>
        <v>-0.00278421978133999</v>
      </c>
      <c r="R85" s="0" t="n">
        <f aca="false">AVERAGE(C85:O85)</f>
        <v>-0.0104518231989871</v>
      </c>
      <c r="S85" s="0" t="n">
        <f aca="false">MEDIAN(C85:O85)</f>
        <v>-0.0116903377433799</v>
      </c>
    </row>
    <row r="86" customFormat="false" ht="12.8" hidden="false" customHeight="false" outlineLevel="0" collapsed="false">
      <c r="B86" s="33" t="s">
        <v>113</v>
      </c>
      <c r="C86" s="0" t="n">
        <v>-0.00313769183032706</v>
      </c>
      <c r="D86" s="0" t="n">
        <v>-0.00215873767967355</v>
      </c>
      <c r="E86" s="0" t="n">
        <v>-0.000660980331755005</v>
      </c>
      <c r="F86" s="0" t="n">
        <v>0.00486925046784202</v>
      </c>
      <c r="G86" s="0" t="n">
        <v>-0.000999398719045831</v>
      </c>
      <c r="H86" s="0" t="n">
        <v>-0.00264951647348129</v>
      </c>
      <c r="I86" s="0" t="n">
        <v>-0.00592839090314789</v>
      </c>
      <c r="J86" s="0" t="n">
        <v>-0.00443744399982161</v>
      </c>
      <c r="K86" s="0" t="n">
        <v>-0.00306014105716166</v>
      </c>
      <c r="L86" s="0" t="n">
        <v>-0.000362363333662144</v>
      </c>
      <c r="M86" s="0" t="n">
        <v>-0.00166700475397621</v>
      </c>
      <c r="N86" s="0" t="n">
        <v>-0.00478698592863251</v>
      </c>
      <c r="O86" s="0" t="n">
        <v>-0.00557913676695485</v>
      </c>
      <c r="P86" s="0" t="n">
        <f aca="false">MIN(C86:O86)</f>
        <v>-0.00592839090314789</v>
      </c>
      <c r="Q86" s="0" t="n">
        <f aca="false">MAX(C86:O86)</f>
        <v>0.00486925046784202</v>
      </c>
      <c r="R86" s="0" t="n">
        <f aca="false">AVERAGE(C86:O86)</f>
        <v>-0.00235065702383058</v>
      </c>
      <c r="S86" s="0" t="n">
        <f aca="false">MEDIAN(C86:O86)</f>
        <v>-0.00264951647348129</v>
      </c>
    </row>
    <row r="87" customFormat="false" ht="12.8" hidden="false" customHeight="false" outlineLevel="0" collapsed="false">
      <c r="B87" s="33" t="s">
        <v>114</v>
      </c>
      <c r="C87" s="0" t="n">
        <v>-0.00585578471937084</v>
      </c>
      <c r="D87" s="0" t="n">
        <v>-0.00641598869385228</v>
      </c>
      <c r="E87" s="0" t="n">
        <v>-0.010974360240473</v>
      </c>
      <c r="F87" s="0" t="n">
        <v>-0.0118319053447572</v>
      </c>
      <c r="G87" s="0" t="n">
        <v>-0.00964363111004093</v>
      </c>
      <c r="H87" s="0" t="n">
        <v>-0.0119618929962938</v>
      </c>
      <c r="I87" s="0" t="n">
        <v>-0.0107526250608944</v>
      </c>
      <c r="J87" s="0" t="n">
        <v>-0.0123935113597535</v>
      </c>
      <c r="K87" s="0" t="n">
        <v>-0.00887553608696649</v>
      </c>
      <c r="L87" s="0" t="n">
        <v>-0.00943824303475815</v>
      </c>
      <c r="M87" s="0" t="n">
        <v>-0.00070794655853019</v>
      </c>
      <c r="N87" s="0" t="n">
        <v>-0.00038832438029901</v>
      </c>
      <c r="O87" s="0" t="n">
        <v>0.000689896784973186</v>
      </c>
      <c r="P87" s="0" t="n">
        <f aca="false">MIN(C87:O87)</f>
        <v>-0.0123935113597535</v>
      </c>
      <c r="Q87" s="0" t="n">
        <f aca="false">MAX(C87:O87)</f>
        <v>0.000689896784973186</v>
      </c>
      <c r="R87" s="0" t="n">
        <f aca="false">AVERAGE(C87:O87)</f>
        <v>-0.00758075790777051</v>
      </c>
      <c r="S87" s="0" t="n">
        <f aca="false">MEDIAN(C87:O87)</f>
        <v>-0.00943824303475815</v>
      </c>
    </row>
    <row r="88" customFormat="false" ht="12.8" hidden="false" customHeight="false" outlineLevel="0" collapsed="false">
      <c r="B88" s="45" t="s">
        <v>115</v>
      </c>
      <c r="C88" s="0" t="n">
        <v>-0.0156100859051861</v>
      </c>
      <c r="D88" s="0" t="n">
        <v>0.0111551859533254</v>
      </c>
      <c r="E88" s="0" t="n">
        <v>0.00480262624625112</v>
      </c>
      <c r="F88" s="0" t="n">
        <v>-0.0131668740716952</v>
      </c>
      <c r="G88" s="0" t="n">
        <v>-0.0102876966325737</v>
      </c>
      <c r="H88" s="0" t="n">
        <v>-0.0116541353383459</v>
      </c>
      <c r="I88" s="0" t="n">
        <v>-0.00304618732073979</v>
      </c>
      <c r="J88" s="0" t="n">
        <v>-0.00697124852304057</v>
      </c>
      <c r="K88" s="0" t="n">
        <v>-0.00658978583196046</v>
      </c>
      <c r="L88" s="0" t="n">
        <v>0.0102292138402256</v>
      </c>
      <c r="M88" s="0" t="n">
        <v>-0.00381951316049871</v>
      </c>
      <c r="N88" s="0" t="n">
        <v>-0.0198707592891761</v>
      </c>
      <c r="O88" s="0" t="n">
        <v>-0.0173885362990669</v>
      </c>
      <c r="P88" s="0" t="n">
        <f aca="false">MIN(C88:O88)</f>
        <v>-0.0198707592891761</v>
      </c>
      <c r="Q88" s="0" t="n">
        <f aca="false">MAX(C88:O88)</f>
        <v>0.0111551859533254</v>
      </c>
      <c r="R88" s="0" t="n">
        <f aca="false">AVERAGE(C88:O88)</f>
        <v>-0.00632444587172933</v>
      </c>
      <c r="S88" s="0" t="n">
        <f aca="false">MEDIAN(C88:O88)</f>
        <v>-0.00697124852304057</v>
      </c>
    </row>
    <row r="89" customFormat="false" ht="12.8" hidden="false" customHeight="false" outlineLevel="0" collapsed="false">
      <c r="B89" s="2"/>
    </row>
    <row r="91" customFormat="false" ht="12.8" hidden="false" customHeight="false" outlineLevel="0" collapsed="false">
      <c r="B91" s="71"/>
    </row>
    <row r="92" customFormat="false" ht="12.8" hidden="false" customHeight="false" outlineLevel="0" collapsed="false">
      <c r="B92" s="71"/>
    </row>
    <row r="93" customFormat="false" ht="12.8" hidden="false" customHeight="false" outlineLevel="0" collapsed="false">
      <c r="B93" s="71"/>
    </row>
    <row r="94" customFormat="false" ht="12.8" hidden="false" customHeight="false" outlineLevel="0" collapsed="false">
      <c r="B94" s="71"/>
    </row>
    <row r="95" customFormat="false" ht="12.8" hidden="false" customHeight="false" outlineLevel="0" collapsed="false">
      <c r="B95" s="71"/>
    </row>
    <row r="96" customFormat="false" ht="12.8" hidden="false" customHeight="false" outlineLevel="0" collapsed="false">
      <c r="B96" s="71"/>
    </row>
    <row r="97" customFormat="false" ht="12.8" hidden="false" customHeight="false" outlineLevel="0" collapsed="false">
      <c r="B97" s="71"/>
    </row>
    <row r="98" customFormat="false" ht="12.8" hidden="false" customHeight="false" outlineLevel="0" collapsed="false">
      <c r="B98" s="71"/>
    </row>
    <row r="99" customFormat="false" ht="12.8" hidden="false" customHeight="false" outlineLevel="0" collapsed="false">
      <c r="B99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5.35"/>
    <col collapsed="false" customWidth="true" hidden="false" outlineLevel="0" max="2" min="2" style="2" width="19.8"/>
    <col collapsed="false" customWidth="true" hidden="false" outlineLevel="0" max="3" min="3" style="3" width="12.96"/>
    <col collapsed="false" customWidth="true" hidden="false" outlineLevel="0" max="4" min="4" style="3" width="15.12"/>
    <col collapsed="false" customWidth="true" hidden="false" outlineLevel="0" max="5" min="5" style="3" width="15.66"/>
    <col collapsed="false" customWidth="true" hidden="false" outlineLevel="0" max="6" min="6" style="3" width="8.82"/>
    <col collapsed="false" customWidth="true" hidden="false" outlineLevel="0" max="7" min="7" style="3" width="18.18"/>
    <col collapsed="false" customWidth="true" hidden="false" outlineLevel="0" max="8" min="8" style="3" width="22.14"/>
    <col collapsed="false" customWidth="false" hidden="false" outlineLevel="0" max="256" min="9" style="3" width="11.52"/>
    <col collapsed="false" customWidth="true" hidden="false" outlineLevel="0" max="257" min="257" style="3" width="65.35"/>
    <col collapsed="false" customWidth="true" hidden="false" outlineLevel="0" max="258" min="258" style="3" width="19.8"/>
    <col collapsed="false" customWidth="true" hidden="false" outlineLevel="0" max="259" min="259" style="3" width="12.96"/>
    <col collapsed="false" customWidth="true" hidden="false" outlineLevel="0" max="260" min="260" style="3" width="15.12"/>
    <col collapsed="false" customWidth="true" hidden="false" outlineLevel="0" max="261" min="261" style="3" width="15.66"/>
    <col collapsed="false" customWidth="true" hidden="false" outlineLevel="0" max="262" min="262" style="3" width="8.82"/>
    <col collapsed="false" customWidth="true" hidden="false" outlineLevel="0" max="263" min="263" style="3" width="18.18"/>
    <col collapsed="false" customWidth="true" hidden="false" outlineLevel="0" max="264" min="264" style="3" width="22.14"/>
    <col collapsed="false" customWidth="false" hidden="false" outlineLevel="0" max="512" min="265" style="3" width="11.52"/>
    <col collapsed="false" customWidth="true" hidden="false" outlineLevel="0" max="513" min="513" style="3" width="65.35"/>
    <col collapsed="false" customWidth="true" hidden="false" outlineLevel="0" max="514" min="514" style="3" width="19.8"/>
    <col collapsed="false" customWidth="true" hidden="false" outlineLevel="0" max="515" min="515" style="3" width="12.96"/>
    <col collapsed="false" customWidth="true" hidden="false" outlineLevel="0" max="516" min="516" style="3" width="15.12"/>
    <col collapsed="false" customWidth="true" hidden="false" outlineLevel="0" max="517" min="517" style="3" width="15.66"/>
    <col collapsed="false" customWidth="true" hidden="false" outlineLevel="0" max="518" min="518" style="3" width="8.82"/>
    <col collapsed="false" customWidth="true" hidden="false" outlineLevel="0" max="519" min="519" style="3" width="18.18"/>
    <col collapsed="false" customWidth="true" hidden="false" outlineLevel="0" max="520" min="520" style="3" width="22.14"/>
    <col collapsed="false" customWidth="false" hidden="false" outlineLevel="0" max="768" min="521" style="3" width="11.52"/>
    <col collapsed="false" customWidth="true" hidden="false" outlineLevel="0" max="769" min="769" style="3" width="65.35"/>
    <col collapsed="false" customWidth="true" hidden="false" outlineLevel="0" max="770" min="770" style="3" width="19.8"/>
    <col collapsed="false" customWidth="true" hidden="false" outlineLevel="0" max="771" min="771" style="3" width="12.96"/>
    <col collapsed="false" customWidth="true" hidden="false" outlineLevel="0" max="772" min="772" style="3" width="15.12"/>
    <col collapsed="false" customWidth="true" hidden="false" outlineLevel="0" max="773" min="773" style="3" width="15.66"/>
    <col collapsed="false" customWidth="true" hidden="false" outlineLevel="0" max="774" min="774" style="3" width="8.82"/>
    <col collapsed="false" customWidth="true" hidden="false" outlineLevel="0" max="775" min="775" style="3" width="18.18"/>
    <col collapsed="false" customWidth="true" hidden="false" outlineLevel="0" max="776" min="776" style="3" width="22.14"/>
    <col collapsed="false" customWidth="false" hidden="false" outlineLevel="0" max="1024" min="777" style="3" width="11.52"/>
  </cols>
  <sheetData>
    <row r="1" customFormat="false" ht="12.8" hidden="false" customHeight="false" outlineLevel="0" collapsed="false">
      <c r="A1" s="4" t="s">
        <v>0</v>
      </c>
    </row>
    <row r="2" customFormat="false" ht="12.8" hidden="false" customHeight="false" outlineLevel="0" collapsed="false">
      <c r="A2" s="5"/>
    </row>
    <row r="3" s="7" customFormat="true" ht="14.2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</row>
    <row r="4" s="7" customFormat="true" ht="12" hidden="false" customHeight="true" outlineLevel="0" collapsed="false">
      <c r="A4" s="8" t="s">
        <v>2</v>
      </c>
      <c r="B4" s="8"/>
      <c r="C4" s="8"/>
      <c r="D4" s="8"/>
      <c r="E4" s="8"/>
      <c r="F4" s="8"/>
      <c r="G4" s="8"/>
    </row>
    <row r="5" s="7" customFormat="true" ht="11.1" hidden="false" customHeight="true" outlineLevel="0" collapsed="false">
      <c r="B5" s="9"/>
    </row>
    <row r="6" customFormat="false" ht="15" hidden="false" customHeight="true" outlineLevel="0" collapsed="false">
      <c r="A6" s="10" t="s">
        <v>3</v>
      </c>
      <c r="B6" s="11" t="s">
        <v>4</v>
      </c>
      <c r="C6" s="12" t="s">
        <v>117</v>
      </c>
      <c r="D6" s="12"/>
      <c r="E6" s="12"/>
      <c r="F6" s="12"/>
      <c r="G6" s="11" t="s">
        <v>4</v>
      </c>
      <c r="H6" s="73" t="s">
        <v>6</v>
      </c>
    </row>
    <row r="7" customFormat="false" ht="12" hidden="false" customHeight="true" outlineLevel="0" collapsed="false">
      <c r="A7" s="10"/>
      <c r="B7" s="14" t="s">
        <v>7</v>
      </c>
      <c r="C7" s="15" t="s">
        <v>8</v>
      </c>
      <c r="D7" s="16" t="s">
        <v>9</v>
      </c>
      <c r="E7" s="16"/>
      <c r="F7" s="16"/>
      <c r="G7" s="14" t="s">
        <v>7</v>
      </c>
      <c r="H7" s="73"/>
    </row>
    <row r="8" customFormat="false" ht="13.35" hidden="false" customHeight="true" outlineLevel="0" collapsed="false">
      <c r="A8" s="17" t="s">
        <v>10</v>
      </c>
      <c r="B8" s="14" t="s">
        <v>11</v>
      </c>
      <c r="C8" s="15" t="s">
        <v>12</v>
      </c>
      <c r="D8" s="11" t="s">
        <v>13</v>
      </c>
      <c r="E8" s="18" t="s">
        <v>14</v>
      </c>
      <c r="F8" s="11" t="s">
        <v>15</v>
      </c>
      <c r="G8" s="14" t="s">
        <v>11</v>
      </c>
      <c r="H8" s="73"/>
    </row>
    <row r="9" customFormat="false" ht="12.75" hidden="false" customHeight="true" outlineLevel="0" collapsed="false">
      <c r="A9" s="17"/>
      <c r="B9" s="74" t="s">
        <v>118</v>
      </c>
      <c r="C9" s="75"/>
      <c r="D9" s="74" t="s">
        <v>12</v>
      </c>
      <c r="E9" s="76" t="s">
        <v>17</v>
      </c>
      <c r="F9" s="76" t="s">
        <v>119</v>
      </c>
      <c r="G9" s="74" t="s">
        <v>16</v>
      </c>
      <c r="H9" s="73"/>
    </row>
    <row r="10" customFormat="false" ht="15.75" hidden="false" customHeight="true" outlineLevel="0" collapsed="false">
      <c r="A10" s="77" t="s">
        <v>20</v>
      </c>
      <c r="B10" s="78" t="n">
        <v>146780720</v>
      </c>
      <c r="C10" s="79" t="n">
        <v>-32130</v>
      </c>
      <c r="D10" s="28" t="n">
        <v>-317233</v>
      </c>
      <c r="E10" s="78" t="n">
        <v>285103</v>
      </c>
      <c r="F10" s="80" t="n">
        <v>0</v>
      </c>
      <c r="G10" s="81" t="n">
        <v>146748590</v>
      </c>
      <c r="H10" s="82" t="n">
        <v>89.9</v>
      </c>
      <c r="I10" s="3" t="n">
        <f aca="false">E10/B10</f>
        <v>0.00194237363054221</v>
      </c>
      <c r="J10" s="83"/>
    </row>
    <row r="11" s="32" customFormat="true" ht="15.75" hidden="false" customHeight="true" outlineLevel="0" collapsed="false">
      <c r="A11" s="84" t="s">
        <v>21</v>
      </c>
      <c r="B11" s="28" t="n">
        <v>39378059</v>
      </c>
      <c r="C11" s="28" t="n">
        <v>55497</v>
      </c>
      <c r="D11" s="28" t="n">
        <v>-130072</v>
      </c>
      <c r="E11" s="85" t="n">
        <v>185569</v>
      </c>
      <c r="F11" s="80" t="n">
        <v>0</v>
      </c>
      <c r="G11" s="28" t="n">
        <v>39433556</v>
      </c>
      <c r="H11" s="86" t="n">
        <v>142.7</v>
      </c>
      <c r="I11" s="3" t="n">
        <f aca="false">E11/B11</f>
        <v>0.00471249738337789</v>
      </c>
      <c r="J11" s="83"/>
    </row>
    <row r="12" customFormat="false" ht="13.15" hidden="false" customHeight="true" outlineLevel="0" collapsed="false">
      <c r="A12" s="87" t="s">
        <v>22</v>
      </c>
      <c r="B12" s="34" t="n">
        <v>1547418</v>
      </c>
      <c r="C12" s="34" t="n">
        <v>1733</v>
      </c>
      <c r="D12" s="34" t="n">
        <v>-7479</v>
      </c>
      <c r="E12" s="88" t="n">
        <v>9212</v>
      </c>
      <c r="F12" s="89" t="n">
        <v>0</v>
      </c>
      <c r="G12" s="34" t="n">
        <v>1549151</v>
      </c>
      <c r="H12" s="90" t="n">
        <v>123.2</v>
      </c>
      <c r="I12" s="3" t="n">
        <f aca="false">E12/B12</f>
        <v>0.00595314258978505</v>
      </c>
      <c r="J12" s="83"/>
    </row>
    <row r="13" customFormat="false" ht="13.15" hidden="false" customHeight="true" outlineLevel="0" collapsed="false">
      <c r="A13" s="87" t="s">
        <v>23</v>
      </c>
      <c r="B13" s="34" t="n">
        <v>1200187</v>
      </c>
      <c r="C13" s="34" t="n">
        <v>-7696</v>
      </c>
      <c r="D13" s="34" t="n">
        <v>-7659</v>
      </c>
      <c r="E13" s="88" t="n">
        <v>-37</v>
      </c>
      <c r="F13" s="89" t="n">
        <v>0</v>
      </c>
      <c r="G13" s="34" t="n">
        <v>1192491</v>
      </c>
      <c r="H13" s="91" t="s">
        <v>120</v>
      </c>
      <c r="I13" s="3" t="n">
        <f aca="false">E13/B13</f>
        <v>-3.08285292208631E-005</v>
      </c>
      <c r="J13" s="83"/>
    </row>
    <row r="14" customFormat="false" ht="13.15" hidden="false" customHeight="true" outlineLevel="0" collapsed="false">
      <c r="A14" s="87" t="s">
        <v>24</v>
      </c>
      <c r="B14" s="34" t="n">
        <v>1365805</v>
      </c>
      <c r="C14" s="34" t="n">
        <v>-7389</v>
      </c>
      <c r="D14" s="34" t="n">
        <v>-10082</v>
      </c>
      <c r="E14" s="88" t="n">
        <v>2693</v>
      </c>
      <c r="F14" s="89" t="n">
        <v>0</v>
      </c>
      <c r="G14" s="34" t="n">
        <v>1358416</v>
      </c>
      <c r="H14" s="91" t="n">
        <v>26.7</v>
      </c>
      <c r="I14" s="3" t="n">
        <f aca="false">E14/B14</f>
        <v>0.00197173095720106</v>
      </c>
      <c r="J14" s="83"/>
    </row>
    <row r="15" customFormat="false" ht="13.15" hidden="false" customHeight="true" outlineLevel="0" collapsed="false">
      <c r="A15" s="87" t="s">
        <v>25</v>
      </c>
      <c r="B15" s="34" t="n">
        <v>2327821</v>
      </c>
      <c r="C15" s="34" t="n">
        <v>-3616</v>
      </c>
      <c r="D15" s="34" t="n">
        <v>-13306</v>
      </c>
      <c r="E15" s="88" t="n">
        <v>9690</v>
      </c>
      <c r="F15" s="89" t="n">
        <v>0</v>
      </c>
      <c r="G15" s="34" t="n">
        <v>2324205</v>
      </c>
      <c r="H15" s="90" t="n">
        <v>72.8</v>
      </c>
      <c r="I15" s="3" t="n">
        <f aca="false">E15/B15</f>
        <v>0.0041626912034903</v>
      </c>
      <c r="J15" s="83"/>
    </row>
    <row r="16" customFormat="false" ht="13.15" hidden="false" customHeight="true" outlineLevel="0" collapsed="false">
      <c r="A16" s="87" t="s">
        <v>26</v>
      </c>
      <c r="B16" s="34" t="n">
        <v>1004180</v>
      </c>
      <c r="C16" s="34" t="n">
        <v>-7045</v>
      </c>
      <c r="D16" s="34" t="n">
        <v>-7861</v>
      </c>
      <c r="E16" s="88" t="n">
        <v>816</v>
      </c>
      <c r="F16" s="89" t="n">
        <v>0</v>
      </c>
      <c r="G16" s="34" t="n">
        <v>997135</v>
      </c>
      <c r="H16" s="91" t="n">
        <v>10.4</v>
      </c>
      <c r="I16" s="3" t="n">
        <f aca="false">E16/B16</f>
        <v>0.000812603318130216</v>
      </c>
      <c r="J16" s="83"/>
    </row>
    <row r="17" customFormat="false" ht="13.15" hidden="false" customHeight="true" outlineLevel="0" collapsed="false">
      <c r="A17" s="87" t="s">
        <v>27</v>
      </c>
      <c r="B17" s="34" t="n">
        <v>1009380</v>
      </c>
      <c r="C17" s="34" t="n">
        <v>-6805</v>
      </c>
      <c r="D17" s="34" t="n">
        <v>-5732</v>
      </c>
      <c r="E17" s="88" t="n">
        <v>-1073</v>
      </c>
      <c r="F17" s="89" t="n">
        <v>0</v>
      </c>
      <c r="G17" s="34" t="n">
        <v>1002575</v>
      </c>
      <c r="H17" s="90" t="s">
        <v>120</v>
      </c>
      <c r="I17" s="3" t="n">
        <f aca="false">E17/B17</f>
        <v>-0.00106302878995027</v>
      </c>
      <c r="J17" s="83"/>
    </row>
    <row r="18" customFormat="false" ht="13.15" hidden="false" customHeight="true" outlineLevel="0" collapsed="false">
      <c r="A18" s="87" t="s">
        <v>28</v>
      </c>
      <c r="B18" s="34" t="n">
        <v>637267</v>
      </c>
      <c r="C18" s="34" t="n">
        <v>-3882</v>
      </c>
      <c r="D18" s="34" t="n">
        <v>-3576</v>
      </c>
      <c r="E18" s="88" t="n">
        <v>-306</v>
      </c>
      <c r="F18" s="89" t="n">
        <v>0</v>
      </c>
      <c r="G18" s="34" t="n">
        <v>633385</v>
      </c>
      <c r="H18" s="91" t="s">
        <v>120</v>
      </c>
      <c r="I18" s="3" t="n">
        <f aca="false">E18/B18</f>
        <v>-0.000480175499437441</v>
      </c>
      <c r="J18" s="83"/>
    </row>
    <row r="19" customFormat="false" ht="13.15" hidden="false" customHeight="true" outlineLevel="0" collapsed="false">
      <c r="A19" s="87" t="s">
        <v>29</v>
      </c>
      <c r="B19" s="34" t="n">
        <v>1107041</v>
      </c>
      <c r="C19" s="34" t="n">
        <v>-3033</v>
      </c>
      <c r="D19" s="34" t="n">
        <v>-7316</v>
      </c>
      <c r="E19" s="88" t="n">
        <v>4283</v>
      </c>
      <c r="F19" s="89" t="n">
        <v>0</v>
      </c>
      <c r="G19" s="34" t="n">
        <v>1104008</v>
      </c>
      <c r="H19" s="90" t="n">
        <v>58.5</v>
      </c>
      <c r="I19" s="3" t="n">
        <f aca="false">E19/B19</f>
        <v>0.00386887206526226</v>
      </c>
      <c r="J19" s="83"/>
    </row>
    <row r="20" customFormat="false" ht="13.15" hidden="false" customHeight="true" outlineLevel="0" collapsed="false">
      <c r="A20" s="87" t="s">
        <v>30</v>
      </c>
      <c r="B20" s="34" t="n">
        <v>1144035</v>
      </c>
      <c r="C20" s="34" t="n">
        <v>-4664</v>
      </c>
      <c r="D20" s="34" t="n">
        <v>-6503</v>
      </c>
      <c r="E20" s="88" t="n">
        <v>1839</v>
      </c>
      <c r="F20" s="89" t="n">
        <v>0</v>
      </c>
      <c r="G20" s="34" t="n">
        <v>1139371</v>
      </c>
      <c r="H20" s="90" t="n">
        <v>28.3</v>
      </c>
      <c r="I20" s="3" t="n">
        <f aca="false">E20/B20</f>
        <v>0.00160746830298024</v>
      </c>
      <c r="J20" s="83"/>
    </row>
    <row r="21" customFormat="false" ht="13.15" hidden="false" customHeight="true" outlineLevel="0" collapsed="false">
      <c r="A21" s="87" t="s">
        <v>31</v>
      </c>
      <c r="B21" s="34" t="n">
        <v>7599647</v>
      </c>
      <c r="C21" s="34" t="n">
        <v>91216</v>
      </c>
      <c r="D21" s="34" t="n">
        <v>-18982</v>
      </c>
      <c r="E21" s="88" t="n">
        <v>110198</v>
      </c>
      <c r="F21" s="89" t="n">
        <v>0</v>
      </c>
      <c r="G21" s="34" t="n">
        <v>7690863</v>
      </c>
      <c r="H21" s="90" t="n">
        <v>580.5</v>
      </c>
      <c r="I21" s="3" t="n">
        <f aca="false">E21/B21</f>
        <v>0.014500410348007</v>
      </c>
      <c r="J21" s="83"/>
    </row>
    <row r="22" customFormat="false" ht="13.15" hidden="false" customHeight="true" outlineLevel="0" collapsed="false">
      <c r="A22" s="87" t="s">
        <v>32</v>
      </c>
      <c r="B22" s="34" t="n">
        <v>739467</v>
      </c>
      <c r="C22" s="34" t="n">
        <v>-5969</v>
      </c>
      <c r="D22" s="34" t="n">
        <v>-5340</v>
      </c>
      <c r="E22" s="88" t="n">
        <v>-629</v>
      </c>
      <c r="F22" s="89" t="n">
        <v>0</v>
      </c>
      <c r="G22" s="34" t="n">
        <v>733498</v>
      </c>
      <c r="H22" s="91" t="s">
        <v>120</v>
      </c>
      <c r="I22" s="3" t="n">
        <f aca="false">E22/B22</f>
        <v>-0.00085061267101845</v>
      </c>
      <c r="J22" s="83"/>
    </row>
    <row r="23" customFormat="false" ht="13.15" hidden="false" customHeight="true" outlineLevel="0" collapsed="false">
      <c r="A23" s="87" t="s">
        <v>33</v>
      </c>
      <c r="B23" s="34" t="n">
        <v>1114137</v>
      </c>
      <c r="C23" s="34" t="n">
        <v>-5290</v>
      </c>
      <c r="D23" s="34" t="n">
        <v>-7617</v>
      </c>
      <c r="E23" s="88" t="n">
        <v>2327</v>
      </c>
      <c r="F23" s="89" t="n">
        <v>0</v>
      </c>
      <c r="G23" s="34" t="n">
        <v>1108847</v>
      </c>
      <c r="H23" s="90" t="n">
        <v>30.6</v>
      </c>
      <c r="I23" s="3" t="n">
        <f aca="false">E23/B23</f>
        <v>0.00208861208271514</v>
      </c>
      <c r="J23" s="83"/>
    </row>
    <row r="24" customFormat="false" ht="13.15" hidden="false" customHeight="true" outlineLevel="0" collapsed="false">
      <c r="A24" s="87" t="s">
        <v>34</v>
      </c>
      <c r="B24" s="34" t="n">
        <v>942363</v>
      </c>
      <c r="C24" s="34" t="n">
        <v>-7474</v>
      </c>
      <c r="D24" s="34" t="n">
        <v>-7113</v>
      </c>
      <c r="E24" s="88" t="n">
        <v>-361</v>
      </c>
      <c r="F24" s="89" t="n">
        <v>0</v>
      </c>
      <c r="G24" s="34" t="n">
        <v>934889</v>
      </c>
      <c r="H24" s="91" t="s">
        <v>120</v>
      </c>
      <c r="I24" s="3" t="n">
        <f aca="false">E24/B24</f>
        <v>-0.000383079556391751</v>
      </c>
      <c r="J24" s="83"/>
    </row>
    <row r="25" customFormat="false" ht="13.15" hidden="false" customHeight="true" outlineLevel="0" collapsed="false">
      <c r="A25" s="87" t="s">
        <v>35</v>
      </c>
      <c r="B25" s="34" t="n">
        <v>1015966</v>
      </c>
      <c r="C25" s="34" t="n">
        <v>-9218</v>
      </c>
      <c r="D25" s="34" t="n">
        <v>-7443</v>
      </c>
      <c r="E25" s="88" t="n">
        <v>-1775</v>
      </c>
      <c r="F25" s="89" t="n">
        <v>0</v>
      </c>
      <c r="G25" s="34" t="n">
        <v>1006748</v>
      </c>
      <c r="H25" s="90" t="s">
        <v>120</v>
      </c>
      <c r="I25" s="3" t="n">
        <f aca="false">E25/B25</f>
        <v>-0.00174710571023046</v>
      </c>
      <c r="J25" s="83"/>
    </row>
    <row r="26" customFormat="false" ht="13.15" hidden="false" customHeight="true" outlineLevel="0" collapsed="false">
      <c r="A26" s="87" t="s">
        <v>36</v>
      </c>
      <c r="B26" s="34" t="n">
        <v>1269636</v>
      </c>
      <c r="C26" s="34" t="n">
        <v>-9257</v>
      </c>
      <c r="D26" s="34" t="n">
        <v>-9911</v>
      </c>
      <c r="E26" s="88" t="n">
        <v>654</v>
      </c>
      <c r="F26" s="89" t="n">
        <v>0</v>
      </c>
      <c r="G26" s="34" t="n">
        <v>1260379</v>
      </c>
      <c r="H26" s="90" t="n">
        <v>6.6</v>
      </c>
      <c r="I26" s="3" t="n">
        <f aca="false">E26/B26</f>
        <v>0.000515108267251401</v>
      </c>
      <c r="J26" s="83"/>
    </row>
    <row r="27" customFormat="false" ht="13.15" hidden="false" customHeight="true" outlineLevel="0" collapsed="false">
      <c r="A27" s="87" t="s">
        <v>37</v>
      </c>
      <c r="B27" s="34" t="n">
        <v>1478818</v>
      </c>
      <c r="C27" s="34" t="n">
        <v>-12691</v>
      </c>
      <c r="D27" s="34" t="n">
        <v>-12122</v>
      </c>
      <c r="E27" s="88" t="n">
        <v>-569</v>
      </c>
      <c r="F27" s="89" t="n">
        <v>0</v>
      </c>
      <c r="G27" s="34" t="n">
        <v>1466127</v>
      </c>
      <c r="H27" s="90" t="s">
        <v>120</v>
      </c>
      <c r="I27" s="3" t="n">
        <f aca="false">E27/B27</f>
        <v>-0.000384766752906713</v>
      </c>
      <c r="J27" s="83"/>
    </row>
    <row r="28" customFormat="false" ht="13.15" hidden="false" customHeight="true" outlineLevel="0" collapsed="false">
      <c r="A28" s="87" t="s">
        <v>38</v>
      </c>
      <c r="B28" s="34" t="n">
        <v>1259612</v>
      </c>
      <c r="C28" s="34" t="n">
        <v>-6223</v>
      </c>
      <c r="D28" s="34" t="n">
        <v>-7246</v>
      </c>
      <c r="E28" s="88" t="n">
        <v>1023</v>
      </c>
      <c r="F28" s="89" t="n">
        <v>0</v>
      </c>
      <c r="G28" s="34" t="n">
        <v>1253389</v>
      </c>
      <c r="H28" s="90" t="n">
        <v>14.1</v>
      </c>
      <c r="I28" s="3" t="n">
        <f aca="false">E28/B28</f>
        <v>0.000812154854034417</v>
      </c>
      <c r="J28" s="83"/>
    </row>
    <row r="29" customFormat="false" ht="13.15" hidden="false" customHeight="true" outlineLevel="0" collapsed="false">
      <c r="A29" s="87" t="s">
        <v>39</v>
      </c>
      <c r="B29" s="34" t="n">
        <v>12615279</v>
      </c>
      <c r="C29" s="34" t="n">
        <v>62800</v>
      </c>
      <c r="D29" s="34" t="n">
        <v>15216</v>
      </c>
      <c r="E29" s="88" t="n">
        <v>47584</v>
      </c>
      <c r="F29" s="89" t="n">
        <v>0</v>
      </c>
      <c r="G29" s="34" t="n">
        <v>12678079</v>
      </c>
      <c r="H29" s="91" t="s">
        <v>120</v>
      </c>
      <c r="I29" s="3" t="n">
        <f aca="false">E29/B29</f>
        <v>0.00377193401747199</v>
      </c>
      <c r="J29" s="83"/>
    </row>
    <row r="30" customFormat="false" ht="15.75" hidden="false" customHeight="true" outlineLevel="0" collapsed="false">
      <c r="A30" s="77" t="s">
        <v>40</v>
      </c>
      <c r="B30" s="39" t="n">
        <v>13972070</v>
      </c>
      <c r="C30" s="39" t="n">
        <v>9922</v>
      </c>
      <c r="D30" s="39" t="n">
        <v>-39543</v>
      </c>
      <c r="E30" s="92" t="n">
        <v>49465</v>
      </c>
      <c r="F30" s="93" t="n">
        <v>0</v>
      </c>
      <c r="G30" s="39" t="n">
        <v>13981992</v>
      </c>
      <c r="H30" s="86" t="n">
        <v>125.1</v>
      </c>
      <c r="I30" s="3" t="n">
        <f aca="false">E30/B30</f>
        <v>0.0035402771386058</v>
      </c>
      <c r="J30" s="83"/>
    </row>
    <row r="31" s="42" customFormat="true" ht="13.5" hidden="false" customHeight="true" outlineLevel="0" collapsed="false">
      <c r="A31" s="87" t="s">
        <v>41</v>
      </c>
      <c r="B31" s="34" t="n">
        <v>618056</v>
      </c>
      <c r="C31" s="34" t="n">
        <v>-3992</v>
      </c>
      <c r="D31" s="34" t="n">
        <v>-3284</v>
      </c>
      <c r="E31" s="88" t="n">
        <v>-708</v>
      </c>
      <c r="F31" s="89" t="n">
        <v>0</v>
      </c>
      <c r="G31" s="34" t="n">
        <v>614064</v>
      </c>
      <c r="H31" s="82" t="s">
        <v>120</v>
      </c>
      <c r="I31" s="3" t="n">
        <f aca="false">E31/B31</f>
        <v>-0.0011455272661377</v>
      </c>
      <c r="J31" s="8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3.5" hidden="false" customHeight="true" outlineLevel="0" collapsed="false">
      <c r="A32" s="87" t="s">
        <v>42</v>
      </c>
      <c r="B32" s="34" t="n">
        <v>830235</v>
      </c>
      <c r="C32" s="34" t="n">
        <v>-9762</v>
      </c>
      <c r="D32" s="34" t="n">
        <v>-1973</v>
      </c>
      <c r="E32" s="88" t="n">
        <v>-7789</v>
      </c>
      <c r="F32" s="89" t="n">
        <v>0</v>
      </c>
      <c r="G32" s="34" t="n">
        <v>820473</v>
      </c>
      <c r="H32" s="82" t="s">
        <v>120</v>
      </c>
      <c r="I32" s="3" t="n">
        <f aca="false">E32/B32</f>
        <v>-0.00938168109029371</v>
      </c>
      <c r="J32" s="83"/>
    </row>
    <row r="33" customFormat="false" ht="13.5" hidden="false" customHeight="true" outlineLevel="0" collapsed="false">
      <c r="A33" s="87" t="s">
        <v>43</v>
      </c>
      <c r="B33" s="34" t="n">
        <v>1144119</v>
      </c>
      <c r="C33" s="34" t="n">
        <v>-7584</v>
      </c>
      <c r="D33" s="34" t="n">
        <v>-4592</v>
      </c>
      <c r="E33" s="88" t="n">
        <v>-2992</v>
      </c>
      <c r="F33" s="89" t="n">
        <v>0</v>
      </c>
      <c r="G33" s="34" t="n">
        <v>1136535</v>
      </c>
      <c r="H33" s="82" t="s">
        <v>120</v>
      </c>
      <c r="I33" s="3" t="n">
        <f aca="false">E33/B33</f>
        <v>-0.00261511258881288</v>
      </c>
      <c r="J33" s="83"/>
    </row>
    <row r="34" s="42" customFormat="true" ht="13.5" hidden="false" customHeight="true" outlineLevel="0" collapsed="false">
      <c r="A34" s="94" t="s">
        <v>44</v>
      </c>
      <c r="B34" s="95" t="n">
        <v>43829</v>
      </c>
      <c r="C34" s="95" t="n">
        <v>282</v>
      </c>
      <c r="D34" s="95" t="n">
        <v>205</v>
      </c>
      <c r="E34" s="96" t="n">
        <v>77</v>
      </c>
      <c r="F34" s="89" t="n">
        <v>0</v>
      </c>
      <c r="G34" s="95" t="n">
        <v>44111</v>
      </c>
      <c r="H34" s="82" t="s">
        <v>120</v>
      </c>
      <c r="I34" s="3" t="n">
        <f aca="false">E34/B34</f>
        <v>0.00175682767117662</v>
      </c>
      <c r="J34" s="8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26.25" hidden="false" customHeight="true" outlineLevel="0" collapsed="false">
      <c r="A35" s="97" t="s">
        <v>45</v>
      </c>
      <c r="B35" s="95" t="n">
        <v>1100290</v>
      </c>
      <c r="C35" s="95" t="n">
        <v>-7866</v>
      </c>
      <c r="D35" s="95" t="n">
        <v>-4797</v>
      </c>
      <c r="E35" s="96" t="n">
        <v>-3069</v>
      </c>
      <c r="F35" s="89" t="n">
        <v>0</v>
      </c>
      <c r="G35" s="95" t="n">
        <v>1092424</v>
      </c>
      <c r="H35" s="82" t="s">
        <v>120</v>
      </c>
      <c r="I35" s="3" t="n">
        <f aca="false">E35/B35</f>
        <v>-0.00278926464841087</v>
      </c>
      <c r="J35" s="83"/>
    </row>
    <row r="36" customFormat="false" ht="13.5" hidden="false" customHeight="true" outlineLevel="0" collapsed="false">
      <c r="A36" s="87" t="s">
        <v>46</v>
      </c>
      <c r="B36" s="34" t="n">
        <v>1167713</v>
      </c>
      <c r="C36" s="34" t="n">
        <v>-7268</v>
      </c>
      <c r="D36" s="34" t="n">
        <v>-5194</v>
      </c>
      <c r="E36" s="88" t="n">
        <v>-2074</v>
      </c>
      <c r="F36" s="89" t="n">
        <v>0</v>
      </c>
      <c r="G36" s="34" t="n">
        <v>1160445</v>
      </c>
      <c r="H36" s="82" t="s">
        <v>120</v>
      </c>
      <c r="I36" s="3" t="n">
        <f aca="false">E36/B36</f>
        <v>-0.00177612135858726</v>
      </c>
      <c r="J36" s="83"/>
    </row>
    <row r="37" customFormat="false" ht="13.5" hidden="false" customHeight="true" outlineLevel="0" collapsed="false">
      <c r="A37" s="87" t="s">
        <v>47</v>
      </c>
      <c r="B37" s="34" t="n">
        <v>1002187</v>
      </c>
      <c r="C37" s="34" t="n">
        <v>10325</v>
      </c>
      <c r="D37" s="34" t="n">
        <v>-2644</v>
      </c>
      <c r="E37" s="88" t="n">
        <v>12969</v>
      </c>
      <c r="F37" s="89" t="n">
        <v>0</v>
      </c>
      <c r="G37" s="34" t="n">
        <v>1012512</v>
      </c>
      <c r="H37" s="82" t="n">
        <v>490.5</v>
      </c>
      <c r="I37" s="3" t="n">
        <f aca="false">E37/B37</f>
        <v>0.0129406986919607</v>
      </c>
      <c r="J37" s="83"/>
    </row>
    <row r="38" customFormat="false" ht="13.5" hidden="false" customHeight="true" outlineLevel="0" collapsed="false">
      <c r="A38" s="87" t="s">
        <v>48</v>
      </c>
      <c r="B38" s="34" t="n">
        <v>1847867</v>
      </c>
      <c r="C38" s="34" t="n">
        <v>28005</v>
      </c>
      <c r="D38" s="34" t="n">
        <v>-9876</v>
      </c>
      <c r="E38" s="88" t="n">
        <v>37881</v>
      </c>
      <c r="F38" s="89" t="n">
        <v>0</v>
      </c>
      <c r="G38" s="34" t="n">
        <v>1875872</v>
      </c>
      <c r="H38" s="90" t="n">
        <v>383.6</v>
      </c>
      <c r="I38" s="3" t="n">
        <f aca="false">E38/B38</f>
        <v>0.0204998519915124</v>
      </c>
      <c r="J38" s="83"/>
    </row>
    <row r="39" customFormat="false" ht="13.5" hidden="false" customHeight="true" outlineLevel="0" collapsed="false">
      <c r="A39" s="87" t="s">
        <v>49</v>
      </c>
      <c r="B39" s="34" t="n">
        <v>748056</v>
      </c>
      <c r="C39" s="34" t="n">
        <v>-6652</v>
      </c>
      <c r="D39" s="34" t="n">
        <v>-1789</v>
      </c>
      <c r="E39" s="88" t="n">
        <v>-4863</v>
      </c>
      <c r="F39" s="89" t="n">
        <v>0</v>
      </c>
      <c r="G39" s="34" t="n">
        <v>741404</v>
      </c>
      <c r="H39" s="90" t="s">
        <v>120</v>
      </c>
      <c r="I39" s="3" t="n">
        <f aca="false">E39/B39</f>
        <v>-0.00650085020372806</v>
      </c>
      <c r="J39" s="83"/>
    </row>
    <row r="40" customFormat="false" ht="13.5" hidden="false" customHeight="true" outlineLevel="0" collapsed="false">
      <c r="A40" s="87" t="s">
        <v>50</v>
      </c>
      <c r="B40" s="34" t="n">
        <v>600296</v>
      </c>
      <c r="C40" s="34" t="n">
        <v>-3788</v>
      </c>
      <c r="D40" s="34" t="n">
        <v>-4612</v>
      </c>
      <c r="E40" s="88" t="n">
        <v>824</v>
      </c>
      <c r="F40" s="89" t="n">
        <v>0</v>
      </c>
      <c r="G40" s="34" t="n">
        <v>596508</v>
      </c>
      <c r="H40" s="91" t="n">
        <v>17.9</v>
      </c>
      <c r="I40" s="3" t="n">
        <f aca="false">E40/B40</f>
        <v>0.00137265615629623</v>
      </c>
      <c r="J40" s="83"/>
    </row>
    <row r="41" customFormat="false" ht="13.5" hidden="false" customHeight="true" outlineLevel="0" collapsed="false">
      <c r="A41" s="87" t="s">
        <v>51</v>
      </c>
      <c r="B41" s="34" t="n">
        <v>629651</v>
      </c>
      <c r="C41" s="34" t="n">
        <v>-3536</v>
      </c>
      <c r="D41" s="34" t="n">
        <v>-5271</v>
      </c>
      <c r="E41" s="88" t="n">
        <v>1735</v>
      </c>
      <c r="F41" s="89" t="n">
        <v>0</v>
      </c>
      <c r="G41" s="34" t="n">
        <v>626115</v>
      </c>
      <c r="H41" s="90" t="n">
        <v>32.9</v>
      </c>
      <c r="I41" s="3" t="n">
        <f aca="false">E41/B41</f>
        <v>0.00275549471056188</v>
      </c>
      <c r="J41" s="83"/>
    </row>
    <row r="42" customFormat="false" ht="12.75" hidden="false" customHeight="true" outlineLevel="0" collapsed="false">
      <c r="A42" s="98" t="s">
        <v>52</v>
      </c>
      <c r="B42" s="99" t="n">
        <v>5383890</v>
      </c>
      <c r="C42" s="99" t="n">
        <v>14174</v>
      </c>
      <c r="D42" s="99" t="n">
        <v>-308</v>
      </c>
      <c r="E42" s="100" t="n">
        <v>14482</v>
      </c>
      <c r="F42" s="101" t="n">
        <v>0</v>
      </c>
      <c r="G42" s="99" t="n">
        <v>5398064</v>
      </c>
      <c r="H42" s="90" t="n">
        <v>4701.9</v>
      </c>
      <c r="I42" s="3" t="n">
        <f aca="false">E42/B42</f>
        <v>0.00268987665052592</v>
      </c>
      <c r="J42" s="83"/>
    </row>
    <row r="43" customFormat="false" ht="16.5" hidden="false" customHeight="true" outlineLevel="0" collapsed="false">
      <c r="A43" s="102" t="s">
        <v>53</v>
      </c>
      <c r="B43" s="103" t="n">
        <v>16454550</v>
      </c>
      <c r="C43" s="103" t="n">
        <v>11534</v>
      </c>
      <c r="D43" s="103" t="n">
        <v>-49376</v>
      </c>
      <c r="E43" s="104" t="n">
        <v>60910</v>
      </c>
      <c r="F43" s="80" t="n">
        <v>0</v>
      </c>
      <c r="G43" s="103" t="n">
        <v>16466084</v>
      </c>
      <c r="H43" s="82" t="n">
        <v>123.4</v>
      </c>
      <c r="I43" s="3" t="n">
        <f aca="false">E43/B43</f>
        <v>0.00370171168461003</v>
      </c>
      <c r="J43" s="83"/>
    </row>
    <row r="44" s="32" customFormat="true" ht="15" hidden="false" customHeight="true" outlineLevel="0" collapsed="false">
      <c r="A44" s="87" t="s">
        <v>54</v>
      </c>
      <c r="B44" s="34" t="n">
        <v>454744</v>
      </c>
      <c r="C44" s="34" t="n">
        <v>8344</v>
      </c>
      <c r="D44" s="34" t="n">
        <v>-1470</v>
      </c>
      <c r="E44" s="88" t="n">
        <v>9814</v>
      </c>
      <c r="F44" s="89" t="n">
        <v>0</v>
      </c>
      <c r="G44" s="34" t="n">
        <v>463088</v>
      </c>
      <c r="H44" s="90" t="n">
        <v>667.6</v>
      </c>
      <c r="I44" s="3" t="n">
        <f aca="false">E44/B44</f>
        <v>0.0215813732561617</v>
      </c>
      <c r="J44" s="83"/>
    </row>
    <row r="45" customFormat="false" ht="15" hidden="false" customHeight="true" outlineLevel="0" collapsed="false">
      <c r="A45" s="87" t="s">
        <v>55</v>
      </c>
      <c r="B45" s="34" t="n">
        <v>272647</v>
      </c>
      <c r="C45" s="34" t="n">
        <v>-1512</v>
      </c>
      <c r="D45" s="34" t="n">
        <v>253</v>
      </c>
      <c r="E45" s="88" t="n">
        <v>-1765</v>
      </c>
      <c r="F45" s="89" t="n">
        <v>0</v>
      </c>
      <c r="G45" s="34" t="n">
        <v>271135</v>
      </c>
      <c r="H45" s="90" t="s">
        <v>120</v>
      </c>
      <c r="I45" s="3" t="n">
        <f aca="false">E45/B45</f>
        <v>-0.0064735720547081</v>
      </c>
      <c r="J45" s="83"/>
    </row>
    <row r="46" customFormat="false" ht="15" hidden="false" customHeight="true" outlineLevel="0" collapsed="false">
      <c r="A46" s="87" t="s">
        <v>56</v>
      </c>
      <c r="B46" s="34" t="n">
        <v>1911818</v>
      </c>
      <c r="C46" s="34" t="n">
        <v>804</v>
      </c>
      <c r="D46" s="34" t="n">
        <v>-7680</v>
      </c>
      <c r="E46" s="88" t="n">
        <v>8484</v>
      </c>
      <c r="F46" s="89" t="n">
        <v>0</v>
      </c>
      <c r="G46" s="34" t="n">
        <v>1912622</v>
      </c>
      <c r="H46" s="82" t="n">
        <v>110.5</v>
      </c>
      <c r="I46" s="3" t="n">
        <f aca="false">E46/B46</f>
        <v>0.00443766090705287</v>
      </c>
      <c r="J46" s="83"/>
    </row>
    <row r="47" customFormat="false" ht="15" hidden="false" customHeight="true" outlineLevel="0" collapsed="false">
      <c r="A47" s="87" t="s">
        <v>57</v>
      </c>
      <c r="B47" s="34" t="n">
        <v>5648235</v>
      </c>
      <c r="C47" s="34" t="n">
        <v>27227</v>
      </c>
      <c r="D47" s="34" t="n">
        <v>-8725</v>
      </c>
      <c r="E47" s="88" t="n">
        <v>35952</v>
      </c>
      <c r="F47" s="89" t="n">
        <v>0</v>
      </c>
      <c r="G47" s="34" t="n">
        <v>5675462</v>
      </c>
      <c r="H47" s="82" t="n">
        <v>412.1</v>
      </c>
      <c r="I47" s="3" t="n">
        <f aca="false">E47/B47</f>
        <v>0.00636517425355</v>
      </c>
      <c r="J47" s="83"/>
    </row>
    <row r="48" customFormat="false" ht="15" hidden="false" customHeight="true" outlineLevel="0" collapsed="false">
      <c r="A48" s="87" t="s">
        <v>58</v>
      </c>
      <c r="B48" s="34" t="n">
        <v>1014065</v>
      </c>
      <c r="C48" s="34" t="n">
        <v>-8283</v>
      </c>
      <c r="D48" s="34" t="n">
        <v>-445</v>
      </c>
      <c r="E48" s="88" t="n">
        <v>-7838</v>
      </c>
      <c r="F48" s="89" t="n">
        <v>0</v>
      </c>
      <c r="G48" s="34" t="n">
        <v>1005782</v>
      </c>
      <c r="H48" s="82" t="s">
        <v>120</v>
      </c>
      <c r="I48" s="3" t="n">
        <f aca="false">E48/B48</f>
        <v>-0.0077292875703234</v>
      </c>
      <c r="J48" s="83"/>
    </row>
    <row r="49" customFormat="false" ht="15" hidden="false" customHeight="true" outlineLevel="0" collapsed="false">
      <c r="A49" s="87" t="s">
        <v>59</v>
      </c>
      <c r="B49" s="34" t="n">
        <v>2507509</v>
      </c>
      <c r="C49" s="34" t="n">
        <v>-16473</v>
      </c>
      <c r="D49" s="34" t="n">
        <v>-11789</v>
      </c>
      <c r="E49" s="88" t="n">
        <v>-4684</v>
      </c>
      <c r="F49" s="89" t="n">
        <v>0</v>
      </c>
      <c r="G49" s="34" t="n">
        <v>2491036</v>
      </c>
      <c r="H49" s="82" t="s">
        <v>120</v>
      </c>
      <c r="I49" s="3" t="n">
        <f aca="false">E49/B49</f>
        <v>-0.00186798930731654</v>
      </c>
      <c r="J49" s="83"/>
    </row>
    <row r="50" customFormat="false" ht="15" hidden="false" customHeight="true" outlineLevel="0" collapsed="false">
      <c r="A50" s="87" t="s">
        <v>60</v>
      </c>
      <c r="B50" s="34" t="n">
        <v>4202320</v>
      </c>
      <c r="C50" s="34" t="n">
        <v>-4499</v>
      </c>
      <c r="D50" s="34" t="n">
        <v>-18017</v>
      </c>
      <c r="E50" s="88" t="n">
        <v>13518</v>
      </c>
      <c r="F50" s="89" t="n">
        <v>0</v>
      </c>
      <c r="G50" s="34" t="n">
        <v>4197821</v>
      </c>
      <c r="H50" s="82" t="n">
        <v>75</v>
      </c>
      <c r="I50" s="3" t="n">
        <f aca="false">E50/B50</f>
        <v>0.00321679453254393</v>
      </c>
      <c r="J50" s="83"/>
    </row>
    <row r="51" s="51" customFormat="true" ht="15" hidden="false" customHeight="true" outlineLevel="0" collapsed="false">
      <c r="A51" s="87" t="s">
        <v>61</v>
      </c>
      <c r="B51" s="34" t="n">
        <v>443212</v>
      </c>
      <c r="C51" s="34" t="n">
        <v>5926</v>
      </c>
      <c r="D51" s="34" t="n">
        <v>-1503</v>
      </c>
      <c r="E51" s="88" t="n">
        <v>7429</v>
      </c>
      <c r="F51" s="89" t="n">
        <v>0</v>
      </c>
      <c r="G51" s="34" t="n">
        <v>449138</v>
      </c>
      <c r="H51" s="82" t="n">
        <v>494.3</v>
      </c>
      <c r="I51" s="3" t="n">
        <f aca="false">E51/B51</f>
        <v>0.0167617302780611</v>
      </c>
      <c r="J51" s="83"/>
    </row>
    <row r="52" customFormat="false" ht="15" hidden="false" customHeight="true" outlineLevel="0" collapsed="false">
      <c r="A52" s="84" t="s">
        <v>62</v>
      </c>
      <c r="B52" s="52" t="n">
        <v>9866748</v>
      </c>
      <c r="C52" s="52" t="n">
        <v>64185</v>
      </c>
      <c r="D52" s="52" t="n">
        <v>62418</v>
      </c>
      <c r="E52" s="105" t="n">
        <v>1767</v>
      </c>
      <c r="F52" s="80" t="n">
        <v>0</v>
      </c>
      <c r="G52" s="52" t="n">
        <v>9930933</v>
      </c>
      <c r="H52" s="82" t="s">
        <v>120</v>
      </c>
      <c r="I52" s="3" t="n">
        <f aca="false">E52/B52</f>
        <v>0.000179086361585398</v>
      </c>
      <c r="J52" s="83"/>
    </row>
    <row r="53" customFormat="false" ht="15" hidden="false" customHeight="true" outlineLevel="0" collapsed="false">
      <c r="A53" s="87" t="s">
        <v>63</v>
      </c>
      <c r="B53" s="34" t="n">
        <v>3086126</v>
      </c>
      <c r="C53" s="34" t="n">
        <v>24732</v>
      </c>
      <c r="D53" s="34" t="n">
        <v>31036</v>
      </c>
      <c r="E53" s="88" t="n">
        <v>-6304</v>
      </c>
      <c r="F53" s="89" t="n">
        <v>0</v>
      </c>
      <c r="G53" s="34" t="n">
        <v>3110858</v>
      </c>
      <c r="H53" s="82" t="s">
        <v>120</v>
      </c>
      <c r="I53" s="3" t="n">
        <f aca="false">E53/B53</f>
        <v>-0.00204269041510295</v>
      </c>
      <c r="J53" s="83"/>
    </row>
    <row r="54" customFormat="false" ht="15" hidden="false" customHeight="true" outlineLevel="0" collapsed="false">
      <c r="A54" s="87" t="s">
        <v>64</v>
      </c>
      <c r="B54" s="34" t="n">
        <v>497393</v>
      </c>
      <c r="C54" s="34" t="n">
        <v>9668</v>
      </c>
      <c r="D54" s="34" t="n">
        <v>6723</v>
      </c>
      <c r="E54" s="88" t="n">
        <v>2945</v>
      </c>
      <c r="F54" s="89" t="n">
        <v>0</v>
      </c>
      <c r="G54" s="34" t="n">
        <v>507061</v>
      </c>
      <c r="H54" s="82" t="s">
        <v>120</v>
      </c>
      <c r="I54" s="3" t="n">
        <f aca="false">E54/B54</f>
        <v>0.00592087142360266</v>
      </c>
      <c r="J54" s="83"/>
    </row>
    <row r="55" customFormat="false" ht="15" hidden="false" customHeight="true" outlineLevel="0" collapsed="false">
      <c r="A55" s="87" t="s">
        <v>65</v>
      </c>
      <c r="B55" s="34" t="n">
        <v>866219</v>
      </c>
      <c r="C55" s="34" t="n">
        <v>2131</v>
      </c>
      <c r="D55" s="34" t="n">
        <v>2704</v>
      </c>
      <c r="E55" s="88" t="n">
        <v>-573</v>
      </c>
      <c r="F55" s="89" t="n">
        <v>0</v>
      </c>
      <c r="G55" s="34" t="n">
        <v>868350</v>
      </c>
      <c r="H55" s="82" t="s">
        <v>120</v>
      </c>
      <c r="I55" s="3" t="n">
        <f aca="false">E55/B55</f>
        <v>-0.000661495534039313</v>
      </c>
      <c r="J55" s="83"/>
    </row>
    <row r="56" customFormat="false" ht="15" hidden="false" customHeight="true" outlineLevel="0" collapsed="false">
      <c r="A56" s="87" t="s">
        <v>66</v>
      </c>
      <c r="B56" s="34" t="n">
        <v>465563</v>
      </c>
      <c r="C56" s="34" t="n">
        <v>-35</v>
      </c>
      <c r="D56" s="34" t="n">
        <v>831</v>
      </c>
      <c r="E56" s="88" t="n">
        <v>-866</v>
      </c>
      <c r="F56" s="89" t="n">
        <v>0</v>
      </c>
      <c r="G56" s="34" t="n">
        <v>465528</v>
      </c>
      <c r="H56" s="82" t="s">
        <v>120</v>
      </c>
      <c r="I56" s="3" t="n">
        <f aca="false">E56/B56</f>
        <v>-0.00186011345403307</v>
      </c>
      <c r="J56" s="83"/>
    </row>
    <row r="57" customFormat="false" ht="15" hidden="false" customHeight="true" outlineLevel="0" collapsed="false">
      <c r="A57" s="87" t="s">
        <v>67</v>
      </c>
      <c r="B57" s="34" t="n">
        <v>699253</v>
      </c>
      <c r="C57" s="34" t="n">
        <v>-2416</v>
      </c>
      <c r="D57" s="34" t="n">
        <v>1364</v>
      </c>
      <c r="E57" s="88" t="n">
        <v>-3780</v>
      </c>
      <c r="F57" s="89" t="n">
        <v>0</v>
      </c>
      <c r="G57" s="34" t="n">
        <v>696837</v>
      </c>
      <c r="H57" s="82" t="s">
        <v>120</v>
      </c>
      <c r="I57" s="3" t="n">
        <f aca="false">E57/B57</f>
        <v>-0.0054057687274849</v>
      </c>
      <c r="J57" s="83"/>
    </row>
    <row r="58" customFormat="false" ht="15" hidden="false" customHeight="true" outlineLevel="0" collapsed="false">
      <c r="A58" s="87" t="s">
        <v>68</v>
      </c>
      <c r="B58" s="34" t="n">
        <v>1456951</v>
      </c>
      <c r="C58" s="34" t="n">
        <v>21775</v>
      </c>
      <c r="D58" s="34" t="n">
        <v>23429</v>
      </c>
      <c r="E58" s="88" t="n">
        <v>-1654</v>
      </c>
      <c r="F58" s="89" t="n">
        <v>0</v>
      </c>
      <c r="G58" s="34" t="n">
        <v>1478726</v>
      </c>
      <c r="H58" s="82" t="s">
        <v>120</v>
      </c>
      <c r="I58" s="3" t="n">
        <f aca="false">E58/B58</f>
        <v>-0.00113524751347163</v>
      </c>
      <c r="J58" s="83"/>
    </row>
    <row r="59" s="32" customFormat="true" ht="15" hidden="false" customHeight="true" outlineLevel="0" collapsed="false">
      <c r="A59" s="87" t="s">
        <v>69</v>
      </c>
      <c r="B59" s="34" t="n">
        <v>2795243</v>
      </c>
      <c r="C59" s="34" t="n">
        <v>8330</v>
      </c>
      <c r="D59" s="34" t="n">
        <v>-3669</v>
      </c>
      <c r="E59" s="88" t="n">
        <v>11999</v>
      </c>
      <c r="F59" s="89" t="n">
        <v>0</v>
      </c>
      <c r="G59" s="34" t="n">
        <v>2803573</v>
      </c>
      <c r="H59" s="82" t="n">
        <v>327</v>
      </c>
      <c r="I59" s="3" t="n">
        <f aca="false">E59/B59</f>
        <v>0.00429265004867198</v>
      </c>
      <c r="J59" s="83"/>
    </row>
    <row r="60" customFormat="false" ht="15" hidden="false" customHeight="true" outlineLevel="0" collapsed="false">
      <c r="A60" s="84" t="s">
        <v>70</v>
      </c>
      <c r="B60" s="52" t="n">
        <v>29397213</v>
      </c>
      <c r="C60" s="52" t="n">
        <v>-109530</v>
      </c>
      <c r="D60" s="52" t="n">
        <v>-99070</v>
      </c>
      <c r="E60" s="105" t="n">
        <v>-10460</v>
      </c>
      <c r="F60" s="80" t="n">
        <v>0</v>
      </c>
      <c r="G60" s="52" t="n">
        <v>29287683</v>
      </c>
      <c r="H60" s="82" t="s">
        <v>120</v>
      </c>
      <c r="I60" s="3" t="n">
        <f aca="false">E60/B60</f>
        <v>-0.00035581604283372</v>
      </c>
      <c r="J60" s="83"/>
    </row>
    <row r="61" customFormat="false" ht="15" hidden="false" customHeight="true" outlineLevel="0" collapsed="false">
      <c r="A61" s="87" t="s">
        <v>71</v>
      </c>
      <c r="B61" s="34" t="n">
        <v>4051005</v>
      </c>
      <c r="C61" s="34" t="n">
        <v>-12854</v>
      </c>
      <c r="D61" s="34" t="n">
        <v>-7348</v>
      </c>
      <c r="E61" s="88" t="n">
        <v>-5506</v>
      </c>
      <c r="F61" s="89" t="n">
        <v>0</v>
      </c>
      <c r="G61" s="34" t="n">
        <v>4038151</v>
      </c>
      <c r="H61" s="82" t="s">
        <v>120</v>
      </c>
      <c r="I61" s="3" t="n">
        <f aca="false">E61/B61</f>
        <v>-0.00135916889759455</v>
      </c>
      <c r="J61" s="83"/>
    </row>
    <row r="62" customFormat="false" ht="15" hidden="false" customHeight="true" outlineLevel="0" collapsed="false">
      <c r="A62" s="87" t="s">
        <v>72</v>
      </c>
      <c r="B62" s="34" t="n">
        <v>680380</v>
      </c>
      <c r="C62" s="34" t="n">
        <v>-963</v>
      </c>
      <c r="D62" s="34" t="n">
        <v>-1494</v>
      </c>
      <c r="E62" s="88" t="n">
        <v>531</v>
      </c>
      <c r="F62" s="89" t="n">
        <v>0</v>
      </c>
      <c r="G62" s="34" t="n">
        <v>679417</v>
      </c>
      <c r="H62" s="82" t="n">
        <v>35.5</v>
      </c>
      <c r="I62" s="3" t="n">
        <f aca="false">E62/B62</f>
        <v>0.000780446221229313</v>
      </c>
      <c r="J62" s="83"/>
    </row>
    <row r="63" customFormat="false" ht="15" hidden="false" customHeight="true" outlineLevel="0" collapsed="false">
      <c r="A63" s="87" t="s">
        <v>73</v>
      </c>
      <c r="B63" s="34" t="n">
        <v>795504</v>
      </c>
      <c r="C63" s="34" t="n">
        <v>-5307</v>
      </c>
      <c r="D63" s="34" t="n">
        <v>-4536</v>
      </c>
      <c r="E63" s="88" t="n">
        <v>-771</v>
      </c>
      <c r="F63" s="89" t="n">
        <v>0</v>
      </c>
      <c r="G63" s="34" t="n">
        <v>790197</v>
      </c>
      <c r="H63" s="82" t="s">
        <v>120</v>
      </c>
      <c r="I63" s="3" t="n">
        <f aca="false">E63/B63</f>
        <v>-0.000969196886502142</v>
      </c>
      <c r="J63" s="83"/>
    </row>
    <row r="64" customFormat="false" ht="15" hidden="false" customHeight="true" outlineLevel="0" collapsed="false">
      <c r="A64" s="87" t="s">
        <v>74</v>
      </c>
      <c r="B64" s="34" t="n">
        <v>3898628</v>
      </c>
      <c r="C64" s="34" t="n">
        <v>4260</v>
      </c>
      <c r="D64" s="34" t="n">
        <v>-180</v>
      </c>
      <c r="E64" s="88" t="n">
        <v>4440</v>
      </c>
      <c r="F64" s="89" t="n">
        <v>0</v>
      </c>
      <c r="G64" s="34" t="n">
        <v>3902888</v>
      </c>
      <c r="H64" s="82" t="n">
        <v>2466.7</v>
      </c>
      <c r="I64" s="3" t="n">
        <f aca="false">E64/B64</f>
        <v>0.00113886218433767</v>
      </c>
      <c r="J64" s="83"/>
    </row>
    <row r="65" customFormat="false" ht="15" hidden="false" customHeight="true" outlineLevel="0" collapsed="false">
      <c r="A65" s="87" t="s">
        <v>75</v>
      </c>
      <c r="B65" s="34" t="n">
        <v>1507390</v>
      </c>
      <c r="C65" s="34" t="n">
        <v>-6435</v>
      </c>
      <c r="D65" s="34" t="n">
        <v>-3269</v>
      </c>
      <c r="E65" s="88" t="n">
        <v>-3166</v>
      </c>
      <c r="F65" s="89" t="n">
        <v>0</v>
      </c>
      <c r="G65" s="34" t="n">
        <v>1500955</v>
      </c>
      <c r="H65" s="82" t="s">
        <v>120</v>
      </c>
      <c r="I65" s="3" t="n">
        <f aca="false">E65/B65</f>
        <v>-0.00210031909459397</v>
      </c>
      <c r="J65" s="83"/>
    </row>
    <row r="66" customFormat="false" ht="15" hidden="false" customHeight="true" outlineLevel="0" collapsed="false">
      <c r="A66" s="87" t="s">
        <v>76</v>
      </c>
      <c r="B66" s="34" t="n">
        <v>1223395</v>
      </c>
      <c r="C66" s="34" t="n">
        <v>-5577</v>
      </c>
      <c r="D66" s="34" t="n">
        <v>-3572</v>
      </c>
      <c r="E66" s="88" t="n">
        <v>-2005</v>
      </c>
      <c r="F66" s="89" t="n">
        <v>0</v>
      </c>
      <c r="G66" s="34" t="n">
        <v>1217818</v>
      </c>
      <c r="H66" s="82" t="s">
        <v>120</v>
      </c>
      <c r="I66" s="3" t="n">
        <f aca="false">E66/B66</f>
        <v>-0.00163888196371573</v>
      </c>
      <c r="J66" s="83"/>
    </row>
    <row r="67" customFormat="false" ht="15" hidden="false" customHeight="true" outlineLevel="0" collapsed="false">
      <c r="A67" s="87" t="s">
        <v>77</v>
      </c>
      <c r="B67" s="34" t="n">
        <v>2610800</v>
      </c>
      <c r="C67" s="34" t="n">
        <v>-11540</v>
      </c>
      <c r="D67" s="34" t="n">
        <v>-7777</v>
      </c>
      <c r="E67" s="88" t="n">
        <v>-3763</v>
      </c>
      <c r="F67" s="89" t="n">
        <v>0</v>
      </c>
      <c r="G67" s="34" t="n">
        <v>2599260</v>
      </c>
      <c r="H67" s="82" t="s">
        <v>120</v>
      </c>
      <c r="I67" s="3" t="n">
        <f aca="false">E67/B67</f>
        <v>-0.00144132066799448</v>
      </c>
      <c r="J67" s="83"/>
    </row>
    <row r="68" customFormat="false" ht="15" hidden="false" customHeight="true" outlineLevel="0" collapsed="false">
      <c r="A68" s="87" t="s">
        <v>78</v>
      </c>
      <c r="B68" s="34" t="n">
        <v>1272109</v>
      </c>
      <c r="C68" s="34" t="n">
        <v>-9707</v>
      </c>
      <c r="D68" s="34" t="n">
        <v>-6926</v>
      </c>
      <c r="E68" s="88" t="n">
        <v>-2781</v>
      </c>
      <c r="F68" s="89" t="n">
        <v>0</v>
      </c>
      <c r="G68" s="34" t="n">
        <v>1262402</v>
      </c>
      <c r="H68" s="90" t="s">
        <v>120</v>
      </c>
      <c r="I68" s="3" t="n">
        <f aca="false">E68/B68</f>
        <v>-0.00218613342095685</v>
      </c>
      <c r="J68" s="83"/>
    </row>
    <row r="69" customFormat="false" ht="15" hidden="false" customHeight="true" outlineLevel="0" collapsed="false">
      <c r="A69" s="87" t="s">
        <v>79</v>
      </c>
      <c r="B69" s="34" t="n">
        <v>3214623</v>
      </c>
      <c r="C69" s="34" t="n">
        <v>-11677</v>
      </c>
      <c r="D69" s="34" t="n">
        <v>-18107</v>
      </c>
      <c r="E69" s="88" t="n">
        <v>6430</v>
      </c>
      <c r="F69" s="89" t="n">
        <v>0</v>
      </c>
      <c r="G69" s="34" t="n">
        <v>3202946</v>
      </c>
      <c r="H69" s="91" t="n">
        <v>35.5</v>
      </c>
      <c r="I69" s="3" t="n">
        <f aca="false">E69/B69</f>
        <v>0.00200023455316533</v>
      </c>
      <c r="J69" s="83"/>
    </row>
    <row r="70" customFormat="false" ht="15" hidden="false" customHeight="true" outlineLevel="0" collapsed="false">
      <c r="A70" s="87" t="s">
        <v>80</v>
      </c>
      <c r="B70" s="34" t="n">
        <v>1963007</v>
      </c>
      <c r="C70" s="34" t="n">
        <v>-6172</v>
      </c>
      <c r="D70" s="34" t="n">
        <v>-5935</v>
      </c>
      <c r="E70" s="88" t="n">
        <v>-237</v>
      </c>
      <c r="F70" s="89" t="n">
        <v>0</v>
      </c>
      <c r="G70" s="34" t="n">
        <v>1956835</v>
      </c>
      <c r="H70" s="91" t="s">
        <v>120</v>
      </c>
      <c r="I70" s="3" t="n">
        <f aca="false">E70/B70</f>
        <v>-0.000120733140533885</v>
      </c>
      <c r="J70" s="83"/>
    </row>
    <row r="71" customFormat="false" ht="15" hidden="false" customHeight="true" outlineLevel="0" collapsed="false">
      <c r="A71" s="87" t="s">
        <v>81</v>
      </c>
      <c r="B71" s="34" t="n">
        <v>1318103</v>
      </c>
      <c r="C71" s="34" t="n">
        <v>-12540</v>
      </c>
      <c r="D71" s="34" t="n">
        <v>-8039</v>
      </c>
      <c r="E71" s="88" t="n">
        <v>-4501</v>
      </c>
      <c r="F71" s="89" t="n">
        <v>0</v>
      </c>
      <c r="G71" s="34" t="n">
        <v>1305563</v>
      </c>
      <c r="H71" s="90" t="s">
        <v>120</v>
      </c>
      <c r="I71" s="3" t="n">
        <f aca="false">E71/B71</f>
        <v>-0.00341475590299089</v>
      </c>
      <c r="J71" s="83"/>
    </row>
    <row r="72" customFormat="false" ht="15" hidden="false" customHeight="true" outlineLevel="0" collapsed="false">
      <c r="A72" s="87" t="s">
        <v>82</v>
      </c>
      <c r="B72" s="34" t="n">
        <v>3183038</v>
      </c>
      <c r="C72" s="34" t="n">
        <v>-3506</v>
      </c>
      <c r="D72" s="34" t="n">
        <v>-12454</v>
      </c>
      <c r="E72" s="88" t="n">
        <v>8948</v>
      </c>
      <c r="F72" s="89" t="n">
        <v>0</v>
      </c>
      <c r="G72" s="34" t="n">
        <v>3179532</v>
      </c>
      <c r="H72" s="90" t="n">
        <v>71.8</v>
      </c>
      <c r="I72" s="3" t="n">
        <f aca="false">E72/B72</f>
        <v>0.00281115085650878</v>
      </c>
      <c r="J72" s="83"/>
    </row>
    <row r="73" customFormat="false" ht="15" hidden="false" customHeight="true" outlineLevel="0" collapsed="false">
      <c r="A73" s="87" t="s">
        <v>83</v>
      </c>
      <c r="B73" s="34" t="n">
        <v>2440815</v>
      </c>
      <c r="C73" s="34" t="n">
        <v>-18920</v>
      </c>
      <c r="D73" s="34" t="n">
        <v>-13236</v>
      </c>
      <c r="E73" s="88" t="n">
        <v>-5684</v>
      </c>
      <c r="F73" s="89" t="n">
        <v>0</v>
      </c>
      <c r="G73" s="34" t="n">
        <v>2421895</v>
      </c>
      <c r="H73" s="82" t="s">
        <v>120</v>
      </c>
      <c r="I73" s="3" t="n">
        <f aca="false">E73/B73</f>
        <v>-0.00232873036260429</v>
      </c>
      <c r="J73" s="83"/>
    </row>
    <row r="74" s="32" customFormat="true" ht="14.1" hidden="false" customHeight="true" outlineLevel="0" collapsed="false">
      <c r="A74" s="98" t="s">
        <v>84</v>
      </c>
      <c r="B74" s="99" t="n">
        <v>1238416</v>
      </c>
      <c r="C74" s="99" t="n">
        <v>-8592</v>
      </c>
      <c r="D74" s="99" t="n">
        <v>-6197</v>
      </c>
      <c r="E74" s="100" t="n">
        <v>-2395</v>
      </c>
      <c r="F74" s="101" t="n">
        <v>0</v>
      </c>
      <c r="G74" s="99" t="n">
        <v>1229824</v>
      </c>
      <c r="H74" s="82" t="s">
        <v>120</v>
      </c>
      <c r="I74" s="3" t="n">
        <f aca="false">E74/B74</f>
        <v>-0.00193392204235087</v>
      </c>
      <c r="J74" s="83"/>
    </row>
    <row r="75" customFormat="false" ht="17.25" hidden="false" customHeight="true" outlineLevel="0" collapsed="false">
      <c r="A75" s="102" t="s">
        <v>85</v>
      </c>
      <c r="B75" s="106" t="n">
        <v>12350122</v>
      </c>
      <c r="C75" s="107" t="n">
        <v>10630</v>
      </c>
      <c r="D75" s="108" t="n">
        <v>-9553</v>
      </c>
      <c r="E75" s="109" t="n">
        <v>20183</v>
      </c>
      <c r="F75" s="80" t="n">
        <v>0</v>
      </c>
      <c r="G75" s="81" t="n">
        <v>12360752</v>
      </c>
      <c r="H75" s="82" t="n">
        <v>211.3</v>
      </c>
      <c r="I75" s="3" t="n">
        <f aca="false">E75/B75</f>
        <v>0.00163423486828713</v>
      </c>
      <c r="J75" s="83"/>
    </row>
    <row r="76" customFormat="false" ht="12.75" hidden="false" customHeight="true" outlineLevel="0" collapsed="false">
      <c r="A76" s="87" t="s">
        <v>86</v>
      </c>
      <c r="B76" s="88" t="n">
        <v>834701</v>
      </c>
      <c r="C76" s="88" t="n">
        <v>-7535</v>
      </c>
      <c r="D76" s="110" t="n">
        <v>-5008</v>
      </c>
      <c r="E76" s="88" t="n">
        <v>-2527</v>
      </c>
      <c r="F76" s="89" t="n">
        <v>0</v>
      </c>
      <c r="G76" s="88" t="n">
        <v>827166</v>
      </c>
      <c r="H76" s="82" t="s">
        <v>120</v>
      </c>
      <c r="I76" s="3" t="n">
        <f aca="false">E76/B76</f>
        <v>-0.00302743137961977</v>
      </c>
      <c r="J76" s="83"/>
    </row>
    <row r="77" customFormat="false" ht="14.1" hidden="false" customHeight="true" outlineLevel="0" collapsed="false">
      <c r="A77" s="87" t="s">
        <v>87</v>
      </c>
      <c r="B77" s="88" t="n">
        <v>4315699</v>
      </c>
      <c r="C77" s="88" t="n">
        <v>-5018</v>
      </c>
      <c r="D77" s="110" t="n">
        <v>-11353</v>
      </c>
      <c r="E77" s="88" t="n">
        <v>6335</v>
      </c>
      <c r="F77" s="89" t="n">
        <v>0</v>
      </c>
      <c r="G77" s="88" t="n">
        <v>4310681</v>
      </c>
      <c r="H77" s="82" t="n">
        <v>55.8</v>
      </c>
      <c r="I77" s="3" t="n">
        <f aca="false">E77/B77</f>
        <v>0.00146789662578414</v>
      </c>
      <c r="J77" s="83"/>
    </row>
    <row r="78" customFormat="false" ht="13.9" hidden="false" customHeight="true" outlineLevel="0" collapsed="false">
      <c r="A78" s="87" t="s">
        <v>88</v>
      </c>
      <c r="B78" s="88" t="n">
        <v>3723969</v>
      </c>
      <c r="C78" s="88" t="n">
        <v>32567</v>
      </c>
      <c r="D78" s="110" t="n">
        <v>17997</v>
      </c>
      <c r="E78" s="88" t="n">
        <v>14570</v>
      </c>
      <c r="F78" s="89" t="n">
        <v>0</v>
      </c>
      <c r="G78" s="88" t="n">
        <v>3756536</v>
      </c>
      <c r="H78" s="82" t="s">
        <v>120</v>
      </c>
      <c r="I78" s="3" t="n">
        <f aca="false">E78/B78</f>
        <v>0.00391249228981229</v>
      </c>
      <c r="J78" s="83"/>
    </row>
    <row r="79" customFormat="false" ht="14.1" hidden="false" customHeight="true" outlineLevel="0" collapsed="false">
      <c r="A79" s="94" t="s">
        <v>89</v>
      </c>
      <c r="B79" s="96" t="n">
        <v>1663795</v>
      </c>
      <c r="C79" s="96" t="n">
        <v>10881</v>
      </c>
      <c r="D79" s="111" t="n">
        <v>10642</v>
      </c>
      <c r="E79" s="96" t="n">
        <v>239</v>
      </c>
      <c r="F79" s="89" t="n">
        <v>0</v>
      </c>
      <c r="G79" s="96" t="n">
        <v>1674676</v>
      </c>
      <c r="H79" s="82" t="s">
        <v>120</v>
      </c>
      <c r="I79" s="3" t="n">
        <f aca="false">E79/B79</f>
        <v>0.000143647504650513</v>
      </c>
      <c r="J79" s="83"/>
    </row>
    <row r="80" customFormat="false" ht="14.1" hidden="false" customHeight="true" outlineLevel="0" collapsed="false">
      <c r="A80" s="97" t="s">
        <v>90</v>
      </c>
      <c r="B80" s="88" t="n">
        <v>541479</v>
      </c>
      <c r="C80" s="88" t="n">
        <v>2965</v>
      </c>
      <c r="D80" s="110" t="n">
        <v>4283</v>
      </c>
      <c r="E80" s="88" t="n">
        <v>-1318</v>
      </c>
      <c r="F80" s="89" t="n">
        <v>0</v>
      </c>
      <c r="G80" s="88" t="n">
        <v>544444</v>
      </c>
      <c r="H80" s="82" t="s">
        <v>120</v>
      </c>
      <c r="I80" s="3" t="n">
        <f aca="false">E80/B80</f>
        <v>-0.00243407408228205</v>
      </c>
      <c r="J80" s="83"/>
    </row>
    <row r="81" customFormat="false" ht="14.1" hidden="false" customHeight="true" outlineLevel="0" collapsed="false">
      <c r="A81" s="112" t="s">
        <v>91</v>
      </c>
      <c r="B81" s="88" t="n">
        <v>1518695</v>
      </c>
      <c r="C81" s="88" t="n">
        <v>18721</v>
      </c>
      <c r="D81" s="110" t="n">
        <v>3072</v>
      </c>
      <c r="E81" s="88" t="n">
        <v>15649</v>
      </c>
      <c r="F81" s="89" t="n">
        <v>0</v>
      </c>
      <c r="G81" s="88" t="n">
        <v>1537416</v>
      </c>
      <c r="H81" s="82" t="s">
        <v>120</v>
      </c>
      <c r="I81" s="3" t="n">
        <f aca="false">E81/B81</f>
        <v>0.010304241470473</v>
      </c>
      <c r="J81" s="83"/>
    </row>
    <row r="82" customFormat="false" ht="14.1" hidden="false" customHeight="true" outlineLevel="0" collapsed="false">
      <c r="A82" s="87" t="s">
        <v>92</v>
      </c>
      <c r="B82" s="88" t="n">
        <v>3475753</v>
      </c>
      <c r="C82" s="88" t="n">
        <v>-9384</v>
      </c>
      <c r="D82" s="110" t="n">
        <v>-11189</v>
      </c>
      <c r="E82" s="88" t="n">
        <v>1805</v>
      </c>
      <c r="F82" s="89" t="n">
        <v>0</v>
      </c>
      <c r="G82" s="88" t="n">
        <v>3466369</v>
      </c>
      <c r="H82" s="82" t="n">
        <v>16.1</v>
      </c>
      <c r="I82" s="3" t="n">
        <f aca="false">E82/B82</f>
        <v>0.000519311930393213</v>
      </c>
      <c r="J82" s="83"/>
    </row>
    <row r="83" s="32" customFormat="true" ht="15.75" hidden="false" customHeight="true" outlineLevel="0" collapsed="false">
      <c r="A83" s="77" t="s">
        <v>93</v>
      </c>
      <c r="B83" s="113" t="n">
        <v>17173335</v>
      </c>
      <c r="C83" s="114" t="n">
        <v>-54948</v>
      </c>
      <c r="D83" s="108" t="n">
        <v>-43156</v>
      </c>
      <c r="E83" s="113" t="n">
        <v>-11792</v>
      </c>
      <c r="F83" s="89" t="n">
        <v>0</v>
      </c>
      <c r="G83" s="115" t="n">
        <v>17118387</v>
      </c>
      <c r="H83" s="82" t="s">
        <v>120</v>
      </c>
      <c r="I83" s="3" t="n">
        <f aca="false">E83/B83</f>
        <v>-0.000686645896094148</v>
      </c>
      <c r="J83" s="83"/>
    </row>
    <row r="84" customFormat="false" ht="14.1" hidden="false" customHeight="true" outlineLevel="0" collapsed="false">
      <c r="A84" s="87" t="s">
        <v>94</v>
      </c>
      <c r="B84" s="116" t="n">
        <v>218866</v>
      </c>
      <c r="C84" s="117" t="n">
        <v>1315</v>
      </c>
      <c r="D84" s="118" t="n">
        <v>757</v>
      </c>
      <c r="E84" s="117" t="n">
        <v>558</v>
      </c>
      <c r="F84" s="89" t="n">
        <v>0</v>
      </c>
      <c r="G84" s="117" t="n">
        <v>220181</v>
      </c>
      <c r="H84" s="82" t="s">
        <v>120</v>
      </c>
      <c r="I84" s="3" t="n">
        <f aca="false">E84/B84</f>
        <v>0.00254950517668345</v>
      </c>
      <c r="J84" s="83"/>
    </row>
    <row r="85" customFormat="false" ht="15" hidden="false" customHeight="true" outlineLevel="0" collapsed="false">
      <c r="A85" s="87" t="s">
        <v>95</v>
      </c>
      <c r="B85" s="119" t="n">
        <v>324423</v>
      </c>
      <c r="C85" s="119" t="n">
        <v>2960</v>
      </c>
      <c r="D85" s="119" t="n">
        <v>3342</v>
      </c>
      <c r="E85" s="120" t="n">
        <v>-382</v>
      </c>
      <c r="F85" s="89" t="n">
        <v>0</v>
      </c>
      <c r="G85" s="120" t="n">
        <v>327383</v>
      </c>
      <c r="H85" s="82" t="s">
        <v>120</v>
      </c>
      <c r="I85" s="3" t="n">
        <f aca="false">E85/B85</f>
        <v>-0.00117747508653825</v>
      </c>
      <c r="J85" s="83"/>
    </row>
    <row r="86" s="42" customFormat="true" ht="14.1" hidden="false" customHeight="true" outlineLevel="0" collapsed="false">
      <c r="A86" s="87" t="s">
        <v>96</v>
      </c>
      <c r="B86" s="119" t="n">
        <v>536167</v>
      </c>
      <c r="C86" s="119" t="n">
        <v>-1905</v>
      </c>
      <c r="D86" s="119" t="n">
        <v>-1128</v>
      </c>
      <c r="E86" s="120" t="n">
        <v>-777</v>
      </c>
      <c r="F86" s="89" t="n">
        <v>0</v>
      </c>
      <c r="G86" s="120" t="n">
        <v>534262</v>
      </c>
      <c r="H86" s="82" t="s">
        <v>120</v>
      </c>
      <c r="I86" s="3" t="n">
        <f aca="false">E86/B86</f>
        <v>-0.00144917535021738</v>
      </c>
      <c r="J86" s="8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4.1" hidden="false" customHeight="true" outlineLevel="0" collapsed="false">
      <c r="A87" s="87" t="s">
        <v>97</v>
      </c>
      <c r="B87" s="119" t="n">
        <v>2332813</v>
      </c>
      <c r="C87" s="119" t="n">
        <v>-15660</v>
      </c>
      <c r="D87" s="119" t="n">
        <v>-11509</v>
      </c>
      <c r="E87" s="120" t="n">
        <v>-4151</v>
      </c>
      <c r="F87" s="89" t="n">
        <v>0</v>
      </c>
      <c r="G87" s="120" t="n">
        <v>2317153</v>
      </c>
      <c r="H87" s="82" t="s">
        <v>120</v>
      </c>
      <c r="I87" s="3" t="n">
        <f aca="false">E87/B87</f>
        <v>-0.00177939680548762</v>
      </c>
      <c r="J87" s="83"/>
    </row>
    <row r="88" customFormat="false" ht="14.1" hidden="false" customHeight="true" outlineLevel="0" collapsed="false">
      <c r="A88" s="87" t="s">
        <v>98</v>
      </c>
      <c r="B88" s="119" t="n">
        <v>2874026</v>
      </c>
      <c r="C88" s="119" t="n">
        <v>-7771</v>
      </c>
      <c r="D88" s="119" t="n">
        <v>-4993</v>
      </c>
      <c r="E88" s="120" t="n">
        <v>-2778</v>
      </c>
      <c r="F88" s="89" t="n">
        <v>0</v>
      </c>
      <c r="G88" s="120" t="n">
        <v>2866255</v>
      </c>
      <c r="H88" s="82" t="s">
        <v>120</v>
      </c>
      <c r="I88" s="3" t="n">
        <f aca="false">E88/B88</f>
        <v>-0.000966588332882166</v>
      </c>
      <c r="J88" s="83"/>
    </row>
    <row r="89" customFormat="false" ht="14.1" hidden="false" customHeight="true" outlineLevel="0" collapsed="false">
      <c r="A89" s="87" t="s">
        <v>99</v>
      </c>
      <c r="B89" s="119" t="n">
        <v>2397763</v>
      </c>
      <c r="C89" s="119" t="n">
        <v>-6570</v>
      </c>
      <c r="D89" s="119" t="n">
        <v>-3295</v>
      </c>
      <c r="E89" s="120" t="n">
        <v>-3275</v>
      </c>
      <c r="F89" s="89" t="n">
        <v>0</v>
      </c>
      <c r="G89" s="120" t="n">
        <v>2391193</v>
      </c>
      <c r="H89" s="82" t="s">
        <v>120</v>
      </c>
      <c r="I89" s="3" t="n">
        <f aca="false">E89/B89</f>
        <v>-0.00136585642534312</v>
      </c>
      <c r="J89" s="83"/>
    </row>
    <row r="90" customFormat="false" ht="14.1" hidden="false" customHeight="true" outlineLevel="0" collapsed="false">
      <c r="A90" s="87" t="s">
        <v>100</v>
      </c>
      <c r="B90" s="119" t="n">
        <v>2674256</v>
      </c>
      <c r="C90" s="119" t="n">
        <v>-16402</v>
      </c>
      <c r="D90" s="119" t="n">
        <v>-13893</v>
      </c>
      <c r="E90" s="120" t="n">
        <v>-2509</v>
      </c>
      <c r="F90" s="89" t="n">
        <v>0</v>
      </c>
      <c r="G90" s="120" t="n">
        <v>2657854</v>
      </c>
      <c r="H90" s="82" t="s">
        <v>120</v>
      </c>
      <c r="I90" s="3" t="n">
        <f aca="false">E90/B90</f>
        <v>-0.000938204868942988</v>
      </c>
      <c r="J90" s="83"/>
    </row>
    <row r="91" customFormat="false" ht="14.1" hidden="false" customHeight="true" outlineLevel="0" collapsed="false">
      <c r="A91" s="87" t="s">
        <v>101</v>
      </c>
      <c r="B91" s="119" t="n">
        <v>2793384</v>
      </c>
      <c r="C91" s="119" t="n">
        <v>4786</v>
      </c>
      <c r="D91" s="119" t="n">
        <v>-5582</v>
      </c>
      <c r="E91" s="120" t="n">
        <v>10368</v>
      </c>
      <c r="F91" s="89" t="n">
        <v>0</v>
      </c>
      <c r="G91" s="120" t="n">
        <v>2798170</v>
      </c>
      <c r="H91" s="82" t="n">
        <v>185.7</v>
      </c>
      <c r="I91" s="3" t="n">
        <f aca="false">E91/B91</f>
        <v>0.00371162718766915</v>
      </c>
      <c r="J91" s="83"/>
    </row>
    <row r="92" customFormat="false" ht="14.1" hidden="false" customHeight="true" outlineLevel="0" collapsed="false">
      <c r="A92" s="87" t="s">
        <v>102</v>
      </c>
      <c r="B92" s="119" t="n">
        <v>1944195</v>
      </c>
      <c r="C92" s="119" t="n">
        <v>-17530</v>
      </c>
      <c r="D92" s="119" t="n">
        <v>-5421</v>
      </c>
      <c r="E92" s="120" t="n">
        <v>-12109</v>
      </c>
      <c r="F92" s="89" t="n">
        <v>0</v>
      </c>
      <c r="G92" s="120" t="n">
        <v>1926665</v>
      </c>
      <c r="H92" s="82" t="s">
        <v>120</v>
      </c>
      <c r="I92" s="3" t="n">
        <f aca="false">E92/B92</f>
        <v>-0.00622828471423906</v>
      </c>
      <c r="J92" s="83"/>
    </row>
    <row r="93" customFormat="false" ht="14.1" hidden="false" customHeight="true" outlineLevel="0" collapsed="false">
      <c r="A93" s="87" t="s">
        <v>103</v>
      </c>
      <c r="B93" s="119" t="n">
        <v>1077442</v>
      </c>
      <c r="C93" s="119" t="n">
        <v>1829</v>
      </c>
      <c r="D93" s="119" t="n">
        <v>-1434</v>
      </c>
      <c r="E93" s="120" t="n">
        <v>3263</v>
      </c>
      <c r="F93" s="89" t="n">
        <v>0</v>
      </c>
      <c r="G93" s="120" t="n">
        <v>1079271</v>
      </c>
      <c r="H93" s="82" t="n">
        <v>227.5</v>
      </c>
      <c r="I93" s="3" t="n">
        <f aca="false">E93/B93</f>
        <v>0.00302846928187318</v>
      </c>
      <c r="J93" s="83"/>
    </row>
    <row r="94" customFormat="false" ht="15.75" hidden="false" customHeight="true" outlineLevel="0" collapsed="false">
      <c r="A94" s="84" t="s">
        <v>104</v>
      </c>
      <c r="B94" s="108" t="n">
        <v>8188623</v>
      </c>
      <c r="C94" s="108" t="n">
        <v>-19420</v>
      </c>
      <c r="D94" s="108" t="n">
        <v>-8881</v>
      </c>
      <c r="E94" s="113" t="n">
        <v>-10539</v>
      </c>
      <c r="F94" s="80" t="n">
        <v>0</v>
      </c>
      <c r="G94" s="113" t="n">
        <v>8169203</v>
      </c>
      <c r="H94" s="82" t="s">
        <v>120</v>
      </c>
      <c r="I94" s="3" t="n">
        <f aca="false">E94/B94</f>
        <v>-0.00128702957750039</v>
      </c>
      <c r="J94" s="83"/>
    </row>
    <row r="95" customFormat="false" ht="14.1" hidden="false" customHeight="true" outlineLevel="0" collapsed="false">
      <c r="A95" s="87" t="s">
        <v>105</v>
      </c>
      <c r="B95" s="119" t="n">
        <v>983273</v>
      </c>
      <c r="C95" s="119" t="n">
        <v>2664</v>
      </c>
      <c r="D95" s="119" t="n">
        <v>1627</v>
      </c>
      <c r="E95" s="120" t="n">
        <v>1037</v>
      </c>
      <c r="F95" s="121" t="n">
        <v>0</v>
      </c>
      <c r="G95" s="120" t="n">
        <v>985937</v>
      </c>
      <c r="H95" s="82" t="s">
        <v>120</v>
      </c>
      <c r="I95" s="3" t="n">
        <f aca="false">E95/B95</f>
        <v>0.00105464097966689</v>
      </c>
      <c r="J95" s="83"/>
    </row>
    <row r="96" s="32" customFormat="true" ht="14.1" hidden="false" customHeight="true" outlineLevel="0" collapsed="false">
      <c r="A96" s="87" t="s">
        <v>106</v>
      </c>
      <c r="B96" s="119" t="n">
        <v>967009</v>
      </c>
      <c r="C96" s="119" t="n">
        <v>4987</v>
      </c>
      <c r="D96" s="119" t="n">
        <v>5216</v>
      </c>
      <c r="E96" s="120" t="n">
        <v>-229</v>
      </c>
      <c r="F96" s="121" t="n">
        <v>0</v>
      </c>
      <c r="G96" s="120" t="n">
        <v>971996</v>
      </c>
      <c r="H96" s="82" t="s">
        <v>120</v>
      </c>
      <c r="I96" s="3" t="n">
        <f aca="false">E96/B96</f>
        <v>-0.00023681268736899</v>
      </c>
      <c r="J96" s="83"/>
    </row>
    <row r="97" customFormat="false" ht="14.1" hidden="false" customHeight="true" outlineLevel="0" collapsed="false">
      <c r="A97" s="87" t="s">
        <v>107</v>
      </c>
      <c r="B97" s="119" t="n">
        <v>1065785</v>
      </c>
      <c r="C97" s="119" t="n">
        <v>-6085</v>
      </c>
      <c r="D97" s="119" t="n">
        <v>-596</v>
      </c>
      <c r="E97" s="120" t="n">
        <v>-5489</v>
      </c>
      <c r="F97" s="121" t="n">
        <v>0</v>
      </c>
      <c r="G97" s="120" t="n">
        <v>1059700</v>
      </c>
      <c r="H97" s="82" t="s">
        <v>120</v>
      </c>
      <c r="I97" s="3" t="n">
        <f aca="false">E97/B97</f>
        <v>-0.00515019445760637</v>
      </c>
      <c r="J97" s="83"/>
    </row>
    <row r="98" customFormat="false" ht="15" hidden="false" customHeight="true" outlineLevel="0" collapsed="false">
      <c r="A98" s="87" t="s">
        <v>108</v>
      </c>
      <c r="B98" s="119" t="n">
        <v>314723</v>
      </c>
      <c r="C98" s="119" t="n">
        <v>-1707</v>
      </c>
      <c r="D98" s="119" t="n">
        <v>-139</v>
      </c>
      <c r="E98" s="120" t="n">
        <v>-1568</v>
      </c>
      <c r="F98" s="121" t="n">
        <v>0</v>
      </c>
      <c r="G98" s="120" t="n">
        <v>313016</v>
      </c>
      <c r="H98" s="82" t="s">
        <v>120</v>
      </c>
      <c r="I98" s="3" t="n">
        <f aca="false">E98/B98</f>
        <v>-0.0049821589143469</v>
      </c>
      <c r="J98" s="83"/>
    </row>
    <row r="99" customFormat="false" ht="14.1" hidden="false" customHeight="true" outlineLevel="0" collapsed="false">
      <c r="A99" s="87" t="s">
        <v>109</v>
      </c>
      <c r="B99" s="119" t="n">
        <v>1902718</v>
      </c>
      <c r="C99" s="119" t="n">
        <v>-6850</v>
      </c>
      <c r="D99" s="119" t="n">
        <v>-7529</v>
      </c>
      <c r="E99" s="120" t="n">
        <v>679</v>
      </c>
      <c r="F99" s="121" t="n">
        <v>0</v>
      </c>
      <c r="G99" s="120" t="n">
        <v>1895868</v>
      </c>
      <c r="H99" s="82" t="n">
        <v>9</v>
      </c>
      <c r="I99" s="3" t="n">
        <f aca="false">E99/B99</f>
        <v>0.000356857926397921</v>
      </c>
      <c r="J99" s="83"/>
    </row>
    <row r="100" customFormat="false" ht="14.1" hidden="false" customHeight="true" outlineLevel="0" collapsed="false">
      <c r="A100" s="87" t="s">
        <v>110</v>
      </c>
      <c r="B100" s="119" t="n">
        <v>1321473</v>
      </c>
      <c r="C100" s="119" t="n">
        <v>-5830</v>
      </c>
      <c r="D100" s="119" t="n">
        <v>-3119</v>
      </c>
      <c r="E100" s="120" t="n">
        <v>-2711</v>
      </c>
      <c r="F100" s="121" t="n">
        <v>0</v>
      </c>
      <c r="G100" s="120" t="n">
        <v>1315643</v>
      </c>
      <c r="H100" s="82" t="s">
        <v>120</v>
      </c>
      <c r="I100" s="3" t="n">
        <f aca="false">E100/B100</f>
        <v>-0.00205149859285812</v>
      </c>
      <c r="J100" s="83"/>
    </row>
    <row r="101" customFormat="false" ht="14.1" hidden="false" customHeight="true" outlineLevel="0" collapsed="false">
      <c r="A101" s="87" t="s">
        <v>111</v>
      </c>
      <c r="B101" s="119" t="n">
        <v>793194</v>
      </c>
      <c r="C101" s="119" t="n">
        <v>-3150</v>
      </c>
      <c r="D101" s="119" t="n">
        <v>-3162</v>
      </c>
      <c r="E101" s="120" t="n">
        <v>12</v>
      </c>
      <c r="F101" s="121" t="n">
        <v>0</v>
      </c>
      <c r="G101" s="120" t="n">
        <v>790044</v>
      </c>
      <c r="H101" s="82" t="n">
        <v>0.4</v>
      </c>
      <c r="I101" s="3" t="n">
        <f aca="false">E101/B101</f>
        <v>1.51287074788765E-005</v>
      </c>
      <c r="J101" s="83"/>
    </row>
    <row r="102" customFormat="false" ht="14.1" hidden="false" customHeight="true" outlineLevel="0" collapsed="false">
      <c r="A102" s="87" t="s">
        <v>112</v>
      </c>
      <c r="B102" s="119" t="n">
        <v>141234</v>
      </c>
      <c r="C102" s="119" t="n">
        <v>-1085</v>
      </c>
      <c r="D102" s="119" t="n">
        <v>-344</v>
      </c>
      <c r="E102" s="120" t="n">
        <v>-741</v>
      </c>
      <c r="F102" s="121" t="n">
        <v>0</v>
      </c>
      <c r="G102" s="120" t="n">
        <v>140149</v>
      </c>
      <c r="H102" s="82" t="s">
        <v>120</v>
      </c>
      <c r="I102" s="3" t="n">
        <f aca="false">E102/B102</f>
        <v>-0.00524661200560772</v>
      </c>
      <c r="J102" s="83"/>
    </row>
    <row r="103" customFormat="false" ht="14.1" hidden="false" customHeight="true" outlineLevel="0" collapsed="false">
      <c r="A103" s="87" t="s">
        <v>113</v>
      </c>
      <c r="B103" s="119" t="n">
        <v>489638</v>
      </c>
      <c r="C103" s="119" t="n">
        <v>-1381</v>
      </c>
      <c r="D103" s="119" t="n">
        <v>-324</v>
      </c>
      <c r="E103" s="120" t="n">
        <v>-1057</v>
      </c>
      <c r="F103" s="89" t="n">
        <v>0</v>
      </c>
      <c r="G103" s="120" t="n">
        <v>488257</v>
      </c>
      <c r="H103" s="82" t="s">
        <v>120</v>
      </c>
      <c r="I103" s="3" t="n">
        <f aca="false">E103/B103</f>
        <v>-0.00215873767967355</v>
      </c>
      <c r="J103" s="83"/>
    </row>
    <row r="104" customFormat="false" ht="14.1" hidden="false" customHeight="true" outlineLevel="0" collapsed="false">
      <c r="A104" s="87" t="s">
        <v>114</v>
      </c>
      <c r="B104" s="119" t="n">
        <v>159913</v>
      </c>
      <c r="C104" s="119" t="n">
        <v>-1608</v>
      </c>
      <c r="D104" s="119" t="n">
        <v>-582</v>
      </c>
      <c r="E104" s="120" t="n">
        <v>-1026</v>
      </c>
      <c r="F104" s="89" t="n">
        <v>0</v>
      </c>
      <c r="G104" s="120" t="n">
        <v>158305</v>
      </c>
      <c r="H104" s="82" t="s">
        <v>120</v>
      </c>
      <c r="I104" s="3" t="n">
        <f aca="false">E104/B104</f>
        <v>-0.00641598869385228</v>
      </c>
      <c r="J104" s="83"/>
    </row>
    <row r="105" customFormat="false" ht="14.1" hidden="false" customHeight="true" outlineLevel="0" collapsed="false">
      <c r="A105" s="98" t="s">
        <v>115</v>
      </c>
      <c r="B105" s="122" t="n">
        <v>49663</v>
      </c>
      <c r="C105" s="122" t="n">
        <v>625</v>
      </c>
      <c r="D105" s="122" t="n">
        <v>71</v>
      </c>
      <c r="E105" s="123" t="n">
        <v>554</v>
      </c>
      <c r="F105" s="101" t="n">
        <v>0</v>
      </c>
      <c r="G105" s="123" t="n">
        <v>50288</v>
      </c>
      <c r="H105" s="124" t="s">
        <v>120</v>
      </c>
      <c r="I105" s="3" t="n">
        <f aca="false">E105/B105</f>
        <v>0.0111551859533254</v>
      </c>
      <c r="J105" s="83"/>
    </row>
    <row r="106" customFormat="false" ht="12.8" hidden="false" customHeight="false" outlineLevel="0" collapsed="false">
      <c r="A106" s="125" t="s">
        <v>121</v>
      </c>
    </row>
    <row r="107" s="42" customFormat="tru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9" customFormat="false" ht="12.8" hidden="false" customHeight="false" outlineLevel="0" collapsed="false">
      <c r="A109" s="71"/>
      <c r="B109" s="72"/>
      <c r="C109" s="72"/>
      <c r="D109" s="72"/>
      <c r="E109" s="72"/>
      <c r="F109" s="72"/>
      <c r="G109" s="72"/>
    </row>
    <row r="110" customFormat="false" ht="12.8" hidden="false" customHeight="false" outlineLevel="0" collapsed="false">
      <c r="A110" s="71"/>
      <c r="B110" s="72"/>
      <c r="C110" s="72"/>
      <c r="D110" s="72"/>
      <c r="E110" s="72"/>
      <c r="F110" s="72"/>
      <c r="G110" s="72"/>
    </row>
    <row r="111" customFormat="false" ht="12.8" hidden="false" customHeight="false" outlineLevel="0" collapsed="false">
      <c r="A111" s="71"/>
      <c r="B111" s="72"/>
      <c r="C111" s="72"/>
      <c r="D111" s="72"/>
      <c r="E111" s="72"/>
      <c r="F111" s="72"/>
      <c r="G111" s="72"/>
    </row>
    <row r="112" customFormat="false" ht="12.8" hidden="false" customHeight="false" outlineLevel="0" collapsed="false">
      <c r="A112" s="71"/>
      <c r="B112" s="72"/>
      <c r="C112" s="72"/>
      <c r="D112" s="72"/>
      <c r="E112" s="72"/>
      <c r="F112" s="72"/>
      <c r="G112" s="72"/>
    </row>
    <row r="113" customFormat="false" ht="12.8" hidden="false" customHeight="false" outlineLevel="0" collapsed="false">
      <c r="A113" s="71"/>
      <c r="B113" s="72"/>
      <c r="C113" s="72"/>
      <c r="D113" s="72"/>
      <c r="E113" s="72"/>
      <c r="F113" s="72"/>
      <c r="G113" s="72"/>
    </row>
    <row r="114" customFormat="false" ht="12.8" hidden="false" customHeight="false" outlineLevel="0" collapsed="false">
      <c r="A114" s="71"/>
      <c r="B114" s="72"/>
      <c r="C114" s="72"/>
      <c r="D114" s="72"/>
      <c r="E114" s="72"/>
      <c r="F114" s="72"/>
      <c r="G114" s="72"/>
    </row>
    <row r="115" customFormat="false" ht="12.8" hidden="false" customHeight="false" outlineLevel="0" collapsed="false">
      <c r="A115" s="71"/>
      <c r="B115" s="72"/>
      <c r="C115" s="72"/>
      <c r="D115" s="72"/>
      <c r="E115" s="72"/>
      <c r="F115" s="72"/>
      <c r="G115" s="72"/>
    </row>
    <row r="116" customFormat="false" ht="12.8" hidden="false" customHeight="false" outlineLevel="0" collapsed="false">
      <c r="A116" s="71"/>
      <c r="B116" s="72"/>
      <c r="C116" s="72"/>
      <c r="D116" s="72"/>
      <c r="E116" s="72"/>
      <c r="F116" s="72"/>
      <c r="G116" s="72"/>
    </row>
    <row r="117" customFormat="false" ht="12.8" hidden="false" customHeight="false" outlineLevel="0" collapsed="false">
      <c r="A117" s="71"/>
      <c r="B117" s="72"/>
      <c r="C117" s="72"/>
      <c r="D117" s="72"/>
      <c r="E117" s="72"/>
      <c r="F117" s="72"/>
      <c r="G117" s="72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</sheetData>
  <mergeCells count="7">
    <mergeCell ref="A3:H3"/>
    <mergeCell ref="A4:G4"/>
    <mergeCell ref="A6:A7"/>
    <mergeCell ref="C6:F6"/>
    <mergeCell ref="H6:H9"/>
    <mergeCell ref="D7:F7"/>
    <mergeCell ref="A8:A9"/>
  </mergeCells>
  <hyperlinks>
    <hyperlink ref="A1" location="Содержание!A1" display="Содержание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5.35"/>
    <col collapsed="false" customWidth="true" hidden="false" outlineLevel="0" max="2" min="2" style="2" width="19.8"/>
    <col collapsed="false" customWidth="true" hidden="false" outlineLevel="0" max="3" min="3" style="3" width="12.96"/>
    <col collapsed="false" customWidth="true" hidden="false" outlineLevel="0" max="4" min="4" style="3" width="15.12"/>
    <col collapsed="false" customWidth="true" hidden="false" outlineLevel="0" max="5" min="5" style="3" width="15.66"/>
    <col collapsed="false" customWidth="true" hidden="false" outlineLevel="0" max="6" min="6" style="3" width="8.82"/>
    <col collapsed="false" customWidth="true" hidden="false" outlineLevel="0" max="7" min="7" style="3" width="18.18"/>
    <col collapsed="false" customWidth="true" hidden="false" outlineLevel="0" max="8" min="8" style="3" width="22.14"/>
    <col collapsed="false" customWidth="false" hidden="false" outlineLevel="0" max="256" min="9" style="3" width="11.52"/>
    <col collapsed="false" customWidth="true" hidden="false" outlineLevel="0" max="257" min="257" style="3" width="65.35"/>
    <col collapsed="false" customWidth="true" hidden="false" outlineLevel="0" max="258" min="258" style="3" width="19.8"/>
    <col collapsed="false" customWidth="true" hidden="false" outlineLevel="0" max="259" min="259" style="3" width="12.96"/>
    <col collapsed="false" customWidth="true" hidden="false" outlineLevel="0" max="260" min="260" style="3" width="15.12"/>
    <col collapsed="false" customWidth="true" hidden="false" outlineLevel="0" max="261" min="261" style="3" width="15.66"/>
    <col collapsed="false" customWidth="true" hidden="false" outlineLevel="0" max="262" min="262" style="3" width="8.82"/>
    <col collapsed="false" customWidth="true" hidden="false" outlineLevel="0" max="263" min="263" style="3" width="18.18"/>
    <col collapsed="false" customWidth="true" hidden="false" outlineLevel="0" max="264" min="264" style="3" width="22.14"/>
    <col collapsed="false" customWidth="false" hidden="false" outlineLevel="0" max="512" min="265" style="3" width="11.52"/>
    <col collapsed="false" customWidth="true" hidden="false" outlineLevel="0" max="513" min="513" style="3" width="65.35"/>
    <col collapsed="false" customWidth="true" hidden="false" outlineLevel="0" max="514" min="514" style="3" width="19.8"/>
    <col collapsed="false" customWidth="true" hidden="false" outlineLevel="0" max="515" min="515" style="3" width="12.96"/>
    <col collapsed="false" customWidth="true" hidden="false" outlineLevel="0" max="516" min="516" style="3" width="15.12"/>
    <col collapsed="false" customWidth="true" hidden="false" outlineLevel="0" max="517" min="517" style="3" width="15.66"/>
    <col collapsed="false" customWidth="true" hidden="false" outlineLevel="0" max="518" min="518" style="3" width="8.82"/>
    <col collapsed="false" customWidth="true" hidden="false" outlineLevel="0" max="519" min="519" style="3" width="18.18"/>
    <col collapsed="false" customWidth="true" hidden="false" outlineLevel="0" max="520" min="520" style="3" width="22.14"/>
    <col collapsed="false" customWidth="false" hidden="false" outlineLevel="0" max="768" min="521" style="3" width="11.52"/>
    <col collapsed="false" customWidth="true" hidden="false" outlineLevel="0" max="769" min="769" style="3" width="65.35"/>
    <col collapsed="false" customWidth="true" hidden="false" outlineLevel="0" max="770" min="770" style="3" width="19.8"/>
    <col collapsed="false" customWidth="true" hidden="false" outlineLevel="0" max="771" min="771" style="3" width="12.96"/>
    <col collapsed="false" customWidth="true" hidden="false" outlineLevel="0" max="772" min="772" style="3" width="15.12"/>
    <col collapsed="false" customWidth="true" hidden="false" outlineLevel="0" max="773" min="773" style="3" width="15.66"/>
    <col collapsed="false" customWidth="true" hidden="false" outlineLevel="0" max="774" min="774" style="3" width="8.82"/>
    <col collapsed="false" customWidth="true" hidden="false" outlineLevel="0" max="775" min="775" style="3" width="18.18"/>
    <col collapsed="false" customWidth="true" hidden="false" outlineLevel="0" max="776" min="776" style="3" width="22.14"/>
    <col collapsed="false" customWidth="false" hidden="false" outlineLevel="0" max="1024" min="777" style="3" width="11.52"/>
  </cols>
  <sheetData>
    <row r="1" customFormat="false" ht="12.8" hidden="false" customHeight="false" outlineLevel="0" collapsed="false">
      <c r="A1" s="4" t="s">
        <v>0</v>
      </c>
    </row>
    <row r="2" customFormat="false" ht="12.8" hidden="false" customHeight="false" outlineLevel="0" collapsed="false">
      <c r="A2" s="5"/>
    </row>
    <row r="3" s="7" customFormat="true" ht="14.2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</row>
    <row r="4" s="7" customFormat="true" ht="12" hidden="false" customHeight="true" outlineLevel="0" collapsed="false">
      <c r="A4" s="8" t="s">
        <v>2</v>
      </c>
      <c r="B4" s="8"/>
      <c r="C4" s="8"/>
      <c r="D4" s="8"/>
      <c r="E4" s="8"/>
      <c r="F4" s="8"/>
      <c r="G4" s="8"/>
    </row>
    <row r="5" s="7" customFormat="true" ht="11.1" hidden="false" customHeight="true" outlineLevel="0" collapsed="false">
      <c r="B5" s="9"/>
    </row>
    <row r="6" customFormat="false" ht="15" hidden="false" customHeight="true" outlineLevel="0" collapsed="false">
      <c r="A6" s="10" t="s">
        <v>3</v>
      </c>
      <c r="B6" s="11" t="s">
        <v>4</v>
      </c>
      <c r="C6" s="12" t="s">
        <v>122</v>
      </c>
      <c r="D6" s="12"/>
      <c r="E6" s="12"/>
      <c r="F6" s="12"/>
      <c r="G6" s="11" t="s">
        <v>4</v>
      </c>
      <c r="H6" s="73" t="s">
        <v>6</v>
      </c>
    </row>
    <row r="7" customFormat="false" ht="12" hidden="false" customHeight="true" outlineLevel="0" collapsed="false">
      <c r="A7" s="10"/>
      <c r="B7" s="14" t="s">
        <v>7</v>
      </c>
      <c r="C7" s="15" t="s">
        <v>8</v>
      </c>
      <c r="D7" s="16" t="s">
        <v>9</v>
      </c>
      <c r="E7" s="16"/>
      <c r="F7" s="16"/>
      <c r="G7" s="14" t="s">
        <v>7</v>
      </c>
      <c r="H7" s="73"/>
    </row>
    <row r="8" customFormat="false" ht="13.35" hidden="false" customHeight="true" outlineLevel="0" collapsed="false">
      <c r="A8" s="17" t="s">
        <v>10</v>
      </c>
      <c r="B8" s="14" t="s">
        <v>11</v>
      </c>
      <c r="C8" s="15" t="s">
        <v>12</v>
      </c>
      <c r="D8" s="11" t="s">
        <v>13</v>
      </c>
      <c r="E8" s="18" t="s">
        <v>14</v>
      </c>
      <c r="F8" s="11" t="s">
        <v>15</v>
      </c>
      <c r="G8" s="14" t="s">
        <v>11</v>
      </c>
      <c r="H8" s="73"/>
    </row>
    <row r="9" customFormat="false" ht="12.75" hidden="false" customHeight="true" outlineLevel="0" collapsed="false">
      <c r="A9" s="17"/>
      <c r="B9" s="74" t="s">
        <v>123</v>
      </c>
      <c r="C9" s="75"/>
      <c r="D9" s="74" t="s">
        <v>12</v>
      </c>
      <c r="E9" s="76" t="s">
        <v>17</v>
      </c>
      <c r="F9" s="76" t="s">
        <v>18</v>
      </c>
      <c r="G9" s="74" t="s">
        <v>124</v>
      </c>
      <c r="H9" s="73"/>
    </row>
    <row r="10" customFormat="false" ht="15.75" hidden="false" customHeight="true" outlineLevel="0" collapsed="false">
      <c r="A10" s="77" t="s">
        <v>20</v>
      </c>
      <c r="B10" s="78" t="n">
        <v>146880432</v>
      </c>
      <c r="C10" s="79" t="n">
        <v>-99712</v>
      </c>
      <c r="D10" s="28" t="n">
        <v>-224566</v>
      </c>
      <c r="E10" s="78" t="n">
        <v>124854</v>
      </c>
      <c r="F10" s="80" t="n">
        <v>0</v>
      </c>
      <c r="G10" s="81" t="n">
        <v>146780720</v>
      </c>
      <c r="H10" s="82" t="n">
        <v>55.6</v>
      </c>
      <c r="I10" s="3" t="n">
        <f aca="false">E10/B10</f>
        <v>0.00085003834956041</v>
      </c>
    </row>
    <row r="11" s="32" customFormat="true" ht="15.75" hidden="false" customHeight="true" outlineLevel="0" collapsed="false">
      <c r="A11" s="84" t="s">
        <v>21</v>
      </c>
      <c r="B11" s="28" t="n">
        <v>39311413</v>
      </c>
      <c r="C11" s="28" t="n">
        <v>66646</v>
      </c>
      <c r="D11" s="28" t="n">
        <v>-117307</v>
      </c>
      <c r="E11" s="85" t="n">
        <v>183953</v>
      </c>
      <c r="F11" s="80" t="n">
        <v>0</v>
      </c>
      <c r="G11" s="28" t="n">
        <v>39378059</v>
      </c>
      <c r="H11" s="82" t="n">
        <v>156.8</v>
      </c>
      <c r="I11" s="3" t="n">
        <f aca="false">E11/B11</f>
        <v>0.00467937898848866</v>
      </c>
    </row>
    <row r="12" customFormat="false" ht="13.15" hidden="false" customHeight="true" outlineLevel="0" collapsed="false">
      <c r="A12" s="87" t="s">
        <v>22</v>
      </c>
      <c r="B12" s="34" t="n">
        <v>1549876</v>
      </c>
      <c r="C12" s="34" t="n">
        <v>-2458</v>
      </c>
      <c r="D12" s="34" t="n">
        <v>-6581</v>
      </c>
      <c r="E12" s="88" t="n">
        <v>4123</v>
      </c>
      <c r="F12" s="89" t="n">
        <v>0</v>
      </c>
      <c r="G12" s="34" t="n">
        <v>1547418</v>
      </c>
      <c r="H12" s="91" t="n">
        <v>62.7</v>
      </c>
      <c r="I12" s="3" t="n">
        <f aca="false">E12/B12</f>
        <v>0.00266021281702536</v>
      </c>
    </row>
    <row r="13" customFormat="false" ht="13.15" hidden="false" customHeight="true" outlineLevel="0" collapsed="false">
      <c r="A13" s="87" t="s">
        <v>23</v>
      </c>
      <c r="B13" s="34" t="n">
        <v>1210982</v>
      </c>
      <c r="C13" s="34" t="n">
        <v>-10795</v>
      </c>
      <c r="D13" s="34" t="n">
        <v>-7144</v>
      </c>
      <c r="E13" s="88" t="n">
        <v>-3651</v>
      </c>
      <c r="F13" s="89" t="n">
        <v>0</v>
      </c>
      <c r="G13" s="34" t="n">
        <v>1200187</v>
      </c>
      <c r="H13" s="91" t="n">
        <v>0</v>
      </c>
      <c r="I13" s="3" t="n">
        <f aca="false">E13/B13</f>
        <v>-0.00301490856181182</v>
      </c>
    </row>
    <row r="14" customFormat="false" ht="13.15" hidden="false" customHeight="true" outlineLevel="0" collapsed="false">
      <c r="A14" s="87" t="s">
        <v>24</v>
      </c>
      <c r="B14" s="34" t="n">
        <v>1378337</v>
      </c>
      <c r="C14" s="34" t="n">
        <v>-12532</v>
      </c>
      <c r="D14" s="34" t="n">
        <v>-9273</v>
      </c>
      <c r="E14" s="88" t="n">
        <v>-3259</v>
      </c>
      <c r="F14" s="89" t="n">
        <v>0</v>
      </c>
      <c r="G14" s="34" t="n">
        <v>1365805</v>
      </c>
      <c r="H14" s="91" t="n">
        <v>0</v>
      </c>
      <c r="I14" s="3" t="n">
        <f aca="false">E14/B14</f>
        <v>-0.00236444352868711</v>
      </c>
    </row>
    <row r="15" customFormat="false" ht="13.15" hidden="false" customHeight="true" outlineLevel="0" collapsed="false">
      <c r="A15" s="87" t="s">
        <v>25</v>
      </c>
      <c r="B15" s="34" t="n">
        <v>2333768</v>
      </c>
      <c r="C15" s="34" t="n">
        <v>-5947</v>
      </c>
      <c r="D15" s="34" t="n">
        <v>-12810</v>
      </c>
      <c r="E15" s="88" t="n">
        <v>6863</v>
      </c>
      <c r="F15" s="89" t="n">
        <v>0</v>
      </c>
      <c r="G15" s="34" t="n">
        <v>2327821</v>
      </c>
      <c r="H15" s="91" t="n">
        <v>53.6</v>
      </c>
      <c r="I15" s="3" t="n">
        <f aca="false">E15/B15</f>
        <v>0.00294073789682608</v>
      </c>
    </row>
    <row r="16" customFormat="false" ht="13.15" hidden="false" customHeight="true" outlineLevel="0" collapsed="false">
      <c r="A16" s="87" t="s">
        <v>26</v>
      </c>
      <c r="B16" s="34" t="n">
        <v>1014646</v>
      </c>
      <c r="C16" s="34" t="n">
        <v>-10466</v>
      </c>
      <c r="D16" s="34" t="n">
        <v>-7109</v>
      </c>
      <c r="E16" s="88" t="n">
        <v>-3357</v>
      </c>
      <c r="F16" s="89" t="n">
        <v>0</v>
      </c>
      <c r="G16" s="34" t="n">
        <v>1004180</v>
      </c>
      <c r="H16" s="91" t="n">
        <v>0</v>
      </c>
      <c r="I16" s="3" t="n">
        <f aca="false">E16/B16</f>
        <v>-0.00330854307807846</v>
      </c>
    </row>
    <row r="17" customFormat="false" ht="13.15" hidden="false" customHeight="true" outlineLevel="0" collapsed="false">
      <c r="A17" s="87" t="s">
        <v>27</v>
      </c>
      <c r="B17" s="34" t="n">
        <v>1012156</v>
      </c>
      <c r="C17" s="34" t="n">
        <v>-2776</v>
      </c>
      <c r="D17" s="34" t="n">
        <v>-4712</v>
      </c>
      <c r="E17" s="88" t="n">
        <v>1936</v>
      </c>
      <c r="F17" s="89" t="n">
        <v>0</v>
      </c>
      <c r="G17" s="34" t="n">
        <v>1009380</v>
      </c>
      <c r="H17" s="91" t="n">
        <v>41.1</v>
      </c>
      <c r="I17" s="3" t="n">
        <f aca="false">E17/B17</f>
        <v>0.0019127486276819</v>
      </c>
    </row>
    <row r="18" customFormat="false" ht="13.15" hidden="false" customHeight="true" outlineLevel="0" collapsed="false">
      <c r="A18" s="87" t="s">
        <v>28</v>
      </c>
      <c r="B18" s="34" t="n">
        <v>643324</v>
      </c>
      <c r="C18" s="34" t="n">
        <v>-6057</v>
      </c>
      <c r="D18" s="34" t="n">
        <v>-3280</v>
      </c>
      <c r="E18" s="88" t="n">
        <v>-2777</v>
      </c>
      <c r="F18" s="89" t="n">
        <v>0</v>
      </c>
      <c r="G18" s="34" t="n">
        <v>637267</v>
      </c>
      <c r="H18" s="91" t="n">
        <v>0</v>
      </c>
      <c r="I18" s="3" t="n">
        <f aca="false">E18/B18</f>
        <v>-0.00431664293575244</v>
      </c>
    </row>
    <row r="19" customFormat="false" ht="13.15" hidden="false" customHeight="true" outlineLevel="0" collapsed="false">
      <c r="A19" s="87" t="s">
        <v>29</v>
      </c>
      <c r="B19" s="34" t="n">
        <v>1115237</v>
      </c>
      <c r="C19" s="34" t="n">
        <v>-8196</v>
      </c>
      <c r="D19" s="34" t="n">
        <v>-6900</v>
      </c>
      <c r="E19" s="88" t="n">
        <v>-1296</v>
      </c>
      <c r="F19" s="89" t="n">
        <v>0</v>
      </c>
      <c r="G19" s="34" t="n">
        <v>1107041</v>
      </c>
      <c r="H19" s="91" t="n">
        <v>0</v>
      </c>
      <c r="I19" s="3" t="n">
        <f aca="false">E19/B19</f>
        <v>-0.00116208483039928</v>
      </c>
    </row>
    <row r="20" customFormat="false" ht="13.15" hidden="false" customHeight="true" outlineLevel="0" collapsed="false">
      <c r="A20" s="87" t="s">
        <v>30</v>
      </c>
      <c r="B20" s="34" t="n">
        <v>1150201</v>
      </c>
      <c r="C20" s="34" t="n">
        <v>-6166</v>
      </c>
      <c r="D20" s="34" t="n">
        <v>-5757</v>
      </c>
      <c r="E20" s="88" t="n">
        <v>-409</v>
      </c>
      <c r="F20" s="89" t="n">
        <v>0</v>
      </c>
      <c r="G20" s="34" t="n">
        <v>1144035</v>
      </c>
      <c r="H20" s="91" t="n">
        <v>0</v>
      </c>
      <c r="I20" s="3" t="n">
        <f aca="false">E20/B20</f>
        <v>-0.000355590022961204</v>
      </c>
    </row>
    <row r="21" customFormat="false" ht="13.15" hidden="false" customHeight="true" outlineLevel="0" collapsed="false">
      <c r="A21" s="87" t="s">
        <v>31</v>
      </c>
      <c r="B21" s="34" t="n">
        <v>7503385</v>
      </c>
      <c r="C21" s="34" t="n">
        <v>96262</v>
      </c>
      <c r="D21" s="34" t="n">
        <v>-9217</v>
      </c>
      <c r="E21" s="88" t="n">
        <v>105479</v>
      </c>
      <c r="F21" s="89" t="n">
        <v>0</v>
      </c>
      <c r="G21" s="34" t="n">
        <v>7599647</v>
      </c>
      <c r="H21" s="91" t="n">
        <v>1144.4</v>
      </c>
      <c r="I21" s="3" t="n">
        <f aca="false">E21/B21</f>
        <v>0.0140575220383867</v>
      </c>
    </row>
    <row r="22" customFormat="false" ht="13.15" hidden="false" customHeight="true" outlineLevel="0" collapsed="false">
      <c r="A22" s="87" t="s">
        <v>32</v>
      </c>
      <c r="B22" s="34" t="n">
        <v>747247</v>
      </c>
      <c r="C22" s="34" t="n">
        <v>-7780</v>
      </c>
      <c r="D22" s="34" t="n">
        <v>-5065</v>
      </c>
      <c r="E22" s="88" t="n">
        <v>-2715</v>
      </c>
      <c r="F22" s="89" t="n">
        <v>0</v>
      </c>
      <c r="G22" s="34" t="n">
        <v>739467</v>
      </c>
      <c r="H22" s="91" t="n">
        <v>0</v>
      </c>
      <c r="I22" s="3" t="n">
        <f aca="false">E22/B22</f>
        <v>-0.00363333676816367</v>
      </c>
    </row>
    <row r="23" customFormat="false" ht="13.15" hidden="false" customHeight="true" outlineLevel="0" collapsed="false">
      <c r="A23" s="87" t="s">
        <v>33</v>
      </c>
      <c r="B23" s="34" t="n">
        <v>1121474</v>
      </c>
      <c r="C23" s="34" t="n">
        <v>-7337</v>
      </c>
      <c r="D23" s="34" t="n">
        <v>-6912</v>
      </c>
      <c r="E23" s="88" t="n">
        <v>-425</v>
      </c>
      <c r="F23" s="89" t="n">
        <v>0</v>
      </c>
      <c r="G23" s="34" t="n">
        <v>1114137</v>
      </c>
      <c r="H23" s="91" t="n">
        <v>0</v>
      </c>
      <c r="I23" s="3" t="n">
        <f aca="false">E23/B23</f>
        <v>-0.000378965539994686</v>
      </c>
    </row>
    <row r="24" customFormat="false" ht="13.15" hidden="false" customHeight="true" outlineLevel="0" collapsed="false">
      <c r="A24" s="87" t="s">
        <v>34</v>
      </c>
      <c r="B24" s="34" t="n">
        <v>949348</v>
      </c>
      <c r="C24" s="34" t="n">
        <v>-6985</v>
      </c>
      <c r="D24" s="34" t="n">
        <v>-6838</v>
      </c>
      <c r="E24" s="88" t="n">
        <v>-147</v>
      </c>
      <c r="F24" s="89" t="n">
        <v>0</v>
      </c>
      <c r="G24" s="34" t="n">
        <v>942363</v>
      </c>
      <c r="H24" s="91" t="n">
        <v>0</v>
      </c>
      <c r="I24" s="3" t="n">
        <f aca="false">E24/B24</f>
        <v>-0.000154843113378866</v>
      </c>
    </row>
    <row r="25" customFormat="false" ht="13.15" hidden="false" customHeight="true" outlineLevel="0" collapsed="false">
      <c r="A25" s="87" t="s">
        <v>35</v>
      </c>
      <c r="B25" s="34" t="n">
        <v>1033552</v>
      </c>
      <c r="C25" s="34" t="n">
        <v>-17586</v>
      </c>
      <c r="D25" s="34" t="n">
        <v>-7669</v>
      </c>
      <c r="E25" s="88" t="n">
        <v>-9917</v>
      </c>
      <c r="F25" s="89" t="n">
        <v>0</v>
      </c>
      <c r="G25" s="34" t="n">
        <v>1015966</v>
      </c>
      <c r="H25" s="91" t="n">
        <v>0</v>
      </c>
      <c r="I25" s="3" t="n">
        <f aca="false">E25/B25</f>
        <v>-0.00959506633434989</v>
      </c>
    </row>
    <row r="26" customFormat="false" ht="13.15" hidden="false" customHeight="true" outlineLevel="0" collapsed="false">
      <c r="A26" s="87" t="s">
        <v>36</v>
      </c>
      <c r="B26" s="34" t="n">
        <v>1283873</v>
      </c>
      <c r="C26" s="34" t="n">
        <v>-14237</v>
      </c>
      <c r="D26" s="34" t="n">
        <v>-9889</v>
      </c>
      <c r="E26" s="88" t="n">
        <v>-4348</v>
      </c>
      <c r="F26" s="89" t="n">
        <v>0</v>
      </c>
      <c r="G26" s="34" t="n">
        <v>1269636</v>
      </c>
      <c r="H26" s="91" t="n">
        <v>0</v>
      </c>
      <c r="I26" s="3" t="n">
        <f aca="false">E26/B26</f>
        <v>-0.00338662780508664</v>
      </c>
    </row>
    <row r="27" customFormat="false" ht="13.15" hidden="false" customHeight="true" outlineLevel="0" collapsed="false">
      <c r="A27" s="87" t="s">
        <v>37</v>
      </c>
      <c r="B27" s="34" t="n">
        <v>1491855</v>
      </c>
      <c r="C27" s="34" t="n">
        <v>-13037</v>
      </c>
      <c r="D27" s="34" t="n">
        <v>-11731</v>
      </c>
      <c r="E27" s="88" t="n">
        <v>-1306</v>
      </c>
      <c r="F27" s="89" t="n">
        <v>0</v>
      </c>
      <c r="G27" s="34" t="n">
        <v>1478818</v>
      </c>
      <c r="H27" s="91" t="n">
        <v>0</v>
      </c>
      <c r="I27" s="3" t="n">
        <f aca="false">E27/B27</f>
        <v>-0.000875420198343673</v>
      </c>
    </row>
    <row r="28" customFormat="false" ht="13.15" hidden="false" customHeight="true" outlineLevel="0" collapsed="false">
      <c r="A28" s="87" t="s">
        <v>38</v>
      </c>
      <c r="B28" s="34" t="n">
        <v>1265684</v>
      </c>
      <c r="C28" s="34" t="n">
        <v>-6072</v>
      </c>
      <c r="D28" s="34" t="n">
        <v>-6468</v>
      </c>
      <c r="E28" s="88" t="n">
        <v>396</v>
      </c>
      <c r="F28" s="89" t="n">
        <v>0</v>
      </c>
      <c r="G28" s="34" t="n">
        <v>1259612</v>
      </c>
      <c r="H28" s="91" t="n">
        <v>6.1</v>
      </c>
      <c r="I28" s="3" t="n">
        <f aca="false">E28/B28</f>
        <v>0.00031287430353864</v>
      </c>
    </row>
    <row r="29" customFormat="false" ht="13.15" hidden="false" customHeight="true" outlineLevel="0" collapsed="false">
      <c r="A29" s="87" t="s">
        <v>39</v>
      </c>
      <c r="B29" s="34" t="n">
        <v>12506468</v>
      </c>
      <c r="C29" s="34" t="n">
        <v>108811</v>
      </c>
      <c r="D29" s="34" t="n">
        <v>10048</v>
      </c>
      <c r="E29" s="88" t="n">
        <v>98763</v>
      </c>
      <c r="F29" s="89" t="n">
        <v>0</v>
      </c>
      <c r="G29" s="34" t="n">
        <v>12615279</v>
      </c>
      <c r="H29" s="91" t="n">
        <v>0</v>
      </c>
      <c r="I29" s="3" t="n">
        <f aca="false">E29/B29</f>
        <v>0.00789695380022561</v>
      </c>
    </row>
    <row r="30" customFormat="false" ht="15.75" hidden="false" customHeight="true" outlineLevel="0" collapsed="false">
      <c r="A30" s="77" t="s">
        <v>40</v>
      </c>
      <c r="B30" s="39" t="n">
        <v>13952003</v>
      </c>
      <c r="C30" s="39" t="n">
        <v>20067</v>
      </c>
      <c r="D30" s="39" t="n">
        <v>-30590</v>
      </c>
      <c r="E30" s="92" t="n">
        <v>50657</v>
      </c>
      <c r="F30" s="93" t="n">
        <v>0</v>
      </c>
      <c r="G30" s="39" t="n">
        <v>13972070</v>
      </c>
      <c r="H30" s="82" t="n">
        <v>165.6</v>
      </c>
      <c r="I30" s="3" t="n">
        <f aca="false">E30/B30</f>
        <v>0.00363080483855974</v>
      </c>
    </row>
    <row r="31" s="42" customFormat="true" ht="13.5" hidden="false" customHeight="true" outlineLevel="0" collapsed="false">
      <c r="A31" s="87" t="s">
        <v>41</v>
      </c>
      <c r="B31" s="34" t="n">
        <v>622484</v>
      </c>
      <c r="C31" s="34" t="n">
        <v>-4428</v>
      </c>
      <c r="D31" s="34" t="n">
        <v>-3108</v>
      </c>
      <c r="E31" s="88" t="n">
        <v>-1320</v>
      </c>
      <c r="F31" s="89" t="n">
        <v>0</v>
      </c>
      <c r="G31" s="34" t="n">
        <v>618056</v>
      </c>
      <c r="H31" s="91" t="n">
        <v>0</v>
      </c>
      <c r="I31" s="3" t="n">
        <f aca="false">E31/B31</f>
        <v>-0.00212053643145848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3.5" hidden="false" customHeight="true" outlineLevel="0" collapsed="false">
      <c r="A32" s="87" t="s">
        <v>42</v>
      </c>
      <c r="B32" s="34" t="n">
        <v>840873</v>
      </c>
      <c r="C32" s="34" t="n">
        <v>-10638</v>
      </c>
      <c r="D32" s="34" t="n">
        <v>-1362</v>
      </c>
      <c r="E32" s="88" t="n">
        <v>-9276</v>
      </c>
      <c r="F32" s="89" t="n">
        <v>0</v>
      </c>
      <c r="G32" s="34" t="n">
        <v>830235</v>
      </c>
      <c r="H32" s="91" t="n">
        <v>0</v>
      </c>
      <c r="I32" s="3" t="n">
        <f aca="false">E32/B32</f>
        <v>-0.0110313923743538</v>
      </c>
    </row>
    <row r="33" customFormat="false" ht="13.5" hidden="false" customHeight="true" outlineLevel="0" collapsed="false">
      <c r="A33" s="87" t="s">
        <v>43</v>
      </c>
      <c r="B33" s="34" t="n">
        <v>1155028</v>
      </c>
      <c r="C33" s="34" t="n">
        <v>-10909</v>
      </c>
      <c r="D33" s="34" t="n">
        <v>-3816</v>
      </c>
      <c r="E33" s="88" t="n">
        <v>-7093</v>
      </c>
      <c r="F33" s="89" t="n">
        <v>0</v>
      </c>
      <c r="G33" s="34" t="n">
        <v>1144119</v>
      </c>
      <c r="H33" s="91" t="n">
        <v>0</v>
      </c>
      <c r="I33" s="3" t="n">
        <f aca="false">E33/B33</f>
        <v>-0.00614097666896387</v>
      </c>
    </row>
    <row r="34" s="42" customFormat="true" ht="13.5" hidden="false" customHeight="true" outlineLevel="0" collapsed="false">
      <c r="A34" s="94" t="s">
        <v>44</v>
      </c>
      <c r="B34" s="95" t="n">
        <v>43997</v>
      </c>
      <c r="C34" s="95" t="n">
        <v>-168</v>
      </c>
      <c r="D34" s="95" t="n">
        <v>224</v>
      </c>
      <c r="E34" s="96" t="n">
        <v>-392</v>
      </c>
      <c r="F34" s="89" t="n">
        <v>0</v>
      </c>
      <c r="G34" s="95" t="n">
        <v>43829</v>
      </c>
      <c r="H34" s="91" t="n">
        <v>0</v>
      </c>
      <c r="I34" s="3" t="n">
        <f aca="false">E34/B34</f>
        <v>-0.00890969838852649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26.25" hidden="false" customHeight="true" outlineLevel="0" collapsed="false">
      <c r="A35" s="97" t="s">
        <v>45</v>
      </c>
      <c r="B35" s="95" t="n">
        <v>1111031</v>
      </c>
      <c r="C35" s="95" t="n">
        <v>-10741</v>
      </c>
      <c r="D35" s="95" t="n">
        <v>-4040</v>
      </c>
      <c r="E35" s="96" t="n">
        <v>-6701</v>
      </c>
      <c r="F35" s="89" t="n">
        <v>0</v>
      </c>
      <c r="G35" s="95" t="n">
        <v>1100290</v>
      </c>
      <c r="H35" s="91" t="n">
        <v>0</v>
      </c>
      <c r="I35" s="3" t="n">
        <f aca="false">E35/B35</f>
        <v>-0.00603133485924335</v>
      </c>
    </row>
    <row r="36" customFormat="false" ht="13.5" hidden="false" customHeight="true" outlineLevel="0" collapsed="false">
      <c r="A36" s="87" t="s">
        <v>46</v>
      </c>
      <c r="B36" s="34" t="n">
        <v>1176689</v>
      </c>
      <c r="C36" s="34" t="n">
        <v>-8976</v>
      </c>
      <c r="D36" s="34" t="n">
        <v>-4531</v>
      </c>
      <c r="E36" s="88" t="n">
        <v>-4445</v>
      </c>
      <c r="F36" s="89" t="n">
        <v>0</v>
      </c>
      <c r="G36" s="34" t="n">
        <v>1167713</v>
      </c>
      <c r="H36" s="91" t="n">
        <v>0</v>
      </c>
      <c r="I36" s="3" t="n">
        <f aca="false">E36/B36</f>
        <v>-0.0037775486980842</v>
      </c>
    </row>
    <row r="37" customFormat="false" ht="13.5" hidden="false" customHeight="true" outlineLevel="0" collapsed="false">
      <c r="A37" s="87" t="s">
        <v>47</v>
      </c>
      <c r="B37" s="34" t="n">
        <v>994599</v>
      </c>
      <c r="C37" s="34" t="n">
        <v>7588</v>
      </c>
      <c r="D37" s="34" t="n">
        <v>-1879</v>
      </c>
      <c r="E37" s="88" t="n">
        <v>9467</v>
      </c>
      <c r="F37" s="89" t="n">
        <v>0</v>
      </c>
      <c r="G37" s="34" t="n">
        <v>1002187</v>
      </c>
      <c r="H37" s="91" t="n">
        <v>503.8</v>
      </c>
      <c r="I37" s="3" t="n">
        <f aca="false">E37/B37</f>
        <v>0.00951840892661263</v>
      </c>
    </row>
    <row r="38" customFormat="false" ht="13.5" hidden="false" customHeight="true" outlineLevel="0" collapsed="false">
      <c r="A38" s="87" t="s">
        <v>48</v>
      </c>
      <c r="B38" s="34" t="n">
        <v>1813816</v>
      </c>
      <c r="C38" s="34" t="n">
        <v>34051</v>
      </c>
      <c r="D38" s="34" t="n">
        <v>-9690</v>
      </c>
      <c r="E38" s="88" t="n">
        <v>43741</v>
      </c>
      <c r="F38" s="89" t="n">
        <v>0</v>
      </c>
      <c r="G38" s="34" t="n">
        <v>1847867</v>
      </c>
      <c r="H38" s="91" t="n">
        <v>451.4</v>
      </c>
      <c r="I38" s="3" t="n">
        <f aca="false">E38/B38</f>
        <v>0.0241154560330265</v>
      </c>
    </row>
    <row r="39" customFormat="false" ht="13.5" hidden="false" customHeight="true" outlineLevel="0" collapsed="false">
      <c r="A39" s="87" t="s">
        <v>49</v>
      </c>
      <c r="B39" s="34" t="n">
        <v>753557</v>
      </c>
      <c r="C39" s="34" t="n">
        <v>-5501</v>
      </c>
      <c r="D39" s="34" t="n">
        <v>-1099</v>
      </c>
      <c r="E39" s="88" t="n">
        <v>-4402</v>
      </c>
      <c r="F39" s="89" t="n">
        <v>0</v>
      </c>
      <c r="G39" s="34" t="n">
        <v>748056</v>
      </c>
      <c r="H39" s="91" t="n">
        <v>0</v>
      </c>
      <c r="I39" s="3" t="n">
        <f aca="false">E39/B39</f>
        <v>-0.00584162843686675</v>
      </c>
    </row>
    <row r="40" customFormat="false" ht="13.5" hidden="false" customHeight="true" outlineLevel="0" collapsed="false">
      <c r="A40" s="87" t="s">
        <v>50</v>
      </c>
      <c r="B40" s="34" t="n">
        <v>606476</v>
      </c>
      <c r="C40" s="34" t="n">
        <v>-6180</v>
      </c>
      <c r="D40" s="34" t="n">
        <v>-4248</v>
      </c>
      <c r="E40" s="88" t="n">
        <v>-1932</v>
      </c>
      <c r="F40" s="89" t="n">
        <v>0</v>
      </c>
      <c r="G40" s="34" t="n">
        <v>600296</v>
      </c>
      <c r="H40" s="91" t="n">
        <v>0</v>
      </c>
      <c r="I40" s="3" t="n">
        <f aca="false">E40/B40</f>
        <v>-0.00318561657839717</v>
      </c>
    </row>
    <row r="41" customFormat="false" ht="13.5" hidden="false" customHeight="true" outlineLevel="0" collapsed="false">
      <c r="A41" s="87" t="s">
        <v>51</v>
      </c>
      <c r="B41" s="34" t="n">
        <v>636546</v>
      </c>
      <c r="C41" s="34" t="n">
        <v>-6895</v>
      </c>
      <c r="D41" s="34" t="n">
        <v>-5036</v>
      </c>
      <c r="E41" s="88" t="n">
        <v>-1859</v>
      </c>
      <c r="F41" s="89" t="n">
        <v>0</v>
      </c>
      <c r="G41" s="34" t="n">
        <v>629651</v>
      </c>
      <c r="H41" s="91" t="n">
        <v>0</v>
      </c>
      <c r="I41" s="3" t="n">
        <f aca="false">E41/B41</f>
        <v>-0.00292044879710186</v>
      </c>
    </row>
    <row r="42" customFormat="false" ht="12.75" hidden="false" customHeight="true" outlineLevel="0" collapsed="false">
      <c r="A42" s="98" t="s">
        <v>52</v>
      </c>
      <c r="B42" s="99" t="n">
        <v>5351935</v>
      </c>
      <c r="C42" s="99" t="n">
        <v>31955</v>
      </c>
      <c r="D42" s="99" t="n">
        <v>4179</v>
      </c>
      <c r="E42" s="100" t="n">
        <v>27776</v>
      </c>
      <c r="F42" s="101" t="n">
        <v>0</v>
      </c>
      <c r="G42" s="99" t="n">
        <v>5383890</v>
      </c>
      <c r="H42" s="126" t="n">
        <v>0</v>
      </c>
      <c r="I42" s="3" t="n">
        <f aca="false">E42/B42</f>
        <v>0.00518989860676559</v>
      </c>
    </row>
    <row r="43" customFormat="false" ht="16.5" hidden="false" customHeight="true" outlineLevel="0" collapsed="false">
      <c r="A43" s="102" t="s">
        <v>53</v>
      </c>
      <c r="B43" s="103" t="n">
        <v>16441852</v>
      </c>
      <c r="C43" s="103" t="n">
        <v>12698</v>
      </c>
      <c r="D43" s="103" t="n">
        <v>-37047</v>
      </c>
      <c r="E43" s="104" t="n">
        <v>49745</v>
      </c>
      <c r="F43" s="80" t="n">
        <v>0</v>
      </c>
      <c r="G43" s="103" t="n">
        <v>16454550</v>
      </c>
      <c r="H43" s="82" t="n">
        <v>134.3</v>
      </c>
      <c r="I43" s="3" t="n">
        <f aca="false">E43/B43</f>
        <v>0.00302551075146522</v>
      </c>
    </row>
    <row r="44" s="32" customFormat="true" ht="15" hidden="false" customHeight="true" outlineLevel="0" collapsed="false">
      <c r="A44" s="87" t="s">
        <v>54</v>
      </c>
      <c r="B44" s="34" t="n">
        <v>453376</v>
      </c>
      <c r="C44" s="34" t="n">
        <v>1368</v>
      </c>
      <c r="D44" s="34" t="n">
        <v>-1104</v>
      </c>
      <c r="E44" s="88" t="n">
        <v>2472</v>
      </c>
      <c r="F44" s="89" t="n">
        <v>0</v>
      </c>
      <c r="G44" s="34" t="n">
        <v>454744</v>
      </c>
      <c r="H44" s="91" t="n">
        <v>223.9</v>
      </c>
      <c r="I44" s="3" t="n">
        <f aca="false">E44/B44</f>
        <v>0.00545242800677583</v>
      </c>
    </row>
    <row r="45" customFormat="false" ht="15" hidden="false" customHeight="true" outlineLevel="0" collapsed="false">
      <c r="A45" s="87" t="s">
        <v>55</v>
      </c>
      <c r="B45" s="34" t="n">
        <v>275413</v>
      </c>
      <c r="C45" s="34" t="n">
        <v>-2766</v>
      </c>
      <c r="D45" s="34" t="n">
        <v>398</v>
      </c>
      <c r="E45" s="88" t="n">
        <v>-3164</v>
      </c>
      <c r="F45" s="89" t="n">
        <v>0</v>
      </c>
      <c r="G45" s="34" t="n">
        <v>272647</v>
      </c>
      <c r="H45" s="91" t="n">
        <v>0</v>
      </c>
      <c r="I45" s="3" t="n">
        <f aca="false">E45/B45</f>
        <v>-0.011488201355782</v>
      </c>
    </row>
    <row r="46" customFormat="false" ht="15" hidden="false" customHeight="true" outlineLevel="0" collapsed="false">
      <c r="A46" s="87" t="s">
        <v>56</v>
      </c>
      <c r="B46" s="34" t="n">
        <v>1913731</v>
      </c>
      <c r="C46" s="34" t="n">
        <v>-1913</v>
      </c>
      <c r="D46" s="34" t="n">
        <v>-6694</v>
      </c>
      <c r="E46" s="88" t="n">
        <v>4781</v>
      </c>
      <c r="F46" s="89" t="n">
        <v>0</v>
      </c>
      <c r="G46" s="34" t="n">
        <v>1911818</v>
      </c>
      <c r="H46" s="91" t="n">
        <v>71.4</v>
      </c>
      <c r="I46" s="3" t="n">
        <f aca="false">E46/B46</f>
        <v>0.00249826124988308</v>
      </c>
    </row>
    <row r="47" customFormat="false" ht="15" hidden="false" customHeight="true" outlineLevel="0" collapsed="false">
      <c r="A47" s="87" t="s">
        <v>57</v>
      </c>
      <c r="B47" s="34" t="n">
        <v>5603420</v>
      </c>
      <c r="C47" s="34" t="n">
        <v>44815</v>
      </c>
      <c r="D47" s="34" t="n">
        <v>-2755</v>
      </c>
      <c r="E47" s="88" t="n">
        <v>47570</v>
      </c>
      <c r="F47" s="89" t="n">
        <v>0</v>
      </c>
      <c r="G47" s="34" t="n">
        <v>5648235</v>
      </c>
      <c r="H47" s="91" t="n">
        <v>1726.7</v>
      </c>
      <c r="I47" s="3" t="n">
        <f aca="false">E47/B47</f>
        <v>0.00848945822372765</v>
      </c>
    </row>
    <row r="48" customFormat="false" ht="15" hidden="false" customHeight="true" outlineLevel="0" collapsed="false">
      <c r="A48" s="87" t="s">
        <v>58</v>
      </c>
      <c r="B48" s="34" t="n">
        <v>1017514</v>
      </c>
      <c r="C48" s="34" t="n">
        <v>-3449</v>
      </c>
      <c r="D48" s="34" t="n">
        <v>47</v>
      </c>
      <c r="E48" s="88" t="n">
        <v>-3496</v>
      </c>
      <c r="F48" s="89" t="n">
        <v>0</v>
      </c>
      <c r="G48" s="34" t="n">
        <v>1014065</v>
      </c>
      <c r="H48" s="91" t="n">
        <v>0</v>
      </c>
      <c r="I48" s="3" t="n">
        <f aca="false">E48/B48</f>
        <v>-0.00343582496162215</v>
      </c>
    </row>
    <row r="49" customFormat="false" ht="15" hidden="false" customHeight="true" outlineLevel="0" collapsed="false">
      <c r="A49" s="87" t="s">
        <v>59</v>
      </c>
      <c r="B49" s="34" t="n">
        <v>2521276</v>
      </c>
      <c r="C49" s="34" t="n">
        <v>-13767</v>
      </c>
      <c r="D49" s="34" t="n">
        <v>-10000</v>
      </c>
      <c r="E49" s="88" t="n">
        <v>-3767</v>
      </c>
      <c r="F49" s="89" t="n">
        <v>0</v>
      </c>
      <c r="G49" s="34" t="n">
        <v>2507509</v>
      </c>
      <c r="H49" s="91" t="n">
        <v>0</v>
      </c>
      <c r="I49" s="3" t="n">
        <f aca="false">E49/B49</f>
        <v>-0.00149408474121834</v>
      </c>
    </row>
    <row r="50" customFormat="false" ht="15" hidden="false" customHeight="true" outlineLevel="0" collapsed="false">
      <c r="A50" s="87" t="s">
        <v>60</v>
      </c>
      <c r="B50" s="34" t="n">
        <v>4220452</v>
      </c>
      <c r="C50" s="34" t="n">
        <v>-18132</v>
      </c>
      <c r="D50" s="34" t="n">
        <v>-15742</v>
      </c>
      <c r="E50" s="88" t="n">
        <v>-2390</v>
      </c>
      <c r="F50" s="89" t="n">
        <v>0</v>
      </c>
      <c r="G50" s="34" t="n">
        <v>4202320</v>
      </c>
      <c r="H50" s="91" t="n">
        <v>0</v>
      </c>
      <c r="I50" s="3" t="n">
        <f aca="false">E50/B50</f>
        <v>-0.000566290056136167</v>
      </c>
    </row>
    <row r="51" s="51" customFormat="true" ht="15" hidden="false" customHeight="true" outlineLevel="0" collapsed="false">
      <c r="A51" s="87" t="s">
        <v>61</v>
      </c>
      <c r="B51" s="34" t="n">
        <v>436670</v>
      </c>
      <c r="C51" s="34" t="n">
        <v>6542</v>
      </c>
      <c r="D51" s="34" t="n">
        <v>-1197</v>
      </c>
      <c r="E51" s="88" t="n">
        <v>7739</v>
      </c>
      <c r="F51" s="89" t="n">
        <v>0</v>
      </c>
      <c r="G51" s="34" t="n">
        <v>443212</v>
      </c>
      <c r="H51" s="91" t="n">
        <v>646.5</v>
      </c>
      <c r="I51" s="3" t="n">
        <f aca="false">E51/B51</f>
        <v>0.0177227654750727</v>
      </c>
    </row>
    <row r="52" customFormat="false" ht="15" hidden="false" customHeight="true" outlineLevel="0" collapsed="false">
      <c r="A52" s="84" t="s">
        <v>62</v>
      </c>
      <c r="B52" s="52" t="n">
        <v>9823481</v>
      </c>
      <c r="C52" s="52" t="n">
        <v>43267</v>
      </c>
      <c r="D52" s="52" t="n">
        <v>68453</v>
      </c>
      <c r="E52" s="105" t="n">
        <v>-25186</v>
      </c>
      <c r="F52" s="80" t="n">
        <v>0</v>
      </c>
      <c r="G52" s="52" t="n">
        <v>9866748</v>
      </c>
      <c r="H52" s="82" t="n">
        <v>0</v>
      </c>
      <c r="I52" s="3" t="n">
        <f aca="false">E52/B52</f>
        <v>-0.00256385694643274</v>
      </c>
    </row>
    <row r="53" customFormat="false" ht="15" hidden="false" customHeight="true" outlineLevel="0" collapsed="false">
      <c r="A53" s="87" t="s">
        <v>63</v>
      </c>
      <c r="B53" s="34" t="n">
        <v>3063885</v>
      </c>
      <c r="C53" s="34" t="n">
        <v>22241</v>
      </c>
      <c r="D53" s="34" t="n">
        <v>33249</v>
      </c>
      <c r="E53" s="88" t="n">
        <v>-11008</v>
      </c>
      <c r="F53" s="89" t="n">
        <v>0</v>
      </c>
      <c r="G53" s="34" t="n">
        <v>3086126</v>
      </c>
      <c r="H53" s="91" t="n">
        <v>0</v>
      </c>
      <c r="I53" s="3" t="n">
        <f aca="false">E53/B53</f>
        <v>-0.00359282414320381</v>
      </c>
    </row>
    <row r="54" customFormat="false" ht="15" hidden="false" customHeight="true" outlineLevel="0" collapsed="false">
      <c r="A54" s="87" t="s">
        <v>64</v>
      </c>
      <c r="B54" s="34" t="n">
        <v>488043</v>
      </c>
      <c r="C54" s="34" t="n">
        <v>9350</v>
      </c>
      <c r="D54" s="34" t="n">
        <v>6500</v>
      </c>
      <c r="E54" s="88" t="n">
        <v>2850</v>
      </c>
      <c r="F54" s="89" t="n">
        <v>0</v>
      </c>
      <c r="G54" s="34" t="n">
        <v>497393</v>
      </c>
      <c r="H54" s="91" t="n">
        <v>0</v>
      </c>
      <c r="I54" s="3" t="n">
        <f aca="false">E54/B54</f>
        <v>0.00583964937515752</v>
      </c>
    </row>
    <row r="55" customFormat="false" ht="15" hidden="false" customHeight="true" outlineLevel="0" collapsed="false">
      <c r="A55" s="87" t="s">
        <v>65</v>
      </c>
      <c r="B55" s="34" t="n">
        <v>865828</v>
      </c>
      <c r="C55" s="34" t="n">
        <v>391</v>
      </c>
      <c r="D55" s="34" t="n">
        <v>3759</v>
      </c>
      <c r="E55" s="88" t="n">
        <v>-3368</v>
      </c>
      <c r="F55" s="89" t="n">
        <v>0</v>
      </c>
      <c r="G55" s="34" t="n">
        <v>866219</v>
      </c>
      <c r="H55" s="91" t="n">
        <v>0</v>
      </c>
      <c r="I55" s="3" t="n">
        <f aca="false">E55/B55</f>
        <v>-0.00388991808996706</v>
      </c>
    </row>
    <row r="56" customFormat="false" ht="15" hidden="false" customHeight="true" outlineLevel="0" collapsed="false">
      <c r="A56" s="87" t="s">
        <v>66</v>
      </c>
      <c r="B56" s="34" t="n">
        <v>466305</v>
      </c>
      <c r="C56" s="34" t="n">
        <v>-742</v>
      </c>
      <c r="D56" s="34" t="n">
        <v>817</v>
      </c>
      <c r="E56" s="88" t="n">
        <v>-1559</v>
      </c>
      <c r="F56" s="89" t="n">
        <v>0</v>
      </c>
      <c r="G56" s="34" t="n">
        <v>465563</v>
      </c>
      <c r="H56" s="91" t="n">
        <v>0</v>
      </c>
      <c r="I56" s="3" t="n">
        <f aca="false">E56/B56</f>
        <v>-0.00334330534735849</v>
      </c>
    </row>
    <row r="57" customFormat="false" ht="15" hidden="false" customHeight="true" outlineLevel="0" collapsed="false">
      <c r="A57" s="87" t="s">
        <v>67</v>
      </c>
      <c r="B57" s="34" t="n">
        <v>701765</v>
      </c>
      <c r="C57" s="34" t="n">
        <v>-2512</v>
      </c>
      <c r="D57" s="34" t="n">
        <v>2000</v>
      </c>
      <c r="E57" s="88" t="n">
        <v>-4512</v>
      </c>
      <c r="F57" s="89" t="n">
        <v>0</v>
      </c>
      <c r="G57" s="34" t="n">
        <v>699253</v>
      </c>
      <c r="H57" s="91" t="n">
        <v>0</v>
      </c>
      <c r="I57" s="3" t="n">
        <f aca="false">E57/B57</f>
        <v>-0.00642950275377085</v>
      </c>
    </row>
    <row r="58" customFormat="false" ht="15" hidden="false" customHeight="true" outlineLevel="0" collapsed="false">
      <c r="A58" s="87" t="s">
        <v>68</v>
      </c>
      <c r="B58" s="34" t="n">
        <v>1436981</v>
      </c>
      <c r="C58" s="34" t="n">
        <v>19970</v>
      </c>
      <c r="D58" s="34" t="n">
        <v>23528</v>
      </c>
      <c r="E58" s="88" t="n">
        <v>-3558</v>
      </c>
      <c r="F58" s="89" t="n">
        <v>0</v>
      </c>
      <c r="G58" s="34" t="n">
        <v>1456951</v>
      </c>
      <c r="H58" s="91" t="n">
        <v>0</v>
      </c>
      <c r="I58" s="3" t="n">
        <f aca="false">E58/B58</f>
        <v>-0.00247602438723964</v>
      </c>
    </row>
    <row r="59" s="32" customFormat="true" ht="15" hidden="false" customHeight="true" outlineLevel="0" collapsed="false">
      <c r="A59" s="87" t="s">
        <v>69</v>
      </c>
      <c r="B59" s="34" t="n">
        <v>2800674</v>
      </c>
      <c r="C59" s="34" t="n">
        <v>-5431</v>
      </c>
      <c r="D59" s="34" t="n">
        <v>-1400</v>
      </c>
      <c r="E59" s="88" t="n">
        <v>-4031</v>
      </c>
      <c r="F59" s="89" t="n">
        <v>0</v>
      </c>
      <c r="G59" s="34" t="n">
        <v>2795243</v>
      </c>
      <c r="H59" s="91" t="n">
        <v>0</v>
      </c>
      <c r="I59" s="3" t="n">
        <f aca="false">E59/B59</f>
        <v>-0.0014392963979385</v>
      </c>
    </row>
    <row r="60" customFormat="false" ht="15" hidden="false" customHeight="true" outlineLevel="0" collapsed="false">
      <c r="A60" s="84" t="s">
        <v>70</v>
      </c>
      <c r="B60" s="52" t="n">
        <v>29542696</v>
      </c>
      <c r="C60" s="52" t="n">
        <v>-145483</v>
      </c>
      <c r="D60" s="52" t="n">
        <v>-79496</v>
      </c>
      <c r="E60" s="105" t="n">
        <v>-65987</v>
      </c>
      <c r="F60" s="80" t="n">
        <v>0</v>
      </c>
      <c r="G60" s="52" t="n">
        <v>29397213</v>
      </c>
      <c r="H60" s="82" t="n">
        <v>0</v>
      </c>
      <c r="I60" s="3" t="n">
        <f aca="false">E60/B60</f>
        <v>-0.00223361469785967</v>
      </c>
    </row>
    <row r="61" customFormat="false" ht="15" hidden="false" customHeight="true" outlineLevel="0" collapsed="false">
      <c r="A61" s="87" t="s">
        <v>71</v>
      </c>
      <c r="B61" s="34" t="n">
        <v>4063293</v>
      </c>
      <c r="C61" s="34" t="n">
        <v>-12288</v>
      </c>
      <c r="D61" s="34" t="n">
        <v>-3430</v>
      </c>
      <c r="E61" s="88" t="n">
        <v>-8858</v>
      </c>
      <c r="F61" s="89" t="n">
        <v>0</v>
      </c>
      <c r="G61" s="34" t="n">
        <v>4051005</v>
      </c>
      <c r="H61" s="91" t="n">
        <v>0</v>
      </c>
      <c r="I61" s="3" t="n">
        <f aca="false">E61/B61</f>
        <v>-0.00218000523220944</v>
      </c>
    </row>
    <row r="62" customFormat="false" ht="15" hidden="false" customHeight="true" outlineLevel="0" collapsed="false">
      <c r="A62" s="87" t="s">
        <v>72</v>
      </c>
      <c r="B62" s="34" t="n">
        <v>682333</v>
      </c>
      <c r="C62" s="34" t="n">
        <v>-1953</v>
      </c>
      <c r="D62" s="34" t="n">
        <v>-1254</v>
      </c>
      <c r="E62" s="88" t="n">
        <v>-699</v>
      </c>
      <c r="F62" s="89" t="n">
        <v>0</v>
      </c>
      <c r="G62" s="34" t="n">
        <v>680380</v>
      </c>
      <c r="H62" s="91" t="n">
        <v>0</v>
      </c>
      <c r="I62" s="3" t="n">
        <f aca="false">E62/B62</f>
        <v>-0.00102442648970517</v>
      </c>
    </row>
    <row r="63" customFormat="false" ht="15" hidden="false" customHeight="true" outlineLevel="0" collapsed="false">
      <c r="A63" s="87" t="s">
        <v>73</v>
      </c>
      <c r="B63" s="34" t="n">
        <v>805056</v>
      </c>
      <c r="C63" s="34" t="n">
        <v>-9552</v>
      </c>
      <c r="D63" s="34" t="n">
        <v>-4071</v>
      </c>
      <c r="E63" s="88" t="n">
        <v>-5481</v>
      </c>
      <c r="F63" s="89" t="n">
        <v>0</v>
      </c>
      <c r="G63" s="34" t="n">
        <v>795504</v>
      </c>
      <c r="H63" s="91" t="n">
        <v>0</v>
      </c>
      <c r="I63" s="3" t="n">
        <f aca="false">E63/B63</f>
        <v>-0.00680822203672788</v>
      </c>
    </row>
    <row r="64" customFormat="false" ht="15" hidden="false" customHeight="true" outlineLevel="0" collapsed="false">
      <c r="A64" s="87" t="s">
        <v>74</v>
      </c>
      <c r="B64" s="34" t="n">
        <v>3894284</v>
      </c>
      <c r="C64" s="34" t="n">
        <v>4344</v>
      </c>
      <c r="D64" s="34" t="n">
        <v>1607</v>
      </c>
      <c r="E64" s="88" t="n">
        <v>2737</v>
      </c>
      <c r="F64" s="89" t="n">
        <v>0</v>
      </c>
      <c r="G64" s="34" t="n">
        <v>3898628</v>
      </c>
      <c r="H64" s="91" t="n">
        <v>0</v>
      </c>
      <c r="I64" s="3" t="n">
        <f aca="false">E64/B64</f>
        <v>0.000702824960891399</v>
      </c>
    </row>
    <row r="65" customFormat="false" ht="15" hidden="false" customHeight="true" outlineLevel="0" collapsed="false">
      <c r="A65" s="87" t="s">
        <v>75</v>
      </c>
      <c r="B65" s="34" t="n">
        <v>1513044</v>
      </c>
      <c r="C65" s="34" t="n">
        <v>-5654</v>
      </c>
      <c r="D65" s="34" t="n">
        <v>-1656</v>
      </c>
      <c r="E65" s="88" t="n">
        <v>-3998</v>
      </c>
      <c r="F65" s="89" t="n">
        <v>0</v>
      </c>
      <c r="G65" s="34" t="n">
        <v>1507390</v>
      </c>
      <c r="H65" s="91" t="n">
        <v>0</v>
      </c>
      <c r="I65" s="3" t="n">
        <f aca="false">E65/B65</f>
        <v>-0.00264235541068204</v>
      </c>
    </row>
    <row r="66" customFormat="false" ht="15" hidden="false" customHeight="true" outlineLevel="0" collapsed="false">
      <c r="A66" s="87" t="s">
        <v>76</v>
      </c>
      <c r="B66" s="34" t="n">
        <v>1231117</v>
      </c>
      <c r="C66" s="34" t="n">
        <v>-7722</v>
      </c>
      <c r="D66" s="34" t="n">
        <v>-2397</v>
      </c>
      <c r="E66" s="88" t="n">
        <v>-5325</v>
      </c>
      <c r="F66" s="89" t="n">
        <v>0</v>
      </c>
      <c r="G66" s="34" t="n">
        <v>1223395</v>
      </c>
      <c r="H66" s="91" t="n">
        <v>0</v>
      </c>
      <c r="I66" s="3" t="n">
        <f aca="false">E66/B66</f>
        <v>-0.00432534032102554</v>
      </c>
    </row>
    <row r="67" customFormat="false" ht="15" hidden="false" customHeight="true" outlineLevel="0" collapsed="false">
      <c r="A67" s="87" t="s">
        <v>77</v>
      </c>
      <c r="B67" s="34" t="n">
        <v>2623122</v>
      </c>
      <c r="C67" s="34" t="n">
        <v>-12322</v>
      </c>
      <c r="D67" s="34" t="n">
        <v>-5814</v>
      </c>
      <c r="E67" s="88" t="n">
        <v>-6508</v>
      </c>
      <c r="F67" s="89" t="n">
        <v>0</v>
      </c>
      <c r="G67" s="34" t="n">
        <v>2610800</v>
      </c>
      <c r="H67" s="91" t="n">
        <v>0</v>
      </c>
      <c r="I67" s="3" t="n">
        <f aca="false">E67/B67</f>
        <v>-0.00248101308288368</v>
      </c>
    </row>
    <row r="68" customFormat="false" ht="15" hidden="false" customHeight="true" outlineLevel="0" collapsed="false">
      <c r="A68" s="87" t="s">
        <v>78</v>
      </c>
      <c r="B68" s="34" t="n">
        <v>1283238</v>
      </c>
      <c r="C68" s="34" t="n">
        <v>-11129</v>
      </c>
      <c r="D68" s="34" t="n">
        <v>-6424</v>
      </c>
      <c r="E68" s="88" t="n">
        <v>-4705</v>
      </c>
      <c r="F68" s="89" t="n">
        <v>0</v>
      </c>
      <c r="G68" s="34" t="n">
        <v>1272109</v>
      </c>
      <c r="H68" s="91" t="n">
        <v>0</v>
      </c>
      <c r="I68" s="3" t="n">
        <f aca="false">E68/B68</f>
        <v>-0.00366650613526096</v>
      </c>
    </row>
    <row r="69" customFormat="false" ht="15" hidden="false" customHeight="true" outlineLevel="0" collapsed="false">
      <c r="A69" s="87" t="s">
        <v>79</v>
      </c>
      <c r="B69" s="34" t="n">
        <v>3234752</v>
      </c>
      <c r="C69" s="34" t="n">
        <v>-20129</v>
      </c>
      <c r="D69" s="34" t="n">
        <v>-16398</v>
      </c>
      <c r="E69" s="88" t="n">
        <v>-3731</v>
      </c>
      <c r="F69" s="89" t="n">
        <v>0</v>
      </c>
      <c r="G69" s="34" t="n">
        <v>3214623</v>
      </c>
      <c r="H69" s="91" t="n">
        <v>0</v>
      </c>
      <c r="I69" s="3" t="n">
        <f aca="false">E69/B69</f>
        <v>-0.00115341145163524</v>
      </c>
    </row>
    <row r="70" customFormat="false" ht="15" hidden="false" customHeight="true" outlineLevel="0" collapsed="false">
      <c r="A70" s="87" t="s">
        <v>80</v>
      </c>
      <c r="B70" s="34" t="n">
        <v>1977720</v>
      </c>
      <c r="C70" s="34" t="n">
        <v>-14713</v>
      </c>
      <c r="D70" s="34" t="n">
        <v>-4419</v>
      </c>
      <c r="E70" s="88" t="n">
        <v>-10294</v>
      </c>
      <c r="F70" s="89" t="n">
        <v>0</v>
      </c>
      <c r="G70" s="34" t="n">
        <v>1963007</v>
      </c>
      <c r="H70" s="91" t="n">
        <v>0</v>
      </c>
      <c r="I70" s="3" t="n">
        <f aca="false">E70/B70</f>
        <v>-0.00520498351637239</v>
      </c>
    </row>
    <row r="71" customFormat="false" ht="15" hidden="false" customHeight="true" outlineLevel="0" collapsed="false">
      <c r="A71" s="87" t="s">
        <v>81</v>
      </c>
      <c r="B71" s="34" t="n">
        <v>1331655</v>
      </c>
      <c r="C71" s="34" t="n">
        <v>-13552</v>
      </c>
      <c r="D71" s="34" t="n">
        <v>-7734</v>
      </c>
      <c r="E71" s="88" t="n">
        <v>-5818</v>
      </c>
      <c r="F71" s="89" t="n">
        <v>0</v>
      </c>
      <c r="G71" s="34" t="n">
        <v>1318103</v>
      </c>
      <c r="H71" s="91" t="n">
        <v>0</v>
      </c>
      <c r="I71" s="3" t="n">
        <f aca="false">E71/B71</f>
        <v>-0.00436899947809305</v>
      </c>
    </row>
    <row r="72" customFormat="false" ht="15" hidden="false" customHeight="true" outlineLevel="0" collapsed="false">
      <c r="A72" s="87" t="s">
        <v>82</v>
      </c>
      <c r="B72" s="34" t="n">
        <v>3193514</v>
      </c>
      <c r="C72" s="34" t="n">
        <v>-10476</v>
      </c>
      <c r="D72" s="34" t="n">
        <v>-10069</v>
      </c>
      <c r="E72" s="88" t="n">
        <v>-407</v>
      </c>
      <c r="F72" s="89" t="n">
        <v>0</v>
      </c>
      <c r="G72" s="34" t="n">
        <v>3183038</v>
      </c>
      <c r="H72" s="91" t="n">
        <v>0</v>
      </c>
      <c r="I72" s="3" t="n">
        <f aca="false">E72/B72</f>
        <v>-0.000127445816739804</v>
      </c>
    </row>
    <row r="73" customFormat="false" ht="15" hidden="false" customHeight="true" outlineLevel="0" collapsed="false">
      <c r="A73" s="87" t="s">
        <v>83</v>
      </c>
      <c r="B73" s="34" t="n">
        <v>2462950</v>
      </c>
      <c r="C73" s="34" t="n">
        <v>-22135</v>
      </c>
      <c r="D73" s="34" t="n">
        <v>-11787</v>
      </c>
      <c r="E73" s="88" t="n">
        <v>-10348</v>
      </c>
      <c r="F73" s="89" t="n">
        <v>0</v>
      </c>
      <c r="G73" s="34" t="n">
        <v>2440815</v>
      </c>
      <c r="H73" s="91" t="n">
        <v>0</v>
      </c>
      <c r="I73" s="3" t="n">
        <f aca="false">E73/B73</f>
        <v>-0.00420146572200004</v>
      </c>
    </row>
    <row r="74" s="32" customFormat="true" ht="14.1" hidden="false" customHeight="true" outlineLevel="0" collapsed="false">
      <c r="A74" s="98" t="s">
        <v>84</v>
      </c>
      <c r="B74" s="99" t="n">
        <v>1246618</v>
      </c>
      <c r="C74" s="99" t="n">
        <v>-8202</v>
      </c>
      <c r="D74" s="99" t="n">
        <v>-5650</v>
      </c>
      <c r="E74" s="100" t="n">
        <v>-2552</v>
      </c>
      <c r="F74" s="101" t="n">
        <v>0</v>
      </c>
      <c r="G74" s="99" t="n">
        <v>1238416</v>
      </c>
      <c r="H74" s="126" t="n">
        <v>0</v>
      </c>
      <c r="I74" s="3" t="n">
        <f aca="false">E74/B74</f>
        <v>-0.00204713873857108</v>
      </c>
    </row>
    <row r="75" customFormat="false" ht="17.25" hidden="false" customHeight="true" outlineLevel="0" collapsed="false">
      <c r="A75" s="102" t="s">
        <v>85</v>
      </c>
      <c r="B75" s="106" t="n">
        <v>12356229</v>
      </c>
      <c r="C75" s="107" t="n">
        <v>-6107</v>
      </c>
      <c r="D75" s="108" t="n">
        <v>110</v>
      </c>
      <c r="E75" s="109" t="n">
        <v>-6217</v>
      </c>
      <c r="F75" s="80" t="n">
        <v>0</v>
      </c>
      <c r="G75" s="81" t="n">
        <v>12350122</v>
      </c>
      <c r="H75" s="82" t="n">
        <v>0</v>
      </c>
      <c r="I75" s="3" t="n">
        <f aca="false">E75/B75</f>
        <v>-0.000503147036203359</v>
      </c>
    </row>
    <row r="76" customFormat="false" ht="12.75" hidden="false" customHeight="true" outlineLevel="0" collapsed="false">
      <c r="A76" s="87" t="s">
        <v>86</v>
      </c>
      <c r="B76" s="88" t="n">
        <v>845537</v>
      </c>
      <c r="C76" s="88" t="n">
        <v>-10836</v>
      </c>
      <c r="D76" s="110" t="n">
        <v>-4348</v>
      </c>
      <c r="E76" s="88" t="n">
        <v>-6488</v>
      </c>
      <c r="F76" s="89" t="n">
        <v>0</v>
      </c>
      <c r="G76" s="88" t="n">
        <v>834701</v>
      </c>
      <c r="H76" s="91" t="n">
        <v>0</v>
      </c>
      <c r="I76" s="3" t="n">
        <f aca="false">E76/B76</f>
        <v>-0.00767323014841456</v>
      </c>
    </row>
    <row r="77" customFormat="false" ht="14.1" hidden="false" customHeight="true" outlineLevel="0" collapsed="false">
      <c r="A77" s="87" t="s">
        <v>87</v>
      </c>
      <c r="B77" s="88" t="n">
        <v>4325256</v>
      </c>
      <c r="C77" s="88" t="n">
        <v>-9557</v>
      </c>
      <c r="D77" s="110" t="n">
        <v>-8257</v>
      </c>
      <c r="E77" s="88" t="n">
        <v>-1300</v>
      </c>
      <c r="F77" s="89" t="n">
        <v>0</v>
      </c>
      <c r="G77" s="88" t="n">
        <v>4315699</v>
      </c>
      <c r="H77" s="91" t="n">
        <v>0</v>
      </c>
      <c r="I77" s="3" t="n">
        <f aca="false">E77/B77</f>
        <v>-0.000300560244295367</v>
      </c>
    </row>
    <row r="78" customFormat="false" ht="13.9" hidden="false" customHeight="true" outlineLevel="0" collapsed="false">
      <c r="A78" s="87" t="s">
        <v>88</v>
      </c>
      <c r="B78" s="88" t="n">
        <v>3692400</v>
      </c>
      <c r="C78" s="88" t="n">
        <v>31569</v>
      </c>
      <c r="D78" s="110" t="n">
        <v>21045</v>
      </c>
      <c r="E78" s="88" t="n">
        <v>10524</v>
      </c>
      <c r="F78" s="89" t="n">
        <v>0</v>
      </c>
      <c r="G78" s="88" t="n">
        <v>3723969</v>
      </c>
      <c r="H78" s="91" t="n">
        <v>0</v>
      </c>
      <c r="I78" s="3" t="n">
        <f aca="false">E78/B78</f>
        <v>0.00285017874553136</v>
      </c>
    </row>
    <row r="79" customFormat="false" ht="14.1" hidden="false" customHeight="true" outlineLevel="0" collapsed="false">
      <c r="A79" s="94" t="s">
        <v>89</v>
      </c>
      <c r="B79" s="96" t="n">
        <v>1655074</v>
      </c>
      <c r="C79" s="96" t="n">
        <v>8721</v>
      </c>
      <c r="D79" s="111" t="n">
        <v>12145</v>
      </c>
      <c r="E79" s="96" t="n">
        <v>-3424</v>
      </c>
      <c r="F79" s="89" t="n">
        <v>0</v>
      </c>
      <c r="G79" s="96" t="n">
        <v>1663795</v>
      </c>
      <c r="H79" s="91" t="n">
        <v>0</v>
      </c>
      <c r="I79" s="3" t="n">
        <f aca="false">E79/B79</f>
        <v>-0.00206878967345267</v>
      </c>
    </row>
    <row r="80" customFormat="false" ht="14.1" hidden="false" customHeight="true" outlineLevel="0" collapsed="false">
      <c r="A80" s="97" t="s">
        <v>90</v>
      </c>
      <c r="B80" s="88" t="n">
        <v>538547</v>
      </c>
      <c r="C80" s="88" t="n">
        <v>2932</v>
      </c>
      <c r="D80" s="110" t="n">
        <v>4667</v>
      </c>
      <c r="E80" s="88" t="n">
        <v>-1735</v>
      </c>
      <c r="F80" s="89" t="n">
        <v>0</v>
      </c>
      <c r="G80" s="88" t="n">
        <v>541479</v>
      </c>
      <c r="H80" s="91" t="n">
        <v>0</v>
      </c>
      <c r="I80" s="3" t="n">
        <f aca="false">E80/B80</f>
        <v>-0.00322163153819444</v>
      </c>
    </row>
    <row r="81" customFormat="false" ht="14.1" hidden="false" customHeight="true" outlineLevel="0" collapsed="false">
      <c r="A81" s="112" t="s">
        <v>91</v>
      </c>
      <c r="B81" s="88" t="n">
        <v>1498779</v>
      </c>
      <c r="C81" s="88" t="n">
        <v>19916</v>
      </c>
      <c r="D81" s="110" t="n">
        <v>4233</v>
      </c>
      <c r="E81" s="88" t="n">
        <v>15683</v>
      </c>
      <c r="F81" s="89" t="n">
        <v>0</v>
      </c>
      <c r="G81" s="88" t="n">
        <v>1518695</v>
      </c>
      <c r="H81" s="91" t="n">
        <v>0</v>
      </c>
      <c r="I81" s="3" t="n">
        <f aca="false">E81/B81</f>
        <v>0.0104638509079724</v>
      </c>
    </row>
    <row r="82" customFormat="false" ht="14.1" hidden="false" customHeight="true" outlineLevel="0" collapsed="false">
      <c r="A82" s="87" t="s">
        <v>92</v>
      </c>
      <c r="B82" s="88" t="n">
        <v>3493036</v>
      </c>
      <c r="C82" s="88" t="n">
        <v>-17283</v>
      </c>
      <c r="D82" s="110" t="n">
        <v>-8330</v>
      </c>
      <c r="E82" s="88" t="n">
        <v>-8953</v>
      </c>
      <c r="F82" s="89" t="n">
        <v>0</v>
      </c>
      <c r="G82" s="88" t="n">
        <v>3475753</v>
      </c>
      <c r="H82" s="91" t="n">
        <v>0</v>
      </c>
      <c r="I82" s="3" t="n">
        <f aca="false">E82/B82</f>
        <v>-0.00256309983636012</v>
      </c>
    </row>
    <row r="83" s="32" customFormat="true" ht="15.75" hidden="false" customHeight="true" outlineLevel="0" collapsed="false">
      <c r="A83" s="77" t="s">
        <v>93</v>
      </c>
      <c r="B83" s="113" t="n">
        <v>17230157</v>
      </c>
      <c r="C83" s="114" t="n">
        <v>-56822</v>
      </c>
      <c r="D83" s="108" t="n">
        <v>-27856</v>
      </c>
      <c r="E83" s="113" t="n">
        <v>-28966</v>
      </c>
      <c r="F83" s="89" t="n">
        <v>0</v>
      </c>
      <c r="G83" s="115" t="n">
        <v>17173335</v>
      </c>
      <c r="H83" s="91" t="n">
        <v>0</v>
      </c>
      <c r="I83" s="3" t="n">
        <f aca="false">E83/B83</f>
        <v>-0.00168112223237432</v>
      </c>
    </row>
    <row r="84" customFormat="false" ht="14.1" hidden="false" customHeight="true" outlineLevel="0" collapsed="false">
      <c r="A84" s="87" t="s">
        <v>94</v>
      </c>
      <c r="B84" s="116" t="n">
        <v>218063</v>
      </c>
      <c r="C84" s="117" t="n">
        <v>803</v>
      </c>
      <c r="D84" s="118" t="n">
        <v>1146</v>
      </c>
      <c r="E84" s="117" t="n">
        <v>-343</v>
      </c>
      <c r="F84" s="89" t="n">
        <v>0</v>
      </c>
      <c r="G84" s="117" t="n">
        <v>218866</v>
      </c>
      <c r="H84" s="91" t="n">
        <v>0</v>
      </c>
      <c r="I84" s="3" t="n">
        <f aca="false">E84/B84</f>
        <v>-0.00157293993020366</v>
      </c>
    </row>
    <row r="85" customFormat="false" ht="15" hidden="false" customHeight="true" outlineLevel="0" collapsed="false">
      <c r="A85" s="87" t="s">
        <v>95</v>
      </c>
      <c r="B85" s="119" t="n">
        <v>321722</v>
      </c>
      <c r="C85" s="119" t="n">
        <v>2701</v>
      </c>
      <c r="D85" s="119" t="n">
        <v>3681</v>
      </c>
      <c r="E85" s="120" t="n">
        <v>-980</v>
      </c>
      <c r="F85" s="89" t="n">
        <v>0</v>
      </c>
      <c r="G85" s="120" t="n">
        <v>324423</v>
      </c>
      <c r="H85" s="91" t="n">
        <v>0</v>
      </c>
      <c r="I85" s="3" t="n">
        <f aca="false">E85/B85</f>
        <v>-0.00304610813062209</v>
      </c>
    </row>
    <row r="86" s="42" customFormat="true" ht="14.1" hidden="false" customHeight="true" outlineLevel="0" collapsed="false">
      <c r="A86" s="87" t="s">
        <v>96</v>
      </c>
      <c r="B86" s="119" t="n">
        <v>537513</v>
      </c>
      <c r="C86" s="119" t="n">
        <v>-1346</v>
      </c>
      <c r="D86" s="119" t="n">
        <v>-450</v>
      </c>
      <c r="E86" s="120" t="n">
        <v>-896</v>
      </c>
      <c r="F86" s="89" t="n">
        <v>0</v>
      </c>
      <c r="G86" s="120" t="n">
        <v>536167</v>
      </c>
      <c r="H86" s="91" t="n">
        <v>0</v>
      </c>
      <c r="I86" s="3" t="n">
        <f aca="false">E86/B86</f>
        <v>-0.00166693642758408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4.1" hidden="false" customHeight="true" outlineLevel="0" collapsed="false">
      <c r="A87" s="87" t="s">
        <v>97</v>
      </c>
      <c r="B87" s="119" t="n">
        <v>2350080</v>
      </c>
      <c r="C87" s="119" t="n">
        <v>-17267</v>
      </c>
      <c r="D87" s="119" t="n">
        <v>-9856</v>
      </c>
      <c r="E87" s="120" t="n">
        <v>-7411</v>
      </c>
      <c r="F87" s="89" t="n">
        <v>0</v>
      </c>
      <c r="G87" s="120" t="n">
        <v>2332813</v>
      </c>
      <c r="H87" s="91" t="n">
        <v>0</v>
      </c>
      <c r="I87" s="3" t="n">
        <f aca="false">E87/B87</f>
        <v>-0.00315350966775599</v>
      </c>
    </row>
    <row r="88" customFormat="false" ht="14.1" hidden="false" customHeight="true" outlineLevel="0" collapsed="false">
      <c r="A88" s="87" t="s">
        <v>98</v>
      </c>
      <c r="B88" s="119" t="n">
        <v>2876497</v>
      </c>
      <c r="C88" s="119" t="n">
        <v>-2471</v>
      </c>
      <c r="D88" s="119" t="n">
        <v>-2193</v>
      </c>
      <c r="E88" s="120" t="n">
        <v>-278</v>
      </c>
      <c r="F88" s="89" t="n">
        <v>0</v>
      </c>
      <c r="G88" s="120" t="n">
        <v>2874026</v>
      </c>
      <c r="H88" s="91" t="n">
        <v>0</v>
      </c>
      <c r="I88" s="3" t="n">
        <f aca="false">E88/B88</f>
        <v>-9.66453293711066E-005</v>
      </c>
    </row>
    <row r="89" customFormat="false" ht="14.1" hidden="false" customHeight="true" outlineLevel="0" collapsed="false">
      <c r="A89" s="87" t="s">
        <v>99</v>
      </c>
      <c r="B89" s="119" t="n">
        <v>2404195</v>
      </c>
      <c r="C89" s="119" t="n">
        <v>-6432</v>
      </c>
      <c r="D89" s="119" t="n">
        <v>-522</v>
      </c>
      <c r="E89" s="120" t="n">
        <v>-5910</v>
      </c>
      <c r="F89" s="89" t="n">
        <v>0</v>
      </c>
      <c r="G89" s="120" t="n">
        <v>2397763</v>
      </c>
      <c r="H89" s="91" t="n">
        <v>0</v>
      </c>
      <c r="I89" s="3" t="n">
        <f aca="false">E89/B89</f>
        <v>-0.0024582032655421</v>
      </c>
    </row>
    <row r="90" customFormat="false" ht="14.1" hidden="false" customHeight="true" outlineLevel="0" collapsed="false">
      <c r="A90" s="87" t="s">
        <v>100</v>
      </c>
      <c r="B90" s="119" t="n">
        <v>2694877</v>
      </c>
      <c r="C90" s="119" t="n">
        <v>-20621</v>
      </c>
      <c r="D90" s="119" t="n">
        <v>-12208</v>
      </c>
      <c r="E90" s="120" t="n">
        <v>-8413</v>
      </c>
      <c r="F90" s="89" t="n">
        <v>0</v>
      </c>
      <c r="G90" s="120" t="n">
        <v>2674256</v>
      </c>
      <c r="H90" s="91" t="n">
        <v>0</v>
      </c>
      <c r="I90" s="3" t="n">
        <f aca="false">E90/B90</f>
        <v>-0.00312184934599984</v>
      </c>
    </row>
    <row r="91" customFormat="false" ht="14.1" hidden="false" customHeight="true" outlineLevel="0" collapsed="false">
      <c r="A91" s="87" t="s">
        <v>101</v>
      </c>
      <c r="B91" s="119" t="n">
        <v>2788849</v>
      </c>
      <c r="C91" s="119" t="n">
        <v>4535</v>
      </c>
      <c r="D91" s="119" t="n">
        <v>-3495</v>
      </c>
      <c r="E91" s="120" t="n">
        <v>8030</v>
      </c>
      <c r="F91" s="89" t="n">
        <v>0</v>
      </c>
      <c r="G91" s="120" t="n">
        <v>2793384</v>
      </c>
      <c r="H91" s="91" t="n">
        <v>229.8</v>
      </c>
      <c r="I91" s="3" t="n">
        <f aca="false">E91/B91</f>
        <v>0.00287932405088981</v>
      </c>
    </row>
    <row r="92" customFormat="false" ht="14.1" hidden="false" customHeight="true" outlineLevel="0" collapsed="false">
      <c r="A92" s="87" t="s">
        <v>102</v>
      </c>
      <c r="B92" s="119" t="n">
        <v>1960081</v>
      </c>
      <c r="C92" s="119" t="n">
        <v>-15886</v>
      </c>
      <c r="D92" s="119" t="n">
        <v>-3784</v>
      </c>
      <c r="E92" s="120" t="n">
        <v>-12102</v>
      </c>
      <c r="F92" s="89" t="n">
        <v>0</v>
      </c>
      <c r="G92" s="120" t="n">
        <v>1944195</v>
      </c>
      <c r="H92" s="91" t="n">
        <v>0</v>
      </c>
      <c r="I92" s="3" t="n">
        <f aca="false">E92/B92</f>
        <v>-0.00617423463622167</v>
      </c>
    </row>
    <row r="93" customFormat="false" ht="14.1" hidden="false" customHeight="true" outlineLevel="0" collapsed="false">
      <c r="A93" s="87" t="s">
        <v>103</v>
      </c>
      <c r="B93" s="119" t="n">
        <v>1078280</v>
      </c>
      <c r="C93" s="119" t="n">
        <v>-838</v>
      </c>
      <c r="D93" s="119" t="n">
        <v>-175</v>
      </c>
      <c r="E93" s="120" t="n">
        <v>-663</v>
      </c>
      <c r="F93" s="89" t="n">
        <v>0</v>
      </c>
      <c r="G93" s="120" t="n">
        <v>1077442</v>
      </c>
      <c r="H93" s="91" t="n">
        <v>0</v>
      </c>
      <c r="I93" s="3" t="n">
        <f aca="false">E93/B93</f>
        <v>-0.00061486812330749</v>
      </c>
    </row>
    <row r="94" customFormat="false" ht="15.75" hidden="false" customHeight="true" outlineLevel="0" collapsed="false">
      <c r="A94" s="84" t="s">
        <v>104</v>
      </c>
      <c r="B94" s="108" t="n">
        <v>8222601</v>
      </c>
      <c r="C94" s="108" t="n">
        <v>-33978</v>
      </c>
      <c r="D94" s="108" t="n">
        <v>-833</v>
      </c>
      <c r="E94" s="113" t="n">
        <v>-33145</v>
      </c>
      <c r="F94" s="80" t="n">
        <v>0</v>
      </c>
      <c r="G94" s="113" t="n">
        <v>8188623</v>
      </c>
      <c r="H94" s="82" t="n">
        <v>0</v>
      </c>
      <c r="I94" s="3" t="n">
        <f aca="false">E94/B94</f>
        <v>-0.0040309629519905</v>
      </c>
    </row>
    <row r="95" customFormat="false" ht="14.1" hidden="false" customHeight="true" outlineLevel="0" collapsed="false">
      <c r="A95" s="87" t="s">
        <v>105</v>
      </c>
      <c r="B95" s="119" t="n">
        <v>984511</v>
      </c>
      <c r="C95" s="119" t="n">
        <v>-1238</v>
      </c>
      <c r="D95" s="119" t="n">
        <v>3339</v>
      </c>
      <c r="E95" s="120" t="n">
        <v>-4577</v>
      </c>
      <c r="F95" s="121" t="n">
        <v>0</v>
      </c>
      <c r="G95" s="120" t="n">
        <v>983273</v>
      </c>
      <c r="H95" s="91" t="n">
        <v>0</v>
      </c>
      <c r="I95" s="3" t="n">
        <f aca="false">E95/B95</f>
        <v>-0.00464900849254097</v>
      </c>
    </row>
    <row r="96" s="32" customFormat="true" ht="14.1" hidden="false" customHeight="true" outlineLevel="0" collapsed="false">
      <c r="A96" s="87" t="s">
        <v>106</v>
      </c>
      <c r="B96" s="119" t="n">
        <v>964330</v>
      </c>
      <c r="C96" s="119" t="n">
        <v>2679</v>
      </c>
      <c r="D96" s="119" t="n">
        <v>5619</v>
      </c>
      <c r="E96" s="120" t="n">
        <v>-2940</v>
      </c>
      <c r="F96" s="121" t="n">
        <v>0</v>
      </c>
      <c r="G96" s="120" t="n">
        <v>967009</v>
      </c>
      <c r="H96" s="91" t="n">
        <v>0</v>
      </c>
      <c r="I96" s="3" t="n">
        <f aca="false">E96/B96</f>
        <v>-0.00304874887227401</v>
      </c>
    </row>
    <row r="97" customFormat="false" ht="14.1" hidden="false" customHeight="true" outlineLevel="0" collapsed="false">
      <c r="A97" s="87" t="s">
        <v>107</v>
      </c>
      <c r="B97" s="119" t="n">
        <v>1072806</v>
      </c>
      <c r="C97" s="119" t="n">
        <v>-7021</v>
      </c>
      <c r="D97" s="119" t="n">
        <v>400</v>
      </c>
      <c r="E97" s="120" t="n">
        <v>-7421</v>
      </c>
      <c r="F97" s="121" t="n">
        <v>0</v>
      </c>
      <c r="G97" s="120" t="n">
        <v>1065785</v>
      </c>
      <c r="H97" s="91" t="n">
        <v>0</v>
      </c>
      <c r="I97" s="3" t="n">
        <f aca="false">E97/B97</f>
        <v>-0.00691737369104945</v>
      </c>
    </row>
    <row r="98" customFormat="false" ht="15" hidden="false" customHeight="true" outlineLevel="0" collapsed="false">
      <c r="A98" s="87" t="s">
        <v>108</v>
      </c>
      <c r="B98" s="119" t="n">
        <v>315557</v>
      </c>
      <c r="C98" s="119" t="n">
        <v>-834</v>
      </c>
      <c r="D98" s="119" t="n">
        <v>-132</v>
      </c>
      <c r="E98" s="120" t="n">
        <v>-702</v>
      </c>
      <c r="F98" s="121" t="n">
        <v>0</v>
      </c>
      <c r="G98" s="120" t="n">
        <v>314723</v>
      </c>
      <c r="H98" s="91" t="n">
        <v>0</v>
      </c>
      <c r="I98" s="3" t="n">
        <f aca="false">E98/B98</f>
        <v>-0.00222463770412318</v>
      </c>
    </row>
    <row r="99" customFormat="false" ht="14.1" hidden="false" customHeight="true" outlineLevel="0" collapsed="false">
      <c r="A99" s="87" t="s">
        <v>109</v>
      </c>
      <c r="B99" s="119" t="n">
        <v>1913037</v>
      </c>
      <c r="C99" s="119" t="n">
        <v>-10319</v>
      </c>
      <c r="D99" s="119" t="n">
        <v>-5665</v>
      </c>
      <c r="E99" s="120" t="n">
        <v>-4654</v>
      </c>
      <c r="F99" s="121" t="n">
        <v>0</v>
      </c>
      <c r="G99" s="120" t="n">
        <v>1902718</v>
      </c>
      <c r="H99" s="91" t="n">
        <v>0</v>
      </c>
      <c r="I99" s="3" t="n">
        <f aca="false">E99/B99</f>
        <v>-0.00243278096555372</v>
      </c>
    </row>
    <row r="100" customFormat="false" ht="14.1" hidden="false" customHeight="true" outlineLevel="0" collapsed="false">
      <c r="A100" s="87" t="s">
        <v>110</v>
      </c>
      <c r="B100" s="119" t="n">
        <v>1328302</v>
      </c>
      <c r="C100" s="119" t="n">
        <v>-6829</v>
      </c>
      <c r="D100" s="119" t="n">
        <v>-1898</v>
      </c>
      <c r="E100" s="120" t="n">
        <v>-4931</v>
      </c>
      <c r="F100" s="121" t="n">
        <v>0</v>
      </c>
      <c r="G100" s="120" t="n">
        <v>1321473</v>
      </c>
      <c r="H100" s="91" t="n">
        <v>0</v>
      </c>
      <c r="I100" s="3" t="n">
        <f aca="false">E100/B100</f>
        <v>-0.00371225820634163</v>
      </c>
    </row>
    <row r="101" customFormat="false" ht="14.1" hidden="false" customHeight="true" outlineLevel="0" collapsed="false">
      <c r="A101" s="87" t="s">
        <v>111</v>
      </c>
      <c r="B101" s="119" t="n">
        <v>798424</v>
      </c>
      <c r="C101" s="119" t="n">
        <v>-5230</v>
      </c>
      <c r="D101" s="119" t="n">
        <v>-1838</v>
      </c>
      <c r="E101" s="120" t="n">
        <v>-3392</v>
      </c>
      <c r="F101" s="121" t="n">
        <v>0</v>
      </c>
      <c r="G101" s="120" t="n">
        <v>793194</v>
      </c>
      <c r="H101" s="91" t="n">
        <v>0</v>
      </c>
      <c r="I101" s="3" t="n">
        <f aca="false">E101/B101</f>
        <v>-0.00424836928749637</v>
      </c>
    </row>
    <row r="102" customFormat="false" ht="14.1" hidden="false" customHeight="true" outlineLevel="0" collapsed="false">
      <c r="A102" s="87" t="s">
        <v>112</v>
      </c>
      <c r="B102" s="119" t="n">
        <v>144091</v>
      </c>
      <c r="C102" s="119" t="n">
        <v>-2857</v>
      </c>
      <c r="D102" s="119" t="n">
        <v>-194</v>
      </c>
      <c r="E102" s="120" t="n">
        <v>-2663</v>
      </c>
      <c r="F102" s="121" t="n">
        <v>0</v>
      </c>
      <c r="G102" s="120" t="n">
        <v>141234</v>
      </c>
      <c r="H102" s="91" t="n">
        <v>0</v>
      </c>
      <c r="I102" s="3" t="n">
        <f aca="false">E102/B102</f>
        <v>-0.0184813763524439</v>
      </c>
    </row>
    <row r="103" customFormat="false" ht="14.1" hidden="false" customHeight="true" outlineLevel="0" collapsed="false">
      <c r="A103" s="87" t="s">
        <v>113</v>
      </c>
      <c r="B103" s="119" t="n">
        <v>490181</v>
      </c>
      <c r="C103" s="119" t="n">
        <v>-543</v>
      </c>
      <c r="D103" s="119" t="n">
        <v>-219</v>
      </c>
      <c r="E103" s="120" t="n">
        <v>-324</v>
      </c>
      <c r="F103" s="89" t="n">
        <v>0</v>
      </c>
      <c r="G103" s="120" t="n">
        <v>489638</v>
      </c>
      <c r="H103" s="91" t="n">
        <v>0</v>
      </c>
      <c r="I103" s="3" t="n">
        <f aca="false">E103/B103</f>
        <v>-0.000660980331755005</v>
      </c>
    </row>
    <row r="104" customFormat="false" ht="14.1" hidden="false" customHeight="true" outlineLevel="0" collapsed="false">
      <c r="A104" s="87" t="s">
        <v>114</v>
      </c>
      <c r="B104" s="119" t="n">
        <v>162014</v>
      </c>
      <c r="C104" s="119" t="n">
        <v>-2101</v>
      </c>
      <c r="D104" s="119" t="n">
        <v>-323</v>
      </c>
      <c r="E104" s="120" t="n">
        <v>-1778</v>
      </c>
      <c r="F104" s="89" t="n">
        <v>0</v>
      </c>
      <c r="G104" s="120" t="n">
        <v>159913</v>
      </c>
      <c r="H104" s="91" t="n">
        <v>0</v>
      </c>
      <c r="I104" s="3" t="n">
        <f aca="false">E104/B104</f>
        <v>-0.010974360240473</v>
      </c>
    </row>
    <row r="105" customFormat="false" ht="14.1" hidden="false" customHeight="true" outlineLevel="0" collapsed="false">
      <c r="A105" s="98" t="s">
        <v>115</v>
      </c>
      <c r="B105" s="122" t="n">
        <v>49348</v>
      </c>
      <c r="C105" s="122" t="n">
        <v>315</v>
      </c>
      <c r="D105" s="122" t="n">
        <v>78</v>
      </c>
      <c r="E105" s="123" t="n">
        <v>237</v>
      </c>
      <c r="F105" s="101" t="n">
        <v>0</v>
      </c>
      <c r="G105" s="123" t="n">
        <v>49663</v>
      </c>
      <c r="H105" s="126" t="n">
        <v>0</v>
      </c>
      <c r="I105" s="3" t="n">
        <f aca="false">E105/B105</f>
        <v>0.00480262624625112</v>
      </c>
    </row>
    <row r="106" customFormat="false" ht="14.15" hidden="false" customHeight="false" outlineLevel="0" collapsed="false">
      <c r="A106" s="70" t="s">
        <v>116</v>
      </c>
    </row>
    <row r="107" s="42" customFormat="tru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9" customFormat="false" ht="12.8" hidden="false" customHeight="false" outlineLevel="0" collapsed="false">
      <c r="A109" s="71"/>
      <c r="B109" s="72"/>
      <c r="C109" s="72"/>
      <c r="D109" s="72"/>
      <c r="E109" s="72"/>
      <c r="F109" s="72"/>
      <c r="G109" s="72"/>
    </row>
    <row r="110" customFormat="false" ht="12.8" hidden="false" customHeight="false" outlineLevel="0" collapsed="false">
      <c r="A110" s="71"/>
      <c r="B110" s="72"/>
      <c r="C110" s="72"/>
      <c r="D110" s="72"/>
      <c r="E110" s="72"/>
      <c r="F110" s="72"/>
      <c r="G110" s="72"/>
    </row>
    <row r="111" customFormat="false" ht="12.8" hidden="false" customHeight="false" outlineLevel="0" collapsed="false">
      <c r="A111" s="71"/>
      <c r="B111" s="72"/>
      <c r="C111" s="72"/>
      <c r="D111" s="72"/>
      <c r="E111" s="72"/>
      <c r="F111" s="72"/>
      <c r="G111" s="72"/>
    </row>
    <row r="112" customFormat="false" ht="12.8" hidden="false" customHeight="false" outlineLevel="0" collapsed="false">
      <c r="A112" s="71"/>
      <c r="B112" s="72"/>
      <c r="C112" s="72"/>
      <c r="D112" s="72"/>
      <c r="E112" s="72"/>
      <c r="F112" s="72"/>
      <c r="G112" s="72"/>
    </row>
    <row r="113" customFormat="false" ht="12.8" hidden="false" customHeight="false" outlineLevel="0" collapsed="false">
      <c r="A113" s="71"/>
      <c r="B113" s="72"/>
      <c r="C113" s="72"/>
      <c r="D113" s="72"/>
      <c r="E113" s="72"/>
      <c r="F113" s="72"/>
      <c r="G113" s="72"/>
    </row>
    <row r="114" customFormat="false" ht="12.8" hidden="false" customHeight="false" outlineLevel="0" collapsed="false">
      <c r="A114" s="71"/>
      <c r="B114" s="72"/>
      <c r="C114" s="72"/>
      <c r="D114" s="72"/>
      <c r="E114" s="72"/>
      <c r="F114" s="72"/>
      <c r="G114" s="72"/>
    </row>
    <row r="115" customFormat="false" ht="12.8" hidden="false" customHeight="false" outlineLevel="0" collapsed="false">
      <c r="A115" s="71"/>
      <c r="B115" s="72"/>
      <c r="C115" s="72"/>
      <c r="D115" s="72"/>
      <c r="E115" s="72"/>
      <c r="F115" s="72"/>
      <c r="G115" s="72"/>
    </row>
    <row r="116" customFormat="false" ht="12.8" hidden="false" customHeight="false" outlineLevel="0" collapsed="false">
      <c r="A116" s="71"/>
      <c r="B116" s="72"/>
      <c r="C116" s="72"/>
      <c r="D116" s="72"/>
      <c r="E116" s="72"/>
      <c r="F116" s="72"/>
      <c r="G116" s="72"/>
    </row>
    <row r="117" customFormat="false" ht="12.8" hidden="false" customHeight="false" outlineLevel="0" collapsed="false">
      <c r="A117" s="71"/>
      <c r="B117" s="72"/>
      <c r="C117" s="72"/>
      <c r="D117" s="72"/>
      <c r="E117" s="72"/>
      <c r="F117" s="72"/>
      <c r="G117" s="72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</sheetData>
  <mergeCells count="7">
    <mergeCell ref="A3:H3"/>
    <mergeCell ref="A4:G4"/>
    <mergeCell ref="A6:A7"/>
    <mergeCell ref="C6:F6"/>
    <mergeCell ref="H6:H9"/>
    <mergeCell ref="D7:F7"/>
    <mergeCell ref="A8:A9"/>
  </mergeCells>
  <hyperlinks>
    <hyperlink ref="A1" location="Содержание!A1" display="Содержание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9.07421875" defaultRowHeight="14.65" zeroHeight="false" outlineLevelRow="0" outlineLevelCol="0"/>
  <cols>
    <col collapsed="false" customWidth="true" hidden="false" outlineLevel="0" max="1" min="1" style="127" width="63.63"/>
    <col collapsed="false" customWidth="true" hidden="false" outlineLevel="0" max="2" min="2" style="42" width="15.68"/>
    <col collapsed="false" customWidth="true" hidden="false" outlineLevel="0" max="3" min="3" style="0" width="10.27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0" width="2.7"/>
  </cols>
  <sheetData>
    <row r="1" s="128" customFormat="true" ht="12.8" hidden="false" customHeight="true" outlineLevel="0" collapsed="false">
      <c r="B1" s="129"/>
    </row>
    <row r="2" s="128" customFormat="true" ht="7.15" hidden="false" customHeight="true" outlineLevel="0" collapsed="false">
      <c r="B2" s="129"/>
    </row>
    <row r="3" s="128" customFormat="true" ht="14.25" hidden="false" customHeight="true" outlineLevel="0" collapsed="false">
      <c r="A3" s="130" t="s">
        <v>1</v>
      </c>
      <c r="B3" s="130"/>
      <c r="C3" s="130"/>
      <c r="D3" s="130"/>
      <c r="E3" s="130"/>
      <c r="F3" s="130"/>
      <c r="G3" s="130"/>
    </row>
    <row r="4" s="128" customFormat="true" ht="12" hidden="false" customHeight="true" outlineLevel="0" collapsed="false">
      <c r="A4" s="131" t="s">
        <v>2</v>
      </c>
      <c r="B4" s="131"/>
      <c r="C4" s="131"/>
      <c r="D4" s="131"/>
      <c r="E4" s="131"/>
      <c r="F4" s="131"/>
      <c r="G4" s="131"/>
    </row>
    <row r="5" s="128" customFormat="true" ht="11.1" hidden="false" customHeight="true" outlineLevel="0" collapsed="false">
      <c r="B5" s="129"/>
    </row>
    <row r="6" customFormat="false" ht="15" hidden="false" customHeight="true" outlineLevel="0" collapsed="false">
      <c r="A6" s="132" t="s">
        <v>3</v>
      </c>
      <c r="B6" s="133" t="s">
        <v>4</v>
      </c>
      <c r="C6" s="134" t="s">
        <v>125</v>
      </c>
      <c r="D6" s="134"/>
      <c r="E6" s="134"/>
      <c r="F6" s="134"/>
      <c r="G6" s="133" t="s">
        <v>4</v>
      </c>
    </row>
    <row r="7" customFormat="false" ht="12" hidden="false" customHeight="true" outlineLevel="0" collapsed="false">
      <c r="A7" s="132"/>
      <c r="B7" s="135" t="s">
        <v>7</v>
      </c>
      <c r="C7" s="133" t="s">
        <v>8</v>
      </c>
      <c r="D7" s="136" t="s">
        <v>9</v>
      </c>
      <c r="E7" s="136"/>
      <c r="F7" s="136"/>
      <c r="G7" s="135" t="s">
        <v>7</v>
      </c>
    </row>
    <row r="8" customFormat="false" ht="13.35" hidden="false" customHeight="true" outlineLevel="0" collapsed="false">
      <c r="A8" s="137" t="s">
        <v>10</v>
      </c>
      <c r="B8" s="135" t="s">
        <v>11</v>
      </c>
      <c r="C8" s="135" t="s">
        <v>12</v>
      </c>
      <c r="D8" s="133" t="s">
        <v>13</v>
      </c>
      <c r="E8" s="133" t="s">
        <v>14</v>
      </c>
      <c r="F8" s="133" t="s">
        <v>15</v>
      </c>
      <c r="G8" s="135" t="s">
        <v>11</v>
      </c>
    </row>
    <row r="9" customFormat="false" ht="12.75" hidden="false" customHeight="true" outlineLevel="0" collapsed="false">
      <c r="A9" s="137"/>
      <c r="B9" s="138" t="s">
        <v>126</v>
      </c>
      <c r="C9" s="139"/>
      <c r="D9" s="138" t="s">
        <v>12</v>
      </c>
      <c r="E9" s="138" t="s">
        <v>17</v>
      </c>
      <c r="F9" s="138" t="s">
        <v>127</v>
      </c>
      <c r="G9" s="138" t="s">
        <v>128</v>
      </c>
    </row>
    <row r="10" customFormat="false" ht="15.75" hidden="false" customHeight="true" outlineLevel="0" collapsed="false">
      <c r="A10" s="140" t="s">
        <v>20</v>
      </c>
      <c r="B10" s="141" t="n">
        <v>146804372</v>
      </c>
      <c r="C10" s="142" t="n">
        <v>76060</v>
      </c>
      <c r="D10" s="143" t="n">
        <v>-135818</v>
      </c>
      <c r="E10" s="144" t="n">
        <v>211878</v>
      </c>
      <c r="F10" s="145" t="n">
        <v>0</v>
      </c>
      <c r="G10" s="146" t="n">
        <v>146880432</v>
      </c>
      <c r="I10" s="0" t="n">
        <f aca="false">E10/B10</f>
        <v>0.00144326764328245</v>
      </c>
    </row>
    <row r="11" s="147" customFormat="true" ht="15.75" hidden="false" customHeight="true" outlineLevel="0" collapsed="false">
      <c r="A11" s="140" t="s">
        <v>21</v>
      </c>
      <c r="B11" s="141" t="n">
        <v>39209582</v>
      </c>
      <c r="C11" s="142" t="n">
        <v>101831</v>
      </c>
      <c r="D11" s="143" t="n">
        <v>-96663</v>
      </c>
      <c r="E11" s="144" t="n">
        <v>198494</v>
      </c>
      <c r="F11" s="145" t="n">
        <v>0</v>
      </c>
      <c r="G11" s="146" t="n">
        <v>39311413</v>
      </c>
      <c r="I11" s="0" t="n">
        <f aca="false">E11/B11</f>
        <v>0.00506238500578762</v>
      </c>
    </row>
    <row r="12" customFormat="false" ht="13.15" hidden="false" customHeight="true" outlineLevel="0" collapsed="false">
      <c r="A12" s="148" t="s">
        <v>22</v>
      </c>
      <c r="B12" s="149" t="n">
        <v>1552865</v>
      </c>
      <c r="C12" s="150" t="n">
        <v>-2989</v>
      </c>
      <c r="D12" s="151" t="n">
        <v>-5828</v>
      </c>
      <c r="E12" s="152" t="n">
        <v>2839</v>
      </c>
      <c r="F12" s="153" t="n">
        <v>0</v>
      </c>
      <c r="G12" s="154" t="n">
        <v>1549876</v>
      </c>
      <c r="I12" s="0" t="n">
        <f aca="false">E12/B12</f>
        <v>0.00182823361979309</v>
      </c>
    </row>
    <row r="13" customFormat="false" ht="13.15" hidden="false" customHeight="true" outlineLevel="0" collapsed="false">
      <c r="A13" s="148" t="s">
        <v>23</v>
      </c>
      <c r="B13" s="149" t="n">
        <v>1220530</v>
      </c>
      <c r="C13" s="150" t="n">
        <v>-9548</v>
      </c>
      <c r="D13" s="151" t="n">
        <v>-7070</v>
      </c>
      <c r="E13" s="152" t="n">
        <v>-2478</v>
      </c>
      <c r="F13" s="153" t="n">
        <v>0</v>
      </c>
      <c r="G13" s="154" t="n">
        <v>1210982</v>
      </c>
      <c r="I13" s="0" t="n">
        <f aca="false">E13/B13</f>
        <v>-0.00203026554038</v>
      </c>
    </row>
    <row r="14" customFormat="false" ht="13.15" hidden="false" customHeight="true" outlineLevel="0" collapsed="false">
      <c r="A14" s="148" t="s">
        <v>24</v>
      </c>
      <c r="B14" s="149" t="n">
        <v>1389599</v>
      </c>
      <c r="C14" s="150" t="n">
        <v>-11262</v>
      </c>
      <c r="D14" s="151" t="n">
        <v>-8409</v>
      </c>
      <c r="E14" s="152" t="n">
        <v>-2853</v>
      </c>
      <c r="F14" s="153" t="n">
        <v>0</v>
      </c>
      <c r="G14" s="154" t="n">
        <v>1378337</v>
      </c>
      <c r="I14" s="0" t="n">
        <f aca="false">E14/B14</f>
        <v>-0.00205311028577309</v>
      </c>
    </row>
    <row r="15" customFormat="false" ht="13.15" hidden="false" customHeight="true" outlineLevel="0" collapsed="false">
      <c r="A15" s="148" t="s">
        <v>25</v>
      </c>
      <c r="B15" s="149" t="n">
        <v>2335408</v>
      </c>
      <c r="C15" s="150" t="n">
        <v>-1640</v>
      </c>
      <c r="D15" s="151" t="n">
        <v>-11750</v>
      </c>
      <c r="E15" s="152" t="n">
        <v>10110</v>
      </c>
      <c r="F15" s="153" t="n">
        <v>0</v>
      </c>
      <c r="G15" s="154" t="n">
        <v>2333768</v>
      </c>
      <c r="I15" s="0" t="n">
        <f aca="false">E15/B15</f>
        <v>0.00432900803628317</v>
      </c>
    </row>
    <row r="16" customFormat="false" ht="13.15" hidden="false" customHeight="true" outlineLevel="0" collapsed="false">
      <c r="A16" s="155" t="s">
        <v>26</v>
      </c>
      <c r="B16" s="149" t="n">
        <v>1023170</v>
      </c>
      <c r="C16" s="150" t="n">
        <v>-8524</v>
      </c>
      <c r="D16" s="151" t="n">
        <v>-6297</v>
      </c>
      <c r="E16" s="152" t="n">
        <v>-2227</v>
      </c>
      <c r="F16" s="156" t="n">
        <v>0</v>
      </c>
      <c r="G16" s="154" t="n">
        <v>1014646</v>
      </c>
      <c r="I16" s="0" t="n">
        <f aca="false">E16/B16</f>
        <v>-0.002176568898619</v>
      </c>
    </row>
    <row r="17" customFormat="false" ht="13.15" hidden="false" customHeight="true" outlineLevel="0" collapsed="false">
      <c r="A17" s="148" t="s">
        <v>27</v>
      </c>
      <c r="B17" s="149" t="n">
        <v>1014570</v>
      </c>
      <c r="C17" s="150" t="n">
        <v>-2414</v>
      </c>
      <c r="D17" s="151" t="n">
        <v>-4045</v>
      </c>
      <c r="E17" s="152" t="n">
        <v>1631</v>
      </c>
      <c r="F17" s="153" t="n">
        <v>0</v>
      </c>
      <c r="G17" s="154" t="n">
        <v>1012156</v>
      </c>
      <c r="I17" s="0" t="n">
        <f aca="false">E17/B17</f>
        <v>0.00160757759444888</v>
      </c>
    </row>
    <row r="18" customFormat="false" ht="13.15" hidden="false" customHeight="true" outlineLevel="0" collapsed="false">
      <c r="A18" s="148" t="s">
        <v>28</v>
      </c>
      <c r="B18" s="149" t="n">
        <v>648157</v>
      </c>
      <c r="C18" s="150" t="n">
        <v>-4833</v>
      </c>
      <c r="D18" s="151" t="n">
        <v>-2699</v>
      </c>
      <c r="E18" s="152" t="n">
        <v>-2134</v>
      </c>
      <c r="F18" s="153" t="n">
        <v>0</v>
      </c>
      <c r="G18" s="154" t="n">
        <v>643324</v>
      </c>
      <c r="I18" s="0" t="n">
        <f aca="false">E18/B18</f>
        <v>-0.00329241217791368</v>
      </c>
    </row>
    <row r="19" customFormat="false" ht="13.15" hidden="false" customHeight="true" outlineLevel="0" collapsed="false">
      <c r="A19" s="148" t="s">
        <v>29</v>
      </c>
      <c r="B19" s="149" t="n">
        <v>1122893</v>
      </c>
      <c r="C19" s="150" t="n">
        <v>-7656</v>
      </c>
      <c r="D19" s="151" t="n">
        <v>-6668</v>
      </c>
      <c r="E19" s="152" t="n">
        <v>-988</v>
      </c>
      <c r="F19" s="153" t="n">
        <v>0</v>
      </c>
      <c r="G19" s="154" t="n">
        <v>1115237</v>
      </c>
      <c r="I19" s="0" t="n">
        <f aca="false">E19/B19</f>
        <v>-0.000879870121195875</v>
      </c>
    </row>
    <row r="20" customFormat="false" ht="13.15" hidden="false" customHeight="true" outlineLevel="0" collapsed="false">
      <c r="A20" s="148" t="s">
        <v>30</v>
      </c>
      <c r="B20" s="149" t="n">
        <v>1156221</v>
      </c>
      <c r="C20" s="150" t="n">
        <v>-6020</v>
      </c>
      <c r="D20" s="151" t="n">
        <v>-5374</v>
      </c>
      <c r="E20" s="152" t="n">
        <v>-646</v>
      </c>
      <c r="F20" s="153" t="n">
        <v>0</v>
      </c>
      <c r="G20" s="154" t="n">
        <v>1150201</v>
      </c>
      <c r="I20" s="0" t="n">
        <f aca="false">E20/B20</f>
        <v>-0.000558716715921956</v>
      </c>
    </row>
    <row r="21" customFormat="false" ht="13.15" hidden="false" customHeight="true" outlineLevel="0" collapsed="false">
      <c r="A21" s="155" t="s">
        <v>31</v>
      </c>
      <c r="B21" s="149" t="n">
        <v>7423470</v>
      </c>
      <c r="C21" s="150" t="n">
        <v>79915</v>
      </c>
      <c r="D21" s="151" t="n">
        <v>-3182</v>
      </c>
      <c r="E21" s="152" t="n">
        <v>83097</v>
      </c>
      <c r="F21" s="156" t="n">
        <v>0</v>
      </c>
      <c r="G21" s="154" t="n">
        <v>7503385</v>
      </c>
      <c r="I21" s="0" t="n">
        <f aca="false">E21/B21</f>
        <v>0.0111938217572106</v>
      </c>
    </row>
    <row r="22" customFormat="false" ht="13.15" hidden="false" customHeight="true" outlineLevel="0" collapsed="false">
      <c r="A22" s="148" t="s">
        <v>32</v>
      </c>
      <c r="B22" s="149" t="n">
        <v>754816</v>
      </c>
      <c r="C22" s="150" t="n">
        <v>-7569</v>
      </c>
      <c r="D22" s="151" t="n">
        <v>-4723</v>
      </c>
      <c r="E22" s="152" t="n">
        <v>-2846</v>
      </c>
      <c r="F22" s="153" t="n">
        <v>0</v>
      </c>
      <c r="G22" s="154" t="n">
        <v>747247</v>
      </c>
      <c r="I22" s="0" t="n">
        <f aca="false">E22/B22</f>
        <v>-0.00377045531626251</v>
      </c>
    </row>
    <row r="23" customFormat="false" ht="13.15" hidden="false" customHeight="true" outlineLevel="0" collapsed="false">
      <c r="A23" s="148" t="s">
        <v>33</v>
      </c>
      <c r="B23" s="149" t="n">
        <v>1126739</v>
      </c>
      <c r="C23" s="150" t="n">
        <v>-5265</v>
      </c>
      <c r="D23" s="151" t="n">
        <v>-6170</v>
      </c>
      <c r="E23" s="152" t="n">
        <v>905</v>
      </c>
      <c r="F23" s="153" t="n">
        <v>0</v>
      </c>
      <c r="G23" s="154" t="n">
        <v>1121474</v>
      </c>
      <c r="I23" s="0" t="n">
        <f aca="false">E23/B23</f>
        <v>0.000803202871294949</v>
      </c>
    </row>
    <row r="24" customFormat="false" ht="13.15" hidden="false" customHeight="true" outlineLevel="0" collapsed="false">
      <c r="A24" s="148" t="s">
        <v>34</v>
      </c>
      <c r="B24" s="149" t="n">
        <v>953201</v>
      </c>
      <c r="C24" s="150" t="n">
        <v>-3853</v>
      </c>
      <c r="D24" s="151" t="n">
        <v>-6106</v>
      </c>
      <c r="E24" s="152" t="n">
        <v>2253</v>
      </c>
      <c r="F24" s="153" t="n">
        <v>0</v>
      </c>
      <c r="G24" s="154" t="n">
        <v>949348</v>
      </c>
      <c r="I24" s="0" t="n">
        <f aca="false">E24/B24</f>
        <v>0.00236361480946831</v>
      </c>
    </row>
    <row r="25" customFormat="false" ht="13.15" hidden="false" customHeight="true" outlineLevel="0" collapsed="false">
      <c r="A25" s="148" t="s">
        <v>35</v>
      </c>
      <c r="B25" s="149" t="n">
        <v>1040327</v>
      </c>
      <c r="C25" s="150" t="n">
        <v>-6775</v>
      </c>
      <c r="D25" s="151" t="n">
        <v>-6794</v>
      </c>
      <c r="E25" s="152" t="n">
        <v>19</v>
      </c>
      <c r="F25" s="153" t="n">
        <v>0</v>
      </c>
      <c r="G25" s="154" t="n">
        <v>1033552</v>
      </c>
      <c r="I25" s="0" t="n">
        <f aca="false">E25/B25</f>
        <v>1.82634883070419E-005</v>
      </c>
    </row>
    <row r="26" customFormat="false" ht="13.15" hidden="false" customHeight="true" outlineLevel="0" collapsed="false">
      <c r="A26" s="148" t="s">
        <v>36</v>
      </c>
      <c r="B26" s="149" t="n">
        <v>1296799</v>
      </c>
      <c r="C26" s="150" t="n">
        <v>-12926</v>
      </c>
      <c r="D26" s="151" t="n">
        <v>-9018</v>
      </c>
      <c r="E26" s="152" t="n">
        <v>-3908</v>
      </c>
      <c r="F26" s="153" t="n">
        <v>0</v>
      </c>
      <c r="G26" s="154" t="n">
        <v>1283873</v>
      </c>
      <c r="I26" s="0" t="n">
        <f aca="false">E26/B26</f>
        <v>-0.00301357419307078</v>
      </c>
    </row>
    <row r="27" customFormat="false" ht="13.15" hidden="false" customHeight="true" outlineLevel="0" collapsed="false">
      <c r="A27" s="148" t="s">
        <v>37</v>
      </c>
      <c r="B27" s="149" t="n">
        <v>1499417</v>
      </c>
      <c r="C27" s="150" t="n">
        <v>-7562</v>
      </c>
      <c r="D27" s="151" t="n">
        <v>-11356</v>
      </c>
      <c r="E27" s="152" t="n">
        <v>3794</v>
      </c>
      <c r="F27" s="153" t="n">
        <v>0</v>
      </c>
      <c r="G27" s="154" t="n">
        <v>1491855</v>
      </c>
      <c r="I27" s="0" t="n">
        <f aca="false">E27/B27</f>
        <v>0.00253031678312304</v>
      </c>
    </row>
    <row r="28" customFormat="false" ht="13.15" hidden="false" customHeight="true" outlineLevel="0" collapsed="false">
      <c r="A28" s="148" t="s">
        <v>38</v>
      </c>
      <c r="B28" s="149" t="n">
        <v>1270736</v>
      </c>
      <c r="C28" s="150" t="n">
        <v>-5052</v>
      </c>
      <c r="D28" s="151" t="n">
        <v>-5958</v>
      </c>
      <c r="E28" s="152" t="n">
        <v>906</v>
      </c>
      <c r="F28" s="153" t="n">
        <v>0</v>
      </c>
      <c r="G28" s="154" t="n">
        <v>1265684</v>
      </c>
      <c r="I28" s="0" t="n">
        <f aca="false">E28/B28</f>
        <v>0.000712972639478224</v>
      </c>
    </row>
    <row r="29" customFormat="false" ht="13.15" hidden="false" customHeight="true" outlineLevel="0" collapsed="false">
      <c r="A29" s="148" t="s">
        <v>39</v>
      </c>
      <c r="B29" s="149" t="n">
        <v>12380664</v>
      </c>
      <c r="C29" s="150" t="n">
        <v>125804</v>
      </c>
      <c r="D29" s="151" t="n">
        <v>14784</v>
      </c>
      <c r="E29" s="152" t="n">
        <v>111020</v>
      </c>
      <c r="F29" s="153" t="n">
        <v>0</v>
      </c>
      <c r="G29" s="154" t="n">
        <v>12506468</v>
      </c>
      <c r="I29" s="0" t="n">
        <f aca="false">E29/B29</f>
        <v>0.00896720886698807</v>
      </c>
    </row>
    <row r="30" s="147" customFormat="true" ht="16.5" hidden="false" customHeight="true" outlineLevel="0" collapsed="false">
      <c r="A30" s="140" t="s">
        <v>40</v>
      </c>
      <c r="B30" s="141" t="n">
        <v>13899310</v>
      </c>
      <c r="C30" s="142" t="n">
        <v>52693</v>
      </c>
      <c r="D30" s="143" t="n">
        <v>-23538</v>
      </c>
      <c r="E30" s="144" t="n">
        <v>76231</v>
      </c>
      <c r="F30" s="145" t="n">
        <v>0</v>
      </c>
      <c r="G30" s="146" t="n">
        <v>13952003</v>
      </c>
      <c r="I30" s="0" t="n">
        <f aca="false">E30/B30</f>
        <v>0.00548451685731162</v>
      </c>
    </row>
    <row r="31" s="42" customFormat="true" ht="12.75" hidden="false" customHeight="true" outlineLevel="0" collapsed="false">
      <c r="A31" s="148" t="s">
        <v>41</v>
      </c>
      <c r="B31" s="149" t="n">
        <v>627083</v>
      </c>
      <c r="C31" s="150" t="n">
        <v>-4599</v>
      </c>
      <c r="D31" s="151" t="n">
        <v>-2683</v>
      </c>
      <c r="E31" s="152" t="n">
        <v>-1916</v>
      </c>
      <c r="F31" s="153" t="n">
        <v>0</v>
      </c>
      <c r="G31" s="154" t="n">
        <v>622484</v>
      </c>
      <c r="I31" s="0" t="n">
        <f aca="false">E31/B31</f>
        <v>-0.0030554169065339</v>
      </c>
    </row>
    <row r="32" customFormat="false" ht="12.75" hidden="false" customHeight="true" outlineLevel="0" collapsed="false">
      <c r="A32" s="148" t="s">
        <v>42</v>
      </c>
      <c r="B32" s="149" t="n">
        <v>850554</v>
      </c>
      <c r="C32" s="150" t="n">
        <v>-9681</v>
      </c>
      <c r="D32" s="151" t="n">
        <v>-211</v>
      </c>
      <c r="E32" s="152" t="n">
        <v>-9470</v>
      </c>
      <c r="F32" s="153" t="n">
        <v>0</v>
      </c>
      <c r="G32" s="154" t="n">
        <v>840873</v>
      </c>
      <c r="I32" s="0" t="n">
        <f aca="false">E32/B32</f>
        <v>-0.011133919774641</v>
      </c>
    </row>
    <row r="33" customFormat="false" ht="12.75" hidden="false" customHeight="true" outlineLevel="0" collapsed="false">
      <c r="A33" s="148" t="s">
        <v>129</v>
      </c>
      <c r="B33" s="149" t="n">
        <v>1165750</v>
      </c>
      <c r="C33" s="150" t="n">
        <v>-10722</v>
      </c>
      <c r="D33" s="151" t="n">
        <v>-2677</v>
      </c>
      <c r="E33" s="152" t="n">
        <v>-8045</v>
      </c>
      <c r="F33" s="153" t="n">
        <v>0</v>
      </c>
      <c r="G33" s="154" t="n">
        <v>1155028</v>
      </c>
      <c r="I33" s="0" t="n">
        <f aca="false">E33/B33</f>
        <v>-0.00690113660733433</v>
      </c>
    </row>
    <row r="34" customFormat="false" ht="12.75" hidden="false" customHeight="true" outlineLevel="0" collapsed="false">
      <c r="A34" s="157" t="s">
        <v>130</v>
      </c>
      <c r="B34" s="158" t="n">
        <v>43937</v>
      </c>
      <c r="C34" s="159" t="n">
        <v>60</v>
      </c>
      <c r="D34" s="160" t="n">
        <v>291</v>
      </c>
      <c r="E34" s="161" t="n">
        <v>-231</v>
      </c>
      <c r="F34" s="156" t="n">
        <v>0</v>
      </c>
      <c r="G34" s="162" t="n">
        <v>43997</v>
      </c>
      <c r="I34" s="0" t="n">
        <f aca="false">E34/B34</f>
        <v>-0.00525752782392972</v>
      </c>
    </row>
    <row r="35" customFormat="false" ht="12.75" hidden="false" customHeight="true" outlineLevel="0" collapsed="false">
      <c r="A35" s="157" t="s">
        <v>131</v>
      </c>
      <c r="B35" s="158" t="n">
        <v>1121813</v>
      </c>
      <c r="C35" s="159" t="n">
        <v>-10782</v>
      </c>
      <c r="D35" s="151" t="n">
        <v>-2968</v>
      </c>
      <c r="E35" s="152" t="n">
        <v>-7814</v>
      </c>
      <c r="F35" s="153" t="n">
        <v>0</v>
      </c>
      <c r="G35" s="154" t="n">
        <v>1111031</v>
      </c>
      <c r="I35" s="0" t="n">
        <f aca="false">E35/B35</f>
        <v>-0.0069655102944965</v>
      </c>
    </row>
    <row r="36" customFormat="false" ht="12.75" hidden="false" customHeight="true" outlineLevel="0" collapsed="false">
      <c r="A36" s="148" t="s">
        <v>46</v>
      </c>
      <c r="B36" s="149" t="n">
        <v>1183860</v>
      </c>
      <c r="C36" s="150" t="n">
        <v>-7171</v>
      </c>
      <c r="D36" s="151" t="n">
        <v>-3511</v>
      </c>
      <c r="E36" s="152" t="n">
        <v>-3660</v>
      </c>
      <c r="F36" s="153" t="n">
        <v>0</v>
      </c>
      <c r="G36" s="154" t="n">
        <v>1176689</v>
      </c>
      <c r="I36" s="0" t="n">
        <f aca="false">E36/B36</f>
        <v>-0.00309158177487203</v>
      </c>
    </row>
    <row r="37" customFormat="false" ht="12.75" hidden="false" customHeight="true" outlineLevel="0" collapsed="false">
      <c r="A37" s="148" t="s">
        <v>47</v>
      </c>
      <c r="B37" s="149" t="n">
        <v>986261</v>
      </c>
      <c r="C37" s="150" t="n">
        <v>8338</v>
      </c>
      <c r="D37" s="151" t="n">
        <v>-1501</v>
      </c>
      <c r="E37" s="152" t="n">
        <v>9839</v>
      </c>
      <c r="F37" s="153" t="n">
        <v>0</v>
      </c>
      <c r="G37" s="154" t="n">
        <v>994599</v>
      </c>
      <c r="I37" s="0" t="n">
        <f aca="false">E37/B37</f>
        <v>0.009976061103501</v>
      </c>
    </row>
    <row r="38" customFormat="false" ht="12.75" hidden="false" customHeight="true" outlineLevel="0" collapsed="false">
      <c r="A38" s="148" t="s">
        <v>48</v>
      </c>
      <c r="B38" s="149" t="n">
        <v>1791916</v>
      </c>
      <c r="C38" s="150" t="n">
        <v>21900</v>
      </c>
      <c r="D38" s="151" t="n">
        <v>-8959</v>
      </c>
      <c r="E38" s="152" t="n">
        <v>30859</v>
      </c>
      <c r="F38" s="153" t="n">
        <v>0</v>
      </c>
      <c r="G38" s="154" t="n">
        <v>1813816</v>
      </c>
      <c r="I38" s="0" t="n">
        <f aca="false">E38/B38</f>
        <v>0.0172212313523625</v>
      </c>
    </row>
    <row r="39" customFormat="false" ht="12.75" hidden="false" customHeight="true" outlineLevel="0" collapsed="false">
      <c r="A39" s="148" t="s">
        <v>49</v>
      </c>
      <c r="B39" s="149" t="n">
        <v>757621</v>
      </c>
      <c r="C39" s="150" t="n">
        <v>-4064</v>
      </c>
      <c r="D39" s="151" t="n">
        <v>-561</v>
      </c>
      <c r="E39" s="152" t="n">
        <v>-3503</v>
      </c>
      <c r="F39" s="153" t="n">
        <v>0</v>
      </c>
      <c r="G39" s="154" t="n">
        <v>753557</v>
      </c>
      <c r="I39" s="0" t="n">
        <f aca="false">E39/B39</f>
        <v>-0.00462368387359907</v>
      </c>
    </row>
    <row r="40" customFormat="false" ht="12.75" hidden="false" customHeight="true" outlineLevel="0" collapsed="false">
      <c r="A40" s="148" t="s">
        <v>50</v>
      </c>
      <c r="B40" s="149" t="n">
        <v>612522</v>
      </c>
      <c r="C40" s="150" t="n">
        <v>-6046</v>
      </c>
      <c r="D40" s="151" t="n">
        <v>-4175</v>
      </c>
      <c r="E40" s="152" t="n">
        <v>-1871</v>
      </c>
      <c r="F40" s="153" t="n">
        <v>0</v>
      </c>
      <c r="G40" s="154" t="n">
        <v>606476</v>
      </c>
      <c r="I40" s="0" t="n">
        <f aca="false">E40/B40</f>
        <v>-0.003054584161875</v>
      </c>
    </row>
    <row r="41" customFormat="false" ht="12.75" hidden="false" customHeight="true" outlineLevel="0" collapsed="false">
      <c r="A41" s="148" t="s">
        <v>51</v>
      </c>
      <c r="B41" s="149" t="n">
        <v>642164</v>
      </c>
      <c r="C41" s="150" t="n">
        <v>-5618</v>
      </c>
      <c r="D41" s="151" t="n">
        <v>-5070</v>
      </c>
      <c r="E41" s="152" t="n">
        <v>-548</v>
      </c>
      <c r="F41" s="153" t="n">
        <v>0</v>
      </c>
      <c r="G41" s="154" t="n">
        <v>636546</v>
      </c>
      <c r="I41" s="0" t="n">
        <f aca="false">E41/B41</f>
        <v>-0.000853364561077856</v>
      </c>
    </row>
    <row r="42" customFormat="false" ht="12.75" hidden="false" customHeight="true" outlineLevel="0" collapsed="false">
      <c r="A42" s="163" t="s">
        <v>52</v>
      </c>
      <c r="B42" s="164" t="n">
        <v>5281579</v>
      </c>
      <c r="C42" s="165" t="n">
        <v>70356</v>
      </c>
      <c r="D42" s="166" t="n">
        <v>5810</v>
      </c>
      <c r="E42" s="167" t="n">
        <v>64546</v>
      </c>
      <c r="F42" s="168" t="n">
        <v>0</v>
      </c>
      <c r="G42" s="169" t="n">
        <v>5351935</v>
      </c>
      <c r="I42" s="0" t="n">
        <f aca="false">E42/B42</f>
        <v>0.0122209664950576</v>
      </c>
    </row>
    <row r="43" s="147" customFormat="true" ht="16.5" hidden="false" customHeight="true" outlineLevel="0" collapsed="false">
      <c r="A43" s="170" t="s">
        <v>53</v>
      </c>
      <c r="B43" s="171" t="n">
        <v>16428458</v>
      </c>
      <c r="C43" s="172" t="n">
        <v>13394</v>
      </c>
      <c r="D43" s="173" t="n">
        <v>-30866</v>
      </c>
      <c r="E43" s="174" t="n">
        <v>44260</v>
      </c>
      <c r="F43" s="175" t="n">
        <v>0</v>
      </c>
      <c r="G43" s="176" t="n">
        <v>16441852</v>
      </c>
      <c r="I43" s="0" t="n">
        <f aca="false">E43/B43</f>
        <v>0.00269410555756359</v>
      </c>
    </row>
    <row r="44" customFormat="false" ht="15" hidden="false" customHeight="true" outlineLevel="0" collapsed="false">
      <c r="A44" s="148" t="s">
        <v>54</v>
      </c>
      <c r="B44" s="149" t="n">
        <v>453366</v>
      </c>
      <c r="C44" s="150" t="n">
        <v>10</v>
      </c>
      <c r="D44" s="151" t="n">
        <v>-934</v>
      </c>
      <c r="E44" s="152" t="n">
        <v>944</v>
      </c>
      <c r="F44" s="153" t="n">
        <v>0</v>
      </c>
      <c r="G44" s="154" t="n">
        <v>453376</v>
      </c>
      <c r="I44" s="0" t="n">
        <f aca="false">E44/B44</f>
        <v>0.00208220290008514</v>
      </c>
    </row>
    <row r="45" customFormat="false" ht="15" hidden="false" customHeight="true" outlineLevel="0" collapsed="false">
      <c r="A45" s="148" t="s">
        <v>55</v>
      </c>
      <c r="B45" s="149" t="n">
        <v>277803</v>
      </c>
      <c r="C45" s="150" t="n">
        <v>-2390</v>
      </c>
      <c r="D45" s="151" t="n">
        <v>290</v>
      </c>
      <c r="E45" s="152" t="n">
        <v>-2680</v>
      </c>
      <c r="F45" s="153" t="n">
        <v>0</v>
      </c>
      <c r="G45" s="154" t="n">
        <v>275413</v>
      </c>
      <c r="I45" s="0" t="n">
        <f aca="false">E45/B45</f>
        <v>-0.00964712404113706</v>
      </c>
    </row>
    <row r="46" customFormat="false" ht="15" hidden="false" customHeight="true" outlineLevel="0" collapsed="false">
      <c r="A46" s="148" t="s">
        <v>132</v>
      </c>
      <c r="B46" s="177" t="n">
        <v>1912168</v>
      </c>
      <c r="C46" s="178" t="n">
        <v>1563</v>
      </c>
      <c r="D46" s="179" t="n">
        <v>-6713</v>
      </c>
      <c r="E46" s="179" t="n">
        <v>8276</v>
      </c>
      <c r="F46" s="153" t="n">
        <v>0</v>
      </c>
      <c r="G46" s="154" t="n">
        <v>1913731</v>
      </c>
      <c r="I46" s="0" t="n">
        <f aca="false">E46/B46</f>
        <v>0.00432807159203585</v>
      </c>
    </row>
    <row r="47" customFormat="false" ht="15" hidden="false" customHeight="true" outlineLevel="0" collapsed="false">
      <c r="A47" s="148" t="s">
        <v>57</v>
      </c>
      <c r="B47" s="149" t="n">
        <v>5570945</v>
      </c>
      <c r="C47" s="150" t="n">
        <v>32475</v>
      </c>
      <c r="D47" s="151" t="n">
        <v>-2467</v>
      </c>
      <c r="E47" s="152" t="n">
        <v>34942</v>
      </c>
      <c r="F47" s="153" t="n">
        <v>0</v>
      </c>
      <c r="G47" s="154" t="n">
        <v>5603420</v>
      </c>
      <c r="I47" s="0" t="n">
        <f aca="false">E47/B47</f>
        <v>0.00627218541917036</v>
      </c>
    </row>
    <row r="48" customFormat="false" ht="15" hidden="false" customHeight="true" outlineLevel="0" collapsed="false">
      <c r="A48" s="155" t="s">
        <v>58</v>
      </c>
      <c r="B48" s="149" t="n">
        <v>1018866</v>
      </c>
      <c r="C48" s="150" t="n">
        <v>-1352</v>
      </c>
      <c r="D48" s="151" t="n">
        <v>650</v>
      </c>
      <c r="E48" s="152" t="n">
        <v>-2002</v>
      </c>
      <c r="F48" s="156" t="n">
        <v>0</v>
      </c>
      <c r="G48" s="154" t="n">
        <v>1017514</v>
      </c>
      <c r="I48" s="0" t="n">
        <f aca="false">E48/B48</f>
        <v>-0.00196492963745969</v>
      </c>
    </row>
    <row r="49" customFormat="false" ht="15" hidden="false" customHeight="true" outlineLevel="0" collapsed="false">
      <c r="A49" s="148" t="s">
        <v>59</v>
      </c>
      <c r="B49" s="149" t="n">
        <v>2535202</v>
      </c>
      <c r="C49" s="150" t="n">
        <v>-13926</v>
      </c>
      <c r="D49" s="151" t="n">
        <v>-8066</v>
      </c>
      <c r="E49" s="152" t="n">
        <v>-5860</v>
      </c>
      <c r="F49" s="153" t="n">
        <v>0</v>
      </c>
      <c r="G49" s="154" t="n">
        <v>2521276</v>
      </c>
      <c r="I49" s="0" t="n">
        <f aca="false">E49/B49</f>
        <v>-0.00231145289408891</v>
      </c>
    </row>
    <row r="50" s="180" customFormat="true" ht="15" hidden="false" customHeight="true" outlineLevel="0" collapsed="false">
      <c r="A50" s="148" t="s">
        <v>60</v>
      </c>
      <c r="B50" s="149" t="n">
        <v>4231355</v>
      </c>
      <c r="C50" s="150" t="n">
        <v>-10903</v>
      </c>
      <c r="D50" s="151" t="n">
        <v>-12810</v>
      </c>
      <c r="E50" s="152" t="n">
        <v>1907</v>
      </c>
      <c r="F50" s="153" t="n">
        <v>0</v>
      </c>
      <c r="G50" s="154" t="n">
        <v>4220452</v>
      </c>
      <c r="I50" s="0" t="n">
        <f aca="false">E50/B50</f>
        <v>0.000450683055427871</v>
      </c>
    </row>
    <row r="51" customFormat="false" ht="15" hidden="false" customHeight="true" outlineLevel="0" collapsed="false">
      <c r="A51" s="148" t="s">
        <v>133</v>
      </c>
      <c r="B51" s="181" t="n">
        <v>428753</v>
      </c>
      <c r="C51" s="178" t="n">
        <v>7917</v>
      </c>
      <c r="D51" s="179" t="n">
        <v>-816</v>
      </c>
      <c r="E51" s="179" t="n">
        <v>8733</v>
      </c>
      <c r="F51" s="153" t="n">
        <v>0</v>
      </c>
      <c r="G51" s="154" t="n">
        <v>436670</v>
      </c>
      <c r="I51" s="0" t="n">
        <f aca="false">E51/B51</f>
        <v>0.0203683706003223</v>
      </c>
    </row>
    <row r="52" customFormat="false" ht="16.5" hidden="false" customHeight="true" outlineLevel="0" collapsed="false">
      <c r="A52" s="182" t="s">
        <v>62</v>
      </c>
      <c r="B52" s="183" t="n">
        <v>9775770</v>
      </c>
      <c r="C52" s="184" t="n">
        <v>47711</v>
      </c>
      <c r="D52" s="185" t="n">
        <v>73053</v>
      </c>
      <c r="E52" s="186" t="n">
        <v>-25342</v>
      </c>
      <c r="F52" s="187" t="n">
        <v>0</v>
      </c>
      <c r="G52" s="188" t="n">
        <v>9823481</v>
      </c>
      <c r="I52" s="0" t="n">
        <f aca="false">E52/B52</f>
        <v>-0.00259232776548548</v>
      </c>
    </row>
    <row r="53" customFormat="false" ht="15" hidden="false" customHeight="true" outlineLevel="0" collapsed="false">
      <c r="A53" s="148" t="s">
        <v>63</v>
      </c>
      <c r="B53" s="149" t="n">
        <v>3041900</v>
      </c>
      <c r="C53" s="150" t="n">
        <v>21985</v>
      </c>
      <c r="D53" s="151" t="n">
        <v>34701</v>
      </c>
      <c r="E53" s="152" t="n">
        <v>-12716</v>
      </c>
      <c r="F53" s="153" t="n">
        <v>0</v>
      </c>
      <c r="G53" s="154" t="n">
        <v>3063885</v>
      </c>
      <c r="I53" s="0" t="n">
        <f aca="false">E53/B53</f>
        <v>-0.00418028206055426</v>
      </c>
    </row>
    <row r="54" customFormat="false" ht="15" hidden="false" customHeight="true" outlineLevel="0" collapsed="false">
      <c r="A54" s="148" t="s">
        <v>64</v>
      </c>
      <c r="B54" s="149" t="n">
        <v>480474</v>
      </c>
      <c r="C54" s="150" t="n">
        <v>7569</v>
      </c>
      <c r="D54" s="151" t="n">
        <v>6336</v>
      </c>
      <c r="E54" s="152" t="n">
        <v>1233</v>
      </c>
      <c r="F54" s="153" t="n">
        <v>0</v>
      </c>
      <c r="G54" s="154" t="n">
        <v>488043</v>
      </c>
      <c r="I54" s="0" t="n">
        <f aca="false">E54/B54</f>
        <v>0.00256621586183644</v>
      </c>
    </row>
    <row r="55" customFormat="false" ht="15" hidden="false" customHeight="true" outlineLevel="0" collapsed="false">
      <c r="A55" s="155" t="s">
        <v>65</v>
      </c>
      <c r="B55" s="149" t="n">
        <v>864454</v>
      </c>
      <c r="C55" s="150" t="n">
        <v>1374</v>
      </c>
      <c r="D55" s="151" t="n">
        <v>3771</v>
      </c>
      <c r="E55" s="152" t="n">
        <v>-2397</v>
      </c>
      <c r="F55" s="156" t="n">
        <v>0</v>
      </c>
      <c r="G55" s="154" t="n">
        <v>865828</v>
      </c>
      <c r="I55" s="0" t="n">
        <f aca="false">E55/B55</f>
        <v>-0.00277284852635305</v>
      </c>
    </row>
    <row r="56" customFormat="false" ht="15" hidden="false" customHeight="true" outlineLevel="0" collapsed="false">
      <c r="A56" s="148" t="s">
        <v>66</v>
      </c>
      <c r="B56" s="149" t="n">
        <v>466432</v>
      </c>
      <c r="C56" s="150" t="n">
        <v>-127</v>
      </c>
      <c r="D56" s="151" t="n">
        <v>833</v>
      </c>
      <c r="E56" s="152" t="n">
        <v>-960</v>
      </c>
      <c r="F56" s="153" t="n">
        <v>0</v>
      </c>
      <c r="G56" s="154" t="n">
        <v>466305</v>
      </c>
      <c r="I56" s="0" t="n">
        <f aca="false">E56/B56</f>
        <v>-0.00205817782656421</v>
      </c>
    </row>
    <row r="57" customFormat="false" ht="15" hidden="false" customHeight="true" outlineLevel="0" collapsed="false">
      <c r="A57" s="148" t="s">
        <v>67</v>
      </c>
      <c r="B57" s="149" t="n">
        <v>703262</v>
      </c>
      <c r="C57" s="150" t="n">
        <v>-1497</v>
      </c>
      <c r="D57" s="151" t="n">
        <v>1774</v>
      </c>
      <c r="E57" s="152" t="n">
        <v>-3271</v>
      </c>
      <c r="F57" s="153" t="n">
        <v>0</v>
      </c>
      <c r="G57" s="154" t="n">
        <v>701765</v>
      </c>
      <c r="I57" s="0" t="n">
        <f aca="false">E57/B57</f>
        <v>-0.00465118263179299</v>
      </c>
    </row>
    <row r="58" s="147" customFormat="true" ht="15" hidden="false" customHeight="true" outlineLevel="0" collapsed="false">
      <c r="A58" s="148" t="s">
        <v>68</v>
      </c>
      <c r="B58" s="149" t="n">
        <v>1414865</v>
      </c>
      <c r="C58" s="150" t="n">
        <v>22116</v>
      </c>
      <c r="D58" s="151" t="n">
        <v>24865</v>
      </c>
      <c r="E58" s="152" t="n">
        <v>-2749</v>
      </c>
      <c r="F58" s="153" t="n">
        <v>0</v>
      </c>
      <c r="G58" s="154" t="n">
        <v>1436981</v>
      </c>
      <c r="I58" s="0" t="n">
        <f aca="false">E58/B58</f>
        <v>-0.00194294155272765</v>
      </c>
    </row>
    <row r="59" customFormat="false" ht="15" hidden="false" customHeight="true" outlineLevel="0" collapsed="false">
      <c r="A59" s="148" t="s">
        <v>69</v>
      </c>
      <c r="B59" s="149" t="n">
        <v>2804383</v>
      </c>
      <c r="C59" s="150" t="n">
        <v>-3709</v>
      </c>
      <c r="D59" s="151" t="n">
        <v>773</v>
      </c>
      <c r="E59" s="152" t="n">
        <v>-4482</v>
      </c>
      <c r="F59" s="153" t="n">
        <v>0</v>
      </c>
      <c r="G59" s="154" t="n">
        <v>2800674</v>
      </c>
      <c r="I59" s="0" t="n">
        <f aca="false">E59/B59</f>
        <v>-0.00159821251234229</v>
      </c>
    </row>
    <row r="60" customFormat="false" ht="16.5" hidden="false" customHeight="true" outlineLevel="0" collapsed="false">
      <c r="A60" s="140" t="s">
        <v>70</v>
      </c>
      <c r="B60" s="141" t="n">
        <v>29636574</v>
      </c>
      <c r="C60" s="142" t="n">
        <v>-93878</v>
      </c>
      <c r="D60" s="143" t="n">
        <v>-59166</v>
      </c>
      <c r="E60" s="144" t="n">
        <v>-34712</v>
      </c>
      <c r="F60" s="145" t="n">
        <v>0</v>
      </c>
      <c r="G60" s="146" t="n">
        <v>29542696</v>
      </c>
      <c r="I60" s="0" t="n">
        <f aca="false">E60/B60</f>
        <v>-0.00117125548992269</v>
      </c>
    </row>
    <row r="61" customFormat="false" ht="15" hidden="false" customHeight="true" outlineLevel="0" collapsed="false">
      <c r="A61" s="148" t="s">
        <v>71</v>
      </c>
      <c r="B61" s="149" t="n">
        <v>4066972</v>
      </c>
      <c r="C61" s="150" t="n">
        <v>-3679</v>
      </c>
      <c r="D61" s="151" t="n">
        <v>-1072</v>
      </c>
      <c r="E61" s="152" t="n">
        <v>-2607</v>
      </c>
      <c r="F61" s="153" t="n">
        <v>0</v>
      </c>
      <c r="G61" s="154" t="n">
        <v>4063293</v>
      </c>
      <c r="I61" s="0" t="n">
        <f aca="false">E61/B61</f>
        <v>-0.000641017444919709</v>
      </c>
    </row>
    <row r="62" customFormat="false" ht="15" hidden="false" customHeight="true" outlineLevel="0" collapsed="false">
      <c r="A62" s="148" t="s">
        <v>72</v>
      </c>
      <c r="B62" s="149" t="n">
        <v>684684</v>
      </c>
      <c r="C62" s="150" t="n">
        <v>-2351</v>
      </c>
      <c r="D62" s="151" t="n">
        <v>-354</v>
      </c>
      <c r="E62" s="152" t="n">
        <v>-1997</v>
      </c>
      <c r="F62" s="153" t="n">
        <v>0</v>
      </c>
      <c r="G62" s="154" t="n">
        <v>682333</v>
      </c>
      <c r="I62" s="0" t="n">
        <f aca="false">E62/B62</f>
        <v>-0.00291667396930555</v>
      </c>
    </row>
    <row r="63" customFormat="false" ht="15" hidden="false" customHeight="true" outlineLevel="0" collapsed="false">
      <c r="A63" s="155" t="s">
        <v>73</v>
      </c>
      <c r="B63" s="149" t="n">
        <v>808541</v>
      </c>
      <c r="C63" s="150" t="n">
        <v>-3485</v>
      </c>
      <c r="D63" s="151" t="n">
        <v>-4008</v>
      </c>
      <c r="E63" s="152" t="n">
        <v>523</v>
      </c>
      <c r="F63" s="156" t="n">
        <v>0</v>
      </c>
      <c r="G63" s="154" t="n">
        <v>805056</v>
      </c>
      <c r="I63" s="0" t="n">
        <f aca="false">E63/B63</f>
        <v>0.000646844130353315</v>
      </c>
    </row>
    <row r="64" customFormat="false" ht="15" hidden="false" customHeight="true" outlineLevel="0" collapsed="false">
      <c r="A64" s="148" t="s">
        <v>74</v>
      </c>
      <c r="B64" s="149" t="n">
        <v>3885253</v>
      </c>
      <c r="C64" s="150" t="n">
        <v>9031</v>
      </c>
      <c r="D64" s="151" t="n">
        <v>4240</v>
      </c>
      <c r="E64" s="152" t="n">
        <v>4791</v>
      </c>
      <c r="F64" s="153" t="n">
        <v>0</v>
      </c>
      <c r="G64" s="154" t="n">
        <v>3894284</v>
      </c>
      <c r="I64" s="0" t="n">
        <f aca="false">E64/B64</f>
        <v>0.00123312432935513</v>
      </c>
    </row>
    <row r="65" customFormat="false" ht="15" hidden="false" customHeight="true" outlineLevel="0" collapsed="false">
      <c r="A65" s="148" t="s">
        <v>75</v>
      </c>
      <c r="B65" s="149" t="n">
        <v>1516826</v>
      </c>
      <c r="C65" s="150" t="n">
        <v>-3782</v>
      </c>
      <c r="D65" s="151" t="n">
        <v>-258</v>
      </c>
      <c r="E65" s="152" t="n">
        <v>-3524</v>
      </c>
      <c r="F65" s="153" t="n">
        <v>0</v>
      </c>
      <c r="G65" s="154" t="n">
        <v>1513044</v>
      </c>
      <c r="I65" s="0" t="n">
        <f aca="false">E65/B65</f>
        <v>-0.00232327241226087</v>
      </c>
    </row>
    <row r="66" customFormat="false" ht="15" hidden="false" customHeight="true" outlineLevel="0" collapsed="false">
      <c r="A66" s="148" t="s">
        <v>76</v>
      </c>
      <c r="B66" s="149" t="n">
        <v>1235863</v>
      </c>
      <c r="C66" s="150" t="n">
        <v>-4746</v>
      </c>
      <c r="D66" s="151" t="n">
        <v>-1639</v>
      </c>
      <c r="E66" s="152" t="n">
        <v>-3107</v>
      </c>
      <c r="F66" s="153" t="n">
        <v>0</v>
      </c>
      <c r="G66" s="154" t="n">
        <v>1231117</v>
      </c>
      <c r="I66" s="0" t="n">
        <f aca="false">E66/B66</f>
        <v>-0.00251403270427224</v>
      </c>
    </row>
    <row r="67" customFormat="false" ht="15" hidden="false" customHeight="true" outlineLevel="0" collapsed="false">
      <c r="A67" s="148" t="s">
        <v>77</v>
      </c>
      <c r="B67" s="149" t="n">
        <v>2632097</v>
      </c>
      <c r="C67" s="150" t="n">
        <v>-8975</v>
      </c>
      <c r="D67" s="151" t="n">
        <v>-2946</v>
      </c>
      <c r="E67" s="152" t="n">
        <v>-6029</v>
      </c>
      <c r="F67" s="153" t="n">
        <v>0</v>
      </c>
      <c r="G67" s="154" t="n">
        <v>2623122</v>
      </c>
      <c r="I67" s="0" t="n">
        <f aca="false">E67/B67</f>
        <v>-0.00229056907857119</v>
      </c>
    </row>
    <row r="68" customFormat="false" ht="15" hidden="false" customHeight="true" outlineLevel="0" collapsed="false">
      <c r="A68" s="148" t="s">
        <v>78</v>
      </c>
      <c r="B68" s="149" t="n">
        <v>1291684</v>
      </c>
      <c r="C68" s="150" t="n">
        <v>-8446</v>
      </c>
      <c r="D68" s="151" t="n">
        <v>-4879</v>
      </c>
      <c r="E68" s="152" t="n">
        <v>-3567</v>
      </c>
      <c r="F68" s="153" t="n">
        <v>0</v>
      </c>
      <c r="G68" s="154" t="n">
        <v>1283238</v>
      </c>
      <c r="I68" s="0" t="n">
        <f aca="false">E68/B68</f>
        <v>-0.00276151132939635</v>
      </c>
    </row>
    <row r="69" customFormat="false" ht="15" hidden="false" customHeight="true" outlineLevel="0" collapsed="false">
      <c r="A69" s="155" t="s">
        <v>79</v>
      </c>
      <c r="B69" s="149" t="n">
        <v>3247713</v>
      </c>
      <c r="C69" s="150" t="n">
        <v>-12961</v>
      </c>
      <c r="D69" s="151" t="n">
        <v>-13556</v>
      </c>
      <c r="E69" s="152" t="n">
        <v>595</v>
      </c>
      <c r="F69" s="156" t="n">
        <v>0</v>
      </c>
      <c r="G69" s="154" t="n">
        <v>3234752</v>
      </c>
      <c r="I69" s="0" t="n">
        <f aca="false">E69/B69</f>
        <v>0.000183205843619803</v>
      </c>
    </row>
    <row r="70" customFormat="false" ht="15" hidden="false" customHeight="true" outlineLevel="0" collapsed="false">
      <c r="A70" s="148" t="s">
        <v>80</v>
      </c>
      <c r="B70" s="149" t="n">
        <v>1989589</v>
      </c>
      <c r="C70" s="150" t="n">
        <v>-11869</v>
      </c>
      <c r="D70" s="151" t="n">
        <v>-3390</v>
      </c>
      <c r="E70" s="152" t="n">
        <v>-8479</v>
      </c>
      <c r="F70" s="153" t="n">
        <v>0</v>
      </c>
      <c r="G70" s="154" t="n">
        <v>1977720</v>
      </c>
      <c r="I70" s="0" t="n">
        <f aca="false">E70/B70</f>
        <v>-0.00426168419708794</v>
      </c>
    </row>
    <row r="71" customFormat="false" ht="15" hidden="false" customHeight="true" outlineLevel="0" collapsed="false">
      <c r="A71" s="148" t="s">
        <v>81</v>
      </c>
      <c r="B71" s="149" t="n">
        <v>1341526</v>
      </c>
      <c r="C71" s="150" t="n">
        <v>-9871</v>
      </c>
      <c r="D71" s="151" t="n">
        <v>-6926</v>
      </c>
      <c r="E71" s="152" t="n">
        <v>-2945</v>
      </c>
      <c r="F71" s="153" t="n">
        <v>0</v>
      </c>
      <c r="G71" s="154" t="n">
        <v>1331655</v>
      </c>
      <c r="I71" s="0" t="n">
        <f aca="false">E71/B71</f>
        <v>-0.00219526121744938</v>
      </c>
    </row>
    <row r="72" customFormat="false" ht="15" hidden="false" customHeight="true" outlineLevel="0" collapsed="false">
      <c r="A72" s="148" t="s">
        <v>82</v>
      </c>
      <c r="B72" s="149" t="n">
        <v>3203679</v>
      </c>
      <c r="C72" s="150" t="n">
        <v>-10165</v>
      </c>
      <c r="D72" s="151" t="n">
        <v>-9284</v>
      </c>
      <c r="E72" s="152" t="n">
        <v>-881</v>
      </c>
      <c r="F72" s="153" t="n">
        <v>0</v>
      </c>
      <c r="G72" s="154" t="n">
        <v>3193514</v>
      </c>
      <c r="I72" s="0" t="n">
        <f aca="false">E72/B72</f>
        <v>-0.000274996340145189</v>
      </c>
    </row>
    <row r="73" s="147" customFormat="true" ht="14.1" hidden="false" customHeight="true" outlineLevel="0" collapsed="false">
      <c r="A73" s="148" t="s">
        <v>83</v>
      </c>
      <c r="B73" s="149" t="n">
        <v>2479260</v>
      </c>
      <c r="C73" s="150" t="n">
        <v>-16310</v>
      </c>
      <c r="D73" s="151" t="n">
        <v>-10150</v>
      </c>
      <c r="E73" s="152" t="n">
        <v>-6160</v>
      </c>
      <c r="F73" s="153" t="n">
        <v>0</v>
      </c>
      <c r="G73" s="154" t="n">
        <v>2462950</v>
      </c>
      <c r="I73" s="0" t="n">
        <f aca="false">E73/B73</f>
        <v>-0.00248461234400587</v>
      </c>
    </row>
    <row r="74" customFormat="false" ht="14.1" hidden="false" customHeight="true" outlineLevel="0" collapsed="false">
      <c r="A74" s="163" t="s">
        <v>84</v>
      </c>
      <c r="B74" s="164" t="n">
        <v>1252887</v>
      </c>
      <c r="C74" s="165" t="n">
        <v>-6269</v>
      </c>
      <c r="D74" s="166" t="n">
        <v>-4944</v>
      </c>
      <c r="E74" s="167" t="n">
        <v>-1325</v>
      </c>
      <c r="F74" s="168" t="n">
        <v>0</v>
      </c>
      <c r="G74" s="169" t="n">
        <v>1246618</v>
      </c>
      <c r="I74" s="0" t="n">
        <f aca="false">E74/B74</f>
        <v>-0.00105755746527819</v>
      </c>
    </row>
    <row r="75" customFormat="false" ht="16.5" hidden="false" customHeight="true" outlineLevel="0" collapsed="false">
      <c r="A75" s="189" t="s">
        <v>85</v>
      </c>
      <c r="B75" s="190" t="n">
        <v>12345803</v>
      </c>
      <c r="C75" s="191" t="n">
        <v>10426</v>
      </c>
      <c r="D75" s="192" t="n">
        <v>10063</v>
      </c>
      <c r="E75" s="193" t="n">
        <v>363</v>
      </c>
      <c r="F75" s="194" t="n">
        <v>0</v>
      </c>
      <c r="G75" s="195" t="n">
        <v>12356229</v>
      </c>
      <c r="I75" s="0" t="n">
        <f aca="false">E75/B75</f>
        <v>2.94027047086366E-005</v>
      </c>
    </row>
    <row r="76" customFormat="false" ht="14.1" hidden="false" customHeight="true" outlineLevel="0" collapsed="false">
      <c r="A76" s="148" t="s">
        <v>86</v>
      </c>
      <c r="B76" s="149" t="n">
        <v>854109</v>
      </c>
      <c r="C76" s="150" t="n">
        <v>-8572</v>
      </c>
      <c r="D76" s="151" t="n">
        <v>-3459</v>
      </c>
      <c r="E76" s="152" t="n">
        <v>-5113</v>
      </c>
      <c r="F76" s="153" t="n">
        <v>0</v>
      </c>
      <c r="G76" s="154" t="n">
        <v>845537</v>
      </c>
      <c r="I76" s="0" t="n">
        <f aca="false">E76/B76</f>
        <v>-0.00598635537150411</v>
      </c>
    </row>
    <row r="77" customFormat="false" ht="13.9" hidden="false" customHeight="true" outlineLevel="0" collapsed="false">
      <c r="A77" s="155" t="s">
        <v>87</v>
      </c>
      <c r="B77" s="149" t="n">
        <v>4329341</v>
      </c>
      <c r="C77" s="150" t="n">
        <v>-4085</v>
      </c>
      <c r="D77" s="151" t="n">
        <v>-4299</v>
      </c>
      <c r="E77" s="152" t="n">
        <v>214</v>
      </c>
      <c r="F77" s="156" t="n">
        <v>0</v>
      </c>
      <c r="G77" s="154" t="n">
        <v>4325256</v>
      </c>
      <c r="I77" s="0" t="n">
        <f aca="false">E77/B77</f>
        <v>4.94301557673558E-005</v>
      </c>
    </row>
    <row r="78" customFormat="false" ht="14.1" hidden="false" customHeight="true" outlineLevel="0" collapsed="false">
      <c r="A78" s="148" t="s">
        <v>134</v>
      </c>
      <c r="B78" s="149" t="n">
        <v>3660030</v>
      </c>
      <c r="C78" s="150" t="n">
        <v>32370</v>
      </c>
      <c r="D78" s="151" t="n">
        <v>23268</v>
      </c>
      <c r="E78" s="152" t="n">
        <v>9102</v>
      </c>
      <c r="F78" s="153" t="n">
        <v>0</v>
      </c>
      <c r="G78" s="154" t="n">
        <v>3692400</v>
      </c>
      <c r="I78" s="0" t="n">
        <f aca="false">E78/B78</f>
        <v>0.00248686486176343</v>
      </c>
    </row>
    <row r="79" customFormat="false" ht="14.1" hidden="false" customHeight="true" outlineLevel="0" collapsed="false">
      <c r="A79" s="157" t="s">
        <v>135</v>
      </c>
      <c r="B79" s="158" t="n">
        <v>1646078</v>
      </c>
      <c r="C79" s="159" t="n">
        <v>8996</v>
      </c>
      <c r="D79" s="160" t="n">
        <v>13063</v>
      </c>
      <c r="E79" s="161" t="n">
        <v>-4067</v>
      </c>
      <c r="F79" s="196" t="n">
        <v>0</v>
      </c>
      <c r="G79" s="162" t="n">
        <v>1655074</v>
      </c>
      <c r="I79" s="0" t="n">
        <f aca="false">E79/B79</f>
        <v>-0.00247072131454281</v>
      </c>
    </row>
    <row r="80" customFormat="false" ht="14.1" hidden="false" customHeight="true" outlineLevel="0" collapsed="false">
      <c r="A80" s="197" t="s">
        <v>136</v>
      </c>
      <c r="B80" s="149" t="n">
        <v>536049</v>
      </c>
      <c r="C80" s="150" t="n">
        <v>2498</v>
      </c>
      <c r="D80" s="151" t="n">
        <v>4916</v>
      </c>
      <c r="E80" s="152" t="n">
        <v>-2418</v>
      </c>
      <c r="F80" s="153" t="n">
        <v>0</v>
      </c>
      <c r="G80" s="154" t="n">
        <v>538547</v>
      </c>
      <c r="I80" s="0" t="n">
        <f aca="false">E80/B80</f>
        <v>-0.00451078166361657</v>
      </c>
    </row>
    <row r="81" s="147" customFormat="true" ht="14.1" hidden="false" customHeight="true" outlineLevel="0" collapsed="false">
      <c r="A81" s="197" t="s">
        <v>137</v>
      </c>
      <c r="B81" s="198" t="n">
        <v>1477903</v>
      </c>
      <c r="C81" s="199" t="n">
        <v>20876</v>
      </c>
      <c r="D81" s="200" t="n">
        <v>5289</v>
      </c>
      <c r="E81" s="201" t="n">
        <v>15587</v>
      </c>
      <c r="F81" s="202" t="n">
        <v>0</v>
      </c>
      <c r="G81" s="203" t="n">
        <v>1498779</v>
      </c>
      <c r="I81" s="0" t="n">
        <f aca="false">E81/B81</f>
        <v>0.0105467002908851</v>
      </c>
    </row>
    <row r="82" customFormat="false" ht="14.1" hidden="false" customHeight="true" outlineLevel="0" collapsed="false">
      <c r="A82" s="148" t="s">
        <v>92</v>
      </c>
      <c r="B82" s="149" t="n">
        <v>3502323</v>
      </c>
      <c r="C82" s="150" t="n">
        <v>-9287</v>
      </c>
      <c r="D82" s="151" t="n">
        <v>-5447</v>
      </c>
      <c r="E82" s="152" t="n">
        <v>-3840</v>
      </c>
      <c r="F82" s="153" t="n">
        <v>0</v>
      </c>
      <c r="G82" s="154" t="n">
        <v>3493036</v>
      </c>
      <c r="I82" s="0" t="n">
        <f aca="false">E82/B82</f>
        <v>-0.00109641515074423</v>
      </c>
    </row>
    <row r="83" customFormat="false" ht="16.5" hidden="false" customHeight="true" outlineLevel="0" collapsed="false">
      <c r="A83" s="189" t="s">
        <v>93</v>
      </c>
      <c r="B83" s="190" t="n">
        <v>19326196</v>
      </c>
      <c r="C83" s="191" t="n">
        <v>-38722</v>
      </c>
      <c r="D83" s="192" t="n">
        <v>-8420</v>
      </c>
      <c r="E83" s="193" t="n">
        <v>-30302</v>
      </c>
      <c r="F83" s="194" t="n">
        <v>0</v>
      </c>
      <c r="G83" s="195" t="n">
        <v>19287474</v>
      </c>
      <c r="I83" s="0" t="n">
        <f aca="false">E83/B83</f>
        <v>-0.00156792366174906</v>
      </c>
    </row>
    <row r="84" s="42" customFormat="true" ht="14.1" hidden="false" customHeight="true" outlineLevel="0" collapsed="false">
      <c r="A84" s="148" t="s">
        <v>94</v>
      </c>
      <c r="B84" s="149" t="n">
        <v>217007</v>
      </c>
      <c r="C84" s="150" t="n">
        <v>1056</v>
      </c>
      <c r="D84" s="151" t="n">
        <v>1337</v>
      </c>
      <c r="E84" s="152" t="n">
        <v>-281</v>
      </c>
      <c r="F84" s="153" t="n">
        <v>0</v>
      </c>
      <c r="G84" s="154" t="n">
        <v>218063</v>
      </c>
      <c r="I84" s="0" t="n">
        <f aca="false">E84/B84</f>
        <v>-0.00129488910495975</v>
      </c>
    </row>
    <row r="85" customFormat="false" ht="14.1" hidden="false" customHeight="true" outlineLevel="0" collapsed="false">
      <c r="A85" s="155" t="s">
        <v>105</v>
      </c>
      <c r="B85" s="149" t="n">
        <v>984134</v>
      </c>
      <c r="C85" s="150" t="n">
        <v>377</v>
      </c>
      <c r="D85" s="151" t="n">
        <v>3803</v>
      </c>
      <c r="E85" s="152" t="n">
        <v>-3426</v>
      </c>
      <c r="F85" s="156" t="n">
        <v>0</v>
      </c>
      <c r="G85" s="154" t="n">
        <v>984511</v>
      </c>
      <c r="I85" s="0" t="n">
        <f aca="false">E85/B85</f>
        <v>-0.00348123324669202</v>
      </c>
    </row>
    <row r="86" customFormat="false" ht="14.1" hidden="false" customHeight="true" outlineLevel="0" collapsed="false">
      <c r="A86" s="148" t="s">
        <v>95</v>
      </c>
      <c r="B86" s="149" t="n">
        <v>318550</v>
      </c>
      <c r="C86" s="150" t="n">
        <v>3172</v>
      </c>
      <c r="D86" s="151" t="n">
        <v>4227</v>
      </c>
      <c r="E86" s="152" t="n">
        <v>-1055</v>
      </c>
      <c r="F86" s="153" t="n">
        <v>0</v>
      </c>
      <c r="G86" s="154" t="n">
        <v>321722</v>
      </c>
      <c r="I86" s="0" t="n">
        <f aca="false">E86/B86</f>
        <v>-0.00331188196515461</v>
      </c>
    </row>
    <row r="87" customFormat="false" ht="14.1" hidden="false" customHeight="true" outlineLevel="0" collapsed="false">
      <c r="A87" s="148" t="s">
        <v>96</v>
      </c>
      <c r="B87" s="149" t="n">
        <v>537668</v>
      </c>
      <c r="C87" s="150" t="n">
        <v>-155</v>
      </c>
      <c r="D87" s="151" t="n">
        <v>-88</v>
      </c>
      <c r="E87" s="152" t="n">
        <v>-67</v>
      </c>
      <c r="F87" s="153" t="n">
        <v>0</v>
      </c>
      <c r="G87" s="154" t="n">
        <v>537513</v>
      </c>
      <c r="I87" s="0" t="n">
        <f aca="false">E87/B87</f>
        <v>-0.000124612214228855</v>
      </c>
    </row>
    <row r="88" customFormat="false" ht="14.1" hidden="false" customHeight="true" outlineLevel="0" collapsed="false">
      <c r="A88" s="148" t="s">
        <v>97</v>
      </c>
      <c r="B88" s="149" t="n">
        <v>2365680</v>
      </c>
      <c r="C88" s="150" t="n">
        <v>-15600</v>
      </c>
      <c r="D88" s="151" t="n">
        <v>-7541</v>
      </c>
      <c r="E88" s="152" t="n">
        <v>-8059</v>
      </c>
      <c r="F88" s="156" t="n">
        <v>0</v>
      </c>
      <c r="G88" s="154" t="n">
        <v>2350080</v>
      </c>
      <c r="I88" s="0" t="n">
        <f aca="false">E88/B88</f>
        <v>-0.00340663149707484</v>
      </c>
    </row>
    <row r="89" customFormat="false" ht="14.1" hidden="false" customHeight="true" outlineLevel="0" collapsed="false">
      <c r="A89" s="155" t="s">
        <v>107</v>
      </c>
      <c r="B89" s="149" t="n">
        <v>1078983</v>
      </c>
      <c r="C89" s="150" t="n">
        <v>-6177</v>
      </c>
      <c r="D89" s="151" t="n">
        <v>1797</v>
      </c>
      <c r="E89" s="152" t="n">
        <v>-7974</v>
      </c>
      <c r="F89" s="156" t="n">
        <v>0</v>
      </c>
      <c r="G89" s="154" t="n">
        <v>1072806</v>
      </c>
      <c r="I89" s="0" t="n">
        <f aca="false">E89/B89</f>
        <v>-0.00739029252546148</v>
      </c>
    </row>
    <row r="90" customFormat="false" ht="14.1" hidden="false" customHeight="true" outlineLevel="0" collapsed="false">
      <c r="A90" s="148" t="s">
        <v>98</v>
      </c>
      <c r="B90" s="149" t="n">
        <v>2875301</v>
      </c>
      <c r="C90" s="150" t="n">
        <v>1196</v>
      </c>
      <c r="D90" s="151" t="n">
        <v>267</v>
      </c>
      <c r="E90" s="152" t="n">
        <v>929</v>
      </c>
      <c r="F90" s="153" t="n">
        <v>0</v>
      </c>
      <c r="G90" s="154" t="n">
        <v>2876497</v>
      </c>
      <c r="I90" s="0" t="n">
        <f aca="false">E90/B90</f>
        <v>0.000323096607972522</v>
      </c>
    </row>
    <row r="91" customFormat="false" ht="14.1" hidden="false" customHeight="true" outlineLevel="0" collapsed="false">
      <c r="A91" s="148" t="s">
        <v>99</v>
      </c>
      <c r="B91" s="149" t="n">
        <v>2408901</v>
      </c>
      <c r="C91" s="150" t="n">
        <v>-4706</v>
      </c>
      <c r="D91" s="151" t="n">
        <v>1221</v>
      </c>
      <c r="E91" s="152" t="n">
        <v>-5927</v>
      </c>
      <c r="F91" s="153" t="n">
        <v>0</v>
      </c>
      <c r="G91" s="154" t="n">
        <v>2404195</v>
      </c>
      <c r="I91" s="0" t="n">
        <f aca="false">E91/B91</f>
        <v>-0.00246045810932039</v>
      </c>
    </row>
    <row r="92" customFormat="false" ht="14.1" hidden="false" customHeight="true" outlineLevel="0" collapsed="false">
      <c r="A92" s="148" t="s">
        <v>100</v>
      </c>
      <c r="B92" s="149" t="n">
        <v>2708844</v>
      </c>
      <c r="C92" s="150" t="n">
        <v>-13967</v>
      </c>
      <c r="D92" s="151" t="n">
        <v>-9837</v>
      </c>
      <c r="E92" s="152" t="n">
        <v>-4130</v>
      </c>
      <c r="F92" s="153" t="n">
        <v>0</v>
      </c>
      <c r="G92" s="154" t="n">
        <v>2694877</v>
      </c>
      <c r="I92" s="0" t="n">
        <f aca="false">E92/B92</f>
        <v>-0.00152463560101652</v>
      </c>
    </row>
    <row r="93" customFormat="false" ht="14.1" hidden="false" customHeight="true" outlineLevel="0" collapsed="false">
      <c r="A93" s="148" t="s">
        <v>101</v>
      </c>
      <c r="B93" s="149" t="n">
        <v>2779555</v>
      </c>
      <c r="C93" s="150" t="n">
        <v>9294</v>
      </c>
      <c r="D93" s="151" t="n">
        <v>-1382</v>
      </c>
      <c r="E93" s="152" t="n">
        <v>10676</v>
      </c>
      <c r="F93" s="153" t="n">
        <v>0</v>
      </c>
      <c r="G93" s="154" t="n">
        <v>2788849</v>
      </c>
      <c r="I93" s="0" t="n">
        <f aca="false">E93/B93</f>
        <v>0.00384090259052258</v>
      </c>
    </row>
    <row r="94" s="147" customFormat="true" ht="14.1" hidden="false" customHeight="true" outlineLevel="0" collapsed="false">
      <c r="A94" s="148" t="s">
        <v>102</v>
      </c>
      <c r="B94" s="149" t="n">
        <v>1972682</v>
      </c>
      <c r="C94" s="150" t="n">
        <v>-12601</v>
      </c>
      <c r="D94" s="151" t="n">
        <v>-2748</v>
      </c>
      <c r="E94" s="152" t="n">
        <v>-9853</v>
      </c>
      <c r="F94" s="153" t="n">
        <v>0</v>
      </c>
      <c r="G94" s="154" t="n">
        <v>1960081</v>
      </c>
      <c r="I94" s="0" t="n">
        <f aca="false">E94/B94</f>
        <v>-0.00499472292036932</v>
      </c>
    </row>
    <row r="95" customFormat="false" ht="14.1" hidden="false" customHeight="true" outlineLevel="0" collapsed="false">
      <c r="A95" s="148" t="s">
        <v>103</v>
      </c>
      <c r="B95" s="149" t="n">
        <v>1078891</v>
      </c>
      <c r="C95" s="150" t="n">
        <v>-611</v>
      </c>
      <c r="D95" s="151" t="n">
        <v>524</v>
      </c>
      <c r="E95" s="152" t="n">
        <v>-1135</v>
      </c>
      <c r="F95" s="153" t="n">
        <v>0</v>
      </c>
      <c r="G95" s="154" t="n">
        <v>1078280</v>
      </c>
      <c r="I95" s="0" t="n">
        <f aca="false">E95/B95</f>
        <v>-0.00105200618042045</v>
      </c>
    </row>
    <row r="96" customFormat="false" ht="16.5" hidden="false" customHeight="true" outlineLevel="0" collapsed="false">
      <c r="A96" s="140" t="s">
        <v>104</v>
      </c>
      <c r="B96" s="190" t="n">
        <v>6182679</v>
      </c>
      <c r="C96" s="191" t="n">
        <v>-17395</v>
      </c>
      <c r="D96" s="192" t="n">
        <v>-281</v>
      </c>
      <c r="E96" s="193" t="n">
        <v>-17114</v>
      </c>
      <c r="F96" s="145" t="n">
        <v>0</v>
      </c>
      <c r="G96" s="195" t="n">
        <v>6165284</v>
      </c>
      <c r="I96" s="0" t="n">
        <f aca="false">E96/B96</f>
        <v>-0.00276805572471092</v>
      </c>
    </row>
    <row r="97" customFormat="false" ht="14.1" hidden="false" customHeight="true" outlineLevel="0" collapsed="false">
      <c r="A97" s="148" t="s">
        <v>106</v>
      </c>
      <c r="B97" s="149" t="n">
        <v>962835</v>
      </c>
      <c r="C97" s="150" t="n">
        <v>1495</v>
      </c>
      <c r="D97" s="151" t="n">
        <v>6144</v>
      </c>
      <c r="E97" s="152" t="n">
        <v>-4649</v>
      </c>
      <c r="F97" s="153" t="n">
        <v>0</v>
      </c>
      <c r="G97" s="154" t="n">
        <v>964330</v>
      </c>
      <c r="I97" s="0" t="n">
        <f aca="false">E97/B97</f>
        <v>-0.00482844931893834</v>
      </c>
    </row>
    <row r="98" customFormat="false" ht="14.1" hidden="false" customHeight="true" outlineLevel="0" collapsed="false">
      <c r="A98" s="148" t="s">
        <v>108</v>
      </c>
      <c r="B98" s="149" t="n">
        <v>314729</v>
      </c>
      <c r="C98" s="150" t="n">
        <v>828</v>
      </c>
      <c r="D98" s="151" t="n">
        <v>284</v>
      </c>
      <c r="E98" s="152" t="n">
        <v>544</v>
      </c>
      <c r="F98" s="156" t="n">
        <v>0</v>
      </c>
      <c r="G98" s="154" t="n">
        <v>315557</v>
      </c>
      <c r="I98" s="0" t="n">
        <f aca="false">E98/B98</f>
        <v>0.00172847116090351</v>
      </c>
    </row>
    <row r="99" customFormat="false" ht="14.1" hidden="false" customHeight="true" outlineLevel="0" collapsed="false">
      <c r="A99" s="155" t="s">
        <v>109</v>
      </c>
      <c r="B99" s="149" t="n">
        <v>1923116</v>
      </c>
      <c r="C99" s="150" t="n">
        <v>-10079</v>
      </c>
      <c r="D99" s="151" t="n">
        <v>-4488</v>
      </c>
      <c r="E99" s="152" t="n">
        <v>-5591</v>
      </c>
      <c r="F99" s="156" t="n">
        <v>0</v>
      </c>
      <c r="G99" s="154" t="n">
        <v>1913037</v>
      </c>
      <c r="I99" s="0" t="n">
        <f aca="false">E99/B99</f>
        <v>-0.00290726092445801</v>
      </c>
    </row>
    <row r="100" customFormat="false" ht="14.1" hidden="false" customHeight="true" outlineLevel="0" collapsed="false">
      <c r="A100" s="148" t="s">
        <v>110</v>
      </c>
      <c r="B100" s="149" t="n">
        <v>1333294</v>
      </c>
      <c r="C100" s="150" t="n">
        <v>-4992</v>
      </c>
      <c r="D100" s="151" t="n">
        <v>-1302</v>
      </c>
      <c r="E100" s="152" t="n">
        <v>-3690</v>
      </c>
      <c r="F100" s="153" t="n">
        <v>0</v>
      </c>
      <c r="G100" s="154" t="n">
        <v>1328302</v>
      </c>
      <c r="I100" s="0" t="n">
        <f aca="false">E100/B100</f>
        <v>-0.00276758164365849</v>
      </c>
    </row>
    <row r="101" customFormat="false" ht="14.1" hidden="false" customHeight="true" outlineLevel="0" collapsed="false">
      <c r="A101" s="148" t="s">
        <v>111</v>
      </c>
      <c r="B101" s="149" t="n">
        <v>801752</v>
      </c>
      <c r="C101" s="150" t="n">
        <v>-3328</v>
      </c>
      <c r="D101" s="151" t="n">
        <v>-1224</v>
      </c>
      <c r="E101" s="152" t="n">
        <v>-2104</v>
      </c>
      <c r="F101" s="153" t="n">
        <v>0</v>
      </c>
      <c r="G101" s="154" t="n">
        <v>798424</v>
      </c>
      <c r="I101" s="0" t="n">
        <f aca="false">E101/B101</f>
        <v>-0.00262425288617927</v>
      </c>
    </row>
    <row r="102" customFormat="false" ht="14.1" hidden="false" customHeight="true" outlineLevel="0" collapsed="false">
      <c r="A102" s="148" t="s">
        <v>112</v>
      </c>
      <c r="B102" s="149" t="n">
        <v>145570</v>
      </c>
      <c r="C102" s="150" t="n">
        <v>-1479</v>
      </c>
      <c r="D102" s="151" t="n">
        <v>-81</v>
      </c>
      <c r="E102" s="152" t="n">
        <v>-1398</v>
      </c>
      <c r="F102" s="153" t="n">
        <v>0</v>
      </c>
      <c r="G102" s="154" t="n">
        <v>144091</v>
      </c>
      <c r="I102" s="0" t="n">
        <f aca="false">E102/B102</f>
        <v>-0.00960362712097273</v>
      </c>
    </row>
    <row r="103" customFormat="false" ht="14.1" hidden="false" customHeight="true" outlineLevel="0" collapsed="false">
      <c r="A103" s="148" t="s">
        <v>113</v>
      </c>
      <c r="B103" s="149" t="n">
        <v>487344</v>
      </c>
      <c r="C103" s="150" t="n">
        <v>2837</v>
      </c>
      <c r="D103" s="151" t="n">
        <v>464</v>
      </c>
      <c r="E103" s="152" t="n">
        <v>2373</v>
      </c>
      <c r="F103" s="153" t="n">
        <v>0</v>
      </c>
      <c r="G103" s="154" t="n">
        <v>490181</v>
      </c>
      <c r="I103" s="0" t="n">
        <f aca="false">E103/B103</f>
        <v>0.00486925046784202</v>
      </c>
    </row>
    <row r="104" s="147" customFormat="true" ht="14.1" hidden="false" customHeight="true" outlineLevel="0" collapsed="false">
      <c r="A104" s="148" t="s">
        <v>138</v>
      </c>
      <c r="B104" s="149" t="n">
        <v>164217</v>
      </c>
      <c r="C104" s="150" t="n">
        <v>-2203</v>
      </c>
      <c r="D104" s="151" t="n">
        <v>-260</v>
      </c>
      <c r="E104" s="152" t="n">
        <v>-1943</v>
      </c>
      <c r="F104" s="153" t="n">
        <v>0</v>
      </c>
      <c r="G104" s="154" t="n">
        <v>162014</v>
      </c>
      <c r="I104" s="0" t="n">
        <f aca="false">E104/B104</f>
        <v>-0.0118319053447572</v>
      </c>
    </row>
    <row r="105" customFormat="false" ht="14.1" hidden="false" customHeight="true" outlineLevel="0" collapsed="false">
      <c r="A105" s="163" t="s">
        <v>139</v>
      </c>
      <c r="B105" s="164" t="n">
        <v>49822</v>
      </c>
      <c r="C105" s="165" t="n">
        <v>-474</v>
      </c>
      <c r="D105" s="166" t="n">
        <v>182</v>
      </c>
      <c r="E105" s="167" t="n">
        <v>-656</v>
      </c>
      <c r="F105" s="168" t="n">
        <v>0</v>
      </c>
      <c r="G105" s="169" t="n">
        <v>49348</v>
      </c>
      <c r="I105" s="0" t="n">
        <f aca="false">E105/B105</f>
        <v>-0.0131668740716952</v>
      </c>
    </row>
    <row r="106" customFormat="false" ht="14.65" hidden="false" customHeight="false" outlineLevel="0" collapsed="false">
      <c r="A106" s="204" t="s">
        <v>121</v>
      </c>
    </row>
    <row r="107" s="42" customFormat="true" ht="14.65" hidden="false" customHeight="false" outlineLevel="0" collapsed="false"/>
    <row r="109" customFormat="false" ht="14.65" hidden="false" customHeight="false" outlineLevel="0" collapsed="false">
      <c r="A109" s="205"/>
      <c r="B109" s="206"/>
      <c r="C109" s="206"/>
      <c r="D109" s="206"/>
      <c r="E109" s="206"/>
      <c r="F109" s="206"/>
      <c r="G109" s="206"/>
    </row>
    <row r="110" customFormat="false" ht="14.65" hidden="false" customHeight="false" outlineLevel="0" collapsed="false">
      <c r="B110" s="128"/>
    </row>
    <row r="111" customFormat="false" ht="14.65" hidden="false" customHeight="false" outlineLevel="0" collapsed="false">
      <c r="B111" s="128"/>
    </row>
    <row r="112" customFormat="false" ht="14.65" hidden="false" customHeight="false" outlineLevel="0" collapsed="false">
      <c r="B112" s="128"/>
    </row>
    <row r="113" customFormat="false" ht="14.65" hidden="false" customHeight="false" outlineLevel="0" collapsed="false">
      <c r="B113" s="128"/>
    </row>
    <row r="114" customFormat="false" ht="14.65" hidden="false" customHeight="false" outlineLevel="0" collapsed="false">
      <c r="B114" s="128"/>
    </row>
    <row r="115" customFormat="false" ht="14.65" hidden="false" customHeight="false" outlineLevel="0" collapsed="false">
      <c r="B115" s="128"/>
    </row>
    <row r="116" customFormat="false" ht="14.65" hidden="false" customHeight="false" outlineLevel="0" collapsed="false">
      <c r="B116" s="128"/>
    </row>
    <row r="117" customFormat="false" ht="14.65" hidden="false" customHeight="false" outlineLevel="0" collapsed="false">
      <c r="B117" s="128"/>
    </row>
    <row r="118" customFormat="false" ht="14.65" hidden="false" customHeight="false" outlineLevel="0" collapsed="false">
      <c r="B118" s="128"/>
    </row>
    <row r="119" customFormat="false" ht="14.65" hidden="false" customHeight="false" outlineLevel="0" collapsed="false">
      <c r="B119" s="128"/>
    </row>
    <row r="120" customFormat="false" ht="14.65" hidden="false" customHeight="false" outlineLevel="0" collapsed="false">
      <c r="B120" s="128"/>
    </row>
    <row r="121" customFormat="false" ht="14.65" hidden="false" customHeight="false" outlineLevel="0" collapsed="false">
      <c r="B121" s="128"/>
    </row>
    <row r="122" customFormat="false" ht="14.65" hidden="false" customHeight="false" outlineLevel="0" collapsed="false">
      <c r="B122" s="128"/>
    </row>
    <row r="123" customFormat="false" ht="14.65" hidden="false" customHeight="false" outlineLevel="0" collapsed="false">
      <c r="B123" s="128"/>
    </row>
    <row r="124" customFormat="false" ht="14.65" hidden="false" customHeight="false" outlineLevel="0" collapsed="false">
      <c r="B124" s="128"/>
    </row>
    <row r="125" customFormat="false" ht="14.65" hidden="false" customHeight="false" outlineLevel="0" collapsed="false">
      <c r="B125" s="128"/>
    </row>
    <row r="126" customFormat="false" ht="14.65" hidden="false" customHeight="false" outlineLevel="0" collapsed="false">
      <c r="B126" s="128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  <row r="335" customFormat="false" ht="14.65" hidden="false" customHeight="false" outlineLevel="0" collapsed="false">
      <c r="B335" s="128"/>
    </row>
    <row r="336" customFormat="false" ht="14.65" hidden="false" customHeight="false" outlineLevel="0" collapsed="false">
      <c r="B336" s="128"/>
    </row>
    <row r="337" customFormat="false" ht="14.65" hidden="false" customHeight="false" outlineLevel="0" collapsed="false">
      <c r="B337" s="128"/>
    </row>
    <row r="338" customFormat="false" ht="14.65" hidden="false" customHeight="false" outlineLevel="0" collapsed="false">
      <c r="B338" s="128"/>
    </row>
  </sheetData>
  <mergeCells count="6">
    <mergeCell ref="A3:G3"/>
    <mergeCell ref="A4:G4"/>
    <mergeCell ref="A6:A7"/>
    <mergeCell ref="C6:F6"/>
    <mergeCell ref="D7:F7"/>
    <mergeCell ref="A8:A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4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I10" activeCellId="0" sqref="I10"/>
    </sheetView>
  </sheetViews>
  <sheetFormatPr defaultColWidth="9.07421875" defaultRowHeight="14.65" zeroHeight="false" outlineLevelRow="0" outlineLevelCol="0"/>
  <cols>
    <col collapsed="false" customWidth="true" hidden="false" outlineLevel="0" max="1" min="1" style="127" width="63.63"/>
    <col collapsed="false" customWidth="true" hidden="false" outlineLevel="0" max="2" min="2" style="42" width="15.68"/>
    <col collapsed="false" customWidth="true" hidden="false" outlineLevel="0" max="3" min="3" style="0" width="10.27"/>
    <col collapsed="false" customWidth="true" hidden="false" outlineLevel="0" max="4" min="4" style="0" width="11.98"/>
    <col collapsed="false" customWidth="true" hidden="false" outlineLevel="0" max="5" min="5" style="0" width="12.4"/>
    <col collapsed="false" customWidth="true" hidden="false" outlineLevel="0" max="6" min="6" style="0" width="6.98"/>
    <col collapsed="false" customWidth="true" hidden="false" outlineLevel="0" max="7" min="7" style="0" width="14.4"/>
    <col collapsed="false" customWidth="true" hidden="false" outlineLevel="0" max="8" min="8" style="0" width="2.7"/>
  </cols>
  <sheetData>
    <row r="1" s="128" customFormat="true" ht="12.8" hidden="false" customHeight="true" outlineLevel="0" collapsed="false">
      <c r="B1" s="129"/>
    </row>
    <row r="2" s="128" customFormat="true" ht="7.15" hidden="false" customHeight="true" outlineLevel="0" collapsed="false">
      <c r="B2" s="129"/>
    </row>
    <row r="3" s="128" customFormat="true" ht="14.25" hidden="false" customHeight="true" outlineLevel="0" collapsed="false">
      <c r="A3" s="130" t="s">
        <v>1</v>
      </c>
      <c r="B3" s="130"/>
      <c r="C3" s="130"/>
      <c r="D3" s="130"/>
      <c r="E3" s="130"/>
      <c r="F3" s="130"/>
      <c r="G3" s="130"/>
    </row>
    <row r="4" s="128" customFormat="true" ht="12" hidden="false" customHeight="true" outlineLevel="0" collapsed="false">
      <c r="A4" s="131" t="s">
        <v>2</v>
      </c>
      <c r="B4" s="131"/>
      <c r="C4" s="131"/>
      <c r="D4" s="131"/>
      <c r="E4" s="131"/>
      <c r="F4" s="131"/>
      <c r="G4" s="131"/>
    </row>
    <row r="5" s="128" customFormat="true" ht="11.1" hidden="false" customHeight="true" outlineLevel="0" collapsed="false">
      <c r="B5" s="129"/>
    </row>
    <row r="6" customFormat="false" ht="15" hidden="false" customHeight="true" outlineLevel="0" collapsed="false">
      <c r="A6" s="132" t="s">
        <v>3</v>
      </c>
      <c r="B6" s="133" t="s">
        <v>4</v>
      </c>
      <c r="C6" s="134" t="s">
        <v>140</v>
      </c>
      <c r="D6" s="134"/>
      <c r="E6" s="134"/>
      <c r="F6" s="134"/>
      <c r="G6" s="133" t="s">
        <v>4</v>
      </c>
    </row>
    <row r="7" customFormat="false" ht="12" hidden="false" customHeight="true" outlineLevel="0" collapsed="false">
      <c r="A7" s="132"/>
      <c r="B7" s="135" t="s">
        <v>7</v>
      </c>
      <c r="C7" s="133" t="s">
        <v>8</v>
      </c>
      <c r="D7" s="136" t="s">
        <v>9</v>
      </c>
      <c r="E7" s="136"/>
      <c r="F7" s="136"/>
      <c r="G7" s="135" t="s">
        <v>7</v>
      </c>
    </row>
    <row r="8" customFormat="false" ht="13.35" hidden="false" customHeight="true" outlineLevel="0" collapsed="false">
      <c r="A8" s="137" t="s">
        <v>10</v>
      </c>
      <c r="B8" s="135" t="s">
        <v>11</v>
      </c>
      <c r="C8" s="135" t="s">
        <v>12</v>
      </c>
      <c r="D8" s="133" t="s">
        <v>13</v>
      </c>
      <c r="E8" s="133" t="s">
        <v>14</v>
      </c>
      <c r="F8" s="133" t="s">
        <v>15</v>
      </c>
      <c r="G8" s="135" t="s">
        <v>11</v>
      </c>
    </row>
    <row r="9" customFormat="false" ht="12.75" hidden="false" customHeight="true" outlineLevel="0" collapsed="false">
      <c r="A9" s="137"/>
      <c r="B9" s="138" t="s">
        <v>141</v>
      </c>
      <c r="C9" s="139"/>
      <c r="D9" s="138" t="s">
        <v>12</v>
      </c>
      <c r="E9" s="138" t="s">
        <v>17</v>
      </c>
      <c r="F9" s="138" t="s">
        <v>127</v>
      </c>
      <c r="G9" s="138" t="s">
        <v>126</v>
      </c>
    </row>
    <row r="10" customFormat="false" ht="12.75" hidden="false" customHeight="true" outlineLevel="0" collapsed="false">
      <c r="A10" s="140" t="s">
        <v>20</v>
      </c>
      <c r="B10" s="141" t="n">
        <v>146544710</v>
      </c>
      <c r="C10" s="142" t="n">
        <v>259662</v>
      </c>
      <c r="D10" s="143" t="n">
        <v>-2286</v>
      </c>
      <c r="E10" s="144" t="n">
        <v>261948</v>
      </c>
      <c r="F10" s="145" t="n">
        <v>0</v>
      </c>
      <c r="G10" s="146" t="n">
        <v>146804372</v>
      </c>
      <c r="I10" s="0" t="n">
        <f aca="false">E10/B10</f>
        <v>0.00178749543398735</v>
      </c>
    </row>
    <row r="11" s="147" customFormat="true" ht="12" hidden="false" customHeight="true" outlineLevel="0" collapsed="false">
      <c r="A11" s="140" t="s">
        <v>21</v>
      </c>
      <c r="B11" s="141" t="n">
        <v>39104319</v>
      </c>
      <c r="C11" s="142" t="n">
        <v>105263</v>
      </c>
      <c r="D11" s="143" t="n">
        <v>-71020</v>
      </c>
      <c r="E11" s="144" t="n">
        <v>176283</v>
      </c>
      <c r="F11" s="145" t="n">
        <v>0</v>
      </c>
      <c r="G11" s="146" t="n">
        <v>39209582</v>
      </c>
      <c r="I11" s="0" t="n">
        <f aca="false">E11/B11</f>
        <v>0.00450801866668487</v>
      </c>
    </row>
    <row r="12" customFormat="false" ht="13.15" hidden="false" customHeight="true" outlineLevel="0" collapsed="false">
      <c r="A12" s="148" t="s">
        <v>22</v>
      </c>
      <c r="B12" s="149" t="n">
        <v>1550137</v>
      </c>
      <c r="C12" s="150" t="n">
        <v>2728</v>
      </c>
      <c r="D12" s="151" t="n">
        <v>-4339</v>
      </c>
      <c r="E12" s="152" t="n">
        <v>7067</v>
      </c>
      <c r="F12" s="153" t="n">
        <v>0</v>
      </c>
      <c r="G12" s="154" t="n">
        <v>1552865</v>
      </c>
      <c r="I12" s="0" t="n">
        <f aca="false">E12/B12</f>
        <v>0.00455895188618812</v>
      </c>
    </row>
    <row r="13" customFormat="false" ht="13.15" hidden="false" customHeight="true" outlineLevel="0" collapsed="false">
      <c r="A13" s="148" t="s">
        <v>23</v>
      </c>
      <c r="B13" s="149" t="n">
        <v>1225741</v>
      </c>
      <c r="C13" s="150" t="n">
        <v>-5211</v>
      </c>
      <c r="D13" s="151" t="n">
        <v>-5678</v>
      </c>
      <c r="E13" s="152" t="n">
        <v>467</v>
      </c>
      <c r="F13" s="153" t="n">
        <v>0</v>
      </c>
      <c r="G13" s="154" t="n">
        <v>1220530</v>
      </c>
      <c r="I13" s="0" t="n">
        <f aca="false">E13/B13</f>
        <v>0.000380994027286352</v>
      </c>
    </row>
    <row r="14" customFormat="false" ht="13.15" hidden="false" customHeight="true" outlineLevel="0" collapsed="false">
      <c r="A14" s="148" t="s">
        <v>24</v>
      </c>
      <c r="B14" s="149" t="n">
        <v>1397168</v>
      </c>
      <c r="C14" s="150" t="n">
        <v>-7569</v>
      </c>
      <c r="D14" s="151" t="n">
        <v>-7293</v>
      </c>
      <c r="E14" s="152" t="n">
        <v>-276</v>
      </c>
      <c r="F14" s="153" t="n">
        <v>0</v>
      </c>
      <c r="G14" s="154" t="n">
        <v>1389599</v>
      </c>
      <c r="I14" s="0" t="n">
        <f aca="false">E14/B14</f>
        <v>-0.000197542457313652</v>
      </c>
    </row>
    <row r="15" customFormat="false" ht="13.15" hidden="false" customHeight="true" outlineLevel="0" collapsed="false">
      <c r="A15" s="148" t="s">
        <v>25</v>
      </c>
      <c r="B15" s="149" t="n">
        <v>2333477</v>
      </c>
      <c r="C15" s="150" t="n">
        <v>1931</v>
      </c>
      <c r="D15" s="151" t="n">
        <v>-10615</v>
      </c>
      <c r="E15" s="152" t="n">
        <v>12546</v>
      </c>
      <c r="F15" s="153" t="n">
        <v>0</v>
      </c>
      <c r="G15" s="154" t="n">
        <v>2335408</v>
      </c>
      <c r="I15" s="0" t="n">
        <f aca="false">E15/B15</f>
        <v>0.00537652610246426</v>
      </c>
    </row>
    <row r="16" customFormat="false" ht="13.15" hidden="false" customHeight="true" outlineLevel="0" collapsed="false">
      <c r="A16" s="155" t="s">
        <v>26</v>
      </c>
      <c r="B16" s="149" t="n">
        <v>1029838</v>
      </c>
      <c r="C16" s="150" t="n">
        <v>-6668</v>
      </c>
      <c r="D16" s="151" t="n">
        <v>-5342</v>
      </c>
      <c r="E16" s="152" t="n">
        <v>-1326</v>
      </c>
      <c r="F16" s="156" t="n">
        <v>0</v>
      </c>
      <c r="G16" s="154" t="n">
        <v>1023170</v>
      </c>
      <c r="I16" s="0" t="n">
        <f aca="false">E16/B16</f>
        <v>-0.00128758115354065</v>
      </c>
    </row>
    <row r="17" customFormat="false" ht="13.15" hidden="false" customHeight="true" outlineLevel="0" collapsed="false">
      <c r="A17" s="148" t="s">
        <v>27</v>
      </c>
      <c r="B17" s="149" t="n">
        <v>1009772</v>
      </c>
      <c r="C17" s="150" t="n">
        <v>4798</v>
      </c>
      <c r="D17" s="151" t="n">
        <v>-2958</v>
      </c>
      <c r="E17" s="152" t="n">
        <v>7756</v>
      </c>
      <c r="F17" s="153" t="n">
        <v>0</v>
      </c>
      <c r="G17" s="154" t="n">
        <v>1014570</v>
      </c>
      <c r="I17" s="0" t="n">
        <f aca="false">E17/B17</f>
        <v>0.00768094183637494</v>
      </c>
    </row>
    <row r="18" customFormat="false" ht="13.15" hidden="false" customHeight="true" outlineLevel="0" collapsed="false">
      <c r="A18" s="148" t="s">
        <v>28</v>
      </c>
      <c r="B18" s="149" t="n">
        <v>651450</v>
      </c>
      <c r="C18" s="150" t="n">
        <v>-3293</v>
      </c>
      <c r="D18" s="151" t="n">
        <v>-2319</v>
      </c>
      <c r="E18" s="152" t="n">
        <v>-974</v>
      </c>
      <c r="F18" s="153" t="n">
        <v>0</v>
      </c>
      <c r="G18" s="154" t="n">
        <v>648157</v>
      </c>
      <c r="I18" s="0" t="n">
        <f aca="false">E18/B18</f>
        <v>-0.00149512625681173</v>
      </c>
    </row>
    <row r="19" customFormat="false" ht="13.15" hidden="false" customHeight="true" outlineLevel="0" collapsed="false">
      <c r="A19" s="148" t="s">
        <v>29</v>
      </c>
      <c r="B19" s="149" t="n">
        <v>1120019</v>
      </c>
      <c r="C19" s="150" t="n">
        <v>2874</v>
      </c>
      <c r="D19" s="151" t="n">
        <v>-5612</v>
      </c>
      <c r="E19" s="152" t="n">
        <v>8486</v>
      </c>
      <c r="F19" s="153" t="n">
        <v>0</v>
      </c>
      <c r="G19" s="154" t="n">
        <v>1122893</v>
      </c>
      <c r="I19" s="0" t="n">
        <f aca="false">E19/B19</f>
        <v>0.00757665718170852</v>
      </c>
    </row>
    <row r="20" customFormat="false" ht="13.15" hidden="false" customHeight="true" outlineLevel="0" collapsed="false">
      <c r="A20" s="148" t="s">
        <v>30</v>
      </c>
      <c r="B20" s="149" t="n">
        <v>1156093</v>
      </c>
      <c r="C20" s="150" t="n">
        <v>128</v>
      </c>
      <c r="D20" s="151" t="n">
        <v>-4444</v>
      </c>
      <c r="E20" s="152" t="n">
        <v>4572</v>
      </c>
      <c r="F20" s="153" t="n">
        <v>0</v>
      </c>
      <c r="G20" s="154" t="n">
        <v>1156221</v>
      </c>
      <c r="I20" s="0" t="n">
        <f aca="false">E20/B20</f>
        <v>0.00395469914617596</v>
      </c>
    </row>
    <row r="21" customFormat="false" ht="13.15" hidden="false" customHeight="true" outlineLevel="0" collapsed="false">
      <c r="A21" s="155" t="s">
        <v>31</v>
      </c>
      <c r="B21" s="149" t="n">
        <v>7318647</v>
      </c>
      <c r="C21" s="150" t="n">
        <v>104823</v>
      </c>
      <c r="D21" s="151" t="n">
        <v>1082</v>
      </c>
      <c r="E21" s="152" t="n">
        <v>103741</v>
      </c>
      <c r="F21" s="156" t="n">
        <v>0</v>
      </c>
      <c r="G21" s="154" t="n">
        <v>7423470</v>
      </c>
      <c r="I21" s="0" t="n">
        <f aca="false">E21/B21</f>
        <v>0.0141748877900519</v>
      </c>
    </row>
    <row r="22" customFormat="false" ht="13.15" hidden="false" customHeight="true" outlineLevel="0" collapsed="false">
      <c r="A22" s="148" t="s">
        <v>32</v>
      </c>
      <c r="B22" s="149" t="n">
        <v>759721</v>
      </c>
      <c r="C22" s="150" t="n">
        <v>-4905</v>
      </c>
      <c r="D22" s="151" t="n">
        <v>-4174</v>
      </c>
      <c r="E22" s="152" t="n">
        <v>-731</v>
      </c>
      <c r="F22" s="153" t="n">
        <v>0</v>
      </c>
      <c r="G22" s="154" t="n">
        <v>754816</v>
      </c>
      <c r="I22" s="0" t="n">
        <f aca="false">E22/B22</f>
        <v>-0.000962195332233807</v>
      </c>
    </row>
    <row r="23" customFormat="false" ht="13.15" hidden="false" customHeight="true" outlineLevel="0" collapsed="false">
      <c r="A23" s="148" t="s">
        <v>33</v>
      </c>
      <c r="B23" s="149" t="n">
        <v>1130103</v>
      </c>
      <c r="C23" s="150" t="n">
        <v>-3364</v>
      </c>
      <c r="D23" s="151" t="n">
        <v>-5228</v>
      </c>
      <c r="E23" s="152" t="n">
        <v>1864</v>
      </c>
      <c r="F23" s="153" t="n">
        <v>0</v>
      </c>
      <c r="G23" s="154" t="n">
        <v>1126739</v>
      </c>
      <c r="I23" s="0" t="n">
        <f aca="false">E23/B23</f>
        <v>0.0016494071779298</v>
      </c>
    </row>
    <row r="24" customFormat="false" ht="13.15" hidden="false" customHeight="true" outlineLevel="0" collapsed="false">
      <c r="A24" s="148" t="s">
        <v>34</v>
      </c>
      <c r="B24" s="149" t="n">
        <v>958630</v>
      </c>
      <c r="C24" s="150" t="n">
        <v>-5429</v>
      </c>
      <c r="D24" s="151" t="n">
        <v>-5624</v>
      </c>
      <c r="E24" s="152" t="n">
        <v>195</v>
      </c>
      <c r="F24" s="153" t="n">
        <v>0</v>
      </c>
      <c r="G24" s="154" t="n">
        <v>953201</v>
      </c>
      <c r="I24" s="0" t="n">
        <f aca="false">E24/B24</f>
        <v>0.000203415290570919</v>
      </c>
    </row>
    <row r="25" customFormat="false" ht="13.15" hidden="false" customHeight="true" outlineLevel="0" collapsed="false">
      <c r="A25" s="148" t="s">
        <v>35</v>
      </c>
      <c r="B25" s="149" t="n">
        <v>1050295</v>
      </c>
      <c r="C25" s="150" t="n">
        <v>-9968</v>
      </c>
      <c r="D25" s="151" t="n">
        <v>-6547</v>
      </c>
      <c r="E25" s="152" t="n">
        <v>-3421</v>
      </c>
      <c r="F25" s="153" t="n">
        <v>0</v>
      </c>
      <c r="G25" s="154" t="n">
        <v>1040327</v>
      </c>
      <c r="I25" s="0" t="n">
        <f aca="false">E25/B25</f>
        <v>-0.00325718012558376</v>
      </c>
    </row>
    <row r="26" customFormat="false" ht="13.15" hidden="false" customHeight="true" outlineLevel="0" collapsed="false">
      <c r="A26" s="148" t="s">
        <v>36</v>
      </c>
      <c r="B26" s="149" t="n">
        <v>1304744</v>
      </c>
      <c r="C26" s="150" t="n">
        <v>-7945</v>
      </c>
      <c r="D26" s="151" t="n">
        <v>-8491</v>
      </c>
      <c r="E26" s="152" t="n">
        <v>546</v>
      </c>
      <c r="F26" s="153" t="n">
        <v>0</v>
      </c>
      <c r="G26" s="154" t="n">
        <v>1296799</v>
      </c>
      <c r="I26" s="0" t="n">
        <f aca="false">E26/B26</f>
        <v>0.000418472895832439</v>
      </c>
    </row>
    <row r="27" customFormat="false" ht="13.15" hidden="false" customHeight="true" outlineLevel="0" collapsed="false">
      <c r="A27" s="148" t="s">
        <v>37</v>
      </c>
      <c r="B27" s="149" t="n">
        <v>1506446</v>
      </c>
      <c r="C27" s="150" t="n">
        <v>-7029</v>
      </c>
      <c r="D27" s="151" t="n">
        <v>-10251</v>
      </c>
      <c r="E27" s="152" t="n">
        <v>3222</v>
      </c>
      <c r="F27" s="153" t="n">
        <v>0</v>
      </c>
      <c r="G27" s="154" t="n">
        <v>1499417</v>
      </c>
      <c r="I27" s="0" t="n">
        <f aca="false">E27/B27</f>
        <v>0.00213880882554038</v>
      </c>
    </row>
    <row r="28" customFormat="false" ht="13.15" hidden="false" customHeight="true" outlineLevel="0" collapsed="false">
      <c r="A28" s="148" t="s">
        <v>38</v>
      </c>
      <c r="B28" s="149" t="n">
        <v>1271912</v>
      </c>
      <c r="C28" s="150" t="n">
        <v>-1176</v>
      </c>
      <c r="D28" s="151" t="n">
        <v>-4673</v>
      </c>
      <c r="E28" s="152" t="n">
        <v>3497</v>
      </c>
      <c r="F28" s="153" t="n">
        <v>0</v>
      </c>
      <c r="G28" s="154" t="n">
        <v>1270736</v>
      </c>
      <c r="I28" s="0" t="n">
        <f aca="false">E28/B28</f>
        <v>0.00274940404682085</v>
      </c>
    </row>
    <row r="29" customFormat="false" ht="13.15" hidden="false" customHeight="true" outlineLevel="0" collapsed="false">
      <c r="A29" s="148" t="s">
        <v>39</v>
      </c>
      <c r="B29" s="149" t="n">
        <v>12330126</v>
      </c>
      <c r="C29" s="150" t="n">
        <v>50538</v>
      </c>
      <c r="D29" s="151" t="n">
        <v>21486</v>
      </c>
      <c r="E29" s="152" t="n">
        <v>29052</v>
      </c>
      <c r="F29" s="153" t="n">
        <v>0</v>
      </c>
      <c r="G29" s="154" t="n">
        <v>12380664</v>
      </c>
      <c r="I29" s="0" t="n">
        <f aca="false">E29/B29</f>
        <v>0.00235618030180713</v>
      </c>
    </row>
    <row r="30" s="147" customFormat="true" ht="14.25" hidden="false" customHeight="true" outlineLevel="0" collapsed="false">
      <c r="A30" s="140" t="s">
        <v>40</v>
      </c>
      <c r="B30" s="141" t="n">
        <v>13853694</v>
      </c>
      <c r="C30" s="142" t="n">
        <v>45616</v>
      </c>
      <c r="D30" s="143" t="n">
        <v>-10606</v>
      </c>
      <c r="E30" s="144" t="n">
        <v>56222</v>
      </c>
      <c r="F30" s="145" t="n">
        <v>0</v>
      </c>
      <c r="G30" s="146" t="n">
        <v>13899310</v>
      </c>
      <c r="I30" s="0" t="n">
        <f aca="false">E30/B30</f>
        <v>0.00405826778042015</v>
      </c>
    </row>
    <row r="31" s="42" customFormat="true" ht="12.75" hidden="false" customHeight="true" outlineLevel="0" collapsed="false">
      <c r="A31" s="148" t="s">
        <v>41</v>
      </c>
      <c r="B31" s="149" t="n">
        <v>629875</v>
      </c>
      <c r="C31" s="150" t="n">
        <v>-2792</v>
      </c>
      <c r="D31" s="151" t="n">
        <v>-1784</v>
      </c>
      <c r="E31" s="152" t="n">
        <v>-1008</v>
      </c>
      <c r="F31" s="153" t="n">
        <v>0</v>
      </c>
      <c r="G31" s="154" t="n">
        <v>627083</v>
      </c>
      <c r="I31" s="0" t="n">
        <f aca="false">E31/B31</f>
        <v>-0.00160031752331812</v>
      </c>
    </row>
    <row r="32" customFormat="false" ht="12.75" hidden="false" customHeight="true" outlineLevel="0" collapsed="false">
      <c r="A32" s="148" t="s">
        <v>42</v>
      </c>
      <c r="B32" s="149" t="n">
        <v>856831</v>
      </c>
      <c r="C32" s="150" t="n">
        <v>-6277</v>
      </c>
      <c r="D32" s="151" t="n">
        <v>655</v>
      </c>
      <c r="E32" s="152" t="n">
        <v>-6932</v>
      </c>
      <c r="F32" s="153" t="n">
        <v>0</v>
      </c>
      <c r="G32" s="154" t="n">
        <v>850554</v>
      </c>
      <c r="I32" s="0" t="n">
        <f aca="false">E32/B32</f>
        <v>-0.0080902768457257</v>
      </c>
    </row>
    <row r="33" customFormat="false" ht="12.75" hidden="false" customHeight="true" outlineLevel="0" collapsed="false">
      <c r="A33" s="148" t="s">
        <v>129</v>
      </c>
      <c r="B33" s="149" t="n">
        <v>1174078</v>
      </c>
      <c r="C33" s="150" t="n">
        <v>-8328</v>
      </c>
      <c r="D33" s="151" t="n">
        <v>-1742</v>
      </c>
      <c r="E33" s="152" t="n">
        <v>-6586</v>
      </c>
      <c r="F33" s="153" t="n">
        <v>0</v>
      </c>
      <c r="G33" s="154" t="n">
        <v>1165750</v>
      </c>
      <c r="I33" s="0" t="n">
        <f aca="false">E33/B33</f>
        <v>-0.00560950805653457</v>
      </c>
    </row>
    <row r="34" s="42" customFormat="true" ht="11.65" hidden="false" customHeight="true" outlineLevel="0" collapsed="false">
      <c r="A34" s="207" t="s">
        <v>9</v>
      </c>
      <c r="B34" s="198"/>
      <c r="C34" s="199"/>
      <c r="D34" s="200"/>
      <c r="E34" s="201"/>
      <c r="F34" s="202"/>
      <c r="G34" s="203"/>
      <c r="I34" s="0" t="e">
        <f aca="false">E34/B34</f>
        <v>#DIV/0!</v>
      </c>
    </row>
    <row r="35" customFormat="false" ht="12.75" hidden="false" customHeight="true" outlineLevel="0" collapsed="false">
      <c r="A35" s="157" t="s">
        <v>130</v>
      </c>
      <c r="B35" s="158" t="n">
        <v>43838</v>
      </c>
      <c r="C35" s="159" t="n">
        <v>99</v>
      </c>
      <c r="D35" s="160" t="n">
        <v>419</v>
      </c>
      <c r="E35" s="161" t="n">
        <v>-320</v>
      </c>
      <c r="F35" s="156" t="n">
        <v>0</v>
      </c>
      <c r="G35" s="162" t="n">
        <v>43937</v>
      </c>
      <c r="I35" s="0" t="n">
        <f aca="false">E35/B35</f>
        <v>-0.0072996030840823</v>
      </c>
    </row>
    <row r="36" customFormat="false" ht="12.75" hidden="false" customHeight="true" outlineLevel="0" collapsed="false">
      <c r="A36" s="157" t="s">
        <v>131</v>
      </c>
      <c r="B36" s="158" t="n">
        <v>1130240</v>
      </c>
      <c r="C36" s="159" t="n">
        <v>-8427</v>
      </c>
      <c r="D36" s="151" t="n">
        <v>-2161</v>
      </c>
      <c r="E36" s="152" t="n">
        <v>-6266</v>
      </c>
      <c r="F36" s="153" t="n">
        <v>0</v>
      </c>
      <c r="G36" s="154" t="n">
        <v>1121813</v>
      </c>
      <c r="I36" s="0" t="n">
        <f aca="false">E36/B36</f>
        <v>-0.00554395526613817</v>
      </c>
    </row>
    <row r="37" customFormat="false" ht="12.75" hidden="false" customHeight="true" outlineLevel="0" collapsed="false">
      <c r="A37" s="148" t="s">
        <v>46</v>
      </c>
      <c r="B37" s="149" t="n">
        <v>1187685</v>
      </c>
      <c r="C37" s="150" t="n">
        <v>-3825</v>
      </c>
      <c r="D37" s="151" t="n">
        <v>-2083</v>
      </c>
      <c r="E37" s="152" t="n">
        <v>-1742</v>
      </c>
      <c r="F37" s="153" t="n">
        <v>0</v>
      </c>
      <c r="G37" s="154" t="n">
        <v>1183860</v>
      </c>
      <c r="I37" s="0" t="n">
        <f aca="false">E37/B37</f>
        <v>-0.0014667188690604</v>
      </c>
    </row>
    <row r="38" customFormat="false" ht="12.75" hidden="false" customHeight="true" outlineLevel="0" collapsed="false">
      <c r="A38" s="148" t="s">
        <v>47</v>
      </c>
      <c r="B38" s="149" t="n">
        <v>976439</v>
      </c>
      <c r="C38" s="150" t="n">
        <v>9822</v>
      </c>
      <c r="D38" s="151" t="n">
        <v>-104</v>
      </c>
      <c r="E38" s="152" t="n">
        <v>9926</v>
      </c>
      <c r="F38" s="153" t="n">
        <v>0</v>
      </c>
      <c r="G38" s="154" t="n">
        <v>986261</v>
      </c>
      <c r="I38" s="0" t="n">
        <f aca="false">E38/B38</f>
        <v>0.0101655095710024</v>
      </c>
    </row>
    <row r="39" customFormat="false" ht="12.75" hidden="false" customHeight="true" outlineLevel="0" collapsed="false">
      <c r="A39" s="148" t="s">
        <v>48</v>
      </c>
      <c r="B39" s="149" t="n">
        <v>1778857</v>
      </c>
      <c r="C39" s="150" t="n">
        <v>13059</v>
      </c>
      <c r="D39" s="151" t="n">
        <v>-8600</v>
      </c>
      <c r="E39" s="152" t="n">
        <v>21659</v>
      </c>
      <c r="F39" s="153" t="n">
        <v>0</v>
      </c>
      <c r="G39" s="154" t="n">
        <v>1791916</v>
      </c>
      <c r="I39" s="0" t="n">
        <f aca="false">E39/B39</f>
        <v>0.012175796030822</v>
      </c>
    </row>
    <row r="40" customFormat="false" ht="12.75" hidden="false" customHeight="true" outlineLevel="0" collapsed="false">
      <c r="A40" s="148" t="s">
        <v>49</v>
      </c>
      <c r="B40" s="149" t="n">
        <v>762173</v>
      </c>
      <c r="C40" s="150" t="n">
        <v>-4552</v>
      </c>
      <c r="D40" s="151" t="n">
        <v>-209</v>
      </c>
      <c r="E40" s="152" t="n">
        <v>-4343</v>
      </c>
      <c r="F40" s="153" t="n">
        <v>0</v>
      </c>
      <c r="G40" s="154" t="n">
        <v>757621</v>
      </c>
      <c r="I40" s="0" t="n">
        <f aca="false">E40/B40</f>
        <v>-0.00569818138401649</v>
      </c>
    </row>
    <row r="41" customFormat="false" ht="12.75" hidden="false" customHeight="true" outlineLevel="0" collapsed="false">
      <c r="A41" s="148" t="s">
        <v>50</v>
      </c>
      <c r="B41" s="149" t="n">
        <v>615692</v>
      </c>
      <c r="C41" s="150" t="n">
        <v>-3170</v>
      </c>
      <c r="D41" s="151" t="n">
        <v>-3532</v>
      </c>
      <c r="E41" s="152" t="n">
        <v>362</v>
      </c>
      <c r="F41" s="153" t="n">
        <v>0</v>
      </c>
      <c r="G41" s="154" t="n">
        <v>612522</v>
      </c>
      <c r="I41" s="0" t="n">
        <f aca="false">E41/B41</f>
        <v>0.000587956315820248</v>
      </c>
    </row>
    <row r="42" customFormat="false" ht="12.75" hidden="false" customHeight="true" outlineLevel="0" collapsed="false">
      <c r="A42" s="148" t="s">
        <v>51</v>
      </c>
      <c r="B42" s="149" t="n">
        <v>646374</v>
      </c>
      <c r="C42" s="150" t="n">
        <v>-4210</v>
      </c>
      <c r="D42" s="151" t="n">
        <v>-4387</v>
      </c>
      <c r="E42" s="152" t="n">
        <v>177</v>
      </c>
      <c r="F42" s="153" t="n">
        <v>0</v>
      </c>
      <c r="G42" s="154" t="n">
        <v>642164</v>
      </c>
      <c r="I42" s="0" t="n">
        <f aca="false">E42/B42</f>
        <v>0.000273835271839523</v>
      </c>
    </row>
    <row r="43" customFormat="false" ht="12.75" hidden="false" customHeight="true" outlineLevel="0" collapsed="false">
      <c r="A43" s="163" t="s">
        <v>52</v>
      </c>
      <c r="B43" s="164" t="n">
        <v>5225690</v>
      </c>
      <c r="C43" s="165" t="n">
        <v>55889</v>
      </c>
      <c r="D43" s="166" t="n">
        <v>11180</v>
      </c>
      <c r="E43" s="167" t="n">
        <v>44709</v>
      </c>
      <c r="F43" s="168" t="n">
        <v>0</v>
      </c>
      <c r="G43" s="169" t="n">
        <v>5281579</v>
      </c>
      <c r="I43" s="0" t="n">
        <f aca="false">E43/B43</f>
        <v>0.00855561657886327</v>
      </c>
    </row>
    <row r="44" s="147" customFormat="true" ht="15" hidden="false" customHeight="true" outlineLevel="0" collapsed="false">
      <c r="A44" s="170" t="s">
        <v>53</v>
      </c>
      <c r="B44" s="171" t="n">
        <v>16367949</v>
      </c>
      <c r="C44" s="172" t="n">
        <v>60509</v>
      </c>
      <c r="D44" s="173" t="n">
        <v>-18767</v>
      </c>
      <c r="E44" s="174" t="n">
        <v>79276</v>
      </c>
      <c r="F44" s="175" t="n">
        <v>0</v>
      </c>
      <c r="G44" s="176" t="n">
        <v>16428458</v>
      </c>
      <c r="I44" s="0" t="n">
        <f aca="false">E44/B44</f>
        <v>0.00484336797481468</v>
      </c>
    </row>
    <row r="45" customFormat="false" ht="15" hidden="false" customHeight="true" outlineLevel="0" collapsed="false">
      <c r="A45" s="148" t="s">
        <v>54</v>
      </c>
      <c r="B45" s="149" t="n">
        <v>451480</v>
      </c>
      <c r="C45" s="150" t="n">
        <v>1886</v>
      </c>
      <c r="D45" s="151" t="n">
        <v>-439</v>
      </c>
      <c r="E45" s="152" t="n">
        <v>2325</v>
      </c>
      <c r="F45" s="153" t="n">
        <v>0</v>
      </c>
      <c r="G45" s="154" t="n">
        <v>453366</v>
      </c>
      <c r="I45" s="0" t="n">
        <f aca="false">E45/B45</f>
        <v>0.00514972977762027</v>
      </c>
    </row>
    <row r="46" customFormat="false" ht="15" hidden="false" customHeight="true" outlineLevel="0" collapsed="false">
      <c r="A46" s="148" t="s">
        <v>55</v>
      </c>
      <c r="B46" s="149" t="n">
        <v>278733</v>
      </c>
      <c r="C46" s="150" t="n">
        <v>-930</v>
      </c>
      <c r="D46" s="151" t="n">
        <v>747</v>
      </c>
      <c r="E46" s="152" t="n">
        <v>-1677</v>
      </c>
      <c r="F46" s="153" t="n">
        <v>0</v>
      </c>
      <c r="G46" s="154" t="n">
        <v>277803</v>
      </c>
      <c r="I46" s="0" t="n">
        <f aca="false">E46/B46</f>
        <v>-0.00601651042395411</v>
      </c>
    </row>
    <row r="47" customFormat="false" ht="15" hidden="false" customHeight="true" outlineLevel="0" collapsed="false">
      <c r="A47" s="148" t="s">
        <v>132</v>
      </c>
      <c r="B47" s="177" t="n">
        <v>1907106</v>
      </c>
      <c r="C47" s="178" t="n">
        <v>5062</v>
      </c>
      <c r="D47" s="179" t="n">
        <v>-6029</v>
      </c>
      <c r="E47" s="179" t="n">
        <v>11091</v>
      </c>
      <c r="F47" s="153" t="n">
        <v>0</v>
      </c>
      <c r="G47" s="154" t="n">
        <v>1912168</v>
      </c>
      <c r="I47" s="0" t="n">
        <f aca="false">E47/B47</f>
        <v>0.00581561800969637</v>
      </c>
    </row>
    <row r="48" customFormat="false" ht="15" hidden="false" customHeight="true" outlineLevel="0" collapsed="false">
      <c r="A48" s="148" t="s">
        <v>57</v>
      </c>
      <c r="B48" s="149" t="n">
        <v>5513804</v>
      </c>
      <c r="C48" s="150" t="n">
        <v>57141</v>
      </c>
      <c r="D48" s="151" t="n">
        <v>1436</v>
      </c>
      <c r="E48" s="152" t="n">
        <v>55705</v>
      </c>
      <c r="F48" s="153" t="n">
        <v>0</v>
      </c>
      <c r="G48" s="154" t="n">
        <v>5570945</v>
      </c>
      <c r="I48" s="0" t="n">
        <f aca="false">E48/B48</f>
        <v>0.0101028255628963</v>
      </c>
    </row>
    <row r="49" customFormat="false" ht="15" hidden="false" customHeight="true" outlineLevel="0" collapsed="false">
      <c r="A49" s="155" t="s">
        <v>58</v>
      </c>
      <c r="B49" s="149" t="n">
        <v>1018626</v>
      </c>
      <c r="C49" s="150" t="n">
        <v>240</v>
      </c>
      <c r="D49" s="151" t="n">
        <v>2010</v>
      </c>
      <c r="E49" s="152" t="n">
        <v>-1770</v>
      </c>
      <c r="F49" s="156" t="n">
        <v>0</v>
      </c>
      <c r="G49" s="154" t="n">
        <v>1018866</v>
      </c>
      <c r="I49" s="0" t="n">
        <f aca="false">E49/B49</f>
        <v>-0.00173763481395527</v>
      </c>
    </row>
    <row r="50" customFormat="false" ht="15" hidden="false" customHeight="true" outlineLevel="0" collapsed="false">
      <c r="A50" s="148" t="s">
        <v>59</v>
      </c>
      <c r="B50" s="149" t="n">
        <v>2545937</v>
      </c>
      <c r="C50" s="150" t="n">
        <v>-10735</v>
      </c>
      <c r="D50" s="151" t="n">
        <v>-6282</v>
      </c>
      <c r="E50" s="152" t="n">
        <v>-4453</v>
      </c>
      <c r="F50" s="153" t="n">
        <v>0</v>
      </c>
      <c r="G50" s="154" t="n">
        <v>2535202</v>
      </c>
      <c r="I50" s="0" t="n">
        <f aca="false">E50/B50</f>
        <v>-0.00174906134755102</v>
      </c>
    </row>
    <row r="51" s="180" customFormat="true" ht="15" hidden="false" customHeight="true" outlineLevel="0" collapsed="false">
      <c r="A51" s="148" t="s">
        <v>60</v>
      </c>
      <c r="B51" s="149" t="n">
        <v>4236000</v>
      </c>
      <c r="C51" s="150" t="n">
        <v>-4645</v>
      </c>
      <c r="D51" s="151" t="n">
        <v>-9680</v>
      </c>
      <c r="E51" s="152" t="n">
        <v>5035</v>
      </c>
      <c r="F51" s="153" t="n">
        <v>0</v>
      </c>
      <c r="G51" s="154" t="n">
        <v>4231355</v>
      </c>
      <c r="I51" s="0" t="n">
        <f aca="false">E51/B51</f>
        <v>0.00118862134088763</v>
      </c>
    </row>
    <row r="52" customFormat="false" ht="15" hidden="false" customHeight="true" outlineLevel="0" collapsed="false">
      <c r="A52" s="148" t="s">
        <v>133</v>
      </c>
      <c r="B52" s="181" t="n">
        <v>416263</v>
      </c>
      <c r="C52" s="178" t="n">
        <v>12490</v>
      </c>
      <c r="D52" s="179" t="n">
        <v>-530</v>
      </c>
      <c r="E52" s="179" t="n">
        <v>13020</v>
      </c>
      <c r="F52" s="153" t="n">
        <v>0</v>
      </c>
      <c r="G52" s="154" t="n">
        <v>428753</v>
      </c>
      <c r="I52" s="0" t="n">
        <f aca="false">E52/B52</f>
        <v>0.0312783024193839</v>
      </c>
    </row>
    <row r="53" customFormat="false" ht="15" hidden="false" customHeight="true" outlineLevel="0" collapsed="false">
      <c r="A53" s="182" t="s">
        <v>62</v>
      </c>
      <c r="B53" s="183" t="n">
        <v>9718001</v>
      </c>
      <c r="C53" s="184" t="n">
        <v>57769</v>
      </c>
      <c r="D53" s="185" t="n">
        <v>78560</v>
      </c>
      <c r="E53" s="186" t="n">
        <v>-20791</v>
      </c>
      <c r="F53" s="187" t="n">
        <v>0</v>
      </c>
      <c r="G53" s="188" t="n">
        <v>9775770</v>
      </c>
      <c r="I53" s="0" t="n">
        <f aca="false">E53/B53</f>
        <v>-0.00213943176173783</v>
      </c>
    </row>
    <row r="54" customFormat="false" ht="15" hidden="false" customHeight="true" outlineLevel="0" collapsed="false">
      <c r="A54" s="148" t="s">
        <v>63</v>
      </c>
      <c r="B54" s="149" t="n">
        <v>3015660</v>
      </c>
      <c r="C54" s="150" t="n">
        <v>26240</v>
      </c>
      <c r="D54" s="151" t="n">
        <v>37148</v>
      </c>
      <c r="E54" s="152" t="n">
        <v>-10908</v>
      </c>
      <c r="F54" s="153" t="n">
        <v>0</v>
      </c>
      <c r="G54" s="154" t="n">
        <v>3041900</v>
      </c>
      <c r="I54" s="0" t="n">
        <f aca="false">E54/B54</f>
        <v>-0.00361711864069557</v>
      </c>
    </row>
    <row r="55" customFormat="false" ht="15" hidden="false" customHeight="true" outlineLevel="0" collapsed="false">
      <c r="A55" s="148" t="s">
        <v>64</v>
      </c>
      <c r="B55" s="149" t="n">
        <v>472776</v>
      </c>
      <c r="C55" s="150" t="n">
        <v>7698</v>
      </c>
      <c r="D55" s="151" t="n">
        <v>6195</v>
      </c>
      <c r="E55" s="152" t="n">
        <v>1503</v>
      </c>
      <c r="F55" s="153" t="n">
        <v>0</v>
      </c>
      <c r="G55" s="154" t="n">
        <v>480474</v>
      </c>
      <c r="I55" s="0" t="n">
        <f aca="false">E55/B55</f>
        <v>0.00317909538555257</v>
      </c>
    </row>
    <row r="56" customFormat="false" ht="15" hidden="false" customHeight="true" outlineLevel="0" collapsed="false">
      <c r="A56" s="155" t="s">
        <v>65</v>
      </c>
      <c r="B56" s="149" t="n">
        <v>862254</v>
      </c>
      <c r="C56" s="150" t="n">
        <v>2200</v>
      </c>
      <c r="D56" s="151" t="n">
        <v>4692</v>
      </c>
      <c r="E56" s="152" t="n">
        <v>-2492</v>
      </c>
      <c r="F56" s="156" t="n">
        <v>0</v>
      </c>
      <c r="G56" s="154" t="n">
        <v>864454</v>
      </c>
      <c r="I56" s="0" t="n">
        <f aca="false">E56/B56</f>
        <v>-0.00289009966900704</v>
      </c>
    </row>
    <row r="57" customFormat="false" ht="15" hidden="false" customHeight="true" outlineLevel="0" collapsed="false">
      <c r="A57" s="148" t="s">
        <v>66</v>
      </c>
      <c r="B57" s="149" t="n">
        <v>467797</v>
      </c>
      <c r="C57" s="150" t="n">
        <v>-1365</v>
      </c>
      <c r="D57" s="151" t="n">
        <v>1118</v>
      </c>
      <c r="E57" s="152" t="n">
        <v>-2483</v>
      </c>
      <c r="F57" s="153" t="n">
        <v>0</v>
      </c>
      <c r="G57" s="154" t="n">
        <v>466432</v>
      </c>
      <c r="I57" s="0" t="n">
        <f aca="false">E57/B57</f>
        <v>-0.00530785789562567</v>
      </c>
    </row>
    <row r="58" customFormat="false" ht="15" hidden="false" customHeight="true" outlineLevel="0" collapsed="false">
      <c r="A58" s="148" t="s">
        <v>67</v>
      </c>
      <c r="B58" s="149" t="n">
        <v>703745</v>
      </c>
      <c r="C58" s="150" t="n">
        <v>-483</v>
      </c>
      <c r="D58" s="151" t="n">
        <v>2557</v>
      </c>
      <c r="E58" s="152" t="n">
        <v>-3040</v>
      </c>
      <c r="F58" s="153" t="n">
        <v>0</v>
      </c>
      <c r="G58" s="154" t="n">
        <v>703262</v>
      </c>
      <c r="I58" s="0" t="n">
        <f aca="false">E58/B58</f>
        <v>-0.00431974649908703</v>
      </c>
    </row>
    <row r="59" s="147" customFormat="true" ht="15" hidden="false" customHeight="true" outlineLevel="0" collapsed="false">
      <c r="A59" s="148" t="s">
        <v>68</v>
      </c>
      <c r="B59" s="149" t="n">
        <v>1394172</v>
      </c>
      <c r="C59" s="150" t="n">
        <v>20693</v>
      </c>
      <c r="D59" s="151" t="n">
        <v>23327</v>
      </c>
      <c r="E59" s="152" t="n">
        <v>-2634</v>
      </c>
      <c r="F59" s="153" t="n">
        <v>0</v>
      </c>
      <c r="G59" s="154" t="n">
        <v>1414865</v>
      </c>
      <c r="I59" s="0" t="n">
        <f aca="false">E59/B59</f>
        <v>-0.00188929343007893</v>
      </c>
    </row>
    <row r="60" customFormat="false" ht="15" hidden="false" customHeight="true" outlineLevel="0" collapsed="false">
      <c r="A60" s="148" t="s">
        <v>69</v>
      </c>
      <c r="B60" s="149" t="n">
        <v>2801597</v>
      </c>
      <c r="C60" s="150" t="n">
        <v>2786</v>
      </c>
      <c r="D60" s="151" t="n">
        <v>3523</v>
      </c>
      <c r="E60" s="152" t="n">
        <v>-737</v>
      </c>
      <c r="F60" s="153" t="n">
        <v>0</v>
      </c>
      <c r="G60" s="154" t="n">
        <v>2804383</v>
      </c>
      <c r="I60" s="0" t="n">
        <f aca="false">E60/B60</f>
        <v>-0.000263064245143038</v>
      </c>
    </row>
    <row r="61" customFormat="false" ht="15" hidden="false" customHeight="true" outlineLevel="0" collapsed="false">
      <c r="A61" s="140" t="s">
        <v>70</v>
      </c>
      <c r="B61" s="141" t="n">
        <v>29673644</v>
      </c>
      <c r="C61" s="142" t="n">
        <v>-37070</v>
      </c>
      <c r="D61" s="143" t="n">
        <v>-22713</v>
      </c>
      <c r="E61" s="144" t="n">
        <v>-14357</v>
      </c>
      <c r="F61" s="145" t="n">
        <v>0</v>
      </c>
      <c r="G61" s="146" t="n">
        <v>29636574</v>
      </c>
      <c r="I61" s="0" t="n">
        <f aca="false">E61/B61</f>
        <v>-0.000483830027751226</v>
      </c>
    </row>
    <row r="62" customFormat="false" ht="15" hidden="false" customHeight="true" outlineLevel="0" collapsed="false">
      <c r="A62" s="148" t="s">
        <v>71</v>
      </c>
      <c r="B62" s="149" t="n">
        <v>4071064</v>
      </c>
      <c r="C62" s="150" t="n">
        <v>-4092</v>
      </c>
      <c r="D62" s="151" t="n">
        <v>3298</v>
      </c>
      <c r="E62" s="152" t="n">
        <v>-7390</v>
      </c>
      <c r="F62" s="153" t="n">
        <v>0</v>
      </c>
      <c r="G62" s="154" t="n">
        <v>4066972</v>
      </c>
      <c r="I62" s="0" t="n">
        <f aca="false">E62/B62</f>
        <v>-0.0018152502638131</v>
      </c>
    </row>
    <row r="63" customFormat="false" ht="15" hidden="false" customHeight="true" outlineLevel="0" collapsed="false">
      <c r="A63" s="148" t="s">
        <v>72</v>
      </c>
      <c r="B63" s="149" t="n">
        <v>685865</v>
      </c>
      <c r="C63" s="150" t="n">
        <v>-1181</v>
      </c>
      <c r="D63" s="151" t="n">
        <v>492</v>
      </c>
      <c r="E63" s="152" t="n">
        <v>-1673</v>
      </c>
      <c r="F63" s="153" t="n">
        <v>0</v>
      </c>
      <c r="G63" s="154" t="n">
        <v>684684</v>
      </c>
      <c r="I63" s="0" t="n">
        <f aca="false">E63/B63</f>
        <v>-0.00243925553862641</v>
      </c>
    </row>
    <row r="64" customFormat="false" ht="15" hidden="false" customHeight="true" outlineLevel="0" collapsed="false">
      <c r="A64" s="155" t="s">
        <v>73</v>
      </c>
      <c r="B64" s="149" t="n">
        <v>807453</v>
      </c>
      <c r="C64" s="150" t="n">
        <v>1088</v>
      </c>
      <c r="D64" s="151" t="n">
        <v>-3457</v>
      </c>
      <c r="E64" s="152" t="n">
        <v>4545</v>
      </c>
      <c r="F64" s="156" t="n">
        <v>0</v>
      </c>
      <c r="G64" s="154" t="n">
        <v>808541</v>
      </c>
      <c r="I64" s="0" t="n">
        <f aca="false">E64/B64</f>
        <v>0.00562881059331008</v>
      </c>
    </row>
    <row r="65" customFormat="false" ht="15" hidden="false" customHeight="true" outlineLevel="0" collapsed="false">
      <c r="A65" s="148" t="s">
        <v>74</v>
      </c>
      <c r="B65" s="149" t="n">
        <v>3868730</v>
      </c>
      <c r="C65" s="150" t="n">
        <v>16523</v>
      </c>
      <c r="D65" s="151" t="n">
        <v>10643</v>
      </c>
      <c r="E65" s="152" t="n">
        <v>5880</v>
      </c>
      <c r="F65" s="153" t="n">
        <v>0</v>
      </c>
      <c r="G65" s="154" t="n">
        <v>3885253</v>
      </c>
      <c r="I65" s="0" t="n">
        <f aca="false">E65/B65</f>
        <v>0.00151987861649689</v>
      </c>
    </row>
    <row r="66" customFormat="false" ht="15" hidden="false" customHeight="true" outlineLevel="0" collapsed="false">
      <c r="A66" s="148" t="s">
        <v>75</v>
      </c>
      <c r="B66" s="149" t="n">
        <v>1517164</v>
      </c>
      <c r="C66" s="150" t="n">
        <v>-338</v>
      </c>
      <c r="D66" s="151" t="n">
        <v>1822</v>
      </c>
      <c r="E66" s="152" t="n">
        <v>-2160</v>
      </c>
      <c r="F66" s="153" t="n">
        <v>0</v>
      </c>
      <c r="G66" s="154" t="n">
        <v>1516826</v>
      </c>
      <c r="I66" s="0" t="n">
        <f aca="false">E66/B66</f>
        <v>-0.00142370897279398</v>
      </c>
    </row>
    <row r="67" customFormat="false" ht="15" hidden="false" customHeight="true" outlineLevel="0" collapsed="false">
      <c r="A67" s="148" t="s">
        <v>76</v>
      </c>
      <c r="B67" s="149" t="n">
        <v>1236628</v>
      </c>
      <c r="C67" s="150" t="n">
        <v>-765</v>
      </c>
      <c r="D67" s="151" t="n">
        <v>62</v>
      </c>
      <c r="E67" s="152" t="n">
        <v>-827</v>
      </c>
      <c r="F67" s="153" t="n">
        <v>0</v>
      </c>
      <c r="G67" s="154" t="n">
        <v>1235863</v>
      </c>
      <c r="I67" s="0" t="n">
        <f aca="false">E67/B67</f>
        <v>-0.00066875406346937</v>
      </c>
    </row>
    <row r="68" customFormat="false" ht="15" hidden="false" customHeight="true" outlineLevel="0" collapsed="false">
      <c r="A68" s="148" t="s">
        <v>77</v>
      </c>
      <c r="B68" s="149" t="n">
        <v>2634409</v>
      </c>
      <c r="C68" s="150" t="n">
        <v>-2312</v>
      </c>
      <c r="D68" s="151" t="n">
        <v>889</v>
      </c>
      <c r="E68" s="152" t="n">
        <v>-3201</v>
      </c>
      <c r="F68" s="153" t="n">
        <v>0</v>
      </c>
      <c r="G68" s="154" t="n">
        <v>2632097</v>
      </c>
      <c r="I68" s="0" t="n">
        <f aca="false">E68/B68</f>
        <v>-0.00121507328588689</v>
      </c>
    </row>
    <row r="69" customFormat="false" ht="15" hidden="false" customHeight="true" outlineLevel="0" collapsed="false">
      <c r="A69" s="148" t="s">
        <v>78</v>
      </c>
      <c r="B69" s="149" t="n">
        <v>1297474</v>
      </c>
      <c r="C69" s="150" t="n">
        <v>-5790</v>
      </c>
      <c r="D69" s="151" t="n">
        <v>-3010</v>
      </c>
      <c r="E69" s="152" t="n">
        <v>-2780</v>
      </c>
      <c r="F69" s="153" t="n">
        <v>0</v>
      </c>
      <c r="G69" s="154" t="n">
        <v>1291684</v>
      </c>
      <c r="I69" s="0" t="n">
        <f aca="false">E69/B69</f>
        <v>-0.00214262482331052</v>
      </c>
    </row>
    <row r="70" customFormat="false" ht="15" hidden="false" customHeight="true" outlineLevel="0" collapsed="false">
      <c r="A70" s="155" t="s">
        <v>79</v>
      </c>
      <c r="B70" s="149" t="n">
        <v>3260267</v>
      </c>
      <c r="C70" s="150" t="n">
        <v>-12554</v>
      </c>
      <c r="D70" s="151" t="n">
        <v>-11420</v>
      </c>
      <c r="E70" s="152" t="n">
        <v>-1134</v>
      </c>
      <c r="F70" s="156" t="n">
        <v>0</v>
      </c>
      <c r="G70" s="154" t="n">
        <v>3247713</v>
      </c>
      <c r="I70" s="0" t="n">
        <f aca="false">E70/B70</f>
        <v>-0.000347824273288047</v>
      </c>
    </row>
    <row r="71" customFormat="false" ht="15" hidden="false" customHeight="true" outlineLevel="0" collapsed="false">
      <c r="A71" s="148" t="s">
        <v>80</v>
      </c>
      <c r="B71" s="149" t="n">
        <v>1994762</v>
      </c>
      <c r="C71" s="150" t="n">
        <v>-5173</v>
      </c>
      <c r="D71" s="151" t="n">
        <v>-196</v>
      </c>
      <c r="E71" s="152" t="n">
        <v>-4977</v>
      </c>
      <c r="F71" s="153" t="n">
        <v>0</v>
      </c>
      <c r="G71" s="154" t="n">
        <v>1989589</v>
      </c>
      <c r="I71" s="0" t="n">
        <f aca="false">E71/B71</f>
        <v>-0.0024950344953433</v>
      </c>
    </row>
    <row r="72" customFormat="false" ht="15" hidden="false" customHeight="true" outlineLevel="0" collapsed="false">
      <c r="A72" s="148" t="s">
        <v>81</v>
      </c>
      <c r="B72" s="149" t="n">
        <v>1348703</v>
      </c>
      <c r="C72" s="150" t="n">
        <v>-7177</v>
      </c>
      <c r="D72" s="151" t="n">
        <v>-5857</v>
      </c>
      <c r="E72" s="152" t="n">
        <v>-1320</v>
      </c>
      <c r="F72" s="153" t="n">
        <v>0</v>
      </c>
      <c r="G72" s="154" t="n">
        <v>1341526</v>
      </c>
      <c r="I72" s="0" t="n">
        <f aca="false">E72/B72</f>
        <v>-0.000978718072103347</v>
      </c>
    </row>
    <row r="73" customFormat="false" ht="15" hidden="false" customHeight="true" outlineLevel="0" collapsed="false">
      <c r="A73" s="148" t="s">
        <v>82</v>
      </c>
      <c r="B73" s="149" t="n">
        <v>3205975</v>
      </c>
      <c r="C73" s="150" t="n">
        <v>-2296</v>
      </c>
      <c r="D73" s="151" t="n">
        <v>-4277</v>
      </c>
      <c r="E73" s="152" t="n">
        <v>1981</v>
      </c>
      <c r="F73" s="153" t="n">
        <v>0</v>
      </c>
      <c r="G73" s="154" t="n">
        <v>3203679</v>
      </c>
      <c r="I73" s="0" t="n">
        <f aca="false">E73/B73</f>
        <v>0.000617908748508644</v>
      </c>
    </row>
    <row r="74" s="147" customFormat="true" ht="14.1" hidden="false" customHeight="true" outlineLevel="0" collapsed="false">
      <c r="A74" s="148" t="s">
        <v>83</v>
      </c>
      <c r="B74" s="149" t="n">
        <v>2487529</v>
      </c>
      <c r="C74" s="150" t="n">
        <v>-8269</v>
      </c>
      <c r="D74" s="151" t="n">
        <v>-7705</v>
      </c>
      <c r="E74" s="152" t="n">
        <v>-564</v>
      </c>
      <c r="F74" s="153" t="n">
        <v>0</v>
      </c>
      <c r="G74" s="154" t="n">
        <v>2479260</v>
      </c>
      <c r="I74" s="0" t="n">
        <f aca="false">E74/B74</f>
        <v>-0.000226731025045336</v>
      </c>
    </row>
    <row r="75" customFormat="false" ht="14.1" hidden="false" customHeight="true" outlineLevel="0" collapsed="false">
      <c r="A75" s="163" t="s">
        <v>84</v>
      </c>
      <c r="B75" s="164" t="n">
        <v>1257621</v>
      </c>
      <c r="C75" s="165" t="n">
        <v>-4734</v>
      </c>
      <c r="D75" s="166" t="n">
        <v>-3997</v>
      </c>
      <c r="E75" s="167" t="n">
        <v>-737</v>
      </c>
      <c r="F75" s="168" t="n">
        <v>0</v>
      </c>
      <c r="G75" s="169" t="n">
        <v>1252887</v>
      </c>
      <c r="I75" s="0" t="n">
        <f aca="false">E75/B75</f>
        <v>-0.000586027109916263</v>
      </c>
    </row>
    <row r="76" customFormat="false" ht="16.5" hidden="false" customHeight="true" outlineLevel="0" collapsed="false">
      <c r="A76" s="189" t="s">
        <v>85</v>
      </c>
      <c r="B76" s="190" t="n">
        <v>12308103</v>
      </c>
      <c r="C76" s="191" t="n">
        <v>37700</v>
      </c>
      <c r="D76" s="192" t="n">
        <v>22428</v>
      </c>
      <c r="E76" s="193" t="n">
        <v>15272</v>
      </c>
      <c r="F76" s="194" t="n">
        <v>0</v>
      </c>
      <c r="G76" s="195" t="n">
        <v>12345803</v>
      </c>
      <c r="I76" s="0" t="n">
        <f aca="false">E76/B76</f>
        <v>0.00124080859576817</v>
      </c>
    </row>
    <row r="77" customFormat="false" ht="14.1" hidden="false" customHeight="true" outlineLevel="0" collapsed="false">
      <c r="A77" s="148" t="s">
        <v>86</v>
      </c>
      <c r="B77" s="149" t="n">
        <v>861896</v>
      </c>
      <c r="C77" s="150" t="n">
        <v>-7787</v>
      </c>
      <c r="D77" s="151" t="n">
        <v>-2942</v>
      </c>
      <c r="E77" s="152" t="n">
        <v>-4845</v>
      </c>
      <c r="F77" s="153" t="n">
        <v>0</v>
      </c>
      <c r="G77" s="154" t="n">
        <v>854109</v>
      </c>
      <c r="I77" s="0" t="n">
        <f aca="false">E77/B77</f>
        <v>-0.00562132786322248</v>
      </c>
    </row>
    <row r="78" customFormat="false" ht="13.9" hidden="false" customHeight="true" outlineLevel="0" collapsed="false">
      <c r="A78" s="155" t="s">
        <v>87</v>
      </c>
      <c r="B78" s="149" t="n">
        <v>4330006</v>
      </c>
      <c r="C78" s="150" t="n">
        <v>-665</v>
      </c>
      <c r="D78" s="151" t="n">
        <v>-991</v>
      </c>
      <c r="E78" s="152" t="n">
        <v>326</v>
      </c>
      <c r="F78" s="156" t="n">
        <v>0</v>
      </c>
      <c r="G78" s="154" t="n">
        <v>4329341</v>
      </c>
      <c r="I78" s="0" t="n">
        <f aca="false">E78/B78</f>
        <v>7.52885792767955E-005</v>
      </c>
    </row>
    <row r="79" customFormat="false" ht="14.1" hidden="false" customHeight="true" outlineLevel="0" collapsed="false">
      <c r="A79" s="148" t="s">
        <v>134</v>
      </c>
      <c r="B79" s="149" t="n">
        <v>3615485</v>
      </c>
      <c r="C79" s="150" t="n">
        <v>44545</v>
      </c>
      <c r="D79" s="151" t="n">
        <v>27429</v>
      </c>
      <c r="E79" s="152" t="n">
        <v>17116</v>
      </c>
      <c r="F79" s="153" t="n">
        <v>0</v>
      </c>
      <c r="G79" s="154" t="n">
        <v>3660030</v>
      </c>
      <c r="I79" s="0" t="n">
        <f aca="false">E79/B79</f>
        <v>0.00473408131965698</v>
      </c>
    </row>
    <row r="80" customFormat="false" ht="14.1" hidden="false" customHeight="true" outlineLevel="0" collapsed="false">
      <c r="A80" s="208" t="s">
        <v>9</v>
      </c>
      <c r="B80" s="209"/>
      <c r="C80" s="210"/>
      <c r="D80" s="211"/>
      <c r="E80" s="212"/>
      <c r="F80" s="213"/>
      <c r="G80" s="214"/>
      <c r="I80" s="0" t="e">
        <f aca="false">E80/B80</f>
        <v>#DIV/0!</v>
      </c>
    </row>
    <row r="81" customFormat="false" ht="14.1" hidden="false" customHeight="true" outlineLevel="0" collapsed="false">
      <c r="A81" s="157" t="s">
        <v>135</v>
      </c>
      <c r="B81" s="158" t="n">
        <v>1626755</v>
      </c>
      <c r="C81" s="159" t="n">
        <v>19323</v>
      </c>
      <c r="D81" s="160" t="n">
        <v>15459</v>
      </c>
      <c r="E81" s="161" t="n">
        <v>3864</v>
      </c>
      <c r="F81" s="196" t="n">
        <v>0</v>
      </c>
      <c r="G81" s="162" t="n">
        <v>1646078</v>
      </c>
      <c r="I81" s="0" t="n">
        <f aca="false">E81/B81</f>
        <v>0.00237528085052758</v>
      </c>
    </row>
    <row r="82" customFormat="false" ht="14.1" hidden="false" customHeight="true" outlineLevel="0" collapsed="false">
      <c r="A82" s="197" t="s">
        <v>136</v>
      </c>
      <c r="B82" s="149" t="n">
        <v>534104</v>
      </c>
      <c r="C82" s="150" t="n">
        <v>1945</v>
      </c>
      <c r="D82" s="151" t="n">
        <v>5436</v>
      </c>
      <c r="E82" s="152" t="n">
        <v>-3491</v>
      </c>
      <c r="F82" s="153" t="n">
        <v>0</v>
      </c>
      <c r="G82" s="154" t="n">
        <v>536049</v>
      </c>
      <c r="I82" s="0" t="n">
        <f aca="false">E82/B82</f>
        <v>-0.0065361802195827</v>
      </c>
    </row>
    <row r="83" s="147" customFormat="true" ht="14.1" hidden="false" customHeight="true" outlineLevel="0" collapsed="false">
      <c r="A83" s="197" t="s">
        <v>137</v>
      </c>
      <c r="B83" s="198" t="n">
        <v>1454626</v>
      </c>
      <c r="C83" s="199" t="n">
        <v>23277</v>
      </c>
      <c r="D83" s="200" t="n">
        <v>6534</v>
      </c>
      <c r="E83" s="201" t="n">
        <v>16743</v>
      </c>
      <c r="F83" s="202" t="n">
        <v>0</v>
      </c>
      <c r="G83" s="203" t="n">
        <v>1477903</v>
      </c>
      <c r="I83" s="0" t="n">
        <f aca="false">E83/B83</f>
        <v>0.0115101751240525</v>
      </c>
    </row>
    <row r="84" customFormat="false" ht="14.1" hidden="false" customHeight="true" outlineLevel="0" collapsed="false">
      <c r="A84" s="148" t="s">
        <v>92</v>
      </c>
      <c r="B84" s="149" t="n">
        <v>3500716</v>
      </c>
      <c r="C84" s="150" t="n">
        <v>1607</v>
      </c>
      <c r="D84" s="151" t="n">
        <v>-1068</v>
      </c>
      <c r="E84" s="152" t="n">
        <v>2675</v>
      </c>
      <c r="F84" s="153" t="n">
        <v>0</v>
      </c>
      <c r="G84" s="154" t="n">
        <v>3502323</v>
      </c>
      <c r="I84" s="0" t="n">
        <f aca="false">E84/B84</f>
        <v>0.000764129395243716</v>
      </c>
    </row>
    <row r="85" customFormat="false" ht="15" hidden="false" customHeight="true" outlineLevel="0" collapsed="false">
      <c r="A85" s="189" t="s">
        <v>93</v>
      </c>
      <c r="B85" s="190" t="n">
        <v>19324031</v>
      </c>
      <c r="C85" s="191" t="n">
        <v>2165</v>
      </c>
      <c r="D85" s="192" t="n">
        <v>14755</v>
      </c>
      <c r="E85" s="193" t="n">
        <v>-12590</v>
      </c>
      <c r="F85" s="194" t="n">
        <v>0</v>
      </c>
      <c r="G85" s="195" t="n">
        <v>19326196</v>
      </c>
      <c r="I85" s="0" t="n">
        <f aca="false">E85/B85</f>
        <v>-0.00065152037895199</v>
      </c>
    </row>
    <row r="86" s="42" customFormat="true" ht="14.1" hidden="false" customHeight="true" outlineLevel="0" collapsed="false">
      <c r="A86" s="148" t="s">
        <v>94</v>
      </c>
      <c r="B86" s="149" t="n">
        <v>215161</v>
      </c>
      <c r="C86" s="150" t="n">
        <v>1846</v>
      </c>
      <c r="D86" s="151" t="n">
        <v>1749</v>
      </c>
      <c r="E86" s="152" t="n">
        <v>97</v>
      </c>
      <c r="F86" s="153" t="n">
        <v>0</v>
      </c>
      <c r="G86" s="154" t="n">
        <v>217007</v>
      </c>
      <c r="I86" s="0" t="n">
        <f aca="false">E86/B86</f>
        <v>0.000450825196016007</v>
      </c>
    </row>
    <row r="87" customFormat="false" ht="14.1" hidden="false" customHeight="true" outlineLevel="0" collapsed="false">
      <c r="A87" s="155" t="s">
        <v>105</v>
      </c>
      <c r="B87" s="149" t="n">
        <v>982284</v>
      </c>
      <c r="C87" s="150" t="n">
        <v>1850</v>
      </c>
      <c r="D87" s="151" t="n">
        <v>5063</v>
      </c>
      <c r="E87" s="152" t="n">
        <v>-3213</v>
      </c>
      <c r="F87" s="156" t="n">
        <v>0</v>
      </c>
      <c r="G87" s="154" t="n">
        <v>984134</v>
      </c>
      <c r="I87" s="0" t="n">
        <f aca="false">E87/B87</f>
        <v>-0.0032709481168379</v>
      </c>
    </row>
    <row r="88" customFormat="false" ht="14.1" hidden="false" customHeight="true" outlineLevel="0" collapsed="false">
      <c r="A88" s="148" t="s">
        <v>95</v>
      </c>
      <c r="B88" s="149" t="n">
        <v>315637</v>
      </c>
      <c r="C88" s="150" t="n">
        <v>2913</v>
      </c>
      <c r="D88" s="151" t="n">
        <v>4256</v>
      </c>
      <c r="E88" s="152" t="n">
        <v>-1343</v>
      </c>
      <c r="F88" s="153" t="n">
        <v>0</v>
      </c>
      <c r="G88" s="154" t="n">
        <v>318550</v>
      </c>
      <c r="I88" s="0" t="n">
        <f aca="false">E88/B88</f>
        <v>-0.00425488773496136</v>
      </c>
    </row>
    <row r="89" customFormat="false" ht="14.1" hidden="false" customHeight="true" outlineLevel="0" collapsed="false">
      <c r="A89" s="148" t="s">
        <v>96</v>
      </c>
      <c r="B89" s="149" t="n">
        <v>536781</v>
      </c>
      <c r="C89" s="150" t="n">
        <v>887</v>
      </c>
      <c r="D89" s="151" t="n">
        <v>697</v>
      </c>
      <c r="E89" s="152" t="n">
        <v>190</v>
      </c>
      <c r="F89" s="153" t="n">
        <v>0</v>
      </c>
      <c r="G89" s="154" t="n">
        <v>537668</v>
      </c>
      <c r="I89" s="0" t="n">
        <f aca="false">E89/B89</f>
        <v>0.000353961857815385</v>
      </c>
    </row>
    <row r="90" customFormat="false" ht="14.1" hidden="false" customHeight="true" outlineLevel="0" collapsed="false">
      <c r="A90" s="148" t="s">
        <v>97</v>
      </c>
      <c r="B90" s="149" t="n">
        <v>2376774</v>
      </c>
      <c r="C90" s="150" t="n">
        <v>-11094</v>
      </c>
      <c r="D90" s="151" t="n">
        <v>-4622</v>
      </c>
      <c r="E90" s="152" t="n">
        <v>-6472</v>
      </c>
      <c r="F90" s="156" t="n">
        <v>0</v>
      </c>
      <c r="G90" s="154" t="n">
        <v>2365680</v>
      </c>
      <c r="I90" s="0" t="n">
        <f aca="false">E90/B90</f>
        <v>-0.0027230186799418</v>
      </c>
    </row>
    <row r="91" customFormat="false" ht="14.1" hidden="false" customHeight="true" outlineLevel="0" collapsed="false">
      <c r="A91" s="155" t="s">
        <v>107</v>
      </c>
      <c r="B91" s="149" t="n">
        <v>1083012</v>
      </c>
      <c r="C91" s="150" t="n">
        <v>-4029</v>
      </c>
      <c r="D91" s="151" t="n">
        <v>2425</v>
      </c>
      <c r="E91" s="152" t="n">
        <v>-6454</v>
      </c>
      <c r="F91" s="156" t="n">
        <v>0</v>
      </c>
      <c r="G91" s="154" t="n">
        <v>1078983</v>
      </c>
      <c r="I91" s="0" t="n">
        <f aca="false">E91/B91</f>
        <v>-0.00595930608340443</v>
      </c>
    </row>
    <row r="92" customFormat="false" ht="14.1" hidden="false" customHeight="true" outlineLevel="0" collapsed="false">
      <c r="A92" s="148" t="s">
        <v>98</v>
      </c>
      <c r="B92" s="149" t="n">
        <v>2866490</v>
      </c>
      <c r="C92" s="150" t="n">
        <v>8811</v>
      </c>
      <c r="D92" s="151" t="n">
        <v>3983</v>
      </c>
      <c r="E92" s="152" t="n">
        <v>4828</v>
      </c>
      <c r="F92" s="153" t="n">
        <v>0</v>
      </c>
      <c r="G92" s="154" t="n">
        <v>2875301</v>
      </c>
      <c r="I92" s="0" t="n">
        <f aca="false">E92/B92</f>
        <v>0.00168428984576956</v>
      </c>
    </row>
    <row r="93" customFormat="false" ht="14.1" hidden="false" customHeight="true" outlineLevel="0" collapsed="false">
      <c r="A93" s="148" t="s">
        <v>99</v>
      </c>
      <c r="B93" s="149" t="n">
        <v>2412800</v>
      </c>
      <c r="C93" s="150" t="n">
        <v>-3899</v>
      </c>
      <c r="D93" s="151" t="n">
        <v>3247</v>
      </c>
      <c r="E93" s="152" t="n">
        <v>-7146</v>
      </c>
      <c r="F93" s="153" t="n">
        <v>0</v>
      </c>
      <c r="G93" s="154" t="n">
        <v>2408901</v>
      </c>
      <c r="I93" s="0" t="n">
        <f aca="false">E93/B93</f>
        <v>-0.00296170424403183</v>
      </c>
    </row>
    <row r="94" customFormat="false" ht="14.1" hidden="false" customHeight="true" outlineLevel="0" collapsed="false">
      <c r="A94" s="148" t="s">
        <v>100</v>
      </c>
      <c r="B94" s="149" t="n">
        <v>2717627</v>
      </c>
      <c r="C94" s="150" t="n">
        <v>-8783</v>
      </c>
      <c r="D94" s="151" t="n">
        <v>-6168</v>
      </c>
      <c r="E94" s="152" t="n">
        <v>-2615</v>
      </c>
      <c r="F94" s="153" t="n">
        <v>0</v>
      </c>
      <c r="G94" s="154" t="n">
        <v>2708844</v>
      </c>
      <c r="I94" s="0" t="n">
        <f aca="false">E94/B94</f>
        <v>-0.000962236539451514</v>
      </c>
    </row>
    <row r="95" customFormat="false" ht="14.1" hidden="false" customHeight="true" outlineLevel="0" collapsed="false">
      <c r="A95" s="148" t="s">
        <v>101</v>
      </c>
      <c r="B95" s="149" t="n">
        <v>2762237</v>
      </c>
      <c r="C95" s="150" t="n">
        <v>17318</v>
      </c>
      <c r="D95" s="151" t="n">
        <v>2034</v>
      </c>
      <c r="E95" s="152" t="n">
        <v>15284</v>
      </c>
      <c r="F95" s="153" t="n">
        <v>0</v>
      </c>
      <c r="G95" s="154" t="n">
        <v>2779555</v>
      </c>
      <c r="I95" s="0" t="n">
        <f aca="false">E95/B95</f>
        <v>0.00553319646359092</v>
      </c>
    </row>
    <row r="96" s="147" customFormat="true" ht="14.1" hidden="false" customHeight="true" outlineLevel="0" collapsed="false">
      <c r="A96" s="148" t="s">
        <v>102</v>
      </c>
      <c r="B96" s="149" t="n">
        <v>1978466</v>
      </c>
      <c r="C96" s="150" t="n">
        <v>-5784</v>
      </c>
      <c r="D96" s="151" t="n">
        <v>158</v>
      </c>
      <c r="E96" s="152" t="n">
        <v>-5942</v>
      </c>
      <c r="F96" s="153" t="n">
        <v>0</v>
      </c>
      <c r="G96" s="154" t="n">
        <v>1972682</v>
      </c>
      <c r="I96" s="0" t="n">
        <f aca="false">E96/B96</f>
        <v>-0.00300333692871144</v>
      </c>
    </row>
    <row r="97" customFormat="false" ht="14.1" hidden="false" customHeight="true" outlineLevel="0" collapsed="false">
      <c r="A97" s="148" t="s">
        <v>103</v>
      </c>
      <c r="B97" s="149" t="n">
        <v>1076762</v>
      </c>
      <c r="C97" s="150" t="n">
        <v>2129</v>
      </c>
      <c r="D97" s="151" t="n">
        <v>1933</v>
      </c>
      <c r="E97" s="152" t="n">
        <v>196</v>
      </c>
      <c r="F97" s="153" t="n">
        <v>0</v>
      </c>
      <c r="G97" s="154" t="n">
        <v>1078891</v>
      </c>
      <c r="I97" s="0" t="n">
        <f aca="false">E97/B97</f>
        <v>0.000182027226072243</v>
      </c>
    </row>
    <row r="98" customFormat="false" ht="15" hidden="false" customHeight="true" outlineLevel="0" collapsed="false">
      <c r="A98" s="140" t="s">
        <v>104</v>
      </c>
      <c r="B98" s="190" t="n">
        <v>6194969</v>
      </c>
      <c r="C98" s="191" t="n">
        <v>-12290</v>
      </c>
      <c r="D98" s="192" t="n">
        <v>5077</v>
      </c>
      <c r="E98" s="193" t="n">
        <v>-17367</v>
      </c>
      <c r="F98" s="145" t="n">
        <v>0</v>
      </c>
      <c r="G98" s="195" t="n">
        <v>6182679</v>
      </c>
      <c r="I98" s="0" t="n">
        <f aca="false">E98/B98</f>
        <v>-0.00280340385884094</v>
      </c>
    </row>
    <row r="99" customFormat="false" ht="14.1" hidden="false" customHeight="true" outlineLevel="0" collapsed="false">
      <c r="A99" s="148" t="s">
        <v>106</v>
      </c>
      <c r="B99" s="149" t="n">
        <v>959689</v>
      </c>
      <c r="C99" s="150" t="n">
        <v>3146</v>
      </c>
      <c r="D99" s="151" t="n">
        <v>7299</v>
      </c>
      <c r="E99" s="152" t="n">
        <v>-4153</v>
      </c>
      <c r="F99" s="153" t="n">
        <v>0</v>
      </c>
      <c r="G99" s="154" t="n">
        <v>962835</v>
      </c>
      <c r="I99" s="0" t="n">
        <f aca="false">E99/B99</f>
        <v>-0.00432744357807581</v>
      </c>
    </row>
    <row r="100" customFormat="false" ht="14.1" hidden="false" customHeight="true" outlineLevel="0" collapsed="false">
      <c r="A100" s="148" t="s">
        <v>108</v>
      </c>
      <c r="B100" s="149" t="n">
        <v>316116</v>
      </c>
      <c r="C100" s="150" t="n">
        <v>-1387</v>
      </c>
      <c r="D100" s="151" t="n">
        <v>418</v>
      </c>
      <c r="E100" s="152" t="n">
        <v>-1805</v>
      </c>
      <c r="F100" s="156" t="n">
        <v>0</v>
      </c>
      <c r="G100" s="154" t="n">
        <v>314729</v>
      </c>
      <c r="I100" s="0" t="n">
        <f aca="false">E100/B100</f>
        <v>-0.0057099292664718</v>
      </c>
    </row>
    <row r="101" customFormat="false" ht="14.1" hidden="false" customHeight="true" outlineLevel="0" collapsed="false">
      <c r="A101" s="155" t="s">
        <v>109</v>
      </c>
      <c r="B101" s="149" t="n">
        <v>1929008</v>
      </c>
      <c r="C101" s="150" t="n">
        <v>-5892</v>
      </c>
      <c r="D101" s="151" t="n">
        <v>-2683</v>
      </c>
      <c r="E101" s="152" t="n">
        <v>-3209</v>
      </c>
      <c r="F101" s="156" t="n">
        <v>0</v>
      </c>
      <c r="G101" s="154" t="n">
        <v>1923116</v>
      </c>
      <c r="I101" s="0" t="n">
        <f aca="false">E101/B101</f>
        <v>-0.00166354934764397</v>
      </c>
    </row>
    <row r="102" customFormat="false" ht="14.1" hidden="false" customHeight="true" outlineLevel="0" collapsed="false">
      <c r="A102" s="148" t="s">
        <v>110</v>
      </c>
      <c r="B102" s="149" t="n">
        <v>1334552</v>
      </c>
      <c r="C102" s="150" t="n">
        <v>-1258</v>
      </c>
      <c r="D102" s="151" t="n">
        <v>328</v>
      </c>
      <c r="E102" s="152" t="n">
        <v>-1586</v>
      </c>
      <c r="F102" s="153" t="n">
        <v>0</v>
      </c>
      <c r="G102" s="154" t="n">
        <v>1333294</v>
      </c>
      <c r="I102" s="0" t="n">
        <f aca="false">E102/B102</f>
        <v>-0.00118841378979613</v>
      </c>
    </row>
    <row r="103" customFormat="false" ht="14.1" hidden="false" customHeight="true" outlineLevel="0" collapsed="false">
      <c r="A103" s="148" t="s">
        <v>111</v>
      </c>
      <c r="B103" s="149" t="n">
        <v>805689</v>
      </c>
      <c r="C103" s="150" t="n">
        <v>-3937</v>
      </c>
      <c r="D103" s="151" t="n">
        <v>-667</v>
      </c>
      <c r="E103" s="152" t="n">
        <v>-3270</v>
      </c>
      <c r="F103" s="153" t="n">
        <v>0</v>
      </c>
      <c r="G103" s="154" t="n">
        <v>801752</v>
      </c>
      <c r="I103" s="0" t="n">
        <f aca="false">E103/B103</f>
        <v>-0.0040586380104482</v>
      </c>
    </row>
    <row r="104" customFormat="false" ht="14.1" hidden="false" customHeight="true" outlineLevel="0" collapsed="false">
      <c r="A104" s="148" t="s">
        <v>112</v>
      </c>
      <c r="B104" s="149" t="n">
        <v>146345</v>
      </c>
      <c r="C104" s="150" t="n">
        <v>-775</v>
      </c>
      <c r="D104" s="151" t="n">
        <v>-36</v>
      </c>
      <c r="E104" s="152" t="n">
        <v>-739</v>
      </c>
      <c r="F104" s="153" t="n">
        <v>0</v>
      </c>
      <c r="G104" s="154" t="n">
        <v>145570</v>
      </c>
      <c r="I104" s="0" t="n">
        <f aca="false">E104/B104</f>
        <v>-0.00504971129864362</v>
      </c>
    </row>
    <row r="105" customFormat="false" ht="14.1" hidden="false" customHeight="true" outlineLevel="0" collapsed="false">
      <c r="A105" s="148" t="s">
        <v>113</v>
      </c>
      <c r="B105" s="149" t="n">
        <v>487293</v>
      </c>
      <c r="C105" s="150" t="n">
        <v>51</v>
      </c>
      <c r="D105" s="151" t="n">
        <v>538</v>
      </c>
      <c r="E105" s="152" t="n">
        <v>-487</v>
      </c>
      <c r="F105" s="153" t="n">
        <v>0</v>
      </c>
      <c r="G105" s="154" t="n">
        <v>487344</v>
      </c>
      <c r="I105" s="0" t="n">
        <f aca="false">E105/B105</f>
        <v>-0.000999398719045831</v>
      </c>
    </row>
    <row r="106" s="147" customFormat="true" ht="14.1" hidden="false" customHeight="true" outlineLevel="0" collapsed="false">
      <c r="A106" s="148" t="s">
        <v>138</v>
      </c>
      <c r="B106" s="149" t="n">
        <v>166120</v>
      </c>
      <c r="C106" s="150" t="n">
        <v>-1903</v>
      </c>
      <c r="D106" s="151" t="n">
        <v>-301</v>
      </c>
      <c r="E106" s="152" t="n">
        <v>-1602</v>
      </c>
      <c r="F106" s="153" t="n">
        <v>0</v>
      </c>
      <c r="G106" s="154" t="n">
        <v>164217</v>
      </c>
      <c r="I106" s="0" t="n">
        <f aca="false">E106/B106</f>
        <v>-0.00964363111004093</v>
      </c>
    </row>
    <row r="107" customFormat="false" ht="14.1" hidden="false" customHeight="true" outlineLevel="0" collapsed="false">
      <c r="A107" s="163" t="s">
        <v>139</v>
      </c>
      <c r="B107" s="164" t="n">
        <v>50157</v>
      </c>
      <c r="C107" s="165" t="n">
        <v>-335</v>
      </c>
      <c r="D107" s="166" t="n">
        <v>181</v>
      </c>
      <c r="E107" s="167" t="n">
        <v>-516</v>
      </c>
      <c r="F107" s="168" t="n">
        <v>0</v>
      </c>
      <c r="G107" s="169" t="n">
        <v>49822</v>
      </c>
      <c r="I107" s="0" t="n">
        <f aca="false">E107/B107</f>
        <v>-0.0102876966325737</v>
      </c>
    </row>
    <row r="108" customFormat="false" ht="14.65" hidden="false" customHeight="false" outlineLevel="0" collapsed="false">
      <c r="A108" s="204" t="s">
        <v>121</v>
      </c>
    </row>
    <row r="109" s="42" customFormat="true" ht="14.65" hidden="false" customHeight="false" outlineLevel="0" collapsed="false"/>
    <row r="110" customFormat="false" ht="14.65" hidden="false" customHeight="false" outlineLevel="0" collapsed="false">
      <c r="B110" s="128"/>
    </row>
    <row r="111" customFormat="false" ht="14.65" hidden="false" customHeight="false" outlineLevel="0" collapsed="false">
      <c r="B111" s="128"/>
    </row>
    <row r="112" customFormat="false" ht="14.65" hidden="false" customHeight="false" outlineLevel="0" collapsed="false">
      <c r="B112" s="128"/>
    </row>
    <row r="113" customFormat="false" ht="14.65" hidden="false" customHeight="false" outlineLevel="0" collapsed="false">
      <c r="B113" s="128"/>
    </row>
    <row r="114" customFormat="false" ht="14.65" hidden="false" customHeight="false" outlineLevel="0" collapsed="false">
      <c r="B114" s="128"/>
    </row>
    <row r="115" customFormat="false" ht="14.65" hidden="false" customHeight="false" outlineLevel="0" collapsed="false">
      <c r="B115" s="128"/>
    </row>
    <row r="116" customFormat="false" ht="14.65" hidden="false" customHeight="false" outlineLevel="0" collapsed="false">
      <c r="B116" s="128"/>
    </row>
    <row r="117" customFormat="false" ht="14.65" hidden="false" customHeight="false" outlineLevel="0" collapsed="false">
      <c r="B117" s="128"/>
    </row>
    <row r="118" customFormat="false" ht="14.65" hidden="false" customHeight="false" outlineLevel="0" collapsed="false">
      <c r="B118" s="128"/>
    </row>
    <row r="119" customFormat="false" ht="14.65" hidden="false" customHeight="false" outlineLevel="0" collapsed="false">
      <c r="B119" s="128"/>
    </row>
    <row r="120" customFormat="false" ht="14.65" hidden="false" customHeight="false" outlineLevel="0" collapsed="false">
      <c r="B120" s="128"/>
    </row>
    <row r="121" customFormat="false" ht="14.65" hidden="false" customHeight="false" outlineLevel="0" collapsed="false">
      <c r="B121" s="128"/>
    </row>
    <row r="122" customFormat="false" ht="14.65" hidden="false" customHeight="false" outlineLevel="0" collapsed="false">
      <c r="B122" s="128"/>
    </row>
    <row r="123" customFormat="false" ht="14.65" hidden="false" customHeight="false" outlineLevel="0" collapsed="false">
      <c r="B123" s="128"/>
    </row>
    <row r="124" customFormat="false" ht="14.65" hidden="false" customHeight="false" outlineLevel="0" collapsed="false">
      <c r="B124" s="128"/>
    </row>
    <row r="125" customFormat="false" ht="14.65" hidden="false" customHeight="false" outlineLevel="0" collapsed="false">
      <c r="B125" s="128"/>
    </row>
    <row r="126" customFormat="false" ht="14.65" hidden="false" customHeight="false" outlineLevel="0" collapsed="false">
      <c r="B126" s="128"/>
    </row>
    <row r="127" customFormat="false" ht="14.65" hidden="false" customHeight="false" outlineLevel="0" collapsed="false">
      <c r="B127" s="128"/>
    </row>
    <row r="128" customFormat="false" ht="14.65" hidden="false" customHeight="false" outlineLevel="0" collapsed="false">
      <c r="B128" s="128"/>
    </row>
    <row r="129" customFormat="false" ht="14.65" hidden="false" customHeight="false" outlineLevel="0" collapsed="false">
      <c r="B129" s="128"/>
    </row>
    <row r="130" customFormat="false" ht="14.65" hidden="false" customHeight="false" outlineLevel="0" collapsed="false">
      <c r="B130" s="128"/>
    </row>
    <row r="131" customFormat="false" ht="14.65" hidden="false" customHeight="false" outlineLevel="0" collapsed="false">
      <c r="B131" s="128"/>
    </row>
    <row r="132" customFormat="false" ht="14.65" hidden="false" customHeight="false" outlineLevel="0" collapsed="false">
      <c r="B132" s="128"/>
    </row>
    <row r="133" customFormat="false" ht="14.65" hidden="false" customHeight="false" outlineLevel="0" collapsed="false">
      <c r="B133" s="128"/>
    </row>
    <row r="134" customFormat="false" ht="14.65" hidden="false" customHeight="false" outlineLevel="0" collapsed="false">
      <c r="B134" s="128"/>
    </row>
    <row r="135" customFormat="false" ht="14.65" hidden="false" customHeight="false" outlineLevel="0" collapsed="false">
      <c r="B135" s="128"/>
    </row>
    <row r="136" customFormat="false" ht="14.65" hidden="false" customHeight="false" outlineLevel="0" collapsed="false">
      <c r="B136" s="128"/>
    </row>
    <row r="137" customFormat="false" ht="14.65" hidden="false" customHeight="false" outlineLevel="0" collapsed="false">
      <c r="B137" s="128"/>
    </row>
    <row r="138" customFormat="false" ht="14.65" hidden="false" customHeight="false" outlineLevel="0" collapsed="false">
      <c r="B138" s="128"/>
    </row>
    <row r="139" customFormat="false" ht="14.65" hidden="false" customHeight="false" outlineLevel="0" collapsed="false">
      <c r="B139" s="128"/>
    </row>
    <row r="140" customFormat="false" ht="14.65" hidden="false" customHeight="false" outlineLevel="0" collapsed="false">
      <c r="B140" s="128"/>
    </row>
    <row r="141" customFormat="false" ht="14.65" hidden="false" customHeight="false" outlineLevel="0" collapsed="false">
      <c r="B141" s="128"/>
    </row>
    <row r="142" customFormat="false" ht="14.65" hidden="false" customHeight="false" outlineLevel="0" collapsed="false">
      <c r="B142" s="128"/>
    </row>
    <row r="143" customFormat="false" ht="14.65" hidden="false" customHeight="false" outlineLevel="0" collapsed="false">
      <c r="B143" s="128"/>
    </row>
    <row r="144" customFormat="false" ht="14.65" hidden="false" customHeight="false" outlineLevel="0" collapsed="false">
      <c r="B144" s="128"/>
    </row>
    <row r="145" customFormat="false" ht="14.65" hidden="false" customHeight="false" outlineLevel="0" collapsed="false">
      <c r="B145" s="128"/>
    </row>
    <row r="146" customFormat="false" ht="14.65" hidden="false" customHeight="false" outlineLevel="0" collapsed="false">
      <c r="B146" s="128"/>
    </row>
    <row r="147" customFormat="false" ht="14.65" hidden="false" customHeight="false" outlineLevel="0" collapsed="false">
      <c r="B147" s="128"/>
    </row>
    <row r="148" customFormat="false" ht="14.65" hidden="false" customHeight="false" outlineLevel="0" collapsed="false">
      <c r="B148" s="128"/>
    </row>
    <row r="149" customFormat="false" ht="14.65" hidden="false" customHeight="false" outlineLevel="0" collapsed="false">
      <c r="B149" s="128"/>
    </row>
    <row r="150" customFormat="false" ht="14.65" hidden="false" customHeight="false" outlineLevel="0" collapsed="false">
      <c r="B150" s="128"/>
    </row>
    <row r="151" customFormat="false" ht="14.65" hidden="false" customHeight="false" outlineLevel="0" collapsed="false">
      <c r="B151" s="128"/>
    </row>
    <row r="152" customFormat="false" ht="14.65" hidden="false" customHeight="false" outlineLevel="0" collapsed="false">
      <c r="B152" s="128"/>
    </row>
    <row r="153" customFormat="false" ht="14.65" hidden="false" customHeight="false" outlineLevel="0" collapsed="false">
      <c r="B153" s="128"/>
    </row>
    <row r="154" customFormat="false" ht="14.65" hidden="false" customHeight="false" outlineLevel="0" collapsed="false">
      <c r="B154" s="128"/>
    </row>
    <row r="155" customFormat="false" ht="14.65" hidden="false" customHeight="false" outlineLevel="0" collapsed="false">
      <c r="B155" s="128"/>
    </row>
    <row r="156" customFormat="false" ht="14.65" hidden="false" customHeight="false" outlineLevel="0" collapsed="false">
      <c r="B156" s="128"/>
    </row>
    <row r="157" customFormat="false" ht="14.65" hidden="false" customHeight="false" outlineLevel="0" collapsed="false">
      <c r="B157" s="128"/>
    </row>
    <row r="158" customFormat="false" ht="14.65" hidden="false" customHeight="false" outlineLevel="0" collapsed="false">
      <c r="B158" s="128"/>
    </row>
    <row r="159" customFormat="false" ht="14.65" hidden="false" customHeight="false" outlineLevel="0" collapsed="false">
      <c r="B159" s="128"/>
    </row>
    <row r="160" customFormat="false" ht="14.65" hidden="false" customHeight="false" outlineLevel="0" collapsed="false">
      <c r="B160" s="128"/>
    </row>
    <row r="161" customFormat="false" ht="14.65" hidden="false" customHeight="false" outlineLevel="0" collapsed="false">
      <c r="B161" s="128"/>
    </row>
    <row r="162" customFormat="false" ht="14.65" hidden="false" customHeight="false" outlineLevel="0" collapsed="false">
      <c r="B162" s="128"/>
    </row>
    <row r="163" customFormat="false" ht="14.65" hidden="false" customHeight="false" outlineLevel="0" collapsed="false">
      <c r="B163" s="128"/>
    </row>
    <row r="164" customFormat="false" ht="14.65" hidden="false" customHeight="false" outlineLevel="0" collapsed="false">
      <c r="B164" s="128"/>
    </row>
    <row r="165" customFormat="false" ht="14.65" hidden="false" customHeight="false" outlineLevel="0" collapsed="false">
      <c r="B165" s="128"/>
    </row>
    <row r="166" customFormat="false" ht="14.65" hidden="false" customHeight="false" outlineLevel="0" collapsed="false">
      <c r="B166" s="128"/>
    </row>
    <row r="167" customFormat="false" ht="14.65" hidden="false" customHeight="false" outlineLevel="0" collapsed="false">
      <c r="B167" s="128"/>
    </row>
    <row r="168" customFormat="false" ht="14.65" hidden="false" customHeight="false" outlineLevel="0" collapsed="false">
      <c r="B168" s="128"/>
    </row>
    <row r="169" customFormat="false" ht="14.65" hidden="false" customHeight="false" outlineLevel="0" collapsed="false">
      <c r="B169" s="128"/>
    </row>
    <row r="170" customFormat="false" ht="14.65" hidden="false" customHeight="false" outlineLevel="0" collapsed="false">
      <c r="B170" s="128"/>
    </row>
    <row r="171" customFormat="false" ht="14.65" hidden="false" customHeight="false" outlineLevel="0" collapsed="false">
      <c r="B171" s="128"/>
    </row>
    <row r="172" customFormat="false" ht="14.65" hidden="false" customHeight="false" outlineLevel="0" collapsed="false">
      <c r="B172" s="128"/>
    </row>
    <row r="173" customFormat="false" ht="14.65" hidden="false" customHeight="false" outlineLevel="0" collapsed="false">
      <c r="B173" s="128"/>
    </row>
    <row r="174" customFormat="false" ht="14.65" hidden="false" customHeight="false" outlineLevel="0" collapsed="false">
      <c r="B174" s="128"/>
    </row>
    <row r="175" customFormat="false" ht="14.65" hidden="false" customHeight="false" outlineLevel="0" collapsed="false">
      <c r="B175" s="128"/>
    </row>
    <row r="176" customFormat="false" ht="14.65" hidden="false" customHeight="false" outlineLevel="0" collapsed="false">
      <c r="B176" s="128"/>
    </row>
    <row r="177" customFormat="false" ht="14.65" hidden="false" customHeight="false" outlineLevel="0" collapsed="false">
      <c r="B177" s="128"/>
    </row>
    <row r="178" customFormat="false" ht="14.65" hidden="false" customHeight="false" outlineLevel="0" collapsed="false">
      <c r="B178" s="128"/>
    </row>
    <row r="179" customFormat="false" ht="14.65" hidden="false" customHeight="false" outlineLevel="0" collapsed="false">
      <c r="B179" s="128"/>
    </row>
    <row r="180" customFormat="false" ht="14.65" hidden="false" customHeight="false" outlineLevel="0" collapsed="false">
      <c r="B180" s="128"/>
    </row>
    <row r="181" customFormat="false" ht="14.65" hidden="false" customHeight="false" outlineLevel="0" collapsed="false">
      <c r="B181" s="128"/>
    </row>
    <row r="182" customFormat="false" ht="14.65" hidden="false" customHeight="false" outlineLevel="0" collapsed="false">
      <c r="B182" s="128"/>
    </row>
    <row r="183" customFormat="false" ht="14.65" hidden="false" customHeight="false" outlineLevel="0" collapsed="false">
      <c r="B183" s="128"/>
    </row>
    <row r="184" customFormat="false" ht="14.65" hidden="false" customHeight="false" outlineLevel="0" collapsed="false">
      <c r="B184" s="128"/>
    </row>
    <row r="185" customFormat="false" ht="14.65" hidden="false" customHeight="false" outlineLevel="0" collapsed="false">
      <c r="B185" s="128"/>
    </row>
    <row r="186" customFormat="false" ht="14.65" hidden="false" customHeight="false" outlineLevel="0" collapsed="false">
      <c r="B186" s="128"/>
    </row>
    <row r="187" customFormat="false" ht="14.65" hidden="false" customHeight="false" outlineLevel="0" collapsed="false">
      <c r="B187" s="128"/>
    </row>
    <row r="188" customFormat="false" ht="14.65" hidden="false" customHeight="false" outlineLevel="0" collapsed="false">
      <c r="B188" s="128"/>
    </row>
    <row r="189" customFormat="false" ht="14.65" hidden="false" customHeight="false" outlineLevel="0" collapsed="false">
      <c r="B189" s="128"/>
    </row>
    <row r="190" customFormat="false" ht="14.65" hidden="false" customHeight="false" outlineLevel="0" collapsed="false">
      <c r="B190" s="128"/>
    </row>
    <row r="191" customFormat="false" ht="14.65" hidden="false" customHeight="false" outlineLevel="0" collapsed="false">
      <c r="B191" s="128"/>
    </row>
    <row r="192" customFormat="false" ht="14.65" hidden="false" customHeight="false" outlineLevel="0" collapsed="false">
      <c r="B192" s="128"/>
    </row>
    <row r="193" customFormat="false" ht="14.65" hidden="false" customHeight="false" outlineLevel="0" collapsed="false">
      <c r="B193" s="128"/>
    </row>
    <row r="194" customFormat="false" ht="14.65" hidden="false" customHeight="false" outlineLevel="0" collapsed="false">
      <c r="B194" s="128"/>
    </row>
    <row r="195" customFormat="false" ht="14.65" hidden="false" customHeight="false" outlineLevel="0" collapsed="false">
      <c r="B195" s="128"/>
    </row>
    <row r="196" customFormat="false" ht="14.65" hidden="false" customHeight="false" outlineLevel="0" collapsed="false">
      <c r="B196" s="128"/>
    </row>
    <row r="197" customFormat="false" ht="14.65" hidden="false" customHeight="false" outlineLevel="0" collapsed="false">
      <c r="B197" s="128"/>
    </row>
    <row r="198" customFormat="false" ht="14.65" hidden="false" customHeight="false" outlineLevel="0" collapsed="false">
      <c r="B198" s="128"/>
    </row>
    <row r="199" customFormat="false" ht="14.65" hidden="false" customHeight="false" outlineLevel="0" collapsed="false">
      <c r="B199" s="128"/>
    </row>
    <row r="200" customFormat="false" ht="14.65" hidden="false" customHeight="false" outlineLevel="0" collapsed="false">
      <c r="B200" s="128"/>
    </row>
    <row r="201" customFormat="false" ht="14.65" hidden="false" customHeight="false" outlineLevel="0" collapsed="false">
      <c r="B201" s="128"/>
    </row>
    <row r="202" customFormat="false" ht="14.65" hidden="false" customHeight="false" outlineLevel="0" collapsed="false">
      <c r="B202" s="128"/>
    </row>
    <row r="203" customFormat="false" ht="14.65" hidden="false" customHeight="false" outlineLevel="0" collapsed="false">
      <c r="B203" s="128"/>
    </row>
    <row r="204" customFormat="false" ht="14.65" hidden="false" customHeight="false" outlineLevel="0" collapsed="false">
      <c r="B204" s="128"/>
    </row>
    <row r="205" customFormat="false" ht="14.65" hidden="false" customHeight="false" outlineLevel="0" collapsed="false">
      <c r="B205" s="128"/>
    </row>
    <row r="206" customFormat="false" ht="14.65" hidden="false" customHeight="false" outlineLevel="0" collapsed="false">
      <c r="B206" s="128"/>
    </row>
    <row r="207" customFormat="false" ht="14.65" hidden="false" customHeight="false" outlineLevel="0" collapsed="false">
      <c r="B207" s="128"/>
    </row>
    <row r="208" customFormat="false" ht="14.65" hidden="false" customHeight="false" outlineLevel="0" collapsed="false">
      <c r="B208" s="128"/>
    </row>
    <row r="209" customFormat="false" ht="14.65" hidden="false" customHeight="false" outlineLevel="0" collapsed="false">
      <c r="B209" s="128"/>
    </row>
    <row r="210" customFormat="false" ht="14.65" hidden="false" customHeight="false" outlineLevel="0" collapsed="false">
      <c r="B210" s="128"/>
    </row>
    <row r="211" customFormat="false" ht="14.65" hidden="false" customHeight="false" outlineLevel="0" collapsed="false">
      <c r="B211" s="128"/>
    </row>
    <row r="212" customFormat="false" ht="14.65" hidden="false" customHeight="false" outlineLevel="0" collapsed="false">
      <c r="B212" s="128"/>
    </row>
    <row r="213" customFormat="false" ht="14.65" hidden="false" customHeight="false" outlineLevel="0" collapsed="false">
      <c r="B213" s="128"/>
    </row>
    <row r="214" customFormat="false" ht="14.65" hidden="false" customHeight="false" outlineLevel="0" collapsed="false">
      <c r="B214" s="128"/>
    </row>
    <row r="215" customFormat="false" ht="14.65" hidden="false" customHeight="false" outlineLevel="0" collapsed="false">
      <c r="B215" s="128"/>
    </row>
    <row r="216" customFormat="false" ht="14.65" hidden="false" customHeight="false" outlineLevel="0" collapsed="false">
      <c r="B216" s="128"/>
    </row>
    <row r="217" customFormat="false" ht="14.65" hidden="false" customHeight="false" outlineLevel="0" collapsed="false">
      <c r="B217" s="128"/>
    </row>
    <row r="218" customFormat="false" ht="14.65" hidden="false" customHeight="false" outlineLevel="0" collapsed="false">
      <c r="B218" s="128"/>
    </row>
    <row r="219" customFormat="false" ht="14.65" hidden="false" customHeight="false" outlineLevel="0" collapsed="false">
      <c r="B219" s="128"/>
    </row>
    <row r="220" customFormat="false" ht="14.65" hidden="false" customHeight="false" outlineLevel="0" collapsed="false">
      <c r="B220" s="128"/>
    </row>
    <row r="221" customFormat="false" ht="14.65" hidden="false" customHeight="false" outlineLevel="0" collapsed="false">
      <c r="B221" s="128"/>
    </row>
    <row r="222" customFormat="false" ht="14.65" hidden="false" customHeight="false" outlineLevel="0" collapsed="false">
      <c r="B222" s="128"/>
    </row>
    <row r="223" customFormat="false" ht="14.65" hidden="false" customHeight="false" outlineLevel="0" collapsed="false">
      <c r="B223" s="128"/>
    </row>
    <row r="224" customFormat="false" ht="14.65" hidden="false" customHeight="false" outlineLevel="0" collapsed="false">
      <c r="B224" s="128"/>
    </row>
    <row r="225" customFormat="false" ht="14.65" hidden="false" customHeight="false" outlineLevel="0" collapsed="false">
      <c r="B225" s="128"/>
    </row>
    <row r="226" customFormat="false" ht="14.65" hidden="false" customHeight="false" outlineLevel="0" collapsed="false">
      <c r="B226" s="128"/>
    </row>
    <row r="227" customFormat="false" ht="14.65" hidden="false" customHeight="false" outlineLevel="0" collapsed="false">
      <c r="B227" s="128"/>
    </row>
    <row r="228" customFormat="false" ht="14.65" hidden="false" customHeight="false" outlineLevel="0" collapsed="false">
      <c r="B228" s="128"/>
    </row>
    <row r="229" customFormat="false" ht="14.65" hidden="false" customHeight="false" outlineLevel="0" collapsed="false">
      <c r="B229" s="128"/>
    </row>
    <row r="230" customFormat="false" ht="14.65" hidden="false" customHeight="false" outlineLevel="0" collapsed="false">
      <c r="B230" s="128"/>
    </row>
    <row r="231" customFormat="false" ht="14.65" hidden="false" customHeight="false" outlineLevel="0" collapsed="false">
      <c r="B231" s="128"/>
    </row>
    <row r="232" customFormat="false" ht="14.65" hidden="false" customHeight="false" outlineLevel="0" collapsed="false">
      <c r="B232" s="128"/>
    </row>
    <row r="233" customFormat="false" ht="14.65" hidden="false" customHeight="false" outlineLevel="0" collapsed="false">
      <c r="B233" s="128"/>
    </row>
    <row r="234" customFormat="false" ht="14.65" hidden="false" customHeight="false" outlineLevel="0" collapsed="false">
      <c r="B234" s="128"/>
    </row>
    <row r="235" customFormat="false" ht="14.65" hidden="false" customHeight="false" outlineLevel="0" collapsed="false">
      <c r="B235" s="128"/>
    </row>
    <row r="236" customFormat="false" ht="14.65" hidden="false" customHeight="false" outlineLevel="0" collapsed="false">
      <c r="B236" s="128"/>
    </row>
    <row r="237" customFormat="false" ht="14.65" hidden="false" customHeight="false" outlineLevel="0" collapsed="false">
      <c r="B237" s="128"/>
    </row>
    <row r="238" customFormat="false" ht="14.65" hidden="false" customHeight="false" outlineLevel="0" collapsed="false">
      <c r="B238" s="128"/>
    </row>
    <row r="239" customFormat="false" ht="14.65" hidden="false" customHeight="false" outlineLevel="0" collapsed="false">
      <c r="B239" s="128"/>
    </row>
    <row r="240" customFormat="false" ht="14.65" hidden="false" customHeight="false" outlineLevel="0" collapsed="false">
      <c r="B240" s="128"/>
    </row>
    <row r="241" customFormat="false" ht="14.65" hidden="false" customHeight="false" outlineLevel="0" collapsed="false">
      <c r="B241" s="128"/>
    </row>
    <row r="242" customFormat="false" ht="14.65" hidden="false" customHeight="false" outlineLevel="0" collapsed="false">
      <c r="B242" s="128"/>
    </row>
    <row r="243" customFormat="false" ht="14.65" hidden="false" customHeight="false" outlineLevel="0" collapsed="false">
      <c r="B243" s="128"/>
    </row>
    <row r="244" customFormat="false" ht="14.65" hidden="false" customHeight="false" outlineLevel="0" collapsed="false">
      <c r="B244" s="128"/>
    </row>
    <row r="245" customFormat="false" ht="14.65" hidden="false" customHeight="false" outlineLevel="0" collapsed="false">
      <c r="B245" s="128"/>
    </row>
    <row r="246" customFormat="false" ht="14.65" hidden="false" customHeight="false" outlineLevel="0" collapsed="false">
      <c r="B246" s="128"/>
    </row>
    <row r="247" customFormat="false" ht="14.65" hidden="false" customHeight="false" outlineLevel="0" collapsed="false">
      <c r="B247" s="128"/>
    </row>
    <row r="248" customFormat="false" ht="14.65" hidden="false" customHeight="false" outlineLevel="0" collapsed="false">
      <c r="B248" s="128"/>
    </row>
    <row r="249" customFormat="false" ht="14.65" hidden="false" customHeight="false" outlineLevel="0" collapsed="false">
      <c r="B249" s="128"/>
    </row>
    <row r="250" customFormat="false" ht="14.65" hidden="false" customHeight="false" outlineLevel="0" collapsed="false">
      <c r="B250" s="128"/>
    </row>
    <row r="251" customFormat="false" ht="14.65" hidden="false" customHeight="false" outlineLevel="0" collapsed="false">
      <c r="B251" s="128"/>
    </row>
    <row r="252" customFormat="false" ht="14.65" hidden="false" customHeight="false" outlineLevel="0" collapsed="false">
      <c r="B252" s="128"/>
    </row>
    <row r="253" customFormat="false" ht="14.65" hidden="false" customHeight="false" outlineLevel="0" collapsed="false">
      <c r="B253" s="128"/>
    </row>
    <row r="254" customFormat="false" ht="14.65" hidden="false" customHeight="false" outlineLevel="0" collapsed="false">
      <c r="B254" s="128"/>
    </row>
    <row r="255" customFormat="false" ht="14.65" hidden="false" customHeight="false" outlineLevel="0" collapsed="false">
      <c r="B255" s="128"/>
    </row>
    <row r="256" customFormat="false" ht="14.65" hidden="false" customHeight="false" outlineLevel="0" collapsed="false">
      <c r="B256" s="128"/>
    </row>
    <row r="257" customFormat="false" ht="14.65" hidden="false" customHeight="false" outlineLevel="0" collapsed="false">
      <c r="B257" s="128"/>
    </row>
    <row r="258" customFormat="false" ht="14.65" hidden="false" customHeight="false" outlineLevel="0" collapsed="false">
      <c r="B258" s="128"/>
    </row>
    <row r="259" customFormat="false" ht="14.65" hidden="false" customHeight="false" outlineLevel="0" collapsed="false">
      <c r="B259" s="128"/>
    </row>
    <row r="260" customFormat="false" ht="14.65" hidden="false" customHeight="false" outlineLevel="0" collapsed="false">
      <c r="B260" s="128"/>
    </row>
    <row r="261" customFormat="false" ht="14.65" hidden="false" customHeight="false" outlineLevel="0" collapsed="false">
      <c r="B261" s="128"/>
    </row>
    <row r="262" customFormat="false" ht="14.65" hidden="false" customHeight="false" outlineLevel="0" collapsed="false">
      <c r="B262" s="128"/>
    </row>
    <row r="263" customFormat="false" ht="14.65" hidden="false" customHeight="false" outlineLevel="0" collapsed="false">
      <c r="B263" s="128"/>
    </row>
    <row r="264" customFormat="false" ht="14.65" hidden="false" customHeight="false" outlineLevel="0" collapsed="false">
      <c r="B264" s="128"/>
    </row>
    <row r="265" customFormat="false" ht="14.65" hidden="false" customHeight="false" outlineLevel="0" collapsed="false">
      <c r="B265" s="128"/>
    </row>
    <row r="266" customFormat="false" ht="14.65" hidden="false" customHeight="false" outlineLevel="0" collapsed="false">
      <c r="B266" s="128"/>
    </row>
    <row r="267" customFormat="false" ht="14.65" hidden="false" customHeight="false" outlineLevel="0" collapsed="false">
      <c r="B267" s="128"/>
    </row>
    <row r="268" customFormat="false" ht="14.65" hidden="false" customHeight="false" outlineLevel="0" collapsed="false">
      <c r="B268" s="128"/>
    </row>
    <row r="269" customFormat="false" ht="14.65" hidden="false" customHeight="false" outlineLevel="0" collapsed="false">
      <c r="B269" s="128"/>
    </row>
    <row r="270" customFormat="false" ht="14.65" hidden="false" customHeight="false" outlineLevel="0" collapsed="false">
      <c r="B270" s="128"/>
    </row>
    <row r="271" customFormat="false" ht="14.65" hidden="false" customHeight="false" outlineLevel="0" collapsed="false">
      <c r="B271" s="128"/>
    </row>
    <row r="272" customFormat="false" ht="14.65" hidden="false" customHeight="false" outlineLevel="0" collapsed="false">
      <c r="B272" s="128"/>
    </row>
    <row r="273" customFormat="false" ht="14.65" hidden="false" customHeight="false" outlineLevel="0" collapsed="false">
      <c r="B273" s="128"/>
    </row>
    <row r="274" customFormat="false" ht="14.65" hidden="false" customHeight="false" outlineLevel="0" collapsed="false">
      <c r="B274" s="128"/>
    </row>
    <row r="275" customFormat="false" ht="14.65" hidden="false" customHeight="false" outlineLevel="0" collapsed="false">
      <c r="B275" s="128"/>
    </row>
    <row r="276" customFormat="false" ht="14.65" hidden="false" customHeight="false" outlineLevel="0" collapsed="false">
      <c r="B276" s="128"/>
    </row>
    <row r="277" customFormat="false" ht="14.65" hidden="false" customHeight="false" outlineLevel="0" collapsed="false">
      <c r="B277" s="128"/>
    </row>
    <row r="278" customFormat="false" ht="14.65" hidden="false" customHeight="false" outlineLevel="0" collapsed="false">
      <c r="B278" s="128"/>
    </row>
    <row r="279" customFormat="false" ht="14.65" hidden="false" customHeight="false" outlineLevel="0" collapsed="false">
      <c r="B279" s="128"/>
    </row>
    <row r="280" customFormat="false" ht="14.65" hidden="false" customHeight="false" outlineLevel="0" collapsed="false">
      <c r="B280" s="128"/>
    </row>
    <row r="281" customFormat="false" ht="14.65" hidden="false" customHeight="false" outlineLevel="0" collapsed="false">
      <c r="B281" s="128"/>
    </row>
    <row r="282" customFormat="false" ht="14.65" hidden="false" customHeight="false" outlineLevel="0" collapsed="false">
      <c r="B282" s="128"/>
    </row>
    <row r="283" customFormat="false" ht="14.65" hidden="false" customHeight="false" outlineLevel="0" collapsed="false">
      <c r="B283" s="128"/>
    </row>
    <row r="284" customFormat="false" ht="14.65" hidden="false" customHeight="false" outlineLevel="0" collapsed="false">
      <c r="B284" s="128"/>
    </row>
    <row r="285" customFormat="false" ht="14.65" hidden="false" customHeight="false" outlineLevel="0" collapsed="false">
      <c r="B285" s="128"/>
    </row>
    <row r="286" customFormat="false" ht="14.65" hidden="false" customHeight="false" outlineLevel="0" collapsed="false">
      <c r="B286" s="128"/>
    </row>
    <row r="287" customFormat="false" ht="14.65" hidden="false" customHeight="false" outlineLevel="0" collapsed="false">
      <c r="B287" s="128"/>
    </row>
    <row r="288" customFormat="false" ht="14.65" hidden="false" customHeight="false" outlineLevel="0" collapsed="false">
      <c r="B288" s="128"/>
    </row>
    <row r="289" customFormat="false" ht="14.65" hidden="false" customHeight="false" outlineLevel="0" collapsed="false">
      <c r="B289" s="128"/>
    </row>
    <row r="290" customFormat="false" ht="14.65" hidden="false" customHeight="false" outlineLevel="0" collapsed="false">
      <c r="B290" s="128"/>
    </row>
    <row r="291" customFormat="false" ht="14.65" hidden="false" customHeight="false" outlineLevel="0" collapsed="false">
      <c r="B291" s="128"/>
    </row>
    <row r="292" customFormat="false" ht="14.65" hidden="false" customHeight="false" outlineLevel="0" collapsed="false">
      <c r="B292" s="128"/>
    </row>
    <row r="293" customFormat="false" ht="14.65" hidden="false" customHeight="false" outlineLevel="0" collapsed="false">
      <c r="B293" s="128"/>
    </row>
    <row r="294" customFormat="false" ht="14.65" hidden="false" customHeight="false" outlineLevel="0" collapsed="false">
      <c r="B294" s="128"/>
    </row>
    <row r="295" customFormat="false" ht="14.65" hidden="false" customHeight="false" outlineLevel="0" collapsed="false">
      <c r="B295" s="128"/>
    </row>
    <row r="296" customFormat="false" ht="14.65" hidden="false" customHeight="false" outlineLevel="0" collapsed="false">
      <c r="B296" s="128"/>
    </row>
    <row r="297" customFormat="false" ht="14.65" hidden="false" customHeight="false" outlineLevel="0" collapsed="false">
      <c r="B297" s="128"/>
    </row>
    <row r="298" customFormat="false" ht="14.65" hidden="false" customHeight="false" outlineLevel="0" collapsed="false">
      <c r="B298" s="128"/>
    </row>
    <row r="299" customFormat="false" ht="14.65" hidden="false" customHeight="false" outlineLevel="0" collapsed="false">
      <c r="B299" s="128"/>
    </row>
    <row r="300" customFormat="false" ht="14.65" hidden="false" customHeight="false" outlineLevel="0" collapsed="false">
      <c r="B300" s="128"/>
    </row>
    <row r="301" customFormat="false" ht="14.65" hidden="false" customHeight="false" outlineLevel="0" collapsed="false">
      <c r="B301" s="128"/>
    </row>
    <row r="302" customFormat="false" ht="14.65" hidden="false" customHeight="false" outlineLevel="0" collapsed="false">
      <c r="B302" s="128"/>
    </row>
    <row r="303" customFormat="false" ht="14.65" hidden="false" customHeight="false" outlineLevel="0" collapsed="false">
      <c r="B303" s="128"/>
    </row>
    <row r="304" customFormat="false" ht="14.65" hidden="false" customHeight="false" outlineLevel="0" collapsed="false">
      <c r="B304" s="128"/>
    </row>
    <row r="305" customFormat="false" ht="14.65" hidden="false" customHeight="false" outlineLevel="0" collapsed="false">
      <c r="B305" s="128"/>
    </row>
    <row r="306" customFormat="false" ht="14.65" hidden="false" customHeight="false" outlineLevel="0" collapsed="false">
      <c r="B306" s="128"/>
    </row>
    <row r="307" customFormat="false" ht="14.65" hidden="false" customHeight="false" outlineLevel="0" collapsed="false">
      <c r="B307" s="128"/>
    </row>
    <row r="308" customFormat="false" ht="14.65" hidden="false" customHeight="false" outlineLevel="0" collapsed="false">
      <c r="B308" s="128"/>
    </row>
    <row r="309" customFormat="false" ht="14.65" hidden="false" customHeight="false" outlineLevel="0" collapsed="false">
      <c r="B309" s="128"/>
    </row>
    <row r="310" customFormat="false" ht="14.65" hidden="false" customHeight="false" outlineLevel="0" collapsed="false">
      <c r="B310" s="128"/>
    </row>
    <row r="311" customFormat="false" ht="14.65" hidden="false" customHeight="false" outlineLevel="0" collapsed="false">
      <c r="B311" s="128"/>
    </row>
    <row r="312" customFormat="false" ht="14.65" hidden="false" customHeight="false" outlineLevel="0" collapsed="false">
      <c r="B312" s="128"/>
    </row>
    <row r="313" customFormat="false" ht="14.65" hidden="false" customHeight="false" outlineLevel="0" collapsed="false">
      <c r="B313" s="128"/>
    </row>
    <row r="314" customFormat="false" ht="14.65" hidden="false" customHeight="false" outlineLevel="0" collapsed="false">
      <c r="B314" s="128"/>
    </row>
    <row r="315" customFormat="false" ht="14.65" hidden="false" customHeight="false" outlineLevel="0" collapsed="false">
      <c r="B315" s="128"/>
    </row>
    <row r="316" customFormat="false" ht="14.65" hidden="false" customHeight="false" outlineLevel="0" collapsed="false">
      <c r="B316" s="128"/>
    </row>
    <row r="317" customFormat="false" ht="14.65" hidden="false" customHeight="false" outlineLevel="0" collapsed="false">
      <c r="B317" s="128"/>
    </row>
    <row r="318" customFormat="false" ht="14.65" hidden="false" customHeight="false" outlineLevel="0" collapsed="false">
      <c r="B318" s="128"/>
    </row>
    <row r="319" customFormat="false" ht="14.65" hidden="false" customHeight="false" outlineLevel="0" collapsed="false">
      <c r="B319" s="128"/>
    </row>
    <row r="320" customFormat="false" ht="14.65" hidden="false" customHeight="false" outlineLevel="0" collapsed="false">
      <c r="B320" s="128"/>
    </row>
    <row r="321" customFormat="false" ht="14.65" hidden="false" customHeight="false" outlineLevel="0" collapsed="false">
      <c r="B321" s="128"/>
    </row>
    <row r="322" customFormat="false" ht="14.65" hidden="false" customHeight="false" outlineLevel="0" collapsed="false">
      <c r="B322" s="128"/>
    </row>
    <row r="323" customFormat="false" ht="14.65" hidden="false" customHeight="false" outlineLevel="0" collapsed="false">
      <c r="B323" s="128"/>
    </row>
    <row r="324" customFormat="false" ht="14.65" hidden="false" customHeight="false" outlineLevel="0" collapsed="false">
      <c r="B324" s="128"/>
    </row>
    <row r="325" customFormat="false" ht="14.65" hidden="false" customHeight="false" outlineLevel="0" collapsed="false">
      <c r="B325" s="128"/>
    </row>
    <row r="326" customFormat="false" ht="14.65" hidden="false" customHeight="false" outlineLevel="0" collapsed="false">
      <c r="B326" s="128"/>
    </row>
    <row r="327" customFormat="false" ht="14.65" hidden="false" customHeight="false" outlineLevel="0" collapsed="false">
      <c r="B327" s="128"/>
    </row>
    <row r="328" customFormat="false" ht="14.65" hidden="false" customHeight="false" outlineLevel="0" collapsed="false">
      <c r="B328" s="128"/>
    </row>
    <row r="329" customFormat="false" ht="14.65" hidden="false" customHeight="false" outlineLevel="0" collapsed="false">
      <c r="B329" s="128"/>
    </row>
    <row r="330" customFormat="false" ht="14.65" hidden="false" customHeight="false" outlineLevel="0" collapsed="false">
      <c r="B330" s="128"/>
    </row>
    <row r="331" customFormat="false" ht="14.65" hidden="false" customHeight="false" outlineLevel="0" collapsed="false">
      <c r="B331" s="128"/>
    </row>
    <row r="332" customFormat="false" ht="14.65" hidden="false" customHeight="false" outlineLevel="0" collapsed="false">
      <c r="B332" s="128"/>
    </row>
    <row r="333" customFormat="false" ht="14.65" hidden="false" customHeight="false" outlineLevel="0" collapsed="false">
      <c r="B333" s="128"/>
    </row>
    <row r="334" customFormat="false" ht="14.65" hidden="false" customHeight="false" outlineLevel="0" collapsed="false">
      <c r="B334" s="128"/>
    </row>
  </sheetData>
  <mergeCells count="6">
    <mergeCell ref="A3:G3"/>
    <mergeCell ref="A4:G4"/>
    <mergeCell ref="A6:A7"/>
    <mergeCell ref="C6:F6"/>
    <mergeCell ref="D7:F7"/>
    <mergeCell ref="A8:A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6" activeCellId="0" sqref="J46"/>
    </sheetView>
  </sheetViews>
  <sheetFormatPr defaultColWidth="9.07421875" defaultRowHeight="14.6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127" width="63.63"/>
    <col collapsed="false" customWidth="true" hidden="false" outlineLevel="0" max="3" min="3" style="42" width="15.68"/>
    <col collapsed="false" customWidth="true" hidden="false" outlineLevel="0" max="4" min="4" style="0" width="10.27"/>
    <col collapsed="false" customWidth="true" hidden="false" outlineLevel="0" max="5" min="5" style="0" width="11.98"/>
    <col collapsed="false" customWidth="true" hidden="false" outlineLevel="0" max="6" min="6" style="0" width="12.4"/>
    <col collapsed="false" customWidth="true" hidden="false" outlineLevel="0" max="7" min="7" style="0" width="6.98"/>
    <col collapsed="false" customWidth="true" hidden="false" outlineLevel="0" max="8" min="8" style="0" width="14.4"/>
    <col collapsed="false" customWidth="true" hidden="false" outlineLevel="0" max="9" min="9" style="0" width="2.7"/>
  </cols>
  <sheetData>
    <row r="1" s="128" customFormat="true" ht="7.15" hidden="false" customHeight="true" outlineLevel="0" collapsed="false">
      <c r="C1" s="129"/>
    </row>
    <row r="2" s="128" customFormat="true" ht="7.15" hidden="false" customHeight="true" outlineLevel="0" collapsed="false">
      <c r="C2" s="129"/>
    </row>
    <row r="3" s="128" customFormat="true" ht="14.25" hidden="false" customHeight="true" outlineLevel="0" collapsed="false">
      <c r="B3" s="130" t="s">
        <v>1</v>
      </c>
      <c r="C3" s="130"/>
      <c r="D3" s="130"/>
      <c r="E3" s="130"/>
      <c r="F3" s="130"/>
      <c r="G3" s="130"/>
      <c r="H3" s="130"/>
    </row>
    <row r="4" s="128" customFormat="true" ht="12" hidden="false" customHeight="true" outlineLevel="0" collapsed="false">
      <c r="B4" s="131" t="s">
        <v>2</v>
      </c>
      <c r="C4" s="131"/>
      <c r="D4" s="131"/>
      <c r="E4" s="131"/>
      <c r="F4" s="131"/>
      <c r="G4" s="131"/>
      <c r="H4" s="131"/>
    </row>
    <row r="5" s="128" customFormat="true" ht="11.1" hidden="false" customHeight="true" outlineLevel="0" collapsed="false">
      <c r="C5" s="129"/>
    </row>
    <row r="6" customFormat="false" ht="15" hidden="false" customHeight="true" outlineLevel="0" collapsed="false">
      <c r="B6" s="215" t="s">
        <v>3</v>
      </c>
      <c r="C6" s="133" t="s">
        <v>4</v>
      </c>
      <c r="D6" s="134" t="s">
        <v>142</v>
      </c>
      <c r="E6" s="134"/>
      <c r="F6" s="134"/>
      <c r="G6" s="134"/>
      <c r="H6" s="133" t="s">
        <v>4</v>
      </c>
    </row>
    <row r="7" customFormat="false" ht="12" hidden="false" customHeight="true" outlineLevel="0" collapsed="false">
      <c r="B7" s="216"/>
      <c r="C7" s="135" t="s">
        <v>7</v>
      </c>
      <c r="D7" s="133" t="s">
        <v>8</v>
      </c>
      <c r="E7" s="136" t="s">
        <v>9</v>
      </c>
      <c r="F7" s="136"/>
      <c r="G7" s="136"/>
      <c r="H7" s="135" t="s">
        <v>7</v>
      </c>
    </row>
    <row r="8" customFormat="false" ht="13.35" hidden="false" customHeight="true" outlineLevel="0" collapsed="false">
      <c r="B8" s="217" t="s">
        <v>10</v>
      </c>
      <c r="C8" s="135" t="s">
        <v>11</v>
      </c>
      <c r="D8" s="135" t="s">
        <v>12</v>
      </c>
      <c r="E8" s="133" t="s">
        <v>13</v>
      </c>
      <c r="F8" s="133" t="s">
        <v>14</v>
      </c>
      <c r="G8" s="133" t="s">
        <v>15</v>
      </c>
      <c r="H8" s="135" t="s">
        <v>11</v>
      </c>
    </row>
    <row r="9" customFormat="false" ht="12.75" hidden="false" customHeight="true" outlineLevel="0" collapsed="false">
      <c r="B9" s="218"/>
      <c r="C9" s="138" t="s">
        <v>143</v>
      </c>
      <c r="D9" s="139"/>
      <c r="E9" s="138" t="s">
        <v>12</v>
      </c>
      <c r="F9" s="138" t="s">
        <v>17</v>
      </c>
      <c r="G9" s="138" t="s">
        <v>127</v>
      </c>
      <c r="H9" s="138" t="s">
        <v>141</v>
      </c>
    </row>
    <row r="10" customFormat="false" ht="12.75" hidden="false" customHeight="true" outlineLevel="0" collapsed="false">
      <c r="B10" s="140" t="s">
        <v>20</v>
      </c>
      <c r="C10" s="141" t="n">
        <v>146267288</v>
      </c>
      <c r="D10" s="142" t="n">
        <v>277422</v>
      </c>
      <c r="E10" s="143" t="n">
        <v>32038</v>
      </c>
      <c r="F10" s="144" t="n">
        <v>245384</v>
      </c>
      <c r="G10" s="145" t="n">
        <v>0</v>
      </c>
      <c r="H10" s="146" t="n">
        <v>146544710</v>
      </c>
      <c r="J10" s="0" t="n">
        <f aca="false">F10/C10</f>
        <v>0.00167764100473374</v>
      </c>
    </row>
    <row r="11" s="147" customFormat="true" ht="12" hidden="false" customHeight="true" outlineLevel="0" collapsed="false">
      <c r="B11" s="140" t="s">
        <v>21</v>
      </c>
      <c r="C11" s="141" t="n">
        <v>38951479</v>
      </c>
      <c r="D11" s="142" t="n">
        <v>152840</v>
      </c>
      <c r="E11" s="143" t="n">
        <v>-68916</v>
      </c>
      <c r="F11" s="144" t="n">
        <v>221756</v>
      </c>
      <c r="G11" s="145" t="n">
        <v>0</v>
      </c>
      <c r="H11" s="146" t="n">
        <v>39104319</v>
      </c>
      <c r="J11" s="0" t="n">
        <f aca="false">F11/C11</f>
        <v>0.00569313427097338</v>
      </c>
    </row>
    <row r="12" customFormat="false" ht="13.15" hidden="false" customHeight="true" outlineLevel="0" collapsed="false">
      <c r="B12" s="148" t="s">
        <v>22</v>
      </c>
      <c r="C12" s="149" t="n">
        <v>1547936</v>
      </c>
      <c r="D12" s="150" t="n">
        <v>2201</v>
      </c>
      <c r="E12" s="151" t="n">
        <v>-3717</v>
      </c>
      <c r="F12" s="152" t="n">
        <v>5918</v>
      </c>
      <c r="G12" s="153" t="n">
        <v>0</v>
      </c>
      <c r="H12" s="154" t="n">
        <v>1550137</v>
      </c>
      <c r="J12" s="0" t="n">
        <f aca="false">F12/C12</f>
        <v>0.0038231554792963</v>
      </c>
    </row>
    <row r="13" customFormat="false" ht="13.15" hidden="false" customHeight="true" outlineLevel="0" collapsed="false">
      <c r="B13" s="148" t="s">
        <v>23</v>
      </c>
      <c r="C13" s="149" t="n">
        <v>1232940</v>
      </c>
      <c r="D13" s="150" t="n">
        <v>-7199</v>
      </c>
      <c r="E13" s="151" t="n">
        <v>-5377</v>
      </c>
      <c r="F13" s="152" t="n">
        <v>-1822</v>
      </c>
      <c r="G13" s="153" t="n">
        <v>0</v>
      </c>
      <c r="H13" s="154" t="n">
        <v>1225741</v>
      </c>
      <c r="J13" s="0" t="n">
        <f aca="false">F13/C13</f>
        <v>-0.00147776858565705</v>
      </c>
    </row>
    <row r="14" customFormat="false" ht="13.15" hidden="false" customHeight="true" outlineLevel="0" collapsed="false">
      <c r="B14" s="148" t="s">
        <v>24</v>
      </c>
      <c r="C14" s="149" t="n">
        <v>1405613</v>
      </c>
      <c r="D14" s="150" t="n">
        <v>-8445</v>
      </c>
      <c r="E14" s="151" t="n">
        <v>-6903</v>
      </c>
      <c r="F14" s="152" t="n">
        <v>-1542</v>
      </c>
      <c r="G14" s="153" t="n">
        <v>0</v>
      </c>
      <c r="H14" s="154" t="n">
        <v>1397168</v>
      </c>
      <c r="J14" s="0" t="n">
        <f aca="false">F14/C14</f>
        <v>-0.00109703026366432</v>
      </c>
    </row>
    <row r="15" customFormat="false" ht="13.15" hidden="false" customHeight="true" outlineLevel="0" collapsed="false">
      <c r="B15" s="148" t="s">
        <v>25</v>
      </c>
      <c r="C15" s="149" t="n">
        <v>2331147</v>
      </c>
      <c r="D15" s="150" t="n">
        <v>2330</v>
      </c>
      <c r="E15" s="151" t="n">
        <v>-9883</v>
      </c>
      <c r="F15" s="152" t="n">
        <v>12213</v>
      </c>
      <c r="G15" s="153" t="n">
        <v>0</v>
      </c>
      <c r="H15" s="154" t="n">
        <v>2333477</v>
      </c>
      <c r="J15" s="0" t="n">
        <f aca="false">F15/C15</f>
        <v>0.00523905184872511</v>
      </c>
    </row>
    <row r="16" customFormat="false" ht="13.15" hidden="false" customHeight="true" outlineLevel="0" collapsed="false">
      <c r="B16" s="155" t="s">
        <v>26</v>
      </c>
      <c r="C16" s="149" t="n">
        <v>1036909</v>
      </c>
      <c r="D16" s="150" t="n">
        <v>-7071</v>
      </c>
      <c r="E16" s="151" t="n">
        <v>-4831</v>
      </c>
      <c r="F16" s="152" t="n">
        <v>-2240</v>
      </c>
      <c r="G16" s="156" t="n">
        <v>0</v>
      </c>
      <c r="H16" s="154" t="n">
        <v>1029838</v>
      </c>
      <c r="J16" s="0" t="n">
        <f aca="false">F16/C16</f>
        <v>-0.00216026671578702</v>
      </c>
    </row>
    <row r="17" customFormat="false" ht="13.15" hidden="false" customHeight="true" outlineLevel="0" collapsed="false">
      <c r="B17" s="148" t="s">
        <v>27</v>
      </c>
      <c r="C17" s="149" t="n">
        <v>1010486</v>
      </c>
      <c r="D17" s="150" t="n">
        <v>-714</v>
      </c>
      <c r="E17" s="151" t="n">
        <v>-2426</v>
      </c>
      <c r="F17" s="152" t="n">
        <v>1712</v>
      </c>
      <c r="G17" s="153" t="n">
        <v>0</v>
      </c>
      <c r="H17" s="154" t="n">
        <v>1009772</v>
      </c>
      <c r="J17" s="0" t="n">
        <f aca="false">F17/C17</f>
        <v>0.00169423425955431</v>
      </c>
    </row>
    <row r="18" customFormat="false" ht="13.15" hidden="false" customHeight="true" outlineLevel="0" collapsed="false">
      <c r="B18" s="148" t="s">
        <v>28</v>
      </c>
      <c r="C18" s="149" t="n">
        <v>654390</v>
      </c>
      <c r="D18" s="150" t="n">
        <v>-2940</v>
      </c>
      <c r="E18" s="151" t="n">
        <v>-2303</v>
      </c>
      <c r="F18" s="152" t="n">
        <v>-637</v>
      </c>
      <c r="G18" s="153" t="n">
        <v>0</v>
      </c>
      <c r="H18" s="154" t="n">
        <v>651450</v>
      </c>
      <c r="J18" s="0" t="n">
        <f aca="false">F18/C18</f>
        <v>-0.00097342563303229</v>
      </c>
    </row>
    <row r="19" customFormat="false" ht="13.15" hidden="false" customHeight="true" outlineLevel="0" collapsed="false">
      <c r="B19" s="148" t="s">
        <v>29</v>
      </c>
      <c r="C19" s="149" t="n">
        <v>1117378</v>
      </c>
      <c r="D19" s="150" t="n">
        <v>2641</v>
      </c>
      <c r="E19" s="151" t="n">
        <v>-5173</v>
      </c>
      <c r="F19" s="152" t="n">
        <v>7814</v>
      </c>
      <c r="G19" s="153" t="n">
        <v>0</v>
      </c>
      <c r="H19" s="154" t="n">
        <v>1120019</v>
      </c>
      <c r="J19" s="0" t="n">
        <f aca="false">F19/C19</f>
        <v>0.00699315719478995</v>
      </c>
    </row>
    <row r="20" customFormat="false" ht="13.15" hidden="false" customHeight="true" outlineLevel="0" collapsed="false">
      <c r="B20" s="148" t="s">
        <v>30</v>
      </c>
      <c r="C20" s="149" t="n">
        <v>1157865</v>
      </c>
      <c r="D20" s="150" t="n">
        <v>-1772</v>
      </c>
      <c r="E20" s="151" t="n">
        <v>-4297</v>
      </c>
      <c r="F20" s="152" t="n">
        <v>2525</v>
      </c>
      <c r="G20" s="153" t="n">
        <v>0</v>
      </c>
      <c r="H20" s="154" t="n">
        <v>1156093</v>
      </c>
      <c r="J20" s="0" t="n">
        <f aca="false">F20/C20</f>
        <v>0.0021807378234941</v>
      </c>
    </row>
    <row r="21" customFormat="false" ht="13.15" hidden="false" customHeight="true" outlineLevel="0" collapsed="false">
      <c r="B21" s="155" t="s">
        <v>31</v>
      </c>
      <c r="C21" s="149" t="n">
        <v>7231068</v>
      </c>
      <c r="D21" s="150" t="n">
        <v>87579</v>
      </c>
      <c r="E21" s="151" t="n">
        <v>-24</v>
      </c>
      <c r="F21" s="152" t="n">
        <v>87603</v>
      </c>
      <c r="G21" s="156" t="n">
        <v>0</v>
      </c>
      <c r="H21" s="154" t="n">
        <v>7318647</v>
      </c>
      <c r="J21" s="0" t="n">
        <f aca="false">F21/C21</f>
        <v>0.0121148079370848</v>
      </c>
    </row>
    <row r="22" customFormat="false" ht="13.15" hidden="false" customHeight="true" outlineLevel="0" collapsed="false">
      <c r="B22" s="148" t="s">
        <v>32</v>
      </c>
      <c r="C22" s="149" t="n">
        <v>765231</v>
      </c>
      <c r="D22" s="150" t="n">
        <v>-5510</v>
      </c>
      <c r="E22" s="151" t="n">
        <v>-3911</v>
      </c>
      <c r="F22" s="152" t="n">
        <v>-1599</v>
      </c>
      <c r="G22" s="153" t="n">
        <v>0</v>
      </c>
      <c r="H22" s="154" t="n">
        <v>759721</v>
      </c>
      <c r="J22" s="0" t="n">
        <f aca="false">F22/C22</f>
        <v>-0.00208956511171137</v>
      </c>
    </row>
    <row r="23" customFormat="false" ht="13.15" hidden="false" customHeight="true" outlineLevel="0" collapsed="false">
      <c r="B23" s="148" t="s">
        <v>33</v>
      </c>
      <c r="C23" s="149" t="n">
        <v>1135438</v>
      </c>
      <c r="D23" s="150" t="n">
        <v>-5335</v>
      </c>
      <c r="E23" s="151" t="n">
        <v>-5336</v>
      </c>
      <c r="F23" s="152" t="n">
        <v>1</v>
      </c>
      <c r="G23" s="153" t="n">
        <v>0</v>
      </c>
      <c r="H23" s="154" t="n">
        <v>1130103</v>
      </c>
      <c r="J23" s="0" t="n">
        <f aca="false">F23/C23</f>
        <v>8.80717397163033E-007</v>
      </c>
    </row>
    <row r="24" customFormat="false" ht="13.15" hidden="false" customHeight="true" outlineLevel="0" collapsed="false">
      <c r="B24" s="148" t="s">
        <v>34</v>
      </c>
      <c r="C24" s="149" t="n">
        <v>964791</v>
      </c>
      <c r="D24" s="150" t="n">
        <v>-6161</v>
      </c>
      <c r="E24" s="151" t="n">
        <v>-5575</v>
      </c>
      <c r="F24" s="152" t="n">
        <v>-586</v>
      </c>
      <c r="G24" s="153" t="n">
        <v>0</v>
      </c>
      <c r="H24" s="154" t="n">
        <v>958630</v>
      </c>
      <c r="J24" s="0" t="n">
        <f aca="false">F24/C24</f>
        <v>-0.000607385433736426</v>
      </c>
    </row>
    <row r="25" customFormat="false" ht="13.15" hidden="false" customHeight="true" outlineLevel="0" collapsed="false">
      <c r="B25" s="148" t="s">
        <v>35</v>
      </c>
      <c r="C25" s="149" t="n">
        <v>1062421</v>
      </c>
      <c r="D25" s="150" t="n">
        <v>-12126</v>
      </c>
      <c r="E25" s="151" t="n">
        <v>-6667</v>
      </c>
      <c r="F25" s="152" t="n">
        <v>-5459</v>
      </c>
      <c r="G25" s="153" t="n">
        <v>0</v>
      </c>
      <c r="H25" s="154" t="n">
        <v>1050295</v>
      </c>
      <c r="J25" s="0" t="n">
        <f aca="false">F25/C25</f>
        <v>-0.00513826439801171</v>
      </c>
    </row>
    <row r="26" customFormat="false" ht="13.15" hidden="false" customHeight="true" outlineLevel="0" collapsed="false">
      <c r="B26" s="148" t="s">
        <v>36</v>
      </c>
      <c r="C26" s="149" t="n">
        <v>1315071</v>
      </c>
      <c r="D26" s="150" t="n">
        <v>-10327</v>
      </c>
      <c r="E26" s="151" t="n">
        <v>-8433</v>
      </c>
      <c r="F26" s="152" t="n">
        <v>-1894</v>
      </c>
      <c r="G26" s="153" t="n">
        <v>0</v>
      </c>
      <c r="H26" s="154" t="n">
        <v>1304744</v>
      </c>
      <c r="J26" s="0" t="n">
        <f aca="false">F26/C26</f>
        <v>-0.00144022642123505</v>
      </c>
    </row>
    <row r="27" customFormat="false" ht="13.15" hidden="false" customHeight="true" outlineLevel="0" collapsed="false">
      <c r="B27" s="148" t="s">
        <v>37</v>
      </c>
      <c r="C27" s="149" t="n">
        <v>1513570</v>
      </c>
      <c r="D27" s="150" t="n">
        <v>-7124</v>
      </c>
      <c r="E27" s="151" t="n">
        <v>-10000</v>
      </c>
      <c r="F27" s="152" t="n">
        <v>2876</v>
      </c>
      <c r="G27" s="153" t="n">
        <v>0</v>
      </c>
      <c r="H27" s="154" t="n">
        <v>1506446</v>
      </c>
      <c r="J27" s="0" t="n">
        <f aca="false">F27/C27</f>
        <v>0.00190014336964924</v>
      </c>
    </row>
    <row r="28" customFormat="false" ht="13.15" hidden="false" customHeight="true" outlineLevel="0" collapsed="false">
      <c r="B28" s="148" t="s">
        <v>38</v>
      </c>
      <c r="C28" s="149" t="n">
        <v>1271629</v>
      </c>
      <c r="D28" s="150" t="n">
        <v>283</v>
      </c>
      <c r="E28" s="151" t="n">
        <v>-4379</v>
      </c>
      <c r="F28" s="152" t="n">
        <v>4662</v>
      </c>
      <c r="G28" s="153" t="n">
        <v>0</v>
      </c>
      <c r="H28" s="154" t="n">
        <v>1271912</v>
      </c>
      <c r="J28" s="0" t="n">
        <f aca="false">F28/C28</f>
        <v>0.0036661636373502</v>
      </c>
    </row>
    <row r="29" customFormat="false" ht="13.15" hidden="false" customHeight="true" outlineLevel="0" collapsed="false">
      <c r="B29" s="148" t="s">
        <v>39</v>
      </c>
      <c r="C29" s="149" t="n">
        <v>12197596</v>
      </c>
      <c r="D29" s="150" t="n">
        <v>132530</v>
      </c>
      <c r="E29" s="151" t="n">
        <v>20319</v>
      </c>
      <c r="F29" s="152" t="n">
        <v>112211</v>
      </c>
      <c r="G29" s="153" t="n">
        <v>0</v>
      </c>
      <c r="H29" s="154" t="n">
        <v>12330126</v>
      </c>
      <c r="J29" s="0" t="n">
        <f aca="false">F29/C29</f>
        <v>0.00919943569208228</v>
      </c>
    </row>
    <row r="30" s="147" customFormat="true" ht="14.25" hidden="false" customHeight="true" outlineLevel="0" collapsed="false">
      <c r="B30" s="140" t="s">
        <v>40</v>
      </c>
      <c r="C30" s="141" t="n">
        <v>13843556</v>
      </c>
      <c r="D30" s="142" t="n">
        <v>10138</v>
      </c>
      <c r="E30" s="143" t="n">
        <v>-11634</v>
      </c>
      <c r="F30" s="144" t="n">
        <v>21772</v>
      </c>
      <c r="G30" s="145" t="n">
        <v>0</v>
      </c>
      <c r="H30" s="146" t="n">
        <v>13853694</v>
      </c>
      <c r="J30" s="0" t="n">
        <f aca="false">F30/C30</f>
        <v>0.00157271729893678</v>
      </c>
    </row>
    <row r="31" s="42" customFormat="true" ht="12.75" hidden="false" customHeight="true" outlineLevel="0" collapsed="false">
      <c r="B31" s="148" t="s">
        <v>41</v>
      </c>
      <c r="C31" s="149" t="n">
        <v>632533</v>
      </c>
      <c r="D31" s="150" t="n">
        <v>-2658</v>
      </c>
      <c r="E31" s="151" t="n">
        <v>-1924</v>
      </c>
      <c r="F31" s="152" t="n">
        <v>-734</v>
      </c>
      <c r="G31" s="153" t="n">
        <v>0</v>
      </c>
      <c r="H31" s="154" t="n">
        <v>629875</v>
      </c>
      <c r="J31" s="0" t="n">
        <f aca="false">F31/C31</f>
        <v>-0.00116041376497353</v>
      </c>
    </row>
    <row r="32" customFormat="false" ht="12.75" hidden="false" customHeight="true" outlineLevel="0" collapsed="false">
      <c r="B32" s="148" t="s">
        <v>42</v>
      </c>
      <c r="C32" s="149" t="n">
        <v>864424</v>
      </c>
      <c r="D32" s="150" t="n">
        <v>-7593</v>
      </c>
      <c r="E32" s="151" t="n">
        <v>1145</v>
      </c>
      <c r="F32" s="152" t="n">
        <v>-8738</v>
      </c>
      <c r="G32" s="153" t="n">
        <v>0</v>
      </c>
      <c r="H32" s="154" t="n">
        <v>856831</v>
      </c>
      <c r="J32" s="0" t="n">
        <f aca="false">F32/C32</f>
        <v>-0.0101084652901817</v>
      </c>
    </row>
    <row r="33" customFormat="false" ht="12.75" hidden="false" customHeight="true" outlineLevel="0" collapsed="false">
      <c r="B33" s="148" t="s">
        <v>144</v>
      </c>
      <c r="C33" s="149" t="n">
        <v>1183323</v>
      </c>
      <c r="D33" s="150" t="n">
        <v>-9245</v>
      </c>
      <c r="E33" s="151" t="n">
        <v>-1227</v>
      </c>
      <c r="F33" s="152" t="n">
        <v>-8018</v>
      </c>
      <c r="G33" s="153" t="n">
        <v>0</v>
      </c>
      <c r="H33" s="154" t="n">
        <v>1174078</v>
      </c>
      <c r="J33" s="0" t="n">
        <f aca="false">F33/C33</f>
        <v>-0.00677583381714037</v>
      </c>
    </row>
    <row r="34" customFormat="false" ht="12.75" hidden="false" customHeight="true" outlineLevel="0" collapsed="false">
      <c r="B34" s="157" t="s">
        <v>44</v>
      </c>
      <c r="C34" s="158" t="n">
        <v>43373</v>
      </c>
      <c r="D34" s="159" t="n">
        <v>465</v>
      </c>
      <c r="E34" s="160" t="n">
        <v>364</v>
      </c>
      <c r="F34" s="161" t="n">
        <v>101</v>
      </c>
      <c r="G34" s="156" t="n">
        <v>0</v>
      </c>
      <c r="H34" s="162" t="n">
        <v>43838</v>
      </c>
      <c r="J34" s="0" t="n">
        <f aca="false">F34/C34</f>
        <v>0.00232863763170636</v>
      </c>
    </row>
    <row r="35" customFormat="false" ht="12.75" hidden="false" customHeight="true" outlineLevel="0" collapsed="false">
      <c r="B35" s="157" t="s">
        <v>45</v>
      </c>
      <c r="C35" s="158" t="n">
        <v>1139950</v>
      </c>
      <c r="D35" s="159" t="n">
        <v>-9710</v>
      </c>
      <c r="E35" s="151" t="n">
        <v>-1591</v>
      </c>
      <c r="F35" s="152" t="n">
        <v>-8119</v>
      </c>
      <c r="G35" s="153" t="n">
        <v>0</v>
      </c>
      <c r="H35" s="154" t="n">
        <v>1130240</v>
      </c>
      <c r="J35" s="0" t="n">
        <f aca="false">F35/C35</f>
        <v>-0.00712224220360542</v>
      </c>
    </row>
    <row r="36" customFormat="false" ht="12.75" hidden="false" customHeight="true" outlineLevel="0" collapsed="false">
      <c r="B36" s="148" t="s">
        <v>46</v>
      </c>
      <c r="C36" s="149" t="n">
        <v>1191010</v>
      </c>
      <c r="D36" s="150" t="n">
        <v>-3325</v>
      </c>
      <c r="E36" s="151" t="n">
        <v>-1262</v>
      </c>
      <c r="F36" s="152" t="n">
        <v>-2063</v>
      </c>
      <c r="G36" s="153" t="n">
        <v>0</v>
      </c>
      <c r="H36" s="154" t="n">
        <v>1187685</v>
      </c>
      <c r="J36" s="0" t="n">
        <f aca="false">F36/C36</f>
        <v>-0.00173214330694117</v>
      </c>
    </row>
    <row r="37" customFormat="false" ht="12.75" hidden="false" customHeight="true" outlineLevel="0" collapsed="false">
      <c r="B37" s="148" t="s">
        <v>47</v>
      </c>
      <c r="C37" s="149" t="n">
        <v>968944</v>
      </c>
      <c r="D37" s="150" t="n">
        <v>7495</v>
      </c>
      <c r="E37" s="151" t="n">
        <v>-443</v>
      </c>
      <c r="F37" s="152" t="n">
        <v>7938</v>
      </c>
      <c r="G37" s="153" t="n">
        <v>0</v>
      </c>
      <c r="H37" s="154" t="n">
        <v>976439</v>
      </c>
      <c r="J37" s="0" t="n">
        <f aca="false">F37/C37</f>
        <v>0.00819242391717168</v>
      </c>
    </row>
    <row r="38" customFormat="false" ht="12.75" hidden="false" customHeight="true" outlineLevel="0" collapsed="false">
      <c r="B38" s="148" t="s">
        <v>48</v>
      </c>
      <c r="C38" s="149" t="n">
        <v>1775540</v>
      </c>
      <c r="D38" s="150" t="n">
        <v>3317</v>
      </c>
      <c r="E38" s="151" t="n">
        <v>-8828</v>
      </c>
      <c r="F38" s="152" t="n">
        <v>12145</v>
      </c>
      <c r="G38" s="153" t="n">
        <v>0</v>
      </c>
      <c r="H38" s="154" t="n">
        <v>1778857</v>
      </c>
      <c r="J38" s="0" t="n">
        <f aca="false">F38/C38</f>
        <v>0.00684017256721899</v>
      </c>
    </row>
    <row r="39" customFormat="false" ht="12.75" hidden="false" customHeight="true" outlineLevel="0" collapsed="false">
      <c r="B39" s="148" t="s">
        <v>49</v>
      </c>
      <c r="C39" s="149" t="n">
        <v>766281</v>
      </c>
      <c r="D39" s="150" t="n">
        <v>-4108</v>
      </c>
      <c r="E39" s="151" t="n">
        <v>276</v>
      </c>
      <c r="F39" s="152" t="n">
        <v>-4384</v>
      </c>
      <c r="G39" s="153" t="n">
        <v>0</v>
      </c>
      <c r="H39" s="154" t="n">
        <v>762173</v>
      </c>
      <c r="J39" s="0" t="n">
        <f aca="false">F39/C39</f>
        <v>-0.00572113885115251</v>
      </c>
    </row>
    <row r="40" customFormat="false" ht="12.75" hidden="false" customHeight="true" outlineLevel="0" collapsed="false">
      <c r="B40" s="148" t="s">
        <v>50</v>
      </c>
      <c r="C40" s="149" t="n">
        <v>618703</v>
      </c>
      <c r="D40" s="150" t="n">
        <v>-3011</v>
      </c>
      <c r="E40" s="151" t="n">
        <v>-3450</v>
      </c>
      <c r="F40" s="152" t="n">
        <v>439</v>
      </c>
      <c r="G40" s="153" t="n">
        <v>0</v>
      </c>
      <c r="H40" s="154" t="n">
        <v>615692</v>
      </c>
      <c r="J40" s="0" t="n">
        <f aca="false">F40/C40</f>
        <v>0.000709548846538646</v>
      </c>
    </row>
    <row r="41" customFormat="false" ht="12.75" hidden="false" customHeight="true" outlineLevel="0" collapsed="false">
      <c r="B41" s="148" t="s">
        <v>51</v>
      </c>
      <c r="C41" s="149" t="n">
        <v>651108</v>
      </c>
      <c r="D41" s="150" t="n">
        <v>-4734</v>
      </c>
      <c r="E41" s="151" t="n">
        <v>-4658</v>
      </c>
      <c r="F41" s="152" t="n">
        <v>-76</v>
      </c>
      <c r="G41" s="153" t="n">
        <v>0</v>
      </c>
      <c r="H41" s="154" t="n">
        <v>646374</v>
      </c>
      <c r="J41" s="0" t="n">
        <f aca="false">F41/C41</f>
        <v>-0.000116724107214164</v>
      </c>
    </row>
    <row r="42" customFormat="false" ht="12.75" hidden="false" customHeight="true" outlineLevel="0" collapsed="false">
      <c r="B42" s="163" t="s">
        <v>52</v>
      </c>
      <c r="C42" s="164" t="n">
        <v>5191690</v>
      </c>
      <c r="D42" s="165" t="n">
        <v>34000</v>
      </c>
      <c r="E42" s="166" t="n">
        <v>8737</v>
      </c>
      <c r="F42" s="167" t="n">
        <v>25263</v>
      </c>
      <c r="G42" s="168" t="n">
        <v>0</v>
      </c>
      <c r="H42" s="169" t="n">
        <v>5225690</v>
      </c>
      <c r="J42" s="0" t="n">
        <f aca="false">F42/C42</f>
        <v>0.00486604554586272</v>
      </c>
    </row>
    <row r="43" s="147" customFormat="true" ht="15" hidden="false" customHeight="true" outlineLevel="0" collapsed="false">
      <c r="B43" s="170" t="s">
        <v>53</v>
      </c>
      <c r="C43" s="171" t="n">
        <v>14003828</v>
      </c>
      <c r="D43" s="172" t="n">
        <v>40752</v>
      </c>
      <c r="E43" s="173" t="n">
        <v>-7609</v>
      </c>
      <c r="F43" s="174" t="n">
        <v>48361</v>
      </c>
      <c r="G43" s="175" t="n">
        <v>0</v>
      </c>
      <c r="H43" s="176" t="n">
        <v>14044580</v>
      </c>
      <c r="J43" s="0" t="n">
        <f aca="false">F43/C43</f>
        <v>0.00345341288110651</v>
      </c>
    </row>
    <row r="44" customFormat="false" ht="15" hidden="false" customHeight="true" outlineLevel="0" collapsed="false">
      <c r="B44" s="148" t="s">
        <v>54</v>
      </c>
      <c r="C44" s="149" t="n">
        <v>449171</v>
      </c>
      <c r="D44" s="150" t="n">
        <v>2309</v>
      </c>
      <c r="E44" s="151" t="n">
        <v>-218</v>
      </c>
      <c r="F44" s="152" t="n">
        <v>2527</v>
      </c>
      <c r="G44" s="153" t="n">
        <v>0</v>
      </c>
      <c r="H44" s="154" t="n">
        <v>451480</v>
      </c>
      <c r="J44" s="0" t="n">
        <f aca="false">F44/C44</f>
        <v>0.00562591974993933</v>
      </c>
    </row>
    <row r="45" customFormat="false" ht="15" hidden="false" customHeight="true" outlineLevel="0" collapsed="false">
      <c r="B45" s="148" t="s">
        <v>55</v>
      </c>
      <c r="C45" s="149" t="n">
        <v>280564</v>
      </c>
      <c r="D45" s="150" t="n">
        <v>-1831</v>
      </c>
      <c r="E45" s="151" t="n">
        <v>1048</v>
      </c>
      <c r="F45" s="152" t="n">
        <v>-2879</v>
      </c>
      <c r="G45" s="153" t="n">
        <v>0</v>
      </c>
      <c r="H45" s="154" t="n">
        <v>278733</v>
      </c>
      <c r="J45" s="0" t="n">
        <f aca="false">F45/C45</f>
        <v>-0.0102614733180308</v>
      </c>
    </row>
    <row r="46" customFormat="false" ht="15" hidden="false" customHeight="true" outlineLevel="0" collapsed="false">
      <c r="B46" s="148" t="s">
        <v>57</v>
      </c>
      <c r="C46" s="149" t="n">
        <v>5453329</v>
      </c>
      <c r="D46" s="150" t="n">
        <v>60475</v>
      </c>
      <c r="E46" s="151" t="n">
        <v>2739</v>
      </c>
      <c r="F46" s="152" t="n">
        <v>57736</v>
      </c>
      <c r="G46" s="153" t="n">
        <v>0</v>
      </c>
      <c r="H46" s="154" t="n">
        <v>5513804</v>
      </c>
      <c r="J46" s="0" t="n">
        <f aca="false">F46/C46</f>
        <v>0.0105872944764565</v>
      </c>
    </row>
    <row r="47" customFormat="false" ht="15" hidden="false" customHeight="true" outlineLevel="0" collapsed="false">
      <c r="B47" s="155" t="s">
        <v>58</v>
      </c>
      <c r="C47" s="149" t="n">
        <v>1021287</v>
      </c>
      <c r="D47" s="150" t="n">
        <v>-2661</v>
      </c>
      <c r="E47" s="151" t="n">
        <v>2297</v>
      </c>
      <c r="F47" s="152" t="n">
        <v>-4958</v>
      </c>
      <c r="G47" s="156" t="n">
        <v>0</v>
      </c>
      <c r="H47" s="154" t="n">
        <v>1018626</v>
      </c>
      <c r="J47" s="0" t="n">
        <f aca="false">F47/C47</f>
        <v>-0.00485465887649603</v>
      </c>
    </row>
    <row r="48" customFormat="false" ht="15" hidden="false" customHeight="true" outlineLevel="0" collapsed="false">
      <c r="B48" s="148" t="s">
        <v>59</v>
      </c>
      <c r="C48" s="149" t="n">
        <v>2557397</v>
      </c>
      <c r="D48" s="150" t="n">
        <v>-11460</v>
      </c>
      <c r="E48" s="151" t="n">
        <v>-5793</v>
      </c>
      <c r="F48" s="152" t="n">
        <v>-5667</v>
      </c>
      <c r="G48" s="153" t="n">
        <v>0</v>
      </c>
      <c r="H48" s="154" t="n">
        <v>2545937</v>
      </c>
      <c r="J48" s="0" t="n">
        <f aca="false">F48/C48</f>
        <v>-0.00221592502063622</v>
      </c>
    </row>
    <row r="49" customFormat="false" ht="15" hidden="false" customHeight="true" outlineLevel="0" collapsed="false">
      <c r="B49" s="148" t="s">
        <v>60</v>
      </c>
      <c r="C49" s="149" t="n">
        <v>4242080</v>
      </c>
      <c r="D49" s="150" t="n">
        <v>-6080</v>
      </c>
      <c r="E49" s="151" t="n">
        <v>-7682</v>
      </c>
      <c r="F49" s="152" t="n">
        <v>1602</v>
      </c>
      <c r="G49" s="153" t="n">
        <v>0</v>
      </c>
      <c r="H49" s="154" t="n">
        <v>4236000</v>
      </c>
      <c r="J49" s="0" t="n">
        <f aca="false">F49/C49</f>
        <v>0.000377644928902802</v>
      </c>
    </row>
    <row r="50" s="180" customFormat="true" ht="15" hidden="false" customHeight="true" outlineLevel="0" collapsed="false">
      <c r="B50" s="219" t="s">
        <v>62</v>
      </c>
      <c r="C50" s="220" t="n">
        <v>9659044</v>
      </c>
      <c r="D50" s="221" t="n">
        <v>58957</v>
      </c>
      <c r="E50" s="222" t="n">
        <v>83768</v>
      </c>
      <c r="F50" s="223" t="n">
        <v>-24811</v>
      </c>
      <c r="G50" s="224" t="n">
        <v>0</v>
      </c>
      <c r="H50" s="225" t="n">
        <v>9718001</v>
      </c>
      <c r="J50" s="0" t="n">
        <f aca="false">F50/C50</f>
        <v>-0.00256868071001644</v>
      </c>
    </row>
    <row r="51" customFormat="false" ht="15" hidden="false" customHeight="true" outlineLevel="0" collapsed="false">
      <c r="B51" s="148" t="s">
        <v>63</v>
      </c>
      <c r="C51" s="149" t="n">
        <v>2990371</v>
      </c>
      <c r="D51" s="150" t="n">
        <v>25289</v>
      </c>
      <c r="E51" s="151" t="n">
        <v>38679</v>
      </c>
      <c r="F51" s="152" t="n">
        <v>-13390</v>
      </c>
      <c r="G51" s="153" t="n">
        <v>0</v>
      </c>
      <c r="H51" s="154" t="n">
        <v>3015660</v>
      </c>
      <c r="J51" s="0" t="n">
        <f aca="false">F51/C51</f>
        <v>-0.00447770527469669</v>
      </c>
    </row>
    <row r="52" customFormat="false" ht="15" hidden="false" customHeight="true" outlineLevel="0" collapsed="false">
      <c r="B52" s="148" t="s">
        <v>64</v>
      </c>
      <c r="C52" s="149" t="n">
        <v>463893</v>
      </c>
      <c r="D52" s="150" t="n">
        <v>8883</v>
      </c>
      <c r="E52" s="151" t="n">
        <v>7090</v>
      </c>
      <c r="F52" s="152" t="n">
        <v>1793</v>
      </c>
      <c r="G52" s="153" t="n">
        <v>0</v>
      </c>
      <c r="H52" s="154" t="n">
        <v>472776</v>
      </c>
      <c r="J52" s="0" t="n">
        <f aca="false">F52/C52</f>
        <v>0.00386511544688107</v>
      </c>
    </row>
    <row r="53" customFormat="false" ht="15" hidden="false" customHeight="true" outlineLevel="0" collapsed="false">
      <c r="B53" s="155" t="s">
        <v>65</v>
      </c>
      <c r="C53" s="149" t="n">
        <v>860709</v>
      </c>
      <c r="D53" s="150" t="n">
        <v>1545</v>
      </c>
      <c r="E53" s="151" t="n">
        <v>5041</v>
      </c>
      <c r="F53" s="152" t="n">
        <v>-3496</v>
      </c>
      <c r="G53" s="156" t="n">
        <v>0</v>
      </c>
      <c r="H53" s="154" t="n">
        <v>862254</v>
      </c>
      <c r="J53" s="0" t="n">
        <f aca="false">F53/C53</f>
        <v>-0.00406176768222477</v>
      </c>
    </row>
    <row r="54" customFormat="false" ht="15" hidden="false" customHeight="true" outlineLevel="0" collapsed="false">
      <c r="B54" s="148" t="s">
        <v>66</v>
      </c>
      <c r="C54" s="149" t="n">
        <v>469060</v>
      </c>
      <c r="D54" s="150" t="n">
        <v>-1263</v>
      </c>
      <c r="E54" s="151" t="n">
        <v>1264</v>
      </c>
      <c r="F54" s="152" t="n">
        <v>-2527</v>
      </c>
      <c r="G54" s="153" t="n">
        <v>0</v>
      </c>
      <c r="H54" s="154" t="n">
        <v>467797</v>
      </c>
      <c r="J54" s="0" t="n">
        <f aca="false">F54/C54</f>
        <v>-0.00538737048565216</v>
      </c>
    </row>
    <row r="55" customFormat="false" ht="15" hidden="false" customHeight="true" outlineLevel="0" collapsed="false">
      <c r="B55" s="148" t="s">
        <v>67</v>
      </c>
      <c r="C55" s="149" t="n">
        <v>705270</v>
      </c>
      <c r="D55" s="150" t="n">
        <v>-1525</v>
      </c>
      <c r="E55" s="151" t="n">
        <v>2750</v>
      </c>
      <c r="F55" s="152" t="n">
        <v>-4275</v>
      </c>
      <c r="G55" s="153" t="n">
        <v>0</v>
      </c>
      <c r="H55" s="154" t="n">
        <v>703745</v>
      </c>
      <c r="J55" s="0" t="n">
        <f aca="false">F55/C55</f>
        <v>-0.006061508358501</v>
      </c>
    </row>
    <row r="56" customFormat="false" ht="15" hidden="false" customHeight="true" outlineLevel="0" collapsed="false">
      <c r="B56" s="148" t="s">
        <v>68</v>
      </c>
      <c r="C56" s="149" t="n">
        <v>1370268</v>
      </c>
      <c r="D56" s="150" t="n">
        <v>23904</v>
      </c>
      <c r="E56" s="151" t="n">
        <v>25062</v>
      </c>
      <c r="F56" s="152" t="n">
        <v>-1158</v>
      </c>
      <c r="G56" s="153" t="n">
        <v>0</v>
      </c>
      <c r="H56" s="154" t="n">
        <v>1394172</v>
      </c>
      <c r="J56" s="0" t="n">
        <f aca="false">F56/C56</f>
        <v>-0.000845090157545823</v>
      </c>
    </row>
    <row r="57" customFormat="false" ht="15" hidden="false" customHeight="true" outlineLevel="0" collapsed="false">
      <c r="B57" s="148" t="s">
        <v>69</v>
      </c>
      <c r="C57" s="149" t="n">
        <v>2799473</v>
      </c>
      <c r="D57" s="150" t="n">
        <v>2124</v>
      </c>
      <c r="E57" s="151" t="n">
        <v>3882</v>
      </c>
      <c r="F57" s="152" t="n">
        <v>-1758</v>
      </c>
      <c r="G57" s="153" t="n">
        <v>0</v>
      </c>
      <c r="H57" s="154" t="n">
        <v>2801597</v>
      </c>
      <c r="J57" s="0" t="n">
        <f aca="false">F57/C57</f>
        <v>-0.000627975336786602</v>
      </c>
    </row>
    <row r="58" s="147" customFormat="true" ht="15" hidden="false" customHeight="true" outlineLevel="0" collapsed="false">
      <c r="B58" s="140" t="s">
        <v>70</v>
      </c>
      <c r="C58" s="141" t="n">
        <v>29715450</v>
      </c>
      <c r="D58" s="142" t="n">
        <v>-41806</v>
      </c>
      <c r="E58" s="143" t="n">
        <v>-17215</v>
      </c>
      <c r="F58" s="144" t="n">
        <v>-24591</v>
      </c>
      <c r="G58" s="145" t="n">
        <v>0</v>
      </c>
      <c r="H58" s="146" t="n">
        <v>29673644</v>
      </c>
      <c r="J58" s="0" t="n">
        <f aca="false">F58/C58</f>
        <v>-0.000827549305159437</v>
      </c>
    </row>
    <row r="59" customFormat="false" ht="15" hidden="false" customHeight="true" outlineLevel="0" collapsed="false">
      <c r="B59" s="148" t="s">
        <v>71</v>
      </c>
      <c r="C59" s="149" t="n">
        <v>4071987</v>
      </c>
      <c r="D59" s="150" t="n">
        <v>-923</v>
      </c>
      <c r="E59" s="151" t="n">
        <v>5004</v>
      </c>
      <c r="F59" s="152" t="n">
        <v>-5927</v>
      </c>
      <c r="G59" s="153" t="n">
        <v>0</v>
      </c>
      <c r="H59" s="154" t="n">
        <v>4071064</v>
      </c>
      <c r="J59" s="0" t="n">
        <f aca="false">F59/C59</f>
        <v>-0.00145555474514039</v>
      </c>
    </row>
    <row r="60" customFormat="false" ht="15" hidden="false" customHeight="true" outlineLevel="0" collapsed="false">
      <c r="B60" s="148" t="s">
        <v>72</v>
      </c>
      <c r="C60" s="149" t="n">
        <v>687435</v>
      </c>
      <c r="D60" s="150" t="n">
        <v>-1570</v>
      </c>
      <c r="E60" s="151" t="n">
        <v>471</v>
      </c>
      <c r="F60" s="152" t="n">
        <v>-2041</v>
      </c>
      <c r="G60" s="153" t="n">
        <v>0</v>
      </c>
      <c r="H60" s="154" t="n">
        <v>685865</v>
      </c>
      <c r="J60" s="0" t="n">
        <f aca="false">F60/C60</f>
        <v>-0.00296900797893619</v>
      </c>
    </row>
    <row r="61" customFormat="false" ht="15" hidden="false" customHeight="true" outlineLevel="0" collapsed="false">
      <c r="B61" s="155" t="s">
        <v>73</v>
      </c>
      <c r="C61" s="149" t="n">
        <v>808888</v>
      </c>
      <c r="D61" s="150" t="n">
        <v>-1435</v>
      </c>
      <c r="E61" s="151" t="n">
        <v>-3528</v>
      </c>
      <c r="F61" s="152" t="n">
        <v>2093</v>
      </c>
      <c r="G61" s="156" t="n">
        <v>0</v>
      </c>
      <c r="H61" s="154" t="n">
        <v>807453</v>
      </c>
      <c r="J61" s="0" t="n">
        <f aca="false">F61/C61</f>
        <v>0.00258750284340972</v>
      </c>
    </row>
    <row r="62" customFormat="false" ht="15" hidden="false" customHeight="true" outlineLevel="0" collapsed="false">
      <c r="B62" s="148" t="s">
        <v>74</v>
      </c>
      <c r="C62" s="149" t="n">
        <v>3855037</v>
      </c>
      <c r="D62" s="150" t="n">
        <v>13693</v>
      </c>
      <c r="E62" s="151" t="n">
        <v>10120</v>
      </c>
      <c r="F62" s="152" t="n">
        <v>3573</v>
      </c>
      <c r="G62" s="153" t="n">
        <v>0</v>
      </c>
      <c r="H62" s="154" t="n">
        <v>3868730</v>
      </c>
      <c r="J62" s="0" t="n">
        <f aca="false">F62/C62</f>
        <v>0.000926839353292848</v>
      </c>
    </row>
    <row r="63" customFormat="false" ht="15" hidden="false" customHeight="true" outlineLevel="0" collapsed="false">
      <c r="B63" s="148" t="s">
        <v>75</v>
      </c>
      <c r="C63" s="149" t="n">
        <v>1517472</v>
      </c>
      <c r="D63" s="150" t="n">
        <v>-308</v>
      </c>
      <c r="E63" s="151" t="n">
        <v>2630</v>
      </c>
      <c r="F63" s="152" t="n">
        <v>-2938</v>
      </c>
      <c r="G63" s="153" t="n">
        <v>0</v>
      </c>
      <c r="H63" s="154" t="n">
        <v>1517164</v>
      </c>
      <c r="J63" s="0" t="n">
        <f aca="false">F63/C63</f>
        <v>-0.00193611480145927</v>
      </c>
    </row>
    <row r="64" customFormat="false" ht="15" hidden="false" customHeight="true" outlineLevel="0" collapsed="false">
      <c r="B64" s="148" t="s">
        <v>76</v>
      </c>
      <c r="C64" s="149" t="n">
        <v>1238071</v>
      </c>
      <c r="D64" s="150" t="n">
        <v>-1443</v>
      </c>
      <c r="E64" s="151" t="n">
        <v>891</v>
      </c>
      <c r="F64" s="152" t="n">
        <v>-2334</v>
      </c>
      <c r="G64" s="153" t="n">
        <v>0</v>
      </c>
      <c r="H64" s="154" t="n">
        <v>1236628</v>
      </c>
      <c r="J64" s="0" t="n">
        <f aca="false">F64/C64</f>
        <v>-0.00188519075238819</v>
      </c>
    </row>
    <row r="65" customFormat="false" ht="15" hidden="false" customHeight="true" outlineLevel="0" collapsed="false">
      <c r="B65" s="148" t="s">
        <v>77</v>
      </c>
      <c r="C65" s="149" t="n">
        <v>2637032</v>
      </c>
      <c r="D65" s="150" t="n">
        <v>-2623</v>
      </c>
      <c r="E65" s="151" t="n">
        <v>1391</v>
      </c>
      <c r="F65" s="152" t="n">
        <v>-4014</v>
      </c>
      <c r="G65" s="153" t="n">
        <v>0</v>
      </c>
      <c r="H65" s="154" t="n">
        <v>2634409</v>
      </c>
      <c r="J65" s="0" t="n">
        <f aca="false">F65/C65</f>
        <v>-0.00152216582885608</v>
      </c>
    </row>
    <row r="66" customFormat="false" ht="15" hidden="false" customHeight="true" outlineLevel="0" collapsed="false">
      <c r="B66" s="148" t="s">
        <v>78</v>
      </c>
      <c r="C66" s="149" t="n">
        <v>1304348</v>
      </c>
      <c r="D66" s="150" t="n">
        <v>-6874</v>
      </c>
      <c r="E66" s="151" t="n">
        <v>-3211</v>
      </c>
      <c r="F66" s="152" t="n">
        <v>-3663</v>
      </c>
      <c r="G66" s="153" t="n">
        <v>0</v>
      </c>
      <c r="H66" s="154" t="n">
        <v>1297474</v>
      </c>
      <c r="J66" s="0" t="n">
        <f aca="false">F66/C66</f>
        <v>-0.00280829962556005</v>
      </c>
    </row>
    <row r="67" customFormat="false" ht="15" hidden="false" customHeight="true" outlineLevel="0" collapsed="false">
      <c r="B67" s="155" t="s">
        <v>79</v>
      </c>
      <c r="C67" s="149" t="n">
        <v>3270203</v>
      </c>
      <c r="D67" s="150" t="n">
        <v>-9936</v>
      </c>
      <c r="E67" s="151" t="n">
        <v>-10638</v>
      </c>
      <c r="F67" s="152" t="n">
        <v>702</v>
      </c>
      <c r="G67" s="156" t="n">
        <v>0</v>
      </c>
      <c r="H67" s="154" t="n">
        <v>3260267</v>
      </c>
      <c r="J67" s="0" t="n">
        <f aca="false">F67/C67</f>
        <v>0.000214665572748848</v>
      </c>
    </row>
    <row r="68" customFormat="false" ht="15" hidden="false" customHeight="true" outlineLevel="0" collapsed="false">
      <c r="B68" s="148" t="s">
        <v>80</v>
      </c>
      <c r="C68" s="149" t="n">
        <v>2001110</v>
      </c>
      <c r="D68" s="150" t="n">
        <v>-6348</v>
      </c>
      <c r="E68" s="151" t="n">
        <v>333</v>
      </c>
      <c r="F68" s="152" t="n">
        <v>-6681</v>
      </c>
      <c r="G68" s="153" t="n">
        <v>0</v>
      </c>
      <c r="H68" s="154" t="n">
        <v>1994762</v>
      </c>
      <c r="J68" s="0" t="n">
        <f aca="false">F68/C68</f>
        <v>-0.00333864705088676</v>
      </c>
    </row>
    <row r="69" customFormat="false" ht="15" hidden="false" customHeight="true" outlineLevel="0" collapsed="false">
      <c r="B69" s="148" t="s">
        <v>81</v>
      </c>
      <c r="C69" s="149" t="n">
        <v>1355618</v>
      </c>
      <c r="D69" s="150" t="n">
        <v>-6915</v>
      </c>
      <c r="E69" s="151" t="n">
        <v>-5600</v>
      </c>
      <c r="F69" s="152" t="n">
        <v>-1315</v>
      </c>
      <c r="G69" s="153" t="n">
        <v>0</v>
      </c>
      <c r="H69" s="154" t="n">
        <v>1348703</v>
      </c>
      <c r="J69" s="0" t="n">
        <f aca="false">F69/C69</f>
        <v>-0.000970037281889146</v>
      </c>
    </row>
    <row r="70" customFormat="false" ht="15" hidden="false" customHeight="true" outlineLevel="0" collapsed="false">
      <c r="B70" s="148" t="s">
        <v>82</v>
      </c>
      <c r="C70" s="149" t="n">
        <v>3212676</v>
      </c>
      <c r="D70" s="150" t="n">
        <v>-6701</v>
      </c>
      <c r="E70" s="151" t="n">
        <v>-4650</v>
      </c>
      <c r="F70" s="152" t="n">
        <v>-2051</v>
      </c>
      <c r="G70" s="153" t="n">
        <v>0</v>
      </c>
      <c r="H70" s="154" t="n">
        <v>3205975</v>
      </c>
      <c r="J70" s="0" t="n">
        <f aca="false">F70/C70</f>
        <v>-0.000638408603917731</v>
      </c>
    </row>
    <row r="71" customFormat="false" ht="15" hidden="false" customHeight="true" outlineLevel="0" collapsed="false">
      <c r="B71" s="148" t="s">
        <v>83</v>
      </c>
      <c r="C71" s="149" t="n">
        <v>2493024</v>
      </c>
      <c r="D71" s="150" t="n">
        <v>-5495</v>
      </c>
      <c r="E71" s="151" t="n">
        <v>-6685</v>
      </c>
      <c r="F71" s="152" t="n">
        <v>1190</v>
      </c>
      <c r="G71" s="153" t="n">
        <v>0</v>
      </c>
      <c r="H71" s="154" t="n">
        <v>2487529</v>
      </c>
      <c r="J71" s="0" t="n">
        <f aca="false">F71/C71</f>
        <v>0.00047733194706509</v>
      </c>
    </row>
    <row r="72" customFormat="false" ht="15" hidden="false" customHeight="true" outlineLevel="0" collapsed="false">
      <c r="B72" s="163" t="s">
        <v>84</v>
      </c>
      <c r="C72" s="164" t="n">
        <v>1262549</v>
      </c>
      <c r="D72" s="165" t="n">
        <v>-4928</v>
      </c>
      <c r="E72" s="166" t="n">
        <v>-3743</v>
      </c>
      <c r="F72" s="167" t="n">
        <v>-1185</v>
      </c>
      <c r="G72" s="168" t="n">
        <v>0</v>
      </c>
      <c r="H72" s="169" t="n">
        <v>1257621</v>
      </c>
      <c r="J72" s="0" t="n">
        <f aca="false">F72/C72</f>
        <v>-0.000938577433430307</v>
      </c>
    </row>
    <row r="73" s="147" customFormat="true" ht="14.1" hidden="false" customHeight="true" outlineLevel="0" collapsed="false">
      <c r="B73" s="189" t="s">
        <v>85</v>
      </c>
      <c r="C73" s="190" t="n">
        <v>12275853</v>
      </c>
      <c r="D73" s="191" t="n">
        <v>32250</v>
      </c>
      <c r="E73" s="192" t="n">
        <v>28783</v>
      </c>
      <c r="F73" s="193" t="n">
        <v>3467</v>
      </c>
      <c r="G73" s="194" t="n">
        <v>0</v>
      </c>
      <c r="H73" s="195" t="n">
        <v>12308103</v>
      </c>
      <c r="J73" s="0" t="n">
        <f aca="false">F73/C73</f>
        <v>0.000282424365948338</v>
      </c>
    </row>
    <row r="74" customFormat="false" ht="14.1" hidden="false" customHeight="true" outlineLevel="0" collapsed="false">
      <c r="B74" s="148" t="s">
        <v>86</v>
      </c>
      <c r="C74" s="149" t="n">
        <v>869814</v>
      </c>
      <c r="D74" s="150" t="n">
        <v>-7918</v>
      </c>
      <c r="E74" s="151" t="n">
        <v>-2382</v>
      </c>
      <c r="F74" s="152" t="n">
        <v>-5536</v>
      </c>
      <c r="G74" s="153" t="n">
        <v>0</v>
      </c>
      <c r="H74" s="154" t="n">
        <v>861896</v>
      </c>
      <c r="J74" s="0" t="n">
        <f aca="false">F74/C74</f>
        <v>-0.00636457909392123</v>
      </c>
    </row>
    <row r="75" customFormat="false" ht="14.1" hidden="false" customHeight="true" outlineLevel="0" collapsed="false">
      <c r="B75" s="155" t="s">
        <v>87</v>
      </c>
      <c r="C75" s="149" t="n">
        <v>4327472</v>
      </c>
      <c r="D75" s="150" t="n">
        <v>2534</v>
      </c>
      <c r="E75" s="151" t="n">
        <v>1010</v>
      </c>
      <c r="F75" s="152" t="n">
        <v>1524</v>
      </c>
      <c r="G75" s="156" t="n">
        <v>0</v>
      </c>
      <c r="H75" s="154" t="n">
        <v>4330006</v>
      </c>
      <c r="J75" s="0" t="n">
        <f aca="false">F75/C75</f>
        <v>0.000352168656434981</v>
      </c>
    </row>
    <row r="76" customFormat="false" ht="14.1" hidden="false" customHeight="true" outlineLevel="0" collapsed="false">
      <c r="B76" s="148" t="s">
        <v>145</v>
      </c>
      <c r="C76" s="149" t="n">
        <v>3581293</v>
      </c>
      <c r="D76" s="150" t="n">
        <v>34192</v>
      </c>
      <c r="E76" s="151" t="n">
        <v>30079</v>
      </c>
      <c r="F76" s="152" t="n">
        <v>4113</v>
      </c>
      <c r="G76" s="153" t="n">
        <v>0</v>
      </c>
      <c r="H76" s="154" t="n">
        <v>3615485</v>
      </c>
      <c r="J76" s="0" t="n">
        <f aca="false">F76/C76</f>
        <v>0.00114846788576081</v>
      </c>
    </row>
    <row r="77" customFormat="false" ht="14.1" hidden="false" customHeight="true" outlineLevel="0" collapsed="false">
      <c r="B77" s="157" t="s">
        <v>89</v>
      </c>
      <c r="C77" s="158" t="n">
        <v>1612076</v>
      </c>
      <c r="D77" s="159" t="n">
        <v>14679</v>
      </c>
      <c r="E77" s="160" t="n">
        <v>16527</v>
      </c>
      <c r="F77" s="161" t="n">
        <v>-1848</v>
      </c>
      <c r="G77" s="196" t="n">
        <v>0</v>
      </c>
      <c r="H77" s="162" t="n">
        <v>1626755</v>
      </c>
      <c r="J77" s="0" t="n">
        <f aca="false">F77/C77</f>
        <v>-0.00114634793893092</v>
      </c>
    </row>
    <row r="78" customFormat="false" ht="14.1" hidden="false" customHeight="true" outlineLevel="0" collapsed="false">
      <c r="B78" s="197" t="s">
        <v>90</v>
      </c>
      <c r="C78" s="149" t="n">
        <v>539985</v>
      </c>
      <c r="D78" s="150" t="n">
        <v>-5881</v>
      </c>
      <c r="E78" s="151" t="n">
        <v>6091</v>
      </c>
      <c r="F78" s="152" t="n">
        <v>-11972</v>
      </c>
      <c r="G78" s="153" t="n">
        <v>0</v>
      </c>
      <c r="H78" s="154" t="n">
        <v>534104</v>
      </c>
      <c r="J78" s="0" t="n">
        <f aca="false">F78/C78</f>
        <v>-0.022170986231099</v>
      </c>
    </row>
    <row r="79" customFormat="false" ht="14.1" hidden="false" customHeight="true" outlineLevel="0" collapsed="false">
      <c r="B79" s="197" t="s">
        <v>91</v>
      </c>
      <c r="C79" s="198" t="n">
        <v>1429232</v>
      </c>
      <c r="D79" s="199" t="n">
        <v>25394</v>
      </c>
      <c r="E79" s="200" t="n">
        <v>7461</v>
      </c>
      <c r="F79" s="201" t="n">
        <v>17933</v>
      </c>
      <c r="G79" s="202" t="n">
        <v>0</v>
      </c>
      <c r="H79" s="203" t="n">
        <v>1454626</v>
      </c>
      <c r="J79" s="0" t="n">
        <f aca="false">F79/C79</f>
        <v>0.012547298129345</v>
      </c>
    </row>
    <row r="80" customFormat="false" ht="14.1" hidden="false" customHeight="true" outlineLevel="0" collapsed="false">
      <c r="B80" s="148" t="s">
        <v>92</v>
      </c>
      <c r="C80" s="149" t="n">
        <v>3497274</v>
      </c>
      <c r="D80" s="150" t="n">
        <v>3442</v>
      </c>
      <c r="E80" s="151" t="n">
        <v>76</v>
      </c>
      <c r="F80" s="152" t="n">
        <v>3366</v>
      </c>
      <c r="G80" s="153" t="n">
        <v>0</v>
      </c>
      <c r="H80" s="154" t="n">
        <v>3500716</v>
      </c>
      <c r="J80" s="0" t="n">
        <f aca="false">F80/C80</f>
        <v>0.000962463907603465</v>
      </c>
    </row>
    <row r="81" s="147" customFormat="true" ht="14.1" hidden="false" customHeight="true" outlineLevel="0" collapsed="false">
      <c r="B81" s="189" t="s">
        <v>93</v>
      </c>
      <c r="C81" s="190" t="n">
        <v>19312169</v>
      </c>
      <c r="D81" s="191" t="n">
        <v>11862</v>
      </c>
      <c r="E81" s="192" t="n">
        <v>22448</v>
      </c>
      <c r="F81" s="193" t="n">
        <v>-10586</v>
      </c>
      <c r="G81" s="194" t="n">
        <v>0</v>
      </c>
      <c r="H81" s="195" t="n">
        <v>19324031</v>
      </c>
      <c r="J81" s="0" t="n">
        <f aca="false">F81/C81</f>
        <v>-0.000548151789682454</v>
      </c>
    </row>
    <row r="82" customFormat="false" ht="14.1" hidden="false" customHeight="true" outlineLevel="0" collapsed="false">
      <c r="B82" s="148" t="s">
        <v>94</v>
      </c>
      <c r="C82" s="149" t="n">
        <v>213703</v>
      </c>
      <c r="D82" s="150" t="n">
        <v>1458</v>
      </c>
      <c r="E82" s="151" t="n">
        <v>1678</v>
      </c>
      <c r="F82" s="152" t="n">
        <v>-220</v>
      </c>
      <c r="G82" s="153" t="n">
        <v>0</v>
      </c>
      <c r="H82" s="154" t="n">
        <v>215161</v>
      </c>
      <c r="J82" s="0" t="n">
        <f aca="false">F82/C82</f>
        <v>-0.00102946612822469</v>
      </c>
    </row>
    <row r="83" customFormat="false" ht="14.1" hidden="false" customHeight="true" outlineLevel="0" collapsed="false">
      <c r="B83" s="155" t="s">
        <v>105</v>
      </c>
      <c r="C83" s="149" t="n">
        <v>978495</v>
      </c>
      <c r="D83" s="150" t="n">
        <v>3789</v>
      </c>
      <c r="E83" s="151" t="n">
        <v>5795</v>
      </c>
      <c r="F83" s="152" t="n">
        <v>-2006</v>
      </c>
      <c r="G83" s="156" t="n">
        <v>0</v>
      </c>
      <c r="H83" s="154" t="n">
        <v>982284</v>
      </c>
      <c r="J83" s="0" t="n">
        <f aca="false">F83/C83</f>
        <v>-0.00205008712359286</v>
      </c>
    </row>
    <row r="84" s="42" customFormat="true" ht="14.1" hidden="false" customHeight="true" outlineLevel="0" collapsed="false">
      <c r="B84" s="148" t="s">
        <v>95</v>
      </c>
      <c r="C84" s="149" t="n">
        <v>313777</v>
      </c>
      <c r="D84" s="150" t="n">
        <v>1860</v>
      </c>
      <c r="E84" s="151" t="n">
        <v>4240</v>
      </c>
      <c r="F84" s="152" t="n">
        <v>-2380</v>
      </c>
      <c r="G84" s="153" t="n">
        <v>0</v>
      </c>
      <c r="H84" s="154" t="n">
        <v>315637</v>
      </c>
      <c r="J84" s="0" t="n">
        <f aca="false">F84/C84</f>
        <v>-0.00758500463705115</v>
      </c>
    </row>
    <row r="85" customFormat="false" ht="14.1" hidden="false" customHeight="true" outlineLevel="0" collapsed="false">
      <c r="B85" s="148" t="s">
        <v>96</v>
      </c>
      <c r="C85" s="149" t="n">
        <v>535796</v>
      </c>
      <c r="D85" s="150" t="n">
        <v>985</v>
      </c>
      <c r="E85" s="151" t="n">
        <v>672</v>
      </c>
      <c r="F85" s="152" t="n">
        <v>313</v>
      </c>
      <c r="G85" s="153" t="n">
        <v>0</v>
      </c>
      <c r="H85" s="154" t="n">
        <v>536781</v>
      </c>
      <c r="J85" s="0" t="n">
        <f aca="false">F85/C85</f>
        <v>0.000584177560116164</v>
      </c>
    </row>
    <row r="86" customFormat="false" ht="14.1" hidden="false" customHeight="true" outlineLevel="0" collapsed="false">
      <c r="B86" s="148" t="s">
        <v>97</v>
      </c>
      <c r="C86" s="149" t="n">
        <v>2384812</v>
      </c>
      <c r="D86" s="150" t="n">
        <v>-8038</v>
      </c>
      <c r="E86" s="151" t="n">
        <v>-3581</v>
      </c>
      <c r="F86" s="152" t="n">
        <v>-4457</v>
      </c>
      <c r="G86" s="156" t="n">
        <v>0</v>
      </c>
      <c r="H86" s="154" t="n">
        <v>2376774</v>
      </c>
      <c r="J86" s="0" t="n">
        <f aca="false">F86/C86</f>
        <v>-0.00186891042145041</v>
      </c>
    </row>
    <row r="87" customFormat="false" ht="14.1" hidden="false" customHeight="true" outlineLevel="0" collapsed="false">
      <c r="B87" s="155" t="s">
        <v>107</v>
      </c>
      <c r="C87" s="149" t="n">
        <v>1087452</v>
      </c>
      <c r="D87" s="150" t="n">
        <v>-4440</v>
      </c>
      <c r="E87" s="151" t="n">
        <v>2767</v>
      </c>
      <c r="F87" s="152" t="n">
        <v>-7207</v>
      </c>
      <c r="G87" s="156" t="n">
        <v>0</v>
      </c>
      <c r="H87" s="154" t="n">
        <v>1083012</v>
      </c>
      <c r="J87" s="0" t="n">
        <f aca="false">F87/C87</f>
        <v>-0.00662741895734249</v>
      </c>
    </row>
    <row r="88" customFormat="false" ht="14.1" hidden="false" customHeight="true" outlineLevel="0" collapsed="false">
      <c r="B88" s="148" t="s">
        <v>98</v>
      </c>
      <c r="C88" s="149" t="n">
        <v>2858773</v>
      </c>
      <c r="D88" s="150" t="n">
        <v>7717</v>
      </c>
      <c r="E88" s="151" t="n">
        <v>4964</v>
      </c>
      <c r="F88" s="152" t="n">
        <v>2753</v>
      </c>
      <c r="G88" s="153" t="n">
        <v>0</v>
      </c>
      <c r="H88" s="154" t="n">
        <v>2866490</v>
      </c>
      <c r="J88" s="0" t="n">
        <f aca="false">F88/C88</f>
        <v>0.000963000560030475</v>
      </c>
    </row>
    <row r="89" customFormat="false" ht="14.1" hidden="false" customHeight="true" outlineLevel="0" collapsed="false">
      <c r="B89" s="148" t="s">
        <v>99</v>
      </c>
      <c r="C89" s="149" t="n">
        <v>2414913</v>
      </c>
      <c r="D89" s="150" t="n">
        <v>-2113</v>
      </c>
      <c r="E89" s="151" t="n">
        <v>4001</v>
      </c>
      <c r="F89" s="152" t="n">
        <v>-6114</v>
      </c>
      <c r="G89" s="153" t="n">
        <v>0</v>
      </c>
      <c r="H89" s="154" t="n">
        <v>2412800</v>
      </c>
      <c r="J89" s="0" t="n">
        <f aca="false">F89/C89</f>
        <v>-0.00253176822519072</v>
      </c>
    </row>
    <row r="90" customFormat="false" ht="14.1" hidden="false" customHeight="true" outlineLevel="0" collapsed="false">
      <c r="B90" s="148" t="s">
        <v>100</v>
      </c>
      <c r="C90" s="149" t="n">
        <v>2724990</v>
      </c>
      <c r="D90" s="150" t="n">
        <v>-7363</v>
      </c>
      <c r="E90" s="151" t="n">
        <v>-5422</v>
      </c>
      <c r="F90" s="152" t="n">
        <v>-1941</v>
      </c>
      <c r="G90" s="153" t="n">
        <v>0</v>
      </c>
      <c r="H90" s="154" t="n">
        <v>2717627</v>
      </c>
      <c r="J90" s="0" t="n">
        <f aca="false">F90/C90</f>
        <v>-0.000712296191912631</v>
      </c>
    </row>
    <row r="91" customFormat="false" ht="14.1" hidden="false" customHeight="true" outlineLevel="0" collapsed="false">
      <c r="B91" s="148" t="s">
        <v>101</v>
      </c>
      <c r="C91" s="149" t="n">
        <v>2746822</v>
      </c>
      <c r="D91" s="150" t="n">
        <v>15415</v>
      </c>
      <c r="E91" s="151" t="n">
        <v>3050</v>
      </c>
      <c r="F91" s="152" t="n">
        <v>12365</v>
      </c>
      <c r="G91" s="153" t="n">
        <v>0</v>
      </c>
      <c r="H91" s="154" t="n">
        <v>2762237</v>
      </c>
      <c r="J91" s="0" t="n">
        <f aca="false">F91/C91</f>
        <v>0.0045015658095064</v>
      </c>
    </row>
    <row r="92" customFormat="false" ht="14.1" hidden="false" customHeight="true" outlineLevel="0" collapsed="false">
      <c r="B92" s="148" t="s">
        <v>102</v>
      </c>
      <c r="C92" s="149" t="n">
        <v>1978183</v>
      </c>
      <c r="D92" s="150" t="n">
        <v>283</v>
      </c>
      <c r="E92" s="151" t="n">
        <v>2083</v>
      </c>
      <c r="F92" s="152" t="n">
        <v>-1800</v>
      </c>
      <c r="G92" s="153" t="n">
        <v>0</v>
      </c>
      <c r="H92" s="154" t="n">
        <v>1978466</v>
      </c>
      <c r="J92" s="0" t="n">
        <f aca="false">F92/C92</f>
        <v>-0.0009099259269744</v>
      </c>
    </row>
    <row r="93" customFormat="false" ht="14.1" hidden="false" customHeight="true" outlineLevel="0" collapsed="false">
      <c r="B93" s="148" t="s">
        <v>103</v>
      </c>
      <c r="C93" s="149" t="n">
        <v>1074453</v>
      </c>
      <c r="D93" s="150" t="n">
        <v>2309</v>
      </c>
      <c r="E93" s="151" t="n">
        <v>2201</v>
      </c>
      <c r="F93" s="152" t="n">
        <v>108</v>
      </c>
      <c r="G93" s="153" t="n">
        <v>0</v>
      </c>
      <c r="H93" s="154" t="n">
        <v>1076762</v>
      </c>
      <c r="J93" s="0" t="n">
        <f aca="false">F93/C93</f>
        <v>0.000100516262693668</v>
      </c>
    </row>
    <row r="94" s="147" customFormat="true" ht="14.1" hidden="false" customHeight="true" outlineLevel="0" collapsed="false">
      <c r="B94" s="140" t="s">
        <v>104</v>
      </c>
      <c r="C94" s="190" t="n">
        <v>6211021</v>
      </c>
      <c r="D94" s="191" t="n">
        <v>-16052</v>
      </c>
      <c r="E94" s="192" t="n">
        <v>8112</v>
      </c>
      <c r="F94" s="193" t="n">
        <v>-24164</v>
      </c>
      <c r="G94" s="145" t="n">
        <v>0</v>
      </c>
      <c r="H94" s="195" t="n">
        <v>6194969</v>
      </c>
      <c r="J94" s="0" t="n">
        <f aca="false">F94/C94</f>
        <v>-0.00389050367081354</v>
      </c>
    </row>
    <row r="95" customFormat="false" ht="14.1" hidden="false" customHeight="true" outlineLevel="0" collapsed="false">
      <c r="B95" s="148" t="s">
        <v>106</v>
      </c>
      <c r="C95" s="149" t="n">
        <v>956896</v>
      </c>
      <c r="D95" s="150" t="n">
        <v>2793</v>
      </c>
      <c r="E95" s="151" t="n">
        <v>8180</v>
      </c>
      <c r="F95" s="152" t="n">
        <v>-5387</v>
      </c>
      <c r="G95" s="153" t="n">
        <v>0</v>
      </c>
      <c r="H95" s="154" t="n">
        <v>959689</v>
      </c>
      <c r="J95" s="0" t="n">
        <f aca="false">F95/C95</f>
        <v>-0.00562966090358827</v>
      </c>
    </row>
    <row r="96" customFormat="false" ht="14.1" hidden="false" customHeight="true" outlineLevel="0" collapsed="false">
      <c r="B96" s="148" t="s">
        <v>108</v>
      </c>
      <c r="C96" s="149" t="n">
        <v>317269</v>
      </c>
      <c r="D96" s="150" t="n">
        <v>-1153</v>
      </c>
      <c r="E96" s="151" t="n">
        <v>510</v>
      </c>
      <c r="F96" s="152" t="n">
        <v>-1663</v>
      </c>
      <c r="G96" s="156" t="n">
        <v>0</v>
      </c>
      <c r="H96" s="154" t="n">
        <v>316116</v>
      </c>
      <c r="J96" s="0" t="n">
        <f aca="false">F96/C96</f>
        <v>-0.00524160885557681</v>
      </c>
    </row>
    <row r="97" customFormat="false" ht="14.1" hidden="false" customHeight="true" outlineLevel="0" collapsed="false">
      <c r="B97" s="155" t="s">
        <v>109</v>
      </c>
      <c r="C97" s="149" t="n">
        <v>1933308</v>
      </c>
      <c r="D97" s="150" t="n">
        <v>-4300</v>
      </c>
      <c r="E97" s="151" t="n">
        <v>-1509</v>
      </c>
      <c r="F97" s="152" t="n">
        <v>-2791</v>
      </c>
      <c r="G97" s="156" t="n">
        <v>0</v>
      </c>
      <c r="H97" s="154" t="n">
        <v>1929008</v>
      </c>
      <c r="J97" s="0" t="n">
        <f aca="false">F97/C97</f>
        <v>-0.00144363960631208</v>
      </c>
    </row>
    <row r="98" customFormat="false" ht="14.1" hidden="false" customHeight="true" outlineLevel="0" collapsed="false">
      <c r="B98" s="148" t="s">
        <v>110</v>
      </c>
      <c r="C98" s="149" t="n">
        <v>1338305</v>
      </c>
      <c r="D98" s="150" t="n">
        <v>-3753</v>
      </c>
      <c r="E98" s="151" t="n">
        <v>1174</v>
      </c>
      <c r="F98" s="152" t="n">
        <v>-4927</v>
      </c>
      <c r="G98" s="153" t="n">
        <v>0</v>
      </c>
      <c r="H98" s="154" t="n">
        <v>1334552</v>
      </c>
      <c r="J98" s="0" t="n">
        <f aca="false">F98/C98</f>
        <v>-0.00368152252289276</v>
      </c>
    </row>
    <row r="99" customFormat="false" ht="14.1" hidden="false" customHeight="true" outlineLevel="0" collapsed="false">
      <c r="B99" s="148" t="s">
        <v>111</v>
      </c>
      <c r="C99" s="149" t="n">
        <v>809873</v>
      </c>
      <c r="D99" s="150" t="n">
        <v>-4184</v>
      </c>
      <c r="E99" s="151" t="n">
        <v>-416</v>
      </c>
      <c r="F99" s="152" t="n">
        <v>-3768</v>
      </c>
      <c r="G99" s="153" t="n">
        <v>0</v>
      </c>
      <c r="H99" s="154" t="n">
        <v>805689</v>
      </c>
      <c r="J99" s="0" t="n">
        <f aca="false">F99/C99</f>
        <v>-0.00465258133065308</v>
      </c>
    </row>
    <row r="100" customFormat="false" ht="14.1" hidden="false" customHeight="true" outlineLevel="0" collapsed="false">
      <c r="B100" s="148" t="s">
        <v>112</v>
      </c>
      <c r="C100" s="149" t="n">
        <v>148071</v>
      </c>
      <c r="D100" s="150" t="n">
        <v>-1726</v>
      </c>
      <c r="E100" s="151" t="n">
        <v>5</v>
      </c>
      <c r="F100" s="152" t="n">
        <v>-1731</v>
      </c>
      <c r="G100" s="153" t="n">
        <v>0</v>
      </c>
      <c r="H100" s="154" t="n">
        <v>146345</v>
      </c>
      <c r="J100" s="0" t="n">
        <f aca="false">F100/C100</f>
        <v>-0.0116903377433799</v>
      </c>
    </row>
    <row r="101" customFormat="false" ht="14.1" hidden="false" customHeight="true" outlineLevel="0" collapsed="false">
      <c r="B101" s="148" t="s">
        <v>113</v>
      </c>
      <c r="C101" s="149" t="n">
        <v>488391</v>
      </c>
      <c r="D101" s="150" t="n">
        <v>-1098</v>
      </c>
      <c r="E101" s="151" t="n">
        <v>196</v>
      </c>
      <c r="F101" s="152" t="n">
        <v>-1294</v>
      </c>
      <c r="G101" s="153" t="n">
        <v>0</v>
      </c>
      <c r="H101" s="154" t="n">
        <v>487293</v>
      </c>
      <c r="J101" s="0" t="n">
        <f aca="false">F101/C101</f>
        <v>-0.00264951647348129</v>
      </c>
    </row>
    <row r="102" customFormat="false" ht="14.1" hidden="false" customHeight="true" outlineLevel="0" collapsed="false">
      <c r="B102" s="148" t="s">
        <v>114</v>
      </c>
      <c r="C102" s="149" t="n">
        <v>168368</v>
      </c>
      <c r="D102" s="150" t="n">
        <v>-2248</v>
      </c>
      <c r="E102" s="151" t="n">
        <v>-234</v>
      </c>
      <c r="F102" s="152" t="n">
        <v>-2014</v>
      </c>
      <c r="G102" s="153" t="n">
        <v>0</v>
      </c>
      <c r="H102" s="154" t="n">
        <v>166120</v>
      </c>
      <c r="J102" s="0" t="n">
        <f aca="false">F102/C102</f>
        <v>-0.0119618929962938</v>
      </c>
    </row>
    <row r="103" customFormat="false" ht="14.1" hidden="false" customHeight="true" outlineLevel="0" collapsed="false">
      <c r="B103" s="148" t="s">
        <v>115</v>
      </c>
      <c r="C103" s="149" t="n">
        <v>50540</v>
      </c>
      <c r="D103" s="150" t="n">
        <v>-383</v>
      </c>
      <c r="E103" s="151" t="n">
        <v>206</v>
      </c>
      <c r="F103" s="152" t="n">
        <v>-589</v>
      </c>
      <c r="G103" s="153" t="n">
        <v>0</v>
      </c>
      <c r="H103" s="154" t="n">
        <v>50157</v>
      </c>
      <c r="J103" s="0" t="n">
        <f aca="false">F103/C103</f>
        <v>-0.0116541353383459</v>
      </c>
    </row>
    <row r="104" s="147" customFormat="true" ht="14.1" hidden="false" customHeight="true" outlineLevel="0" collapsed="false">
      <c r="B104" s="140" t="s">
        <v>146</v>
      </c>
      <c r="C104" s="226" t="n">
        <v>2294888</v>
      </c>
      <c r="D104" s="227" t="n">
        <v>28481</v>
      </c>
      <c r="E104" s="228" t="n">
        <v>-5699</v>
      </c>
      <c r="F104" s="228" t="n">
        <v>34180</v>
      </c>
      <c r="G104" s="229" t="n">
        <v>0</v>
      </c>
      <c r="H104" s="195" t="n">
        <v>2323369</v>
      </c>
      <c r="J104" s="0" t="n">
        <f aca="false">F104/C104</f>
        <v>0.0148939730392071</v>
      </c>
    </row>
    <row r="105" customFormat="false" ht="14.1" hidden="false" customHeight="true" outlineLevel="0" collapsed="false">
      <c r="B105" s="148" t="s">
        <v>132</v>
      </c>
      <c r="C105" s="177" t="n">
        <v>1895915</v>
      </c>
      <c r="D105" s="178" t="n">
        <v>11191</v>
      </c>
      <c r="E105" s="179" t="n">
        <v>-5106</v>
      </c>
      <c r="F105" s="179" t="n">
        <v>16297</v>
      </c>
      <c r="G105" s="230" t="n">
        <v>0</v>
      </c>
      <c r="H105" s="154" t="n">
        <v>1907106</v>
      </c>
      <c r="J105" s="0" t="n">
        <f aca="false">F105/C105</f>
        <v>0.0085958494974722</v>
      </c>
    </row>
    <row r="106" customFormat="false" ht="14.1" hidden="false" customHeight="true" outlineLevel="0" collapsed="false">
      <c r="B106" s="163" t="s">
        <v>133</v>
      </c>
      <c r="C106" s="231" t="n">
        <v>398973</v>
      </c>
      <c r="D106" s="232" t="n">
        <v>17290</v>
      </c>
      <c r="E106" s="233" t="n">
        <v>-593</v>
      </c>
      <c r="F106" s="233" t="n">
        <v>17883</v>
      </c>
      <c r="G106" s="234" t="n">
        <v>0</v>
      </c>
      <c r="H106" s="169" t="n">
        <v>416263</v>
      </c>
      <c r="J106" s="0" t="n">
        <f aca="false">F106/C106</f>
        <v>0.0448225819792317</v>
      </c>
    </row>
    <row r="107" customFormat="false" ht="14.65" hidden="false" customHeight="false" outlineLevel="0" collapsed="false">
      <c r="B107" s="204" t="s">
        <v>121</v>
      </c>
    </row>
    <row r="108" s="42" customFormat="true" ht="14.65" hidden="false" customHeight="false" outlineLevel="0" collapsed="false">
      <c r="C108" s="128"/>
      <c r="D108" s="235"/>
      <c r="J108" s="0"/>
    </row>
    <row r="115" customFormat="false" ht="14.65" hidden="false" customHeight="false" outlineLevel="0" collapsed="false">
      <c r="C115" s="128"/>
    </row>
    <row r="116" customFormat="false" ht="14.65" hidden="false" customHeight="false" outlineLevel="0" collapsed="false">
      <c r="C116" s="128"/>
    </row>
    <row r="117" customFormat="false" ht="14.65" hidden="false" customHeight="false" outlineLevel="0" collapsed="false">
      <c r="C117" s="128"/>
    </row>
    <row r="118" customFormat="false" ht="14.65" hidden="false" customHeight="false" outlineLevel="0" collapsed="false">
      <c r="C118" s="128"/>
    </row>
    <row r="119" customFormat="false" ht="14.65" hidden="false" customHeight="false" outlineLevel="0" collapsed="false">
      <c r="C119" s="128"/>
    </row>
    <row r="120" customFormat="false" ht="14.65" hidden="false" customHeight="false" outlineLevel="0" collapsed="false">
      <c r="C120" s="128"/>
    </row>
    <row r="121" customFormat="false" ht="14.65" hidden="false" customHeight="false" outlineLevel="0" collapsed="false">
      <c r="C121" s="128"/>
    </row>
    <row r="122" customFormat="false" ht="14.65" hidden="false" customHeight="false" outlineLevel="0" collapsed="false">
      <c r="C122" s="128"/>
    </row>
    <row r="123" customFormat="false" ht="14.65" hidden="false" customHeight="false" outlineLevel="0" collapsed="false">
      <c r="C123" s="128"/>
    </row>
    <row r="124" customFormat="false" ht="14.65" hidden="false" customHeight="false" outlineLevel="0" collapsed="false">
      <c r="C124" s="128"/>
    </row>
    <row r="125" customFormat="false" ht="14.65" hidden="false" customHeight="false" outlineLevel="0" collapsed="false">
      <c r="C125" s="128"/>
    </row>
    <row r="126" customFormat="false" ht="14.65" hidden="false" customHeight="false" outlineLevel="0" collapsed="false">
      <c r="C126" s="128"/>
    </row>
    <row r="127" customFormat="false" ht="14.65" hidden="false" customHeight="false" outlineLevel="0" collapsed="false">
      <c r="C127" s="128"/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  <row r="320" customFormat="false" ht="14.65" hidden="false" customHeight="false" outlineLevel="0" collapsed="false">
      <c r="C320" s="128"/>
    </row>
    <row r="321" customFormat="false" ht="14.65" hidden="false" customHeight="false" outlineLevel="0" collapsed="false">
      <c r="C321" s="128"/>
    </row>
    <row r="322" customFormat="false" ht="14.65" hidden="false" customHeight="false" outlineLevel="0" collapsed="false">
      <c r="C322" s="128"/>
    </row>
    <row r="323" customFormat="false" ht="14.65" hidden="false" customHeight="false" outlineLevel="0" collapsed="false">
      <c r="C323" s="128"/>
    </row>
    <row r="324" customFormat="false" ht="14.65" hidden="false" customHeight="false" outlineLevel="0" collapsed="false">
      <c r="C324" s="128"/>
    </row>
    <row r="325" customFormat="false" ht="14.65" hidden="false" customHeight="false" outlineLevel="0" collapsed="false">
      <c r="C325" s="128"/>
    </row>
    <row r="326" customFormat="false" ht="14.65" hidden="false" customHeight="false" outlineLevel="0" collapsed="false">
      <c r="C326" s="128"/>
    </row>
    <row r="327" customFormat="false" ht="14.65" hidden="false" customHeight="false" outlineLevel="0" collapsed="false">
      <c r="C327" s="128"/>
    </row>
    <row r="328" customFormat="false" ht="14.65" hidden="false" customHeight="false" outlineLevel="0" collapsed="false">
      <c r="C328" s="128"/>
    </row>
    <row r="329" customFormat="false" ht="14.65" hidden="false" customHeight="false" outlineLevel="0" collapsed="false">
      <c r="C329" s="128"/>
    </row>
    <row r="330" customFormat="false" ht="14.65" hidden="false" customHeight="false" outlineLevel="0" collapsed="false">
      <c r="C330" s="128"/>
    </row>
    <row r="331" customFormat="false" ht="14.65" hidden="false" customHeight="false" outlineLevel="0" collapsed="false">
      <c r="C331" s="128"/>
    </row>
    <row r="332" customFormat="false" ht="14.65" hidden="false" customHeight="false" outlineLevel="0" collapsed="false">
      <c r="C332" s="128"/>
    </row>
    <row r="333" customFormat="false" ht="14.65" hidden="false" customHeight="false" outlineLevel="0" collapsed="false">
      <c r="C333" s="128"/>
    </row>
    <row r="334" customFormat="false" ht="14.65" hidden="false" customHeight="false" outlineLevel="0" collapsed="false">
      <c r="C334" s="128"/>
    </row>
    <row r="335" customFormat="false" ht="14.65" hidden="false" customHeight="false" outlineLevel="0" collapsed="false">
      <c r="C335" s="128"/>
    </row>
    <row r="336" customFormat="false" ht="14.65" hidden="false" customHeight="false" outlineLevel="0" collapsed="false">
      <c r="C336" s="128"/>
    </row>
    <row r="337" customFormat="false" ht="14.65" hidden="false" customHeight="false" outlineLevel="0" collapsed="false">
      <c r="C337" s="128"/>
    </row>
    <row r="338" customFormat="false" ht="14.65" hidden="false" customHeight="false" outlineLevel="0" collapsed="false">
      <c r="C338" s="128"/>
    </row>
    <row r="339" customFormat="false" ht="14.65" hidden="false" customHeight="false" outlineLevel="0" collapsed="false">
      <c r="C339" s="128"/>
    </row>
    <row r="340" customFormat="false" ht="14.65" hidden="false" customHeight="false" outlineLevel="0" collapsed="false">
      <c r="C340" s="128"/>
    </row>
    <row r="341" customFormat="false" ht="14.65" hidden="false" customHeight="false" outlineLevel="0" collapsed="false">
      <c r="C341" s="128"/>
    </row>
  </sheetData>
  <mergeCells count="4">
    <mergeCell ref="B3:H3"/>
    <mergeCell ref="B4:H4"/>
    <mergeCell ref="D6:G6"/>
    <mergeCell ref="E7:G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19"/>
  <sheetViews>
    <sheetView showFormulas="false" showGridLines="true" showRowColHeaders="true" showZeros="true" rightToLeft="false" tabSelected="false" showOutlineSymbols="true" defaultGridColor="true" view="normal" topLeftCell="A44" colorId="64" zoomScale="110" zoomScaleNormal="110" zoomScalePageLayoutView="100" workbookViewId="0">
      <selection pane="topLeft" activeCell="K48" activeCellId="0" sqref="K48"/>
    </sheetView>
  </sheetViews>
  <sheetFormatPr defaultColWidth="9.07421875" defaultRowHeight="14.65" zeroHeight="false" outlineLevelRow="0" outlineLevelCol="0"/>
  <cols>
    <col collapsed="false" customWidth="true" hidden="false" outlineLevel="0" max="1" min="1" style="0" width="2.19"/>
    <col collapsed="false" customWidth="true" hidden="false" outlineLevel="0" max="2" min="2" style="127" width="63.59"/>
    <col collapsed="false" customWidth="true" hidden="false" outlineLevel="0" max="3" min="3" style="42" width="15.75"/>
    <col collapsed="false" customWidth="true" hidden="false" outlineLevel="0" max="4" min="4" style="0" width="10.19"/>
    <col collapsed="false" customWidth="true" hidden="false" outlineLevel="0" max="5" min="5" style="0" width="11.98"/>
    <col collapsed="false" customWidth="true" hidden="false" outlineLevel="0" max="6" min="6" style="0" width="12.42"/>
    <col collapsed="false" customWidth="true" hidden="false" outlineLevel="0" max="7" min="7" style="0" width="6.98"/>
    <col collapsed="false" customWidth="true" hidden="false" outlineLevel="0" max="8" min="8" style="0" width="14.42"/>
    <col collapsed="false" customWidth="true" hidden="false" outlineLevel="0" max="9" min="9" style="0" width="2.77"/>
  </cols>
  <sheetData>
    <row r="1" s="128" customFormat="true" ht="7.05" hidden="false" customHeight="true" outlineLevel="0" collapsed="false">
      <c r="C1" s="129"/>
    </row>
    <row r="2" s="128" customFormat="true" ht="7.05" hidden="false" customHeight="true" outlineLevel="0" collapsed="false">
      <c r="C2" s="129"/>
    </row>
    <row r="3" s="128" customFormat="true" ht="14.25" hidden="false" customHeight="true" outlineLevel="0" collapsed="false">
      <c r="B3" s="130" t="s">
        <v>1</v>
      </c>
      <c r="C3" s="130"/>
      <c r="D3" s="130"/>
      <c r="E3" s="130"/>
      <c r="F3" s="130"/>
      <c r="G3" s="130"/>
      <c r="H3" s="130"/>
    </row>
    <row r="4" s="128" customFormat="true" ht="12" hidden="false" customHeight="true" outlineLevel="0" collapsed="false">
      <c r="B4" s="131" t="s">
        <v>2</v>
      </c>
      <c r="C4" s="131"/>
      <c r="D4" s="131"/>
      <c r="E4" s="131"/>
      <c r="F4" s="131"/>
      <c r="G4" s="131"/>
      <c r="H4" s="131"/>
    </row>
    <row r="5" s="128" customFormat="true" ht="11.1" hidden="false" customHeight="true" outlineLevel="0" collapsed="false">
      <c r="C5" s="129"/>
    </row>
    <row r="6" customFormat="false" ht="15" hidden="false" customHeight="true" outlineLevel="0" collapsed="false">
      <c r="B6" s="215" t="s">
        <v>3</v>
      </c>
      <c r="C6" s="133" t="s">
        <v>4</v>
      </c>
      <c r="D6" s="134" t="s">
        <v>147</v>
      </c>
      <c r="E6" s="134"/>
      <c r="F6" s="134"/>
      <c r="G6" s="134"/>
      <c r="H6" s="133" t="s">
        <v>4</v>
      </c>
    </row>
    <row r="7" customFormat="false" ht="12" hidden="false" customHeight="true" outlineLevel="0" collapsed="false">
      <c r="B7" s="216"/>
      <c r="C7" s="135" t="s">
        <v>7</v>
      </c>
      <c r="D7" s="133" t="s">
        <v>8</v>
      </c>
      <c r="E7" s="136" t="s">
        <v>9</v>
      </c>
      <c r="F7" s="136"/>
      <c r="G7" s="136"/>
      <c r="H7" s="135" t="s">
        <v>7</v>
      </c>
    </row>
    <row r="8" customFormat="false" ht="13.35" hidden="false" customHeight="true" outlineLevel="0" collapsed="false">
      <c r="B8" s="217" t="s">
        <v>10</v>
      </c>
      <c r="C8" s="135" t="s">
        <v>11</v>
      </c>
      <c r="D8" s="135" t="s">
        <v>12</v>
      </c>
      <c r="E8" s="133" t="s">
        <v>13</v>
      </c>
      <c r="F8" s="133" t="s">
        <v>14</v>
      </c>
      <c r="G8" s="133" t="s">
        <v>15</v>
      </c>
      <c r="H8" s="135" t="s">
        <v>11</v>
      </c>
    </row>
    <row r="9" customFormat="false" ht="12.75" hidden="false" customHeight="true" outlineLevel="0" collapsed="false">
      <c r="B9" s="218"/>
      <c r="C9" s="138" t="s">
        <v>148</v>
      </c>
      <c r="D9" s="139"/>
      <c r="E9" s="138" t="s">
        <v>12</v>
      </c>
      <c r="F9" s="138" t="s">
        <v>17</v>
      </c>
      <c r="G9" s="138" t="s">
        <v>127</v>
      </c>
      <c r="H9" s="138" t="s">
        <v>143</v>
      </c>
    </row>
    <row r="10" customFormat="false" ht="12.75" hidden="false" customHeight="true" outlineLevel="0" collapsed="false">
      <c r="B10" s="140" t="s">
        <v>20</v>
      </c>
      <c r="C10" s="226" t="n">
        <v>0</v>
      </c>
      <c r="D10" s="236" t="n">
        <v>0</v>
      </c>
      <c r="E10" s="226" t="n">
        <v>0</v>
      </c>
      <c r="F10" s="226" t="n">
        <v>0</v>
      </c>
      <c r="G10" s="229" t="n">
        <v>0</v>
      </c>
      <c r="H10" s="146" t="n">
        <v>146267288</v>
      </c>
    </row>
    <row r="11" s="147" customFormat="true" ht="12.6" hidden="false" customHeight="true" outlineLevel="0" collapsed="false">
      <c r="B11" s="140" t="s">
        <v>149</v>
      </c>
      <c r="C11" s="141" t="n">
        <v>143666931</v>
      </c>
      <c r="D11" s="142" t="n">
        <v>305469</v>
      </c>
      <c r="E11" s="143" t="n">
        <v>35433</v>
      </c>
      <c r="F11" s="144" t="n">
        <v>270036</v>
      </c>
      <c r="G11" s="145" t="n">
        <v>0</v>
      </c>
      <c r="H11" s="146" t="n">
        <v>143972400</v>
      </c>
      <c r="K11" s="147" t="n">
        <f aca="false">F11/C11</f>
        <v>0.00187959746978934</v>
      </c>
    </row>
    <row r="12" s="147" customFormat="true" ht="12" hidden="false" customHeight="true" outlineLevel="0" collapsed="false">
      <c r="B12" s="140" t="s">
        <v>21</v>
      </c>
      <c r="C12" s="141" t="n">
        <v>38819874</v>
      </c>
      <c r="D12" s="142" t="n">
        <v>131605</v>
      </c>
      <c r="E12" s="143" t="n">
        <v>-85295</v>
      </c>
      <c r="F12" s="144" t="n">
        <v>216900</v>
      </c>
      <c r="G12" s="145" t="n">
        <v>0</v>
      </c>
      <c r="H12" s="146" t="n">
        <v>38951479</v>
      </c>
      <c r="K12" s="147" t="n">
        <f aca="false">F12/C12</f>
        <v>0.00558734425567687</v>
      </c>
    </row>
    <row r="13" customFormat="false" ht="13.05" hidden="false" customHeight="true" outlineLevel="0" collapsed="false">
      <c r="B13" s="148" t="s">
        <v>22</v>
      </c>
      <c r="C13" s="149" t="n">
        <v>1544108</v>
      </c>
      <c r="D13" s="150" t="n">
        <v>3828</v>
      </c>
      <c r="E13" s="151" t="n">
        <v>-3763</v>
      </c>
      <c r="F13" s="152" t="n">
        <v>7591</v>
      </c>
      <c r="G13" s="153" t="n">
        <v>0</v>
      </c>
      <c r="H13" s="154" t="n">
        <v>1547936</v>
      </c>
      <c r="K13" s="147" t="n">
        <f aca="false">F13/C13</f>
        <v>0.00491610690443933</v>
      </c>
    </row>
    <row r="14" customFormat="false" ht="13.05" hidden="false" customHeight="true" outlineLevel="0" collapsed="false">
      <c r="B14" s="148" t="s">
        <v>23</v>
      </c>
      <c r="C14" s="149" t="n">
        <v>1242599</v>
      </c>
      <c r="D14" s="150" t="n">
        <v>-9659</v>
      </c>
      <c r="E14" s="151" t="n">
        <v>-6219</v>
      </c>
      <c r="F14" s="152" t="n">
        <v>-3440</v>
      </c>
      <c r="G14" s="153" t="n">
        <v>0</v>
      </c>
      <c r="H14" s="154" t="n">
        <v>1232940</v>
      </c>
      <c r="K14" s="147" t="n">
        <f aca="false">F14/C14</f>
        <v>-0.00276839108996547</v>
      </c>
    </row>
    <row r="15" customFormat="false" ht="13.05" hidden="false" customHeight="true" outlineLevel="0" collapsed="false">
      <c r="B15" s="148" t="s">
        <v>24</v>
      </c>
      <c r="C15" s="149" t="n">
        <v>1413321</v>
      </c>
      <c r="D15" s="150" t="n">
        <v>-7708</v>
      </c>
      <c r="E15" s="151" t="n">
        <v>-7531</v>
      </c>
      <c r="F15" s="152" t="n">
        <v>-177</v>
      </c>
      <c r="G15" s="153" t="n">
        <v>0</v>
      </c>
      <c r="H15" s="154" t="n">
        <v>1405613</v>
      </c>
      <c r="K15" s="147" t="n">
        <f aca="false">F15/C15</f>
        <v>-0.000125236941926144</v>
      </c>
    </row>
    <row r="16" customFormat="false" ht="13.05" hidden="false" customHeight="true" outlineLevel="0" collapsed="false">
      <c r="B16" s="148" t="s">
        <v>25</v>
      </c>
      <c r="C16" s="149" t="n">
        <v>2328959</v>
      </c>
      <c r="D16" s="150" t="n">
        <v>2188</v>
      </c>
      <c r="E16" s="151" t="n">
        <v>-11200</v>
      </c>
      <c r="F16" s="152" t="n">
        <v>13388</v>
      </c>
      <c r="G16" s="153" t="n">
        <v>0</v>
      </c>
      <c r="H16" s="154" t="n">
        <v>2331147</v>
      </c>
      <c r="K16" s="147" t="n">
        <f aca="false">F16/C16</f>
        <v>0.00574849106403333</v>
      </c>
    </row>
    <row r="17" customFormat="false" ht="13.05" hidden="false" customHeight="true" outlineLevel="0" collapsed="false">
      <c r="B17" s="155" t="s">
        <v>26</v>
      </c>
      <c r="C17" s="149" t="n">
        <v>1043130</v>
      </c>
      <c r="D17" s="150" t="n">
        <v>-6221</v>
      </c>
      <c r="E17" s="151" t="n">
        <v>-5467</v>
      </c>
      <c r="F17" s="152" t="n">
        <v>-754</v>
      </c>
      <c r="G17" s="156" t="n">
        <v>0</v>
      </c>
      <c r="H17" s="154" t="n">
        <v>1036909</v>
      </c>
      <c r="K17" s="147" t="n">
        <f aca="false">F17/C17</f>
        <v>-0.000722824576035585</v>
      </c>
    </row>
    <row r="18" customFormat="false" ht="13.05" hidden="false" customHeight="true" outlineLevel="0" collapsed="false">
      <c r="B18" s="148" t="s">
        <v>27</v>
      </c>
      <c r="C18" s="149" t="n">
        <v>1004544</v>
      </c>
      <c r="D18" s="150" t="n">
        <v>5942</v>
      </c>
      <c r="E18" s="151" t="n">
        <v>-3487</v>
      </c>
      <c r="F18" s="152" t="n">
        <v>9429</v>
      </c>
      <c r="G18" s="153" t="n">
        <v>0</v>
      </c>
      <c r="H18" s="154" t="n">
        <v>1010486</v>
      </c>
      <c r="K18" s="147" t="n">
        <f aca="false">F18/C18</f>
        <v>0.00938634843272171</v>
      </c>
    </row>
    <row r="19" customFormat="false" ht="13.05" hidden="false" customHeight="true" outlineLevel="0" collapsed="false">
      <c r="B19" s="148" t="s">
        <v>28</v>
      </c>
      <c r="C19" s="149" t="n">
        <v>656389</v>
      </c>
      <c r="D19" s="150" t="n">
        <v>-1999</v>
      </c>
      <c r="E19" s="151" t="n">
        <v>-2154</v>
      </c>
      <c r="F19" s="152" t="n">
        <v>155</v>
      </c>
      <c r="G19" s="153" t="n">
        <v>0</v>
      </c>
      <c r="H19" s="154" t="n">
        <v>654390</v>
      </c>
      <c r="K19" s="147" t="n">
        <f aca="false">F19/C19</f>
        <v>0.00023614045939222</v>
      </c>
    </row>
    <row r="20" customFormat="false" ht="13.05" hidden="false" customHeight="true" outlineLevel="0" collapsed="false">
      <c r="B20" s="148" t="s">
        <v>29</v>
      </c>
      <c r="C20" s="149" t="n">
        <v>1118915</v>
      </c>
      <c r="D20" s="150" t="n">
        <v>-1537</v>
      </c>
      <c r="E20" s="151" t="n">
        <v>-5439</v>
      </c>
      <c r="F20" s="152" t="n">
        <v>3902</v>
      </c>
      <c r="G20" s="153" t="n">
        <v>0</v>
      </c>
      <c r="H20" s="154" t="n">
        <v>1117378</v>
      </c>
      <c r="K20" s="147" t="n">
        <f aca="false">F20/C20</f>
        <v>0.00348730689998793</v>
      </c>
    </row>
    <row r="21" customFormat="false" ht="13.05" hidden="false" customHeight="true" outlineLevel="0" collapsed="false">
      <c r="B21" s="148" t="s">
        <v>30</v>
      </c>
      <c r="C21" s="149" t="n">
        <v>1159866</v>
      </c>
      <c r="D21" s="150" t="n">
        <v>-2001</v>
      </c>
      <c r="E21" s="151" t="n">
        <v>-4412</v>
      </c>
      <c r="F21" s="152" t="n">
        <v>2411</v>
      </c>
      <c r="G21" s="153" t="n">
        <v>0</v>
      </c>
      <c r="H21" s="154" t="n">
        <v>1157865</v>
      </c>
      <c r="K21" s="147" t="n">
        <f aca="false">F21/C21</f>
        <v>0.00207868840021175</v>
      </c>
    </row>
    <row r="22" customFormat="false" ht="13.05" hidden="false" customHeight="true" outlineLevel="0" collapsed="false">
      <c r="B22" s="155" t="s">
        <v>31</v>
      </c>
      <c r="C22" s="149" t="n">
        <v>7133620</v>
      </c>
      <c r="D22" s="150" t="n">
        <v>97448</v>
      </c>
      <c r="E22" s="151" t="n">
        <v>-9301</v>
      </c>
      <c r="F22" s="152" t="n">
        <v>106749</v>
      </c>
      <c r="G22" s="156" t="n">
        <v>0</v>
      </c>
      <c r="H22" s="154" t="n">
        <v>7231068</v>
      </c>
      <c r="K22" s="147" t="n">
        <f aca="false">F22/C22</f>
        <v>0.0149642117185945</v>
      </c>
    </row>
    <row r="23" customFormat="false" ht="13.05" hidden="false" customHeight="true" outlineLevel="0" collapsed="false">
      <c r="B23" s="148" t="s">
        <v>32</v>
      </c>
      <c r="C23" s="149" t="n">
        <v>769980</v>
      </c>
      <c r="D23" s="150" t="n">
        <v>-4749</v>
      </c>
      <c r="E23" s="151" t="n">
        <v>-4162</v>
      </c>
      <c r="F23" s="152" t="n">
        <v>-587</v>
      </c>
      <c r="G23" s="153" t="n">
        <v>0</v>
      </c>
      <c r="H23" s="154" t="n">
        <v>765231</v>
      </c>
      <c r="K23" s="147" t="n">
        <f aca="false">F23/C23</f>
        <v>-0.000762357463830229</v>
      </c>
    </row>
    <row r="24" customFormat="false" ht="13.05" hidden="false" customHeight="true" outlineLevel="0" collapsed="false">
      <c r="B24" s="148" t="s">
        <v>33</v>
      </c>
      <c r="C24" s="149" t="n">
        <v>1140844</v>
      </c>
      <c r="D24" s="150" t="n">
        <v>-5406</v>
      </c>
      <c r="E24" s="151" t="n">
        <v>-5860</v>
      </c>
      <c r="F24" s="152" t="n">
        <v>454</v>
      </c>
      <c r="G24" s="153" t="n">
        <v>0</v>
      </c>
      <c r="H24" s="154" t="n">
        <v>1135438</v>
      </c>
      <c r="K24" s="147" t="n">
        <f aca="false">F24/C24</f>
        <v>0.000397950990670065</v>
      </c>
    </row>
    <row r="25" customFormat="false" ht="13.05" hidden="false" customHeight="true" outlineLevel="0" collapsed="false">
      <c r="B25" s="148" t="s">
        <v>34</v>
      </c>
      <c r="C25" s="149" t="n">
        <v>967896</v>
      </c>
      <c r="D25" s="150" t="n">
        <v>-3105</v>
      </c>
      <c r="E25" s="151" t="n">
        <v>-5153</v>
      </c>
      <c r="F25" s="152" t="n">
        <v>2048</v>
      </c>
      <c r="G25" s="153" t="n">
        <v>0</v>
      </c>
      <c r="H25" s="154" t="n">
        <v>964791</v>
      </c>
      <c r="K25" s="147" t="n">
        <f aca="false">F25/C25</f>
        <v>0.00211592981064081</v>
      </c>
    </row>
    <row r="26" customFormat="false" ht="13.05" hidden="false" customHeight="true" outlineLevel="0" collapsed="false">
      <c r="B26" s="148" t="s">
        <v>35</v>
      </c>
      <c r="C26" s="149" t="n">
        <v>1068934</v>
      </c>
      <c r="D26" s="150" t="n">
        <v>-6513</v>
      </c>
      <c r="E26" s="151" t="n">
        <v>-6840</v>
      </c>
      <c r="F26" s="152" t="n">
        <v>327</v>
      </c>
      <c r="G26" s="153" t="n">
        <v>0</v>
      </c>
      <c r="H26" s="154" t="n">
        <v>1062421</v>
      </c>
      <c r="K26" s="147" t="n">
        <f aca="false">F26/C26</f>
        <v>0.000305912245283619</v>
      </c>
    </row>
    <row r="27" customFormat="false" ht="13.05" hidden="false" customHeight="true" outlineLevel="0" collapsed="false">
      <c r="B27" s="148" t="s">
        <v>36</v>
      </c>
      <c r="C27" s="149" t="n">
        <v>1325249</v>
      </c>
      <c r="D27" s="150" t="n">
        <v>-10178</v>
      </c>
      <c r="E27" s="151" t="n">
        <v>-8596</v>
      </c>
      <c r="F27" s="152" t="n">
        <v>-1582</v>
      </c>
      <c r="G27" s="153" t="n">
        <v>0</v>
      </c>
      <c r="H27" s="154" t="n">
        <v>1315071</v>
      </c>
      <c r="K27" s="147" t="n">
        <f aca="false">F27/C27</f>
        <v>-0.00119373793151325</v>
      </c>
    </row>
    <row r="28" customFormat="false" ht="13.05" hidden="false" customHeight="true" outlineLevel="0" collapsed="false">
      <c r="B28" s="148" t="s">
        <v>37</v>
      </c>
      <c r="C28" s="149" t="n">
        <v>1521497</v>
      </c>
      <c r="D28" s="150" t="n">
        <v>-7927</v>
      </c>
      <c r="E28" s="151" t="n">
        <v>-10825</v>
      </c>
      <c r="F28" s="152" t="n">
        <v>2898</v>
      </c>
      <c r="G28" s="153" t="n">
        <v>0</v>
      </c>
      <c r="H28" s="154" t="n">
        <v>1513570</v>
      </c>
      <c r="K28" s="147" t="n">
        <f aca="false">F28/C28</f>
        <v>0.00190470306546776</v>
      </c>
    </row>
    <row r="29" customFormat="false" ht="13.05" hidden="false" customHeight="true" outlineLevel="0" collapsed="false">
      <c r="B29" s="148" t="s">
        <v>38</v>
      </c>
      <c r="C29" s="149" t="n">
        <v>1271766</v>
      </c>
      <c r="D29" s="150" t="n">
        <v>-137</v>
      </c>
      <c r="E29" s="151" t="n">
        <v>-4603</v>
      </c>
      <c r="F29" s="152" t="n">
        <v>4466</v>
      </c>
      <c r="G29" s="153" t="n">
        <v>0</v>
      </c>
      <c r="H29" s="154" t="n">
        <v>1271629</v>
      </c>
      <c r="K29" s="147" t="n">
        <f aca="false">F29/C29</f>
        <v>0.00351165230081634</v>
      </c>
    </row>
    <row r="30" customFormat="false" ht="13.05" hidden="false" customHeight="true" outlineLevel="0" collapsed="false">
      <c r="B30" s="148" t="s">
        <v>39</v>
      </c>
      <c r="C30" s="149" t="n">
        <v>12108257</v>
      </c>
      <c r="D30" s="150" t="n">
        <v>89339</v>
      </c>
      <c r="E30" s="151" t="n">
        <v>19717</v>
      </c>
      <c r="F30" s="152" t="n">
        <v>69622</v>
      </c>
      <c r="G30" s="153" t="n">
        <v>0</v>
      </c>
      <c r="H30" s="154" t="n">
        <v>12197596</v>
      </c>
      <c r="K30" s="147" t="n">
        <f aca="false">F30/C30</f>
        <v>0.00574996054345394</v>
      </c>
    </row>
    <row r="31" s="147" customFormat="true" ht="14.25" hidden="false" customHeight="true" outlineLevel="0" collapsed="false">
      <c r="B31" s="140" t="s">
        <v>40</v>
      </c>
      <c r="C31" s="141" t="n">
        <v>13800658</v>
      </c>
      <c r="D31" s="142" t="n">
        <v>42898</v>
      </c>
      <c r="E31" s="143" t="n">
        <v>-13396</v>
      </c>
      <c r="F31" s="144" t="n">
        <v>56294</v>
      </c>
      <c r="G31" s="145" t="n">
        <v>0</v>
      </c>
      <c r="H31" s="146" t="n">
        <v>13843556</v>
      </c>
      <c r="K31" s="147" t="n">
        <f aca="false">F31/C31</f>
        <v>0.00407908086701373</v>
      </c>
    </row>
    <row r="32" s="42" customFormat="true" ht="12.75" hidden="false" customHeight="true" outlineLevel="0" collapsed="false">
      <c r="B32" s="148" t="s">
        <v>41</v>
      </c>
      <c r="C32" s="149" t="n">
        <v>634402</v>
      </c>
      <c r="D32" s="150" t="n">
        <v>-1869</v>
      </c>
      <c r="E32" s="151" t="n">
        <v>-1429</v>
      </c>
      <c r="F32" s="152" t="n">
        <v>-440</v>
      </c>
      <c r="G32" s="153" t="n">
        <v>0</v>
      </c>
      <c r="H32" s="154" t="n">
        <v>632533</v>
      </c>
      <c r="K32" s="147" t="n">
        <f aca="false">F32/C32</f>
        <v>-0.000693566539828059</v>
      </c>
    </row>
    <row r="33" customFormat="false" ht="12.75" hidden="false" customHeight="true" outlineLevel="0" collapsed="false">
      <c r="B33" s="148" t="s">
        <v>42</v>
      </c>
      <c r="C33" s="149" t="n">
        <v>872057</v>
      </c>
      <c r="D33" s="150" t="n">
        <v>-7633</v>
      </c>
      <c r="E33" s="151" t="n">
        <v>1670</v>
      </c>
      <c r="F33" s="152" t="n">
        <v>-9303</v>
      </c>
      <c r="G33" s="153" t="n">
        <v>0</v>
      </c>
      <c r="H33" s="154" t="n">
        <v>864424</v>
      </c>
      <c r="K33" s="147" t="n">
        <f aca="false">F33/C33</f>
        <v>-0.0106678806545902</v>
      </c>
    </row>
    <row r="34" customFormat="false" ht="12.75" hidden="false" customHeight="true" outlineLevel="0" collapsed="false">
      <c r="B34" s="148" t="s">
        <v>144</v>
      </c>
      <c r="C34" s="149" t="n">
        <v>1191785</v>
      </c>
      <c r="D34" s="150" t="n">
        <v>-8462</v>
      </c>
      <c r="E34" s="151" t="n">
        <v>-741</v>
      </c>
      <c r="F34" s="152" t="n">
        <v>-7721</v>
      </c>
      <c r="G34" s="153" t="n">
        <v>0</v>
      </c>
      <c r="H34" s="154" t="n">
        <v>1183323</v>
      </c>
      <c r="K34" s="147" t="n">
        <f aca="false">F34/C34</f>
        <v>-0.00647851751784089</v>
      </c>
    </row>
    <row r="35" s="42" customFormat="true" ht="11.55" hidden="false" customHeight="true" outlineLevel="0" collapsed="false">
      <c r="B35" s="207" t="s">
        <v>150</v>
      </c>
      <c r="C35" s="198"/>
      <c r="D35" s="199"/>
      <c r="E35" s="200"/>
      <c r="F35" s="201"/>
      <c r="G35" s="202"/>
      <c r="H35" s="203"/>
      <c r="K35" s="147" t="e">
        <f aca="false">F35/C35</f>
        <v>#DIV/0!</v>
      </c>
    </row>
    <row r="36" customFormat="false" ht="12.75" hidden="false" customHeight="true" outlineLevel="0" collapsed="false">
      <c r="B36" s="157" t="s">
        <v>44</v>
      </c>
      <c r="C36" s="158" t="n">
        <v>43025</v>
      </c>
      <c r="D36" s="159" t="n">
        <v>348</v>
      </c>
      <c r="E36" s="160" t="n">
        <v>342</v>
      </c>
      <c r="F36" s="161" t="n">
        <v>6</v>
      </c>
      <c r="G36" s="156" t="n">
        <v>0</v>
      </c>
      <c r="H36" s="162" t="n">
        <v>43373</v>
      </c>
      <c r="K36" s="147" t="n">
        <f aca="false">F36/C36</f>
        <v>0.000139453805926787</v>
      </c>
    </row>
    <row r="37" customFormat="false" ht="12.75" hidden="false" customHeight="true" outlineLevel="0" collapsed="false">
      <c r="B37" s="157" t="s">
        <v>45</v>
      </c>
      <c r="C37" s="158" t="n">
        <v>1148760</v>
      </c>
      <c r="D37" s="159" t="n">
        <v>-8810</v>
      </c>
      <c r="E37" s="151" t="n">
        <v>-1083</v>
      </c>
      <c r="F37" s="152" t="n">
        <v>-7727</v>
      </c>
      <c r="G37" s="153" t="n">
        <v>0</v>
      </c>
      <c r="H37" s="154" t="n">
        <v>1139950</v>
      </c>
      <c r="K37" s="147" t="n">
        <f aca="false">F37/C37</f>
        <v>-0.00672638323061388</v>
      </c>
    </row>
    <row r="38" customFormat="false" ht="12.75" hidden="false" customHeight="true" outlineLevel="0" collapsed="false">
      <c r="B38" s="148" t="s">
        <v>46</v>
      </c>
      <c r="C38" s="149" t="n">
        <v>1193371</v>
      </c>
      <c r="D38" s="150" t="n">
        <v>-2361</v>
      </c>
      <c r="E38" s="151" t="n">
        <v>-1504</v>
      </c>
      <c r="F38" s="152" t="n">
        <v>-857</v>
      </c>
      <c r="G38" s="153" t="n">
        <v>0</v>
      </c>
      <c r="H38" s="154" t="n">
        <v>1191010</v>
      </c>
      <c r="K38" s="147" t="n">
        <f aca="false">F38/C38</f>
        <v>-0.000718133757230568</v>
      </c>
    </row>
    <row r="39" customFormat="false" ht="12.75" hidden="false" customHeight="true" outlineLevel="0" collapsed="false">
      <c r="B39" s="148" t="s">
        <v>47</v>
      </c>
      <c r="C39" s="149" t="n">
        <v>963128</v>
      </c>
      <c r="D39" s="150" t="n">
        <v>5816</v>
      </c>
      <c r="E39" s="151" t="n">
        <v>-625</v>
      </c>
      <c r="F39" s="152" t="n">
        <v>6441</v>
      </c>
      <c r="G39" s="153" t="n">
        <v>0</v>
      </c>
      <c r="H39" s="154" t="n">
        <v>968944</v>
      </c>
      <c r="K39" s="147" t="n">
        <f aca="false">F39/C39</f>
        <v>0.0066875846201128</v>
      </c>
    </row>
    <row r="40" customFormat="false" ht="12.75" hidden="false" customHeight="true" outlineLevel="0" collapsed="false">
      <c r="B40" s="148" t="s">
        <v>48</v>
      </c>
      <c r="C40" s="149" t="n">
        <v>1763924</v>
      </c>
      <c r="D40" s="150" t="n">
        <v>11616</v>
      </c>
      <c r="E40" s="151" t="n">
        <v>-9682</v>
      </c>
      <c r="F40" s="152" t="n">
        <v>21298</v>
      </c>
      <c r="G40" s="153" t="n">
        <v>0</v>
      </c>
      <c r="H40" s="154" t="n">
        <v>1775540</v>
      </c>
      <c r="K40" s="147" t="n">
        <f aca="false">F40/C40</f>
        <v>0.0120742163494572</v>
      </c>
    </row>
    <row r="41" customFormat="false" ht="12.75" hidden="false" customHeight="true" outlineLevel="0" collapsed="false">
      <c r="B41" s="148" t="s">
        <v>49</v>
      </c>
      <c r="C41" s="149" t="n">
        <v>771058</v>
      </c>
      <c r="D41" s="150" t="n">
        <v>-4777</v>
      </c>
      <c r="E41" s="151" t="n">
        <v>221</v>
      </c>
      <c r="F41" s="152" t="n">
        <v>-4998</v>
      </c>
      <c r="G41" s="153" t="n">
        <v>0</v>
      </c>
      <c r="H41" s="154" t="n">
        <v>766281</v>
      </c>
      <c r="K41" s="147" t="n">
        <f aca="false">F41/C41</f>
        <v>-0.00648200265090305</v>
      </c>
    </row>
    <row r="42" customFormat="false" ht="12.75" hidden="false" customHeight="true" outlineLevel="0" collapsed="false">
      <c r="B42" s="148" t="s">
        <v>50</v>
      </c>
      <c r="C42" s="149" t="n">
        <v>622430</v>
      </c>
      <c r="D42" s="150" t="n">
        <v>-3727</v>
      </c>
      <c r="E42" s="151" t="n">
        <v>-3342</v>
      </c>
      <c r="F42" s="152" t="n">
        <v>-385</v>
      </c>
      <c r="G42" s="153" t="n">
        <v>0</v>
      </c>
      <c r="H42" s="154" t="n">
        <v>618703</v>
      </c>
      <c r="K42" s="147" t="n">
        <f aca="false">F42/C42</f>
        <v>-0.000618543450669152</v>
      </c>
    </row>
    <row r="43" customFormat="false" ht="12.75" hidden="false" customHeight="true" outlineLevel="0" collapsed="false">
      <c r="B43" s="148" t="s">
        <v>51</v>
      </c>
      <c r="C43" s="149" t="n">
        <v>656561</v>
      </c>
      <c r="D43" s="150" t="n">
        <v>-5453</v>
      </c>
      <c r="E43" s="151" t="n">
        <v>-4916</v>
      </c>
      <c r="F43" s="152" t="n">
        <v>-537</v>
      </c>
      <c r="G43" s="153" t="n">
        <v>0</v>
      </c>
      <c r="H43" s="154" t="n">
        <v>651108</v>
      </c>
      <c r="K43" s="147" t="n">
        <f aca="false">F43/C43</f>
        <v>-0.000817898108477354</v>
      </c>
    </row>
    <row r="44" customFormat="false" ht="12.75" hidden="false" customHeight="true" outlineLevel="0" collapsed="false">
      <c r="B44" s="163" t="s">
        <v>52</v>
      </c>
      <c r="C44" s="164" t="n">
        <v>5131942</v>
      </c>
      <c r="D44" s="165" t="n">
        <v>59748</v>
      </c>
      <c r="E44" s="166" t="n">
        <v>6952</v>
      </c>
      <c r="F44" s="167" t="n">
        <v>52796</v>
      </c>
      <c r="G44" s="168" t="n">
        <v>0</v>
      </c>
      <c r="H44" s="169" t="n">
        <v>5191690</v>
      </c>
      <c r="K44" s="147" t="n">
        <f aca="false">F44/C44</f>
        <v>0.0102877234388074</v>
      </c>
    </row>
    <row r="45" s="147" customFormat="true" ht="15" hidden="false" customHeight="true" outlineLevel="0" collapsed="false">
      <c r="B45" s="170" t="s">
        <v>53</v>
      </c>
      <c r="C45" s="171" t="n">
        <v>13963874</v>
      </c>
      <c r="D45" s="172" t="n">
        <v>39954</v>
      </c>
      <c r="E45" s="173" t="n">
        <v>-7251</v>
      </c>
      <c r="F45" s="174" t="n">
        <v>47205</v>
      </c>
      <c r="G45" s="175" t="n">
        <v>0</v>
      </c>
      <c r="H45" s="176" t="n">
        <v>14003828</v>
      </c>
      <c r="K45" s="147" t="n">
        <f aca="false">F45/C45</f>
        <v>0.00338050887597525</v>
      </c>
    </row>
    <row r="46" customFormat="false" ht="15" hidden="false" customHeight="true" outlineLevel="0" collapsed="false">
      <c r="B46" s="148" t="s">
        <v>54</v>
      </c>
      <c r="C46" s="149" t="n">
        <v>446406</v>
      </c>
      <c r="D46" s="150" t="n">
        <v>2765</v>
      </c>
      <c r="E46" s="151" t="n">
        <v>-239</v>
      </c>
      <c r="F46" s="152" t="n">
        <v>3004</v>
      </c>
      <c r="G46" s="153" t="n">
        <v>0</v>
      </c>
      <c r="H46" s="154" t="n">
        <v>449171</v>
      </c>
      <c r="K46" s="147" t="n">
        <f aca="false">F46/C46</f>
        <v>0.0067293002334198</v>
      </c>
    </row>
    <row r="47" customFormat="false" ht="15" hidden="false" customHeight="true" outlineLevel="0" collapsed="false">
      <c r="B47" s="148" t="s">
        <v>55</v>
      </c>
      <c r="C47" s="149" t="n">
        <v>282021</v>
      </c>
      <c r="D47" s="150" t="n">
        <v>-1457</v>
      </c>
      <c r="E47" s="151" t="n">
        <v>1182</v>
      </c>
      <c r="F47" s="152" t="n">
        <v>-2639</v>
      </c>
      <c r="G47" s="153" t="n">
        <v>0</v>
      </c>
      <c r="H47" s="154" t="n">
        <v>280564</v>
      </c>
      <c r="K47" s="147" t="n">
        <f aca="false">F47/C47</f>
        <v>-0.00935745919630099</v>
      </c>
    </row>
    <row r="48" customFormat="false" ht="15" hidden="false" customHeight="true" outlineLevel="0" collapsed="false">
      <c r="B48" s="148" t="s">
        <v>57</v>
      </c>
      <c r="C48" s="149" t="n">
        <v>5404273</v>
      </c>
      <c r="D48" s="150" t="n">
        <v>49056</v>
      </c>
      <c r="E48" s="151" t="n">
        <v>3256</v>
      </c>
      <c r="F48" s="152" t="n">
        <v>45800</v>
      </c>
      <c r="G48" s="153" t="n">
        <v>0</v>
      </c>
      <c r="H48" s="154" t="n">
        <v>5453329</v>
      </c>
      <c r="K48" s="147" t="n">
        <f aca="false">F48/C48</f>
        <v>0.00847477542307726</v>
      </c>
    </row>
    <row r="49" customFormat="false" ht="15" hidden="false" customHeight="true" outlineLevel="0" collapsed="false">
      <c r="B49" s="155" t="s">
        <v>58</v>
      </c>
      <c r="C49" s="149" t="n">
        <v>1016516</v>
      </c>
      <c r="D49" s="150" t="n">
        <v>4771</v>
      </c>
      <c r="E49" s="151" t="n">
        <v>2313</v>
      </c>
      <c r="F49" s="152" t="n">
        <v>2458</v>
      </c>
      <c r="G49" s="156" t="n">
        <v>0</v>
      </c>
      <c r="H49" s="154" t="n">
        <v>1021287</v>
      </c>
      <c r="K49" s="147" t="n">
        <f aca="false">F49/C49</f>
        <v>0.00241806326708089</v>
      </c>
    </row>
    <row r="50" customFormat="false" ht="15" hidden="false" customHeight="true" outlineLevel="0" collapsed="false">
      <c r="B50" s="148" t="s">
        <v>59</v>
      </c>
      <c r="C50" s="149" t="n">
        <v>2569126</v>
      </c>
      <c r="D50" s="150" t="n">
        <v>-11729</v>
      </c>
      <c r="E50" s="151" t="n">
        <v>-5415</v>
      </c>
      <c r="F50" s="152" t="n">
        <v>-6314</v>
      </c>
      <c r="G50" s="153" t="n">
        <v>0</v>
      </c>
      <c r="H50" s="154" t="n">
        <v>2557397</v>
      </c>
      <c r="K50" s="147" t="n">
        <f aca="false">F50/C50</f>
        <v>-0.00245764512912173</v>
      </c>
    </row>
    <row r="51" customFormat="false" ht="15" hidden="false" customHeight="true" outlineLevel="0" collapsed="false">
      <c r="B51" s="148" t="s">
        <v>60</v>
      </c>
      <c r="C51" s="149" t="n">
        <v>4245532</v>
      </c>
      <c r="D51" s="150" t="n">
        <v>-3452</v>
      </c>
      <c r="E51" s="151" t="n">
        <v>-8348</v>
      </c>
      <c r="F51" s="152" t="n">
        <v>4896</v>
      </c>
      <c r="G51" s="153" t="n">
        <v>0</v>
      </c>
      <c r="H51" s="154" t="n">
        <v>4242080</v>
      </c>
      <c r="K51" s="147" t="n">
        <f aca="false">F51/C51</f>
        <v>0.00115321236537612</v>
      </c>
    </row>
    <row r="52" s="180" customFormat="true" ht="15" hidden="false" customHeight="true" outlineLevel="0" collapsed="false">
      <c r="B52" s="219" t="s">
        <v>62</v>
      </c>
      <c r="C52" s="220" t="n">
        <v>9590085</v>
      </c>
      <c r="D52" s="221" t="n">
        <v>68959</v>
      </c>
      <c r="E52" s="222" t="n">
        <v>89121</v>
      </c>
      <c r="F52" s="223" t="n">
        <v>-20162</v>
      </c>
      <c r="G52" s="224" t="n">
        <v>0</v>
      </c>
      <c r="H52" s="225" t="n">
        <v>9659044</v>
      </c>
      <c r="K52" s="147" t="n">
        <f aca="false">F52/C52</f>
        <v>-0.00210237969736452</v>
      </c>
    </row>
    <row r="53" customFormat="false" ht="15" hidden="false" customHeight="true" outlineLevel="0" collapsed="false">
      <c r="B53" s="148" t="s">
        <v>63</v>
      </c>
      <c r="C53" s="149" t="n">
        <v>2963918</v>
      </c>
      <c r="D53" s="150" t="n">
        <v>26453</v>
      </c>
      <c r="E53" s="151" t="n">
        <v>40397</v>
      </c>
      <c r="F53" s="152" t="n">
        <v>-13944</v>
      </c>
      <c r="G53" s="153" t="n">
        <v>0</v>
      </c>
      <c r="H53" s="154" t="n">
        <v>2990371</v>
      </c>
      <c r="K53" s="147" t="n">
        <f aca="false">F53/C53</f>
        <v>-0.00470458359509271</v>
      </c>
    </row>
    <row r="54" customFormat="false" ht="15" hidden="false" customHeight="true" outlineLevel="0" collapsed="false">
      <c r="B54" s="148" t="s">
        <v>64</v>
      </c>
      <c r="C54" s="149" t="n">
        <v>453010</v>
      </c>
      <c r="D54" s="150" t="n">
        <v>10883</v>
      </c>
      <c r="E54" s="151" t="n">
        <v>8272</v>
      </c>
      <c r="F54" s="152" t="n">
        <v>2611</v>
      </c>
      <c r="G54" s="153" t="n">
        <v>0</v>
      </c>
      <c r="H54" s="154" t="n">
        <v>463893</v>
      </c>
      <c r="K54" s="147" t="n">
        <f aca="false">F54/C54</f>
        <v>0.00576366967616609</v>
      </c>
    </row>
    <row r="55" customFormat="false" ht="15" hidden="false" customHeight="true" outlineLevel="0" collapsed="false">
      <c r="B55" s="155" t="s">
        <v>65</v>
      </c>
      <c r="C55" s="149" t="n">
        <v>858397</v>
      </c>
      <c r="D55" s="150" t="n">
        <v>2312</v>
      </c>
      <c r="E55" s="151" t="n">
        <v>5826</v>
      </c>
      <c r="F55" s="152" t="n">
        <v>-3514</v>
      </c>
      <c r="G55" s="156" t="n">
        <v>0</v>
      </c>
      <c r="H55" s="154" t="n">
        <v>860709</v>
      </c>
      <c r="K55" s="147" t="n">
        <f aca="false">F55/C55</f>
        <v>-0.00409367693503123</v>
      </c>
    </row>
    <row r="56" customFormat="false" ht="15" hidden="false" customHeight="true" outlineLevel="0" collapsed="false">
      <c r="B56" s="148" t="s">
        <v>66</v>
      </c>
      <c r="C56" s="149" t="n">
        <v>469837</v>
      </c>
      <c r="D56" s="150" t="n">
        <v>-777</v>
      </c>
      <c r="E56" s="151" t="n">
        <v>1765</v>
      </c>
      <c r="F56" s="152" t="n">
        <v>-2542</v>
      </c>
      <c r="G56" s="153" t="n">
        <v>0</v>
      </c>
      <c r="H56" s="154" t="n">
        <v>469060</v>
      </c>
      <c r="K56" s="147" t="n">
        <f aca="false">F56/C56</f>
        <v>-0.00541038700655759</v>
      </c>
    </row>
    <row r="57" customFormat="false" ht="15" hidden="false" customHeight="true" outlineLevel="0" collapsed="false">
      <c r="B57" s="148" t="s">
        <v>67</v>
      </c>
      <c r="C57" s="149" t="n">
        <v>703977</v>
      </c>
      <c r="D57" s="150" t="n">
        <v>1293</v>
      </c>
      <c r="E57" s="151" t="n">
        <v>3244</v>
      </c>
      <c r="F57" s="152" t="n">
        <v>-1951</v>
      </c>
      <c r="G57" s="153" t="n">
        <v>0</v>
      </c>
      <c r="H57" s="154" t="n">
        <v>705270</v>
      </c>
      <c r="K57" s="147" t="n">
        <f aca="false">F57/C57</f>
        <v>-0.00277139736099333</v>
      </c>
    </row>
    <row r="58" customFormat="false" ht="15" hidden="false" customHeight="true" outlineLevel="0" collapsed="false">
      <c r="B58" s="148" t="s">
        <v>68</v>
      </c>
      <c r="C58" s="149" t="n">
        <v>1346438</v>
      </c>
      <c r="D58" s="150" t="n">
        <v>23830</v>
      </c>
      <c r="E58" s="151" t="n">
        <v>26085</v>
      </c>
      <c r="F58" s="152" t="n">
        <v>-2255</v>
      </c>
      <c r="G58" s="153" t="n">
        <v>0</v>
      </c>
      <c r="H58" s="154" t="n">
        <v>1370268</v>
      </c>
      <c r="K58" s="147" t="n">
        <f aca="false">F58/C58</f>
        <v>-0.00167478933304021</v>
      </c>
    </row>
    <row r="59" customFormat="false" ht="15" hidden="false" customHeight="true" outlineLevel="0" collapsed="false">
      <c r="B59" s="148" t="s">
        <v>69</v>
      </c>
      <c r="C59" s="149" t="n">
        <v>2794508</v>
      </c>
      <c r="D59" s="150" t="n">
        <v>4965</v>
      </c>
      <c r="E59" s="151" t="n">
        <v>3532</v>
      </c>
      <c r="F59" s="152" t="n">
        <v>1433</v>
      </c>
      <c r="G59" s="153" t="n">
        <v>0</v>
      </c>
      <c r="H59" s="154" t="n">
        <v>2799473</v>
      </c>
      <c r="K59" s="147" t="n">
        <f aca="false">F59/C59</f>
        <v>0.000512791518220739</v>
      </c>
    </row>
    <row r="60" s="147" customFormat="true" ht="15" hidden="false" customHeight="true" outlineLevel="0" collapsed="false">
      <c r="B60" s="140" t="s">
        <v>70</v>
      </c>
      <c r="C60" s="141" t="n">
        <v>29738836</v>
      </c>
      <c r="D60" s="142" t="n">
        <v>-23386</v>
      </c>
      <c r="E60" s="143" t="n">
        <v>-17531</v>
      </c>
      <c r="F60" s="144" t="n">
        <v>-5855</v>
      </c>
      <c r="G60" s="145" t="n">
        <v>0</v>
      </c>
      <c r="H60" s="146" t="n">
        <v>29715450</v>
      </c>
      <c r="K60" s="147" t="n">
        <f aca="false">F60/C60</f>
        <v>-0.000196880604203877</v>
      </c>
    </row>
    <row r="61" customFormat="false" ht="15" hidden="false" customHeight="true" outlineLevel="0" collapsed="false">
      <c r="B61" s="148" t="s">
        <v>71</v>
      </c>
      <c r="C61" s="149" t="n">
        <v>4069698</v>
      </c>
      <c r="D61" s="150" t="n">
        <v>2289</v>
      </c>
      <c r="E61" s="151" t="n">
        <v>6730</v>
      </c>
      <c r="F61" s="152" t="n">
        <v>-4441</v>
      </c>
      <c r="G61" s="153" t="n">
        <v>0</v>
      </c>
      <c r="H61" s="154" t="n">
        <v>4071987</v>
      </c>
      <c r="K61" s="147" t="n">
        <f aca="false">F61/C61</f>
        <v>-0.00109123576245707</v>
      </c>
    </row>
    <row r="62" customFormat="false" ht="15" hidden="false" customHeight="true" outlineLevel="0" collapsed="false">
      <c r="B62" s="148" t="s">
        <v>72</v>
      </c>
      <c r="C62" s="149" t="n">
        <v>688686</v>
      </c>
      <c r="D62" s="150" t="n">
        <v>-1251</v>
      </c>
      <c r="E62" s="151" t="n">
        <v>670</v>
      </c>
      <c r="F62" s="152" t="n">
        <v>-1921</v>
      </c>
      <c r="G62" s="153" t="n">
        <v>0</v>
      </c>
      <c r="H62" s="154" t="n">
        <v>687435</v>
      </c>
      <c r="K62" s="147" t="n">
        <f aca="false">F62/C62</f>
        <v>-0.00278936990152261</v>
      </c>
    </row>
    <row r="63" customFormat="false" ht="15" hidden="false" customHeight="true" outlineLevel="0" collapsed="false">
      <c r="B63" s="155" t="s">
        <v>73</v>
      </c>
      <c r="C63" s="149" t="n">
        <v>812156</v>
      </c>
      <c r="D63" s="150" t="n">
        <v>-3268</v>
      </c>
      <c r="E63" s="151" t="n">
        <v>-3488</v>
      </c>
      <c r="F63" s="152" t="n">
        <v>220</v>
      </c>
      <c r="G63" s="156" t="n">
        <v>0</v>
      </c>
      <c r="H63" s="154" t="n">
        <v>808888</v>
      </c>
      <c r="K63" s="147" t="n">
        <f aca="false">F63/C63</f>
        <v>0.000270883918853028</v>
      </c>
    </row>
    <row r="64" customFormat="false" ht="15" hidden="false" customHeight="true" outlineLevel="0" collapsed="false">
      <c r="B64" s="148" t="s">
        <v>74</v>
      </c>
      <c r="C64" s="149" t="n">
        <v>3838230</v>
      </c>
      <c r="D64" s="150" t="n">
        <v>16807</v>
      </c>
      <c r="E64" s="151" t="n">
        <v>9559</v>
      </c>
      <c r="F64" s="152" t="n">
        <v>7248</v>
      </c>
      <c r="G64" s="153" t="n">
        <v>0</v>
      </c>
      <c r="H64" s="154" t="n">
        <v>3855037</v>
      </c>
      <c r="K64" s="147" t="n">
        <f aca="false">F64/C64</f>
        <v>0.00188837042074081</v>
      </c>
    </row>
    <row r="65" customFormat="false" ht="15" hidden="false" customHeight="true" outlineLevel="0" collapsed="false">
      <c r="B65" s="148" t="s">
        <v>75</v>
      </c>
      <c r="C65" s="149" t="n">
        <v>1517050</v>
      </c>
      <c r="D65" s="150" t="n">
        <v>422</v>
      </c>
      <c r="E65" s="151" t="n">
        <v>2599</v>
      </c>
      <c r="F65" s="152" t="n">
        <v>-2177</v>
      </c>
      <c r="G65" s="153" t="n">
        <v>0</v>
      </c>
      <c r="H65" s="154" t="n">
        <v>1517472</v>
      </c>
      <c r="K65" s="147" t="n">
        <f aca="false">F65/C65</f>
        <v>-0.00143502191753733</v>
      </c>
    </row>
    <row r="66" customFormat="false" ht="15" hidden="false" customHeight="true" outlineLevel="0" collapsed="false">
      <c r="B66" s="148" t="s">
        <v>76</v>
      </c>
      <c r="C66" s="149" t="n">
        <v>1239984</v>
      </c>
      <c r="D66" s="150" t="n">
        <v>-1913</v>
      </c>
      <c r="E66" s="151" t="n">
        <v>689</v>
      </c>
      <c r="F66" s="152" t="n">
        <v>-2602</v>
      </c>
      <c r="G66" s="153" t="n">
        <v>0</v>
      </c>
      <c r="H66" s="154" t="n">
        <v>1238071</v>
      </c>
      <c r="K66" s="147" t="n">
        <f aca="false">F66/C66</f>
        <v>-0.0020984141730861</v>
      </c>
    </row>
    <row r="67" customFormat="false" ht="15" hidden="false" customHeight="true" outlineLevel="0" collapsed="false">
      <c r="B67" s="148" t="s">
        <v>77</v>
      </c>
      <c r="C67" s="149" t="n">
        <v>2636154</v>
      </c>
      <c r="D67" s="150" t="n">
        <v>878</v>
      </c>
      <c r="E67" s="151" t="n">
        <v>1936</v>
      </c>
      <c r="F67" s="152" t="n">
        <v>-1058</v>
      </c>
      <c r="G67" s="153" t="n">
        <v>0</v>
      </c>
      <c r="H67" s="154" t="n">
        <v>2637032</v>
      </c>
      <c r="K67" s="147" t="n">
        <f aca="false">F67/C67</f>
        <v>-0.000401342258456828</v>
      </c>
    </row>
    <row r="68" customFormat="false" ht="15" hidden="false" customHeight="true" outlineLevel="0" collapsed="false">
      <c r="B68" s="148" t="s">
        <v>78</v>
      </c>
      <c r="C68" s="149" t="n">
        <v>1310929</v>
      </c>
      <c r="D68" s="150" t="n">
        <v>-6581</v>
      </c>
      <c r="E68" s="151" t="n">
        <v>-3029</v>
      </c>
      <c r="F68" s="152" t="n">
        <v>-3552</v>
      </c>
      <c r="G68" s="153" t="n">
        <v>0</v>
      </c>
      <c r="H68" s="154" t="n">
        <v>1304348</v>
      </c>
      <c r="K68" s="147" t="n">
        <f aca="false">F68/C68</f>
        <v>-0.00270952889134347</v>
      </c>
    </row>
    <row r="69" customFormat="false" ht="15" hidden="false" customHeight="true" outlineLevel="0" collapsed="false">
      <c r="B69" s="155" t="s">
        <v>79</v>
      </c>
      <c r="C69" s="149" t="n">
        <v>3281496</v>
      </c>
      <c r="D69" s="150" t="n">
        <v>-11293</v>
      </c>
      <c r="E69" s="151" t="n">
        <v>-13075</v>
      </c>
      <c r="F69" s="152" t="n">
        <v>1782</v>
      </c>
      <c r="G69" s="156" t="n">
        <v>0</v>
      </c>
      <c r="H69" s="154" t="n">
        <v>3270203</v>
      </c>
      <c r="K69" s="147" t="n">
        <f aca="false">F69/C69</f>
        <v>0.000543045001426179</v>
      </c>
    </row>
    <row r="70" customFormat="false" ht="15" hidden="false" customHeight="true" outlineLevel="0" collapsed="false">
      <c r="B70" s="148" t="s">
        <v>80</v>
      </c>
      <c r="C70" s="149" t="n">
        <v>2008566</v>
      </c>
      <c r="D70" s="150" t="n">
        <v>-7456</v>
      </c>
      <c r="E70" s="151" t="n">
        <v>729</v>
      </c>
      <c r="F70" s="152" t="n">
        <v>-8185</v>
      </c>
      <c r="G70" s="153" t="n">
        <v>0</v>
      </c>
      <c r="H70" s="154" t="n">
        <v>2001110</v>
      </c>
      <c r="K70" s="147" t="n">
        <f aca="false">F70/C70</f>
        <v>-0.00407504657551706</v>
      </c>
    </row>
    <row r="71" customFormat="false" ht="15" hidden="false" customHeight="true" outlineLevel="0" collapsed="false">
      <c r="B71" s="148" t="s">
        <v>81</v>
      </c>
      <c r="C71" s="149" t="n">
        <v>1360587</v>
      </c>
      <c r="D71" s="150" t="n">
        <v>-4969</v>
      </c>
      <c r="E71" s="151" t="n">
        <v>-5389</v>
      </c>
      <c r="F71" s="152" t="n">
        <v>420</v>
      </c>
      <c r="G71" s="153" t="n">
        <v>0</v>
      </c>
      <c r="H71" s="154" t="n">
        <v>1355618</v>
      </c>
      <c r="K71" s="147" t="n">
        <f aca="false">F71/C71</f>
        <v>0.000308690293233729</v>
      </c>
    </row>
    <row r="72" customFormat="false" ht="15" hidden="false" customHeight="true" outlineLevel="0" collapsed="false">
      <c r="B72" s="148" t="s">
        <v>82</v>
      </c>
      <c r="C72" s="149" t="n">
        <v>3211187</v>
      </c>
      <c r="D72" s="150" t="n">
        <v>1489</v>
      </c>
      <c r="E72" s="151" t="n">
        <v>-5556</v>
      </c>
      <c r="F72" s="152" t="n">
        <v>7045</v>
      </c>
      <c r="G72" s="153" t="n">
        <v>0</v>
      </c>
      <c r="H72" s="154" t="n">
        <v>3212676</v>
      </c>
      <c r="K72" s="147" t="n">
        <f aca="false">F72/C72</f>
        <v>0.00219389278793169</v>
      </c>
    </row>
    <row r="73" customFormat="false" ht="15" hidden="false" customHeight="true" outlineLevel="0" collapsed="false">
      <c r="B73" s="148" t="s">
        <v>83</v>
      </c>
      <c r="C73" s="149" t="n">
        <v>2496552</v>
      </c>
      <c r="D73" s="150" t="n">
        <v>-3528</v>
      </c>
      <c r="E73" s="151" t="n">
        <v>-6462</v>
      </c>
      <c r="F73" s="152" t="n">
        <v>2934</v>
      </c>
      <c r="G73" s="153" t="n">
        <v>0</v>
      </c>
      <c r="H73" s="154" t="n">
        <v>2493024</v>
      </c>
      <c r="K73" s="147" t="n">
        <f aca="false">F73/C73</f>
        <v>0.00117522086461648</v>
      </c>
    </row>
    <row r="74" customFormat="false" ht="15" hidden="false" customHeight="true" outlineLevel="0" collapsed="false">
      <c r="B74" s="163" t="s">
        <v>84</v>
      </c>
      <c r="C74" s="164" t="n">
        <v>1267561</v>
      </c>
      <c r="D74" s="165" t="n">
        <v>-5012</v>
      </c>
      <c r="E74" s="166" t="n">
        <v>-3444</v>
      </c>
      <c r="F74" s="167" t="n">
        <v>-1568</v>
      </c>
      <c r="G74" s="168" t="n">
        <v>0</v>
      </c>
      <c r="H74" s="169" t="n">
        <v>1262549</v>
      </c>
      <c r="K74" s="147" t="n">
        <f aca="false">F74/C74</f>
        <v>-0.00123702133467344</v>
      </c>
    </row>
    <row r="75" s="147" customFormat="true" ht="14.1" hidden="false" customHeight="true" outlineLevel="0" collapsed="false">
      <c r="B75" s="189" t="s">
        <v>85</v>
      </c>
      <c r="C75" s="190" t="n">
        <v>12234224</v>
      </c>
      <c r="D75" s="191" t="n">
        <v>41629</v>
      </c>
      <c r="E75" s="192" t="n">
        <v>33077</v>
      </c>
      <c r="F75" s="193" t="n">
        <v>8552</v>
      </c>
      <c r="G75" s="194" t="n">
        <v>0</v>
      </c>
      <c r="H75" s="195" t="n">
        <v>12275853</v>
      </c>
      <c r="K75" s="147" t="n">
        <f aca="false">F75/C75</f>
        <v>0.000699022676060206</v>
      </c>
    </row>
    <row r="76" customFormat="false" ht="14.1" hidden="false" customHeight="true" outlineLevel="0" collapsed="false">
      <c r="B76" s="148" t="s">
        <v>86</v>
      </c>
      <c r="C76" s="149" t="n">
        <v>877149</v>
      </c>
      <c r="D76" s="150" t="n">
        <v>-7335</v>
      </c>
      <c r="E76" s="151" t="n">
        <v>-2054</v>
      </c>
      <c r="F76" s="152" t="n">
        <v>-5281</v>
      </c>
      <c r="G76" s="153" t="n">
        <v>0</v>
      </c>
      <c r="H76" s="154" t="n">
        <v>869814</v>
      </c>
      <c r="K76" s="147" t="n">
        <f aca="false">F76/C76</f>
        <v>-0.00602064187498361</v>
      </c>
    </row>
    <row r="77" customFormat="false" ht="14.1" hidden="false" customHeight="true" outlineLevel="0" collapsed="false">
      <c r="B77" s="155" t="s">
        <v>87</v>
      </c>
      <c r="C77" s="149" t="n">
        <v>4320677</v>
      </c>
      <c r="D77" s="150" t="n">
        <v>6795</v>
      </c>
      <c r="E77" s="151" t="n">
        <v>2214</v>
      </c>
      <c r="F77" s="152" t="n">
        <v>4581</v>
      </c>
      <c r="G77" s="156" t="n">
        <v>0</v>
      </c>
      <c r="H77" s="154" t="n">
        <v>4327472</v>
      </c>
      <c r="K77" s="147" t="n">
        <f aca="false">F77/C77</f>
        <v>0.0010602505116675</v>
      </c>
    </row>
    <row r="78" customFormat="false" ht="14.1" hidden="false" customHeight="true" outlineLevel="0" collapsed="false">
      <c r="B78" s="148" t="s">
        <v>145</v>
      </c>
      <c r="C78" s="149" t="n">
        <v>3546345</v>
      </c>
      <c r="D78" s="150" t="n">
        <v>34948</v>
      </c>
      <c r="E78" s="151" t="n">
        <v>31436</v>
      </c>
      <c r="F78" s="152" t="n">
        <v>3512</v>
      </c>
      <c r="G78" s="153" t="n">
        <v>0</v>
      </c>
      <c r="H78" s="154" t="n">
        <v>3581293</v>
      </c>
      <c r="K78" s="147" t="n">
        <f aca="false">F78/C78</f>
        <v>0.000990315381047247</v>
      </c>
    </row>
    <row r="79" customFormat="false" ht="14.1" hidden="false" customHeight="true" outlineLevel="0" collapsed="false">
      <c r="B79" s="157" t="s">
        <v>89</v>
      </c>
      <c r="C79" s="158" t="n">
        <v>1597248</v>
      </c>
      <c r="D79" s="159" t="n">
        <v>14828</v>
      </c>
      <c r="E79" s="160" t="n">
        <v>17365</v>
      </c>
      <c r="F79" s="161" t="n">
        <v>-2537</v>
      </c>
      <c r="G79" s="196" t="n">
        <v>0</v>
      </c>
      <c r="H79" s="162" t="n">
        <v>1612076</v>
      </c>
      <c r="K79" s="147" t="n">
        <f aca="false">F79/C79</f>
        <v>-0.00158835697399527</v>
      </c>
    </row>
    <row r="80" customFormat="false" ht="14.1" hidden="false" customHeight="true" outlineLevel="0" collapsed="false">
      <c r="B80" s="197" t="s">
        <v>90</v>
      </c>
      <c r="C80" s="149" t="n">
        <v>539671</v>
      </c>
      <c r="D80" s="150" t="n">
        <v>314</v>
      </c>
      <c r="E80" s="151" t="n">
        <v>6382</v>
      </c>
      <c r="F80" s="152" t="n">
        <v>-6068</v>
      </c>
      <c r="G80" s="153" t="n">
        <v>0</v>
      </c>
      <c r="H80" s="154" t="n">
        <v>539985</v>
      </c>
      <c r="K80" s="147" t="n">
        <f aca="false">F80/C80</f>
        <v>-0.0112438874795941</v>
      </c>
    </row>
    <row r="81" customFormat="false" ht="14.1" hidden="false" customHeight="true" outlineLevel="0" collapsed="false">
      <c r="B81" s="197" t="s">
        <v>91</v>
      </c>
      <c r="C81" s="198" t="n">
        <v>1409426</v>
      </c>
      <c r="D81" s="199" t="n">
        <v>19806</v>
      </c>
      <c r="E81" s="200" t="n">
        <v>7689</v>
      </c>
      <c r="F81" s="201" t="n">
        <v>12117</v>
      </c>
      <c r="G81" s="202" t="n">
        <v>0</v>
      </c>
      <c r="H81" s="203" t="n">
        <v>1429232</v>
      </c>
      <c r="K81" s="147" t="n">
        <f aca="false">F81/C81</f>
        <v>0.00859711684047265</v>
      </c>
    </row>
    <row r="82" customFormat="false" ht="14.1" hidden="false" customHeight="true" outlineLevel="0" collapsed="false">
      <c r="B82" s="148" t="s">
        <v>92</v>
      </c>
      <c r="C82" s="149" t="n">
        <v>3490053</v>
      </c>
      <c r="D82" s="150" t="n">
        <v>7221</v>
      </c>
      <c r="E82" s="151" t="n">
        <v>1481</v>
      </c>
      <c r="F82" s="152" t="n">
        <v>5740</v>
      </c>
      <c r="G82" s="153" t="n">
        <v>0</v>
      </c>
      <c r="H82" s="154" t="n">
        <v>3497274</v>
      </c>
      <c r="K82" s="147" t="n">
        <f aca="false">F82/C82</f>
        <v>0.00164467416397401</v>
      </c>
    </row>
    <row r="83" s="147" customFormat="true" ht="14.1" hidden="false" customHeight="true" outlineLevel="0" collapsed="false">
      <c r="B83" s="189" t="s">
        <v>93</v>
      </c>
      <c r="C83" s="190" t="n">
        <v>19292740</v>
      </c>
      <c r="D83" s="191" t="n">
        <v>19429</v>
      </c>
      <c r="E83" s="192" t="n">
        <v>27575</v>
      </c>
      <c r="F83" s="193" t="n">
        <v>-8146</v>
      </c>
      <c r="G83" s="194" t="n">
        <v>0</v>
      </c>
      <c r="H83" s="195" t="n">
        <v>19312169</v>
      </c>
      <c r="K83" s="147" t="n">
        <f aca="false">F83/C83</f>
        <v>-0.000422231367861693</v>
      </c>
    </row>
    <row r="84" customFormat="false" ht="14.1" hidden="false" customHeight="true" outlineLevel="0" collapsed="false">
      <c r="B84" s="148" t="s">
        <v>94</v>
      </c>
      <c r="C84" s="149" t="n">
        <v>211645</v>
      </c>
      <c r="D84" s="150" t="n">
        <v>2058</v>
      </c>
      <c r="E84" s="151" t="n">
        <v>2039</v>
      </c>
      <c r="F84" s="152" t="n">
        <v>19</v>
      </c>
      <c r="G84" s="153" t="n">
        <v>0</v>
      </c>
      <c r="H84" s="154" t="n">
        <v>213703</v>
      </c>
      <c r="K84" s="147" t="n">
        <f aca="false">F84/C84</f>
        <v>8.97729688865789E-005</v>
      </c>
    </row>
    <row r="85" customFormat="false" ht="14.1" hidden="false" customHeight="true" outlineLevel="0" collapsed="false">
      <c r="B85" s="155" t="s">
        <v>105</v>
      </c>
      <c r="C85" s="149" t="n">
        <v>973860</v>
      </c>
      <c r="D85" s="150" t="n">
        <v>4635</v>
      </c>
      <c r="E85" s="151" t="n">
        <v>5911</v>
      </c>
      <c r="F85" s="152" t="n">
        <v>-1276</v>
      </c>
      <c r="G85" s="156" t="n">
        <v>0</v>
      </c>
      <c r="H85" s="154" t="n">
        <v>978495</v>
      </c>
      <c r="K85" s="147" t="n">
        <f aca="false">F85/C85</f>
        <v>-0.00131024993325529</v>
      </c>
    </row>
    <row r="86" s="42" customFormat="true" ht="14.1" hidden="false" customHeight="true" outlineLevel="0" collapsed="false">
      <c r="B86" s="148" t="s">
        <v>95</v>
      </c>
      <c r="C86" s="149" t="n">
        <v>311761</v>
      </c>
      <c r="D86" s="150" t="n">
        <v>2016</v>
      </c>
      <c r="E86" s="151" t="n">
        <v>4502</v>
      </c>
      <c r="F86" s="152" t="n">
        <v>-2486</v>
      </c>
      <c r="G86" s="153" t="n">
        <v>0</v>
      </c>
      <c r="H86" s="154" t="n">
        <v>313777</v>
      </c>
      <c r="K86" s="147" t="n">
        <f aca="false">F86/C86</f>
        <v>-0.00797405705011211</v>
      </c>
    </row>
    <row r="87" customFormat="false" ht="14.1" hidden="false" customHeight="true" outlineLevel="0" collapsed="false">
      <c r="B87" s="148" t="s">
        <v>96</v>
      </c>
      <c r="C87" s="149" t="n">
        <v>534079</v>
      </c>
      <c r="D87" s="150" t="n">
        <v>1717</v>
      </c>
      <c r="E87" s="151" t="n">
        <v>1146</v>
      </c>
      <c r="F87" s="152" t="n">
        <v>571</v>
      </c>
      <c r="G87" s="153" t="n">
        <v>0</v>
      </c>
      <c r="H87" s="154" t="n">
        <v>535796</v>
      </c>
      <c r="K87" s="147" t="n">
        <f aca="false">F87/C87</f>
        <v>0.00106913022230794</v>
      </c>
    </row>
    <row r="88" customFormat="false" ht="14.1" hidden="false" customHeight="true" outlineLevel="0" collapsed="false">
      <c r="B88" s="148" t="s">
        <v>97</v>
      </c>
      <c r="C88" s="149" t="n">
        <v>2390638</v>
      </c>
      <c r="D88" s="150" t="n">
        <v>-5826</v>
      </c>
      <c r="E88" s="151" t="n">
        <v>-2557</v>
      </c>
      <c r="F88" s="152" t="n">
        <v>-3269</v>
      </c>
      <c r="G88" s="156" t="n">
        <v>0</v>
      </c>
      <c r="H88" s="154" t="n">
        <v>2384812</v>
      </c>
      <c r="K88" s="147" t="n">
        <f aca="false">F88/C88</f>
        <v>-0.00136741740071061</v>
      </c>
    </row>
    <row r="89" customFormat="false" ht="14.1" hidden="false" customHeight="true" outlineLevel="0" collapsed="false">
      <c r="B89" s="155" t="s">
        <v>107</v>
      </c>
      <c r="C89" s="149" t="n">
        <v>1090344</v>
      </c>
      <c r="D89" s="150" t="n">
        <v>-2892</v>
      </c>
      <c r="E89" s="151" t="n">
        <v>3850</v>
      </c>
      <c r="F89" s="152" t="n">
        <v>-6742</v>
      </c>
      <c r="G89" s="156" t="n">
        <v>0</v>
      </c>
      <c r="H89" s="154" t="n">
        <v>1087452</v>
      </c>
      <c r="K89" s="147" t="n">
        <f aca="false">F89/C89</f>
        <v>-0.00618336965214648</v>
      </c>
    </row>
    <row r="90" customFormat="false" ht="14.1" hidden="false" customHeight="true" outlineLevel="0" collapsed="false">
      <c r="B90" s="148" t="s">
        <v>98</v>
      </c>
      <c r="C90" s="149" t="n">
        <v>2852810</v>
      </c>
      <c r="D90" s="150" t="n">
        <v>5963</v>
      </c>
      <c r="E90" s="151" t="n">
        <v>5028</v>
      </c>
      <c r="F90" s="152" t="n">
        <v>935</v>
      </c>
      <c r="G90" s="153" t="n">
        <v>0</v>
      </c>
      <c r="H90" s="154" t="n">
        <v>2858773</v>
      </c>
      <c r="K90" s="147" t="n">
        <f aca="false">F90/C90</f>
        <v>0.000327747028368521</v>
      </c>
    </row>
    <row r="91" customFormat="false" ht="14.1" hidden="false" customHeight="true" outlineLevel="0" collapsed="false">
      <c r="B91" s="148" t="s">
        <v>99</v>
      </c>
      <c r="C91" s="149" t="n">
        <v>2418348</v>
      </c>
      <c r="D91" s="150" t="n">
        <v>-3435</v>
      </c>
      <c r="E91" s="151" t="n">
        <v>3729</v>
      </c>
      <c r="F91" s="152" t="n">
        <v>-7164</v>
      </c>
      <c r="G91" s="153" t="n">
        <v>0</v>
      </c>
      <c r="H91" s="154" t="n">
        <v>2414913</v>
      </c>
      <c r="K91" s="147" t="n">
        <f aca="false">F91/C91</f>
        <v>-0.00296235281274655</v>
      </c>
    </row>
    <row r="92" customFormat="false" ht="14.1" hidden="false" customHeight="true" outlineLevel="0" collapsed="false">
      <c r="B92" s="148" t="s">
        <v>100</v>
      </c>
      <c r="C92" s="149" t="n">
        <v>2734075</v>
      </c>
      <c r="D92" s="150" t="n">
        <v>-9085</v>
      </c>
      <c r="E92" s="151" t="n">
        <v>-3771</v>
      </c>
      <c r="F92" s="152" t="n">
        <v>-5314</v>
      </c>
      <c r="G92" s="153" t="n">
        <v>0</v>
      </c>
      <c r="H92" s="154" t="n">
        <v>2724990</v>
      </c>
      <c r="K92" s="147" t="n">
        <f aca="false">F92/C92</f>
        <v>-0.00194361895705129</v>
      </c>
    </row>
    <row r="93" customFormat="false" ht="14.1" hidden="false" customHeight="true" outlineLevel="0" collapsed="false">
      <c r="B93" s="148" t="s">
        <v>101</v>
      </c>
      <c r="C93" s="149" t="n">
        <v>2731176</v>
      </c>
      <c r="D93" s="150" t="n">
        <v>15646</v>
      </c>
      <c r="E93" s="151" t="n">
        <v>2031</v>
      </c>
      <c r="F93" s="152" t="n">
        <v>13615</v>
      </c>
      <c r="G93" s="153" t="n">
        <v>0</v>
      </c>
      <c r="H93" s="154" t="n">
        <v>2746822</v>
      </c>
      <c r="K93" s="147" t="n">
        <f aca="false">F93/C93</f>
        <v>0.00498503208874126</v>
      </c>
    </row>
    <row r="94" customFormat="false" ht="14.1" hidden="false" customHeight="true" outlineLevel="0" collapsed="false">
      <c r="B94" s="148" t="s">
        <v>102</v>
      </c>
      <c r="C94" s="149" t="n">
        <v>1973876</v>
      </c>
      <c r="D94" s="150" t="n">
        <v>4307</v>
      </c>
      <c r="E94" s="151" t="n">
        <v>3605</v>
      </c>
      <c r="F94" s="152" t="n">
        <v>702</v>
      </c>
      <c r="G94" s="153" t="n">
        <v>0</v>
      </c>
      <c r="H94" s="154" t="n">
        <v>1978183</v>
      </c>
      <c r="K94" s="147" t="n">
        <f aca="false">F94/C94</f>
        <v>0.000355645440747038</v>
      </c>
    </row>
    <row r="95" customFormat="false" ht="14.1" hidden="false" customHeight="true" outlineLevel="0" collapsed="false">
      <c r="B95" s="148" t="s">
        <v>103</v>
      </c>
      <c r="C95" s="149" t="n">
        <v>1070128</v>
      </c>
      <c r="D95" s="150" t="n">
        <v>4325</v>
      </c>
      <c r="E95" s="151" t="n">
        <v>2062</v>
      </c>
      <c r="F95" s="152" t="n">
        <v>2263</v>
      </c>
      <c r="G95" s="153" t="n">
        <v>0</v>
      </c>
      <c r="H95" s="154" t="n">
        <v>1074453</v>
      </c>
      <c r="K95" s="147" t="n">
        <f aca="false">F95/C95</f>
        <v>0.0021147002975345</v>
      </c>
    </row>
    <row r="96" s="147" customFormat="true" ht="14.1" hidden="false" customHeight="true" outlineLevel="0" collapsed="false">
      <c r="B96" s="140" t="s">
        <v>104</v>
      </c>
      <c r="C96" s="190" t="n">
        <v>6226640</v>
      </c>
      <c r="D96" s="191" t="n">
        <v>-15619</v>
      </c>
      <c r="E96" s="192" t="n">
        <v>9133</v>
      </c>
      <c r="F96" s="193" t="n">
        <v>-24752</v>
      </c>
      <c r="G96" s="145" t="n">
        <v>0</v>
      </c>
      <c r="H96" s="195" t="n">
        <v>6211021</v>
      </c>
      <c r="K96" s="147" t="n">
        <f aca="false">F96/C96</f>
        <v>-0.00397517762388704</v>
      </c>
    </row>
    <row r="97" customFormat="false" ht="14.1" hidden="false" customHeight="true" outlineLevel="0" collapsed="false">
      <c r="B97" s="148" t="s">
        <v>106</v>
      </c>
      <c r="C97" s="149" t="n">
        <v>954803</v>
      </c>
      <c r="D97" s="150" t="n">
        <v>2093</v>
      </c>
      <c r="E97" s="151" t="n">
        <v>8801</v>
      </c>
      <c r="F97" s="152" t="n">
        <v>-6708</v>
      </c>
      <c r="G97" s="153" t="n">
        <v>0</v>
      </c>
      <c r="H97" s="154" t="n">
        <v>956896</v>
      </c>
      <c r="K97" s="147" t="n">
        <f aca="false">F97/C97</f>
        <v>-0.00702553301571109</v>
      </c>
    </row>
    <row r="98" customFormat="false" ht="14.1" hidden="false" customHeight="true" outlineLevel="0" collapsed="false">
      <c r="B98" s="148" t="s">
        <v>108</v>
      </c>
      <c r="C98" s="149" t="n">
        <v>319864</v>
      </c>
      <c r="D98" s="150" t="n">
        <v>-2595</v>
      </c>
      <c r="E98" s="151" t="n">
        <v>527</v>
      </c>
      <c r="F98" s="152" t="n">
        <v>-3122</v>
      </c>
      <c r="G98" s="156" t="n">
        <v>0</v>
      </c>
      <c r="H98" s="154" t="n">
        <v>317269</v>
      </c>
      <c r="K98" s="147" t="n">
        <f aca="false">F98/C98</f>
        <v>-0.00976039816922192</v>
      </c>
    </row>
    <row r="99" customFormat="false" ht="14.1" hidden="false" customHeight="true" outlineLevel="0" collapsed="false">
      <c r="B99" s="155" t="s">
        <v>109</v>
      </c>
      <c r="C99" s="149" t="n">
        <v>1938516</v>
      </c>
      <c r="D99" s="150" t="n">
        <v>-5208</v>
      </c>
      <c r="E99" s="151" t="n">
        <v>-1260</v>
      </c>
      <c r="F99" s="152" t="n">
        <v>-3948</v>
      </c>
      <c r="G99" s="156" t="n">
        <v>0</v>
      </c>
      <c r="H99" s="154" t="n">
        <v>1933308</v>
      </c>
      <c r="K99" s="147" t="n">
        <f aca="false">F99/C99</f>
        <v>-0.00203660944763933</v>
      </c>
    </row>
    <row r="100" customFormat="false" ht="14.1" hidden="false" customHeight="true" outlineLevel="0" collapsed="false">
      <c r="B100" s="148" t="s">
        <v>110</v>
      </c>
      <c r="C100" s="149" t="n">
        <v>1339912</v>
      </c>
      <c r="D100" s="150" t="n">
        <v>-1607</v>
      </c>
      <c r="E100" s="151" t="n">
        <v>928</v>
      </c>
      <c r="F100" s="152" t="n">
        <v>-2535</v>
      </c>
      <c r="G100" s="153" t="n">
        <v>0</v>
      </c>
      <c r="H100" s="154" t="n">
        <v>1338305</v>
      </c>
      <c r="K100" s="147" t="n">
        <f aca="false">F100/C100</f>
        <v>-0.00189191528995934</v>
      </c>
    </row>
    <row r="101" customFormat="false" ht="14.1" hidden="false" customHeight="true" outlineLevel="0" collapsed="false">
      <c r="B101" s="148" t="s">
        <v>111</v>
      </c>
      <c r="C101" s="149" t="n">
        <v>811274</v>
      </c>
      <c r="D101" s="150" t="n">
        <v>-1401</v>
      </c>
      <c r="E101" s="151" t="n">
        <v>-136</v>
      </c>
      <c r="F101" s="152" t="n">
        <v>-1265</v>
      </c>
      <c r="G101" s="153" t="n">
        <v>0</v>
      </c>
      <c r="H101" s="154" t="n">
        <v>809873</v>
      </c>
      <c r="K101" s="147" t="n">
        <f aca="false">F101/C101</f>
        <v>-0.00155927590431839</v>
      </c>
    </row>
    <row r="102" customFormat="false" ht="14.1" hidden="false" customHeight="true" outlineLevel="0" collapsed="false">
      <c r="B102" s="148" t="s">
        <v>112</v>
      </c>
      <c r="C102" s="149" t="n">
        <v>150312</v>
      </c>
      <c r="D102" s="150" t="n">
        <v>-2241</v>
      </c>
      <c r="E102" s="151" t="n">
        <v>36</v>
      </c>
      <c r="F102" s="152" t="n">
        <v>-2277</v>
      </c>
      <c r="G102" s="153" t="n">
        <v>0</v>
      </c>
      <c r="H102" s="154" t="n">
        <v>148071</v>
      </c>
      <c r="K102" s="147" t="n">
        <f aca="false">F102/C102</f>
        <v>-0.0151484911384321</v>
      </c>
    </row>
    <row r="103" customFormat="false" ht="14.1" hidden="false" customHeight="true" outlineLevel="0" collapsed="false">
      <c r="B103" s="148" t="s">
        <v>113</v>
      </c>
      <c r="C103" s="149" t="n">
        <v>491027</v>
      </c>
      <c r="D103" s="150" t="n">
        <v>-2636</v>
      </c>
      <c r="E103" s="151" t="n">
        <v>275</v>
      </c>
      <c r="F103" s="152" t="n">
        <v>-2911</v>
      </c>
      <c r="G103" s="153" t="n">
        <v>0</v>
      </c>
      <c r="H103" s="154" t="n">
        <v>488391</v>
      </c>
      <c r="K103" s="147" t="n">
        <f aca="false">F103/C103</f>
        <v>-0.00592839090314789</v>
      </c>
    </row>
    <row r="104" customFormat="false" ht="14.1" hidden="false" customHeight="true" outlineLevel="0" collapsed="false">
      <c r="B104" s="148" t="s">
        <v>114</v>
      </c>
      <c r="C104" s="149" t="n">
        <v>170377</v>
      </c>
      <c r="D104" s="150" t="n">
        <v>-2009</v>
      </c>
      <c r="E104" s="151" t="n">
        <v>-177</v>
      </c>
      <c r="F104" s="152" t="n">
        <v>-1832</v>
      </c>
      <c r="G104" s="153" t="n">
        <v>0</v>
      </c>
      <c r="H104" s="154" t="n">
        <v>168368</v>
      </c>
      <c r="K104" s="147" t="n">
        <f aca="false">F104/C104</f>
        <v>-0.0107526250608944</v>
      </c>
    </row>
    <row r="105" customFormat="false" ht="14.1" hidden="false" customHeight="true" outlineLevel="0" collapsed="false">
      <c r="B105" s="148" t="s">
        <v>115</v>
      </c>
      <c r="C105" s="149" t="n">
        <v>50555</v>
      </c>
      <c r="D105" s="150" t="n">
        <v>-15</v>
      </c>
      <c r="E105" s="151" t="n">
        <v>139</v>
      </c>
      <c r="F105" s="152" t="n">
        <v>-154</v>
      </c>
      <c r="G105" s="153" t="n">
        <v>0</v>
      </c>
      <c r="H105" s="154" t="n">
        <v>50540</v>
      </c>
      <c r="K105" s="147" t="n">
        <f aca="false">F105/C105</f>
        <v>-0.00304618732073979</v>
      </c>
    </row>
    <row r="106" s="147" customFormat="true" ht="14.1" hidden="false" customHeight="true" outlineLevel="0" collapsed="false">
      <c r="B106" s="140" t="s">
        <v>146</v>
      </c>
      <c r="C106" s="226" t="n">
        <v>0</v>
      </c>
      <c r="D106" s="227" t="n">
        <v>0</v>
      </c>
      <c r="E106" s="228" t="n">
        <v>0</v>
      </c>
      <c r="F106" s="228" t="n">
        <v>0</v>
      </c>
      <c r="G106" s="229" t="n">
        <v>0</v>
      </c>
      <c r="H106" s="195" t="n">
        <v>2294888</v>
      </c>
    </row>
    <row r="107" customFormat="false" ht="14.1" hidden="false" customHeight="true" outlineLevel="0" collapsed="false">
      <c r="B107" s="148" t="s">
        <v>132</v>
      </c>
      <c r="C107" s="177" t="n">
        <v>0</v>
      </c>
      <c r="D107" s="178" t="n">
        <v>0</v>
      </c>
      <c r="E107" s="179" t="n">
        <v>0</v>
      </c>
      <c r="F107" s="179" t="n">
        <v>0</v>
      </c>
      <c r="G107" s="230" t="n">
        <v>0</v>
      </c>
      <c r="H107" s="154" t="n">
        <v>1895915</v>
      </c>
      <c r="K107" s="147"/>
    </row>
    <row r="108" customFormat="false" ht="14.1" hidden="false" customHeight="true" outlineLevel="0" collapsed="false">
      <c r="B108" s="163" t="s">
        <v>133</v>
      </c>
      <c r="C108" s="231" t="n">
        <v>0</v>
      </c>
      <c r="D108" s="232" t="n">
        <v>0</v>
      </c>
      <c r="E108" s="233" t="n">
        <v>0</v>
      </c>
      <c r="F108" s="233" t="n">
        <v>0</v>
      </c>
      <c r="G108" s="234" t="n">
        <v>0</v>
      </c>
      <c r="H108" s="169" t="n">
        <v>398973</v>
      </c>
      <c r="K108" s="147"/>
    </row>
    <row r="109" customFormat="false" ht="14.65" hidden="false" customHeight="false" outlineLevel="0" collapsed="false">
      <c r="B109" s="204" t="s">
        <v>121</v>
      </c>
      <c r="K109" s="147"/>
    </row>
    <row r="110" s="42" customFormat="true" ht="14.65" hidden="false" customHeight="false" outlineLevel="0" collapsed="false">
      <c r="C110" s="128"/>
      <c r="D110" s="235"/>
      <c r="K110" s="147"/>
    </row>
    <row r="111" customFormat="false" ht="14.65" hidden="false" customHeight="false" outlineLevel="0" collapsed="false">
      <c r="K111" s="147"/>
    </row>
    <row r="112" customFormat="false" ht="14.65" hidden="false" customHeight="false" outlineLevel="0" collapsed="false">
      <c r="K112" s="147"/>
    </row>
    <row r="113" customFormat="false" ht="14.65" hidden="false" customHeight="false" outlineLevel="0" collapsed="false">
      <c r="K113" s="147"/>
    </row>
    <row r="114" customFormat="false" ht="14.65" hidden="false" customHeight="false" outlineLevel="0" collapsed="false">
      <c r="K114" s="147"/>
    </row>
    <row r="115" customFormat="false" ht="14.65" hidden="false" customHeight="false" outlineLevel="0" collapsed="false">
      <c r="K115" s="147"/>
    </row>
    <row r="116" customFormat="false" ht="14.65" hidden="false" customHeight="false" outlineLevel="0" collapsed="false">
      <c r="K116" s="147"/>
    </row>
    <row r="117" customFormat="false" ht="14.65" hidden="false" customHeight="false" outlineLevel="0" collapsed="false">
      <c r="K117" s="147"/>
    </row>
    <row r="118" customFormat="false" ht="14.65" hidden="false" customHeight="false" outlineLevel="0" collapsed="false">
      <c r="C118" s="128"/>
      <c r="K118" s="147"/>
    </row>
    <row r="119" customFormat="false" ht="14.65" hidden="false" customHeight="false" outlineLevel="0" collapsed="false">
      <c r="C119" s="128"/>
      <c r="K119" s="147"/>
    </row>
    <row r="120" customFormat="false" ht="14.65" hidden="false" customHeight="false" outlineLevel="0" collapsed="false">
      <c r="C120" s="128"/>
      <c r="K120" s="147"/>
    </row>
    <row r="121" customFormat="false" ht="14.65" hidden="false" customHeight="false" outlineLevel="0" collapsed="false">
      <c r="C121" s="128"/>
      <c r="K121" s="147"/>
    </row>
    <row r="122" customFormat="false" ht="14.65" hidden="false" customHeight="false" outlineLevel="0" collapsed="false">
      <c r="C122" s="128"/>
      <c r="K122" s="147"/>
    </row>
    <row r="123" customFormat="false" ht="14.65" hidden="false" customHeight="false" outlineLevel="0" collapsed="false">
      <c r="C123" s="128"/>
      <c r="K123" s="147"/>
    </row>
    <row r="124" customFormat="false" ht="14.65" hidden="false" customHeight="false" outlineLevel="0" collapsed="false">
      <c r="C124" s="128"/>
      <c r="K124" s="147"/>
    </row>
    <row r="125" customFormat="false" ht="14.65" hidden="false" customHeight="false" outlineLevel="0" collapsed="false">
      <c r="C125" s="128"/>
      <c r="K125" s="147"/>
    </row>
    <row r="126" customFormat="false" ht="14.65" hidden="false" customHeight="false" outlineLevel="0" collapsed="false">
      <c r="C126" s="128"/>
      <c r="K126" s="147"/>
    </row>
    <row r="127" customFormat="false" ht="14.65" hidden="false" customHeight="false" outlineLevel="0" collapsed="false">
      <c r="C127" s="128"/>
      <c r="K127" s="147"/>
    </row>
    <row r="128" customFormat="false" ht="14.65" hidden="false" customHeight="false" outlineLevel="0" collapsed="false">
      <c r="C128" s="128"/>
      <c r="K128" s="147"/>
    </row>
    <row r="129" customFormat="false" ht="14.65" hidden="false" customHeight="false" outlineLevel="0" collapsed="false">
      <c r="C129" s="128"/>
      <c r="K129" s="147"/>
    </row>
    <row r="130" customFormat="false" ht="14.65" hidden="false" customHeight="false" outlineLevel="0" collapsed="false">
      <c r="C130" s="128"/>
      <c r="K130" s="147"/>
    </row>
    <row r="131" customFormat="false" ht="14.65" hidden="false" customHeight="false" outlineLevel="0" collapsed="false">
      <c r="C131" s="128"/>
      <c r="K131" s="147"/>
    </row>
    <row r="132" customFormat="false" ht="14.65" hidden="false" customHeight="false" outlineLevel="0" collapsed="false">
      <c r="C132" s="128"/>
      <c r="K132" s="147"/>
    </row>
    <row r="133" customFormat="false" ht="14.65" hidden="false" customHeight="false" outlineLevel="0" collapsed="false">
      <c r="C133" s="128"/>
      <c r="K133" s="147"/>
    </row>
    <row r="134" customFormat="false" ht="14.65" hidden="false" customHeight="false" outlineLevel="0" collapsed="false">
      <c r="C134" s="128"/>
      <c r="K134" s="147"/>
    </row>
    <row r="135" customFormat="false" ht="14.65" hidden="false" customHeight="false" outlineLevel="0" collapsed="false">
      <c r="C135" s="128"/>
      <c r="K135" s="147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</sheetData>
  <mergeCells count="4">
    <mergeCell ref="B3:H3"/>
    <mergeCell ref="B4:H4"/>
    <mergeCell ref="D6:G6"/>
    <mergeCell ref="E7:G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57"/>
  <sheetViews>
    <sheetView showFormulas="false" showGridLines="true" showRowColHeaders="true" showZeros="true" rightToLeft="false" tabSelected="false" showOutlineSymbols="true" defaultGridColor="true" view="normal" topLeftCell="A83" colorId="64" zoomScale="110" zoomScaleNormal="110" zoomScalePageLayoutView="100" workbookViewId="0">
      <selection pane="topLeft" activeCell="J50" activeCellId="0" sqref="J50"/>
    </sheetView>
  </sheetViews>
  <sheetFormatPr defaultColWidth="9.074218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7.93"/>
    <col collapsed="false" customWidth="true" hidden="false" outlineLevel="0" max="3" min="3" style="42" width="15.68"/>
    <col collapsed="false" customWidth="true" hidden="false" outlineLevel="0" max="4" min="4" style="0" width="10.27"/>
    <col collapsed="false" customWidth="true" hidden="false" outlineLevel="0" max="5" min="5" style="0" width="11.98"/>
    <col collapsed="false" customWidth="true" hidden="false" outlineLevel="0" max="6" min="6" style="0" width="12.4"/>
    <col collapsed="false" customWidth="true" hidden="false" outlineLevel="0" max="7" min="7" style="0" width="6.98"/>
    <col collapsed="false" customWidth="true" hidden="false" outlineLevel="0" max="8" min="8" style="0" width="14.4"/>
  </cols>
  <sheetData>
    <row r="1" s="128" customFormat="true" ht="7.15" hidden="false" customHeight="true" outlineLevel="0" collapsed="false">
      <c r="C1" s="129"/>
    </row>
    <row r="2" s="128" customFormat="true" ht="7.15" hidden="false" customHeight="true" outlineLevel="0" collapsed="false">
      <c r="C2" s="129"/>
    </row>
    <row r="3" s="128" customFormat="true" ht="14.25" hidden="false" customHeight="true" outlineLevel="0" collapsed="false">
      <c r="B3" s="130" t="s">
        <v>1</v>
      </c>
      <c r="C3" s="130"/>
      <c r="D3" s="130"/>
      <c r="E3" s="130"/>
      <c r="F3" s="130"/>
      <c r="G3" s="130"/>
      <c r="H3" s="130"/>
    </row>
    <row r="4" s="128" customFormat="true" ht="12" hidden="false" customHeight="true" outlineLevel="0" collapsed="false">
      <c r="B4" s="131" t="s">
        <v>2</v>
      </c>
      <c r="C4" s="131"/>
      <c r="D4" s="131"/>
      <c r="E4" s="131"/>
      <c r="F4" s="131"/>
      <c r="G4" s="131"/>
      <c r="H4" s="131"/>
    </row>
    <row r="5" s="128" customFormat="true" ht="11.1" hidden="false" customHeight="true" outlineLevel="0" collapsed="false">
      <c r="C5" s="129"/>
    </row>
    <row r="6" customFormat="false" ht="15" hidden="false" customHeight="true" outlineLevel="0" collapsed="false">
      <c r="B6" s="215" t="s">
        <v>3</v>
      </c>
      <c r="C6" s="133" t="s">
        <v>4</v>
      </c>
      <c r="D6" s="134" t="s">
        <v>151</v>
      </c>
      <c r="E6" s="134"/>
      <c r="F6" s="134"/>
      <c r="G6" s="134"/>
      <c r="H6" s="133" t="s">
        <v>4</v>
      </c>
    </row>
    <row r="7" customFormat="false" ht="12" hidden="false" customHeight="true" outlineLevel="0" collapsed="false">
      <c r="B7" s="216"/>
      <c r="C7" s="135" t="s">
        <v>7</v>
      </c>
      <c r="D7" s="133" t="s">
        <v>8</v>
      </c>
      <c r="E7" s="136" t="s">
        <v>9</v>
      </c>
      <c r="F7" s="136"/>
      <c r="G7" s="136"/>
      <c r="H7" s="135" t="s">
        <v>7</v>
      </c>
    </row>
    <row r="8" customFormat="false" ht="13.35" hidden="false" customHeight="true" outlineLevel="0" collapsed="false">
      <c r="B8" s="217" t="s">
        <v>10</v>
      </c>
      <c r="C8" s="135" t="s">
        <v>11</v>
      </c>
      <c r="D8" s="135" t="s">
        <v>12</v>
      </c>
      <c r="E8" s="133" t="s">
        <v>13</v>
      </c>
      <c r="F8" s="133" t="s">
        <v>14</v>
      </c>
      <c r="G8" s="133" t="s">
        <v>15</v>
      </c>
      <c r="H8" s="135" t="s">
        <v>11</v>
      </c>
    </row>
    <row r="9" customFormat="false" ht="12.75" hidden="false" customHeight="true" outlineLevel="0" collapsed="false">
      <c r="B9" s="218"/>
      <c r="C9" s="138" t="s">
        <v>152</v>
      </c>
      <c r="D9" s="139"/>
      <c r="E9" s="138" t="s">
        <v>12</v>
      </c>
      <c r="F9" s="138" t="s">
        <v>17</v>
      </c>
      <c r="G9" s="138" t="s">
        <v>127</v>
      </c>
      <c r="H9" s="138" t="s">
        <v>148</v>
      </c>
    </row>
    <row r="10" s="147" customFormat="true" ht="17.25" hidden="false" customHeight="true" outlineLevel="0" collapsed="false">
      <c r="B10" s="170" t="s">
        <v>20</v>
      </c>
      <c r="C10" s="171" t="n">
        <v>143347059</v>
      </c>
      <c r="D10" s="172" t="n">
        <v>319872</v>
      </c>
      <c r="E10" s="143" t="n">
        <v>24013</v>
      </c>
      <c r="F10" s="174" t="n">
        <v>295859</v>
      </c>
      <c r="G10" s="175" t="n">
        <v>0</v>
      </c>
      <c r="H10" s="176" t="n">
        <v>143666931</v>
      </c>
      <c r="J10" s="147" t="n">
        <f aca="false">F10/C10</f>
        <v>0.00206393491477213</v>
      </c>
    </row>
    <row r="11" s="147" customFormat="true" ht="15.75" hidden="false" customHeight="true" outlineLevel="0" collapsed="false">
      <c r="B11" s="140" t="s">
        <v>21</v>
      </c>
      <c r="C11" s="141" t="n">
        <v>38678913</v>
      </c>
      <c r="D11" s="142" t="n">
        <v>140961</v>
      </c>
      <c r="E11" s="143" t="n">
        <v>-90100</v>
      </c>
      <c r="F11" s="144" t="n">
        <v>231061</v>
      </c>
      <c r="G11" s="145" t="n">
        <v>0</v>
      </c>
      <c r="H11" s="146" t="n">
        <v>38819874</v>
      </c>
      <c r="J11" s="147" t="n">
        <f aca="false">F11/C11</f>
        <v>0.00597382351463703</v>
      </c>
    </row>
    <row r="12" customFormat="false" ht="13.15" hidden="false" customHeight="true" outlineLevel="0" collapsed="false">
      <c r="B12" s="148" t="s">
        <v>22</v>
      </c>
      <c r="C12" s="149" t="n">
        <v>1540985</v>
      </c>
      <c r="D12" s="150" t="n">
        <v>3123</v>
      </c>
      <c r="E12" s="151" t="n">
        <v>-3443</v>
      </c>
      <c r="F12" s="152" t="n">
        <v>6566</v>
      </c>
      <c r="G12" s="153" t="n">
        <v>0</v>
      </c>
      <c r="H12" s="154" t="n">
        <v>1544108</v>
      </c>
      <c r="J12" s="147" t="n">
        <f aca="false">F12/C12</f>
        <v>0.00426091104066555</v>
      </c>
    </row>
    <row r="13" customFormat="false" ht="13.15" hidden="false" customHeight="true" outlineLevel="0" collapsed="false">
      <c r="B13" s="148" t="s">
        <v>23</v>
      </c>
      <c r="C13" s="149" t="n">
        <v>1253666</v>
      </c>
      <c r="D13" s="150" t="n">
        <v>-11067</v>
      </c>
      <c r="E13" s="151" t="n">
        <v>-6033</v>
      </c>
      <c r="F13" s="152" t="n">
        <v>-5034</v>
      </c>
      <c r="G13" s="153" t="n">
        <v>0</v>
      </c>
      <c r="H13" s="154" t="n">
        <v>1242599</v>
      </c>
      <c r="J13" s="147" t="n">
        <f aca="false">F13/C13</f>
        <v>-0.00401542356576632</v>
      </c>
    </row>
    <row r="14" customFormat="false" ht="13.15" hidden="false" customHeight="true" outlineLevel="0" collapsed="false">
      <c r="B14" s="148" t="s">
        <v>24</v>
      </c>
      <c r="C14" s="149" t="n">
        <v>1421742</v>
      </c>
      <c r="D14" s="150" t="n">
        <v>-8421</v>
      </c>
      <c r="E14" s="151" t="n">
        <v>-7919</v>
      </c>
      <c r="F14" s="152" t="n">
        <v>-502</v>
      </c>
      <c r="G14" s="153" t="n">
        <v>0</v>
      </c>
      <c r="H14" s="154" t="n">
        <v>1413321</v>
      </c>
      <c r="J14" s="147" t="n">
        <f aca="false">F14/C14</f>
        <v>-0.000353087972360667</v>
      </c>
    </row>
    <row r="15" customFormat="false" ht="13.15" hidden="false" customHeight="true" outlineLevel="0" collapsed="false">
      <c r="B15" s="148" t="s">
        <v>25</v>
      </c>
      <c r="C15" s="149" t="n">
        <v>2330377</v>
      </c>
      <c r="D15" s="150" t="n">
        <v>-1418</v>
      </c>
      <c r="E15" s="151" t="n">
        <v>-11275</v>
      </c>
      <c r="F15" s="152" t="n">
        <v>9857</v>
      </c>
      <c r="G15" s="153" t="n">
        <v>0</v>
      </c>
      <c r="H15" s="154" t="n">
        <v>2328959</v>
      </c>
      <c r="J15" s="147" t="n">
        <f aca="false">F15/C15</f>
        <v>0.00422978771246026</v>
      </c>
    </row>
    <row r="16" customFormat="false" ht="13.15" hidden="false" customHeight="true" outlineLevel="0" collapsed="false">
      <c r="B16" s="155" t="s">
        <v>26</v>
      </c>
      <c r="C16" s="149" t="n">
        <v>1048961</v>
      </c>
      <c r="D16" s="150" t="n">
        <v>-5831</v>
      </c>
      <c r="E16" s="151" t="n">
        <v>-5306</v>
      </c>
      <c r="F16" s="152" t="n">
        <v>-525</v>
      </c>
      <c r="G16" s="156" t="n">
        <v>0</v>
      </c>
      <c r="H16" s="154" t="n">
        <v>1043130</v>
      </c>
      <c r="J16" s="147" t="n">
        <f aca="false">F16/C16</f>
        <v>-0.000500495251968376</v>
      </c>
    </row>
    <row r="17" customFormat="false" ht="13.15" hidden="false" customHeight="true" outlineLevel="0" collapsed="false">
      <c r="B17" s="148" t="s">
        <v>27</v>
      </c>
      <c r="C17" s="149" t="n">
        <v>1005585</v>
      </c>
      <c r="D17" s="150" t="n">
        <v>-1041</v>
      </c>
      <c r="E17" s="151" t="n">
        <v>-3445</v>
      </c>
      <c r="F17" s="152" t="n">
        <v>2404</v>
      </c>
      <c r="G17" s="153" t="n">
        <v>0</v>
      </c>
      <c r="H17" s="154" t="n">
        <v>1004544</v>
      </c>
      <c r="J17" s="147" t="n">
        <f aca="false">F17/C17</f>
        <v>0.00239064822963747</v>
      </c>
    </row>
    <row r="18" customFormat="false" ht="13.15" hidden="false" customHeight="true" outlineLevel="0" collapsed="false">
      <c r="B18" s="148" t="s">
        <v>28</v>
      </c>
      <c r="C18" s="149" t="n">
        <v>658906</v>
      </c>
      <c r="D18" s="150" t="n">
        <v>-2517</v>
      </c>
      <c r="E18" s="151" t="n">
        <v>-2218</v>
      </c>
      <c r="F18" s="152" t="n">
        <v>-299</v>
      </c>
      <c r="G18" s="153" t="n">
        <v>0</v>
      </c>
      <c r="H18" s="154" t="n">
        <v>656389</v>
      </c>
      <c r="J18" s="147" t="n">
        <f aca="false">F18/C18</f>
        <v>-0.000453782481871466</v>
      </c>
    </row>
    <row r="19" customFormat="false" ht="13.15" hidden="false" customHeight="true" outlineLevel="0" collapsed="false">
      <c r="B19" s="148" t="s">
        <v>29</v>
      </c>
      <c r="C19" s="149" t="n">
        <v>1119262</v>
      </c>
      <c r="D19" s="150" t="n">
        <v>-347</v>
      </c>
      <c r="E19" s="151" t="n">
        <v>-5021</v>
      </c>
      <c r="F19" s="152" t="n">
        <v>4674</v>
      </c>
      <c r="G19" s="153" t="n">
        <v>0</v>
      </c>
      <c r="H19" s="154" t="n">
        <v>1118915</v>
      </c>
      <c r="J19" s="147" t="n">
        <f aca="false">F19/C19</f>
        <v>0.00417596594899139</v>
      </c>
    </row>
    <row r="20" customFormat="false" ht="13.15" hidden="false" customHeight="true" outlineLevel="0" collapsed="false">
      <c r="B20" s="148" t="s">
        <v>30</v>
      </c>
      <c r="C20" s="149" t="n">
        <v>1162235</v>
      </c>
      <c r="D20" s="150" t="n">
        <v>-2369</v>
      </c>
      <c r="E20" s="151" t="n">
        <v>-4496</v>
      </c>
      <c r="F20" s="152" t="n">
        <v>2127</v>
      </c>
      <c r="G20" s="153" t="n">
        <v>0</v>
      </c>
      <c r="H20" s="154" t="n">
        <v>1159866</v>
      </c>
      <c r="J20" s="147" t="n">
        <f aca="false">F20/C20</f>
        <v>0.0018300946022104</v>
      </c>
    </row>
    <row r="21" customFormat="false" ht="13.15" hidden="false" customHeight="true" outlineLevel="0" collapsed="false">
      <c r="B21" s="155" t="s">
        <v>31</v>
      </c>
      <c r="C21" s="149" t="n">
        <v>7048084</v>
      </c>
      <c r="D21" s="150" t="n">
        <v>85536</v>
      </c>
      <c r="E21" s="151" t="n">
        <v>-13384</v>
      </c>
      <c r="F21" s="152" t="n">
        <v>98920</v>
      </c>
      <c r="G21" s="156" t="n">
        <v>0</v>
      </c>
      <c r="H21" s="154" t="n">
        <v>7133620</v>
      </c>
      <c r="J21" s="147" t="n">
        <f aca="false">F21/C21</f>
        <v>0.0140350200139499</v>
      </c>
    </row>
    <row r="22" customFormat="false" ht="13.15" hidden="false" customHeight="true" outlineLevel="0" collapsed="false">
      <c r="B22" s="148" t="s">
        <v>32</v>
      </c>
      <c r="C22" s="149" t="n">
        <v>775826</v>
      </c>
      <c r="D22" s="150" t="n">
        <v>-5846</v>
      </c>
      <c r="E22" s="151" t="n">
        <v>-4025</v>
      </c>
      <c r="F22" s="152" t="n">
        <v>-1821</v>
      </c>
      <c r="G22" s="153" t="n">
        <v>0</v>
      </c>
      <c r="H22" s="154" t="n">
        <v>769980</v>
      </c>
      <c r="J22" s="147" t="n">
        <f aca="false">F22/C22</f>
        <v>-0.0023471757842609</v>
      </c>
    </row>
    <row r="23" customFormat="false" ht="13.15" hidden="false" customHeight="true" outlineLevel="0" collapsed="false">
      <c r="B23" s="148" t="s">
        <v>33</v>
      </c>
      <c r="C23" s="149" t="n">
        <v>1144650</v>
      </c>
      <c r="D23" s="150" t="n">
        <v>-3806</v>
      </c>
      <c r="E23" s="151" t="n">
        <v>-5667</v>
      </c>
      <c r="F23" s="152" t="n">
        <v>1861</v>
      </c>
      <c r="G23" s="153" t="n">
        <v>0</v>
      </c>
      <c r="H23" s="154" t="n">
        <v>1140844</v>
      </c>
      <c r="J23" s="147" t="n">
        <f aca="false">F23/C23</f>
        <v>0.00162582448783471</v>
      </c>
    </row>
    <row r="24" customFormat="false" ht="13.15" hidden="false" customHeight="true" outlineLevel="0" collapsed="false">
      <c r="B24" s="148" t="s">
        <v>34</v>
      </c>
      <c r="C24" s="149" t="n">
        <v>975188</v>
      </c>
      <c r="D24" s="150" t="n">
        <v>-7292</v>
      </c>
      <c r="E24" s="151" t="n">
        <v>-5576</v>
      </c>
      <c r="F24" s="152" t="n">
        <v>-1716</v>
      </c>
      <c r="G24" s="153" t="n">
        <v>0</v>
      </c>
      <c r="H24" s="154" t="n">
        <v>967896</v>
      </c>
      <c r="J24" s="147" t="n">
        <f aca="false">F24/C24</f>
        <v>-0.00175966070132118</v>
      </c>
    </row>
    <row r="25" customFormat="false" ht="13.15" hidden="false" customHeight="true" outlineLevel="0" collapsed="false">
      <c r="B25" s="148" t="s">
        <v>35</v>
      </c>
      <c r="C25" s="149" t="n">
        <v>1075748</v>
      </c>
      <c r="D25" s="150" t="n">
        <v>-6814</v>
      </c>
      <c r="E25" s="151" t="n">
        <v>-7000</v>
      </c>
      <c r="F25" s="152" t="n">
        <v>186</v>
      </c>
      <c r="G25" s="153" t="n">
        <v>0</v>
      </c>
      <c r="H25" s="154" t="n">
        <v>1068934</v>
      </c>
      <c r="J25" s="147" t="n">
        <f aca="false">F25/C25</f>
        <v>0.000172902947530463</v>
      </c>
    </row>
    <row r="26" customFormat="false" ht="13.15" hidden="false" customHeight="true" outlineLevel="0" collapsed="false">
      <c r="B26" s="148" t="s">
        <v>36</v>
      </c>
      <c r="C26" s="149" t="n">
        <v>1334061</v>
      </c>
      <c r="D26" s="150" t="n">
        <v>-8812</v>
      </c>
      <c r="E26" s="151" t="n">
        <v>-8914</v>
      </c>
      <c r="F26" s="152" t="n">
        <v>102</v>
      </c>
      <c r="G26" s="153" t="n">
        <v>0</v>
      </c>
      <c r="H26" s="154" t="n">
        <v>1325249</v>
      </c>
      <c r="J26" s="147" t="n">
        <f aca="false">F26/C26</f>
        <v>7.64582728975661E-005</v>
      </c>
    </row>
    <row r="27" customFormat="false" ht="13.15" hidden="false" customHeight="true" outlineLevel="0" collapsed="false">
      <c r="B27" s="148" t="s">
        <v>37</v>
      </c>
      <c r="C27" s="149" t="n">
        <v>1532436</v>
      </c>
      <c r="D27" s="150" t="n">
        <v>-10939</v>
      </c>
      <c r="E27" s="151" t="n">
        <v>-11518</v>
      </c>
      <c r="F27" s="152" t="n">
        <v>579</v>
      </c>
      <c r="G27" s="153" t="n">
        <v>0</v>
      </c>
      <c r="H27" s="154" t="n">
        <v>1521497</v>
      </c>
      <c r="J27" s="147" t="n">
        <f aca="false">F27/C27</f>
        <v>0.000377829808226901</v>
      </c>
    </row>
    <row r="28" customFormat="false" ht="13.15" hidden="false" customHeight="true" outlineLevel="0" collapsed="false">
      <c r="B28" s="148" t="s">
        <v>38</v>
      </c>
      <c r="C28" s="149" t="n">
        <v>1271672</v>
      </c>
      <c r="D28" s="150" t="n">
        <v>94</v>
      </c>
      <c r="E28" s="151" t="n">
        <v>-4747</v>
      </c>
      <c r="F28" s="152" t="n">
        <v>4841</v>
      </c>
      <c r="G28" s="153" t="n">
        <v>0</v>
      </c>
      <c r="H28" s="154" t="n">
        <v>1271766</v>
      </c>
      <c r="J28" s="147" t="n">
        <f aca="false">F28/C28</f>
        <v>0.00380679923753924</v>
      </c>
    </row>
    <row r="29" customFormat="false" ht="13.15" hidden="false" customHeight="true" outlineLevel="0" collapsed="false">
      <c r="B29" s="148" t="s">
        <v>39</v>
      </c>
      <c r="C29" s="149" t="n">
        <v>11979529</v>
      </c>
      <c r="D29" s="150" t="n">
        <v>128728</v>
      </c>
      <c r="E29" s="151" t="n">
        <v>19887</v>
      </c>
      <c r="F29" s="152" t="n">
        <v>108841</v>
      </c>
      <c r="G29" s="153" t="n">
        <v>0</v>
      </c>
      <c r="H29" s="154" t="n">
        <v>12108257</v>
      </c>
      <c r="J29" s="147" t="n">
        <f aca="false">F29/C29</f>
        <v>0.00908558258008307</v>
      </c>
    </row>
    <row r="30" s="147" customFormat="true" ht="17.25" hidden="false" customHeight="true" outlineLevel="0" collapsed="false">
      <c r="B30" s="140" t="s">
        <v>40</v>
      </c>
      <c r="C30" s="141" t="n">
        <v>13717733</v>
      </c>
      <c r="D30" s="142" t="n">
        <v>82925</v>
      </c>
      <c r="E30" s="143" t="n">
        <v>-16534</v>
      </c>
      <c r="F30" s="144" t="n">
        <v>99459</v>
      </c>
      <c r="G30" s="145" t="n">
        <v>0</v>
      </c>
      <c r="H30" s="146" t="n">
        <v>13800658</v>
      </c>
      <c r="J30" s="147" t="n">
        <f aca="false">F30/C30</f>
        <v>0.00725039625716582</v>
      </c>
    </row>
    <row r="31" s="42" customFormat="true" ht="12.75" hidden="false" customHeight="true" outlineLevel="0" collapsed="false">
      <c r="B31" s="148" t="s">
        <v>41</v>
      </c>
      <c r="C31" s="149" t="n">
        <v>636932</v>
      </c>
      <c r="D31" s="150" t="n">
        <v>-2530</v>
      </c>
      <c r="E31" s="151" t="n">
        <v>-1732</v>
      </c>
      <c r="F31" s="152" t="n">
        <v>-798</v>
      </c>
      <c r="G31" s="153" t="n">
        <v>0</v>
      </c>
      <c r="H31" s="154" t="n">
        <v>634402</v>
      </c>
      <c r="J31" s="147" t="n">
        <f aca="false">F31/C31</f>
        <v>-0.00125288099828553</v>
      </c>
    </row>
    <row r="32" customFormat="false" ht="12.75" hidden="false" customHeight="true" outlineLevel="0" collapsed="false">
      <c r="B32" s="148" t="s">
        <v>42</v>
      </c>
      <c r="C32" s="149" t="n">
        <v>880639</v>
      </c>
      <c r="D32" s="150" t="n">
        <v>-8582</v>
      </c>
      <c r="E32" s="151" t="n">
        <v>1952</v>
      </c>
      <c r="F32" s="152" t="n">
        <v>-10534</v>
      </c>
      <c r="G32" s="153" t="n">
        <v>0</v>
      </c>
      <c r="H32" s="154" t="n">
        <v>872057</v>
      </c>
      <c r="J32" s="147" t="n">
        <f aca="false">F32/C32</f>
        <v>-0.0119617686702497</v>
      </c>
    </row>
    <row r="33" customFormat="false" ht="12.75" hidden="false" customHeight="true" outlineLevel="0" collapsed="false">
      <c r="B33" s="148" t="s">
        <v>43</v>
      </c>
      <c r="C33" s="149" t="n">
        <v>1202295</v>
      </c>
      <c r="D33" s="150" t="n">
        <v>-10510</v>
      </c>
      <c r="E33" s="151" t="n">
        <v>-662</v>
      </c>
      <c r="F33" s="152" t="n">
        <v>-9848</v>
      </c>
      <c r="G33" s="153" t="n">
        <v>0</v>
      </c>
      <c r="H33" s="154" t="n">
        <v>1191785</v>
      </c>
      <c r="J33" s="147" t="n">
        <f aca="false">F33/C33</f>
        <v>-0.00819100137653405</v>
      </c>
    </row>
    <row r="34" customFormat="false" ht="12.75" hidden="false" customHeight="true" outlineLevel="0" collapsed="false">
      <c r="B34" s="157" t="s">
        <v>130</v>
      </c>
      <c r="C34" s="158" t="n">
        <v>42789</v>
      </c>
      <c r="D34" s="159" t="n">
        <v>236</v>
      </c>
      <c r="E34" s="160" t="n">
        <v>248</v>
      </c>
      <c r="F34" s="161" t="n">
        <v>-12</v>
      </c>
      <c r="G34" s="156" t="n">
        <v>0</v>
      </c>
      <c r="H34" s="162" t="n">
        <v>43025</v>
      </c>
      <c r="J34" s="147" t="n">
        <f aca="false">F34/C34</f>
        <v>-0.000280445908995302</v>
      </c>
    </row>
    <row r="35" customFormat="false" ht="12.75" hidden="false" customHeight="true" outlineLevel="0" collapsed="false">
      <c r="B35" s="157" t="s">
        <v>131</v>
      </c>
      <c r="C35" s="158" t="n">
        <v>1159506</v>
      </c>
      <c r="D35" s="159" t="n">
        <v>-10746</v>
      </c>
      <c r="E35" s="151" t="n">
        <v>-910</v>
      </c>
      <c r="F35" s="152" t="n">
        <v>-9836</v>
      </c>
      <c r="G35" s="153" t="n">
        <v>0</v>
      </c>
      <c r="H35" s="154" t="n">
        <v>1148760</v>
      </c>
      <c r="J35" s="147" t="n">
        <f aca="false">F35/C35</f>
        <v>-0.00848292289992462</v>
      </c>
    </row>
    <row r="36" customFormat="false" ht="12.75" hidden="false" customHeight="true" outlineLevel="0" collapsed="false">
      <c r="B36" s="148" t="s">
        <v>46</v>
      </c>
      <c r="C36" s="149" t="n">
        <v>1196196</v>
      </c>
      <c r="D36" s="150" t="n">
        <v>-2825</v>
      </c>
      <c r="E36" s="151" t="n">
        <v>-1504</v>
      </c>
      <c r="F36" s="152" t="n">
        <v>-1321</v>
      </c>
      <c r="G36" s="153" t="n">
        <v>0</v>
      </c>
      <c r="H36" s="154" t="n">
        <v>1193371</v>
      </c>
      <c r="J36" s="147" t="n">
        <f aca="false">F36/C36</f>
        <v>-0.00110433407234266</v>
      </c>
    </row>
    <row r="37" customFormat="false" ht="12.75" hidden="false" customHeight="true" outlineLevel="0" collapsed="false">
      <c r="B37" s="148" t="s">
        <v>47</v>
      </c>
      <c r="C37" s="149" t="n">
        <v>954773</v>
      </c>
      <c r="D37" s="150" t="n">
        <v>8355</v>
      </c>
      <c r="E37" s="151" t="n">
        <v>-621</v>
      </c>
      <c r="F37" s="152" t="n">
        <v>8976</v>
      </c>
      <c r="G37" s="153" t="n">
        <v>0</v>
      </c>
      <c r="H37" s="154" t="n">
        <v>963128</v>
      </c>
      <c r="J37" s="147" t="n">
        <f aca="false">F37/C37</f>
        <v>0.00940118750739705</v>
      </c>
    </row>
    <row r="38" customFormat="false" ht="12.75" hidden="false" customHeight="true" outlineLevel="0" collapsed="false">
      <c r="B38" s="148" t="s">
        <v>48</v>
      </c>
      <c r="C38" s="149" t="n">
        <v>1751135</v>
      </c>
      <c r="D38" s="150" t="n">
        <v>12789</v>
      </c>
      <c r="E38" s="151" t="n">
        <v>-9813</v>
      </c>
      <c r="F38" s="152" t="n">
        <v>22602</v>
      </c>
      <c r="G38" s="153" t="n">
        <v>0</v>
      </c>
      <c r="H38" s="154" t="n">
        <v>1763924</v>
      </c>
      <c r="J38" s="147" t="n">
        <f aca="false">F38/C38</f>
        <v>0.0129070574227572</v>
      </c>
    </row>
    <row r="39" customFormat="false" ht="12.75" hidden="false" customHeight="true" outlineLevel="0" collapsed="false">
      <c r="B39" s="148" t="s">
        <v>49</v>
      </c>
      <c r="C39" s="149" t="n">
        <v>780401</v>
      </c>
      <c r="D39" s="150" t="n">
        <v>-9343</v>
      </c>
      <c r="E39" s="151" t="n">
        <v>674</v>
      </c>
      <c r="F39" s="152" t="n">
        <v>-10017</v>
      </c>
      <c r="G39" s="153" t="n">
        <v>0</v>
      </c>
      <c r="H39" s="154" t="n">
        <v>771058</v>
      </c>
      <c r="J39" s="147" t="n">
        <f aca="false">F39/C39</f>
        <v>-0.0128357088214905</v>
      </c>
    </row>
    <row r="40" customFormat="false" ht="12.75" hidden="false" customHeight="true" outlineLevel="0" collapsed="false">
      <c r="B40" s="148" t="s">
        <v>50</v>
      </c>
      <c r="C40" s="149" t="n">
        <v>625855</v>
      </c>
      <c r="D40" s="150" t="n">
        <v>-3425</v>
      </c>
      <c r="E40" s="151" t="n">
        <v>-3739</v>
      </c>
      <c r="F40" s="152" t="n">
        <v>314</v>
      </c>
      <c r="G40" s="153" t="n">
        <v>0</v>
      </c>
      <c r="H40" s="154" t="n">
        <v>622430</v>
      </c>
      <c r="J40" s="147" t="n">
        <f aca="false">F40/C40</f>
        <v>0.000501713655718976</v>
      </c>
    </row>
    <row r="41" customFormat="false" ht="12.75" hidden="false" customHeight="true" outlineLevel="0" collapsed="false">
      <c r="B41" s="148" t="s">
        <v>51</v>
      </c>
      <c r="C41" s="149" t="n">
        <v>661507</v>
      </c>
      <c r="D41" s="150" t="n">
        <v>-4946</v>
      </c>
      <c r="E41" s="151" t="n">
        <v>-5014</v>
      </c>
      <c r="F41" s="152" t="n">
        <v>68</v>
      </c>
      <c r="G41" s="153" t="n">
        <v>0</v>
      </c>
      <c r="H41" s="154" t="n">
        <v>656561</v>
      </c>
      <c r="J41" s="147" t="n">
        <f aca="false">F41/C41</f>
        <v>0.000102795586441262</v>
      </c>
    </row>
    <row r="42" customFormat="false" ht="12.75" hidden="false" customHeight="true" outlineLevel="0" collapsed="false">
      <c r="B42" s="163" t="s">
        <v>52</v>
      </c>
      <c r="C42" s="164" t="n">
        <v>5028000</v>
      </c>
      <c r="D42" s="165" t="n">
        <v>103942</v>
      </c>
      <c r="E42" s="166" t="n">
        <v>3925</v>
      </c>
      <c r="F42" s="167" t="n">
        <v>100017</v>
      </c>
      <c r="G42" s="168" t="n">
        <v>0</v>
      </c>
      <c r="H42" s="169" t="n">
        <v>5131942</v>
      </c>
      <c r="J42" s="147" t="n">
        <f aca="false">F42/C42</f>
        <v>0.0198920047732697</v>
      </c>
    </row>
    <row r="43" s="147" customFormat="true" ht="17.25" hidden="false" customHeight="true" outlineLevel="0" collapsed="false">
      <c r="B43" s="140" t="s">
        <v>53</v>
      </c>
      <c r="C43" s="141" t="n">
        <v>13910179</v>
      </c>
      <c r="D43" s="142" t="n">
        <v>53695</v>
      </c>
      <c r="E43" s="143" t="n">
        <v>-8741</v>
      </c>
      <c r="F43" s="144" t="n">
        <v>62436</v>
      </c>
      <c r="G43" s="145" t="n">
        <v>0</v>
      </c>
      <c r="H43" s="146" t="n">
        <v>13963874</v>
      </c>
      <c r="J43" s="147" t="n">
        <f aca="false">F43/C43</f>
        <v>0.00448851161440841</v>
      </c>
    </row>
    <row r="44" customFormat="false" ht="15" hidden="false" customHeight="true" outlineLevel="0" collapsed="false">
      <c r="B44" s="148" t="s">
        <v>54</v>
      </c>
      <c r="C44" s="149" t="n">
        <v>444403</v>
      </c>
      <c r="D44" s="150" t="n">
        <v>2003</v>
      </c>
      <c r="E44" s="151" t="n">
        <v>-246</v>
      </c>
      <c r="F44" s="152" t="n">
        <v>2249</v>
      </c>
      <c r="G44" s="153" t="n">
        <v>0</v>
      </c>
      <c r="H44" s="154" t="n">
        <v>446406</v>
      </c>
      <c r="J44" s="147" t="n">
        <f aca="false">F44/C44</f>
        <v>0.00506072191231832</v>
      </c>
    </row>
    <row r="45" customFormat="false" ht="15" hidden="false" customHeight="true" outlineLevel="0" collapsed="false">
      <c r="B45" s="148" t="s">
        <v>55</v>
      </c>
      <c r="C45" s="149" t="n">
        <v>284140</v>
      </c>
      <c r="D45" s="150" t="n">
        <v>-2119</v>
      </c>
      <c r="E45" s="151" t="n">
        <v>1321</v>
      </c>
      <c r="F45" s="152" t="n">
        <v>-3440</v>
      </c>
      <c r="G45" s="153" t="n">
        <v>0</v>
      </c>
      <c r="H45" s="154" t="n">
        <v>282021</v>
      </c>
      <c r="J45" s="147" t="n">
        <f aca="false">F45/C45</f>
        <v>-0.0121067079608644</v>
      </c>
    </row>
    <row r="46" customFormat="false" ht="15" hidden="false" customHeight="true" outlineLevel="0" collapsed="false">
      <c r="B46" s="148" t="s">
        <v>57</v>
      </c>
      <c r="C46" s="149" t="n">
        <v>5330181</v>
      </c>
      <c r="D46" s="150" t="n">
        <v>74092</v>
      </c>
      <c r="E46" s="151" t="n">
        <v>1584</v>
      </c>
      <c r="F46" s="152" t="n">
        <v>72508</v>
      </c>
      <c r="G46" s="153" t="n">
        <v>0</v>
      </c>
      <c r="H46" s="154" t="n">
        <v>5404273</v>
      </c>
      <c r="J46" s="147" t="n">
        <f aca="false">F46/C46</f>
        <v>0.013603290394829</v>
      </c>
    </row>
    <row r="47" customFormat="false" ht="15" hidden="false" customHeight="true" outlineLevel="0" collapsed="false">
      <c r="B47" s="155" t="s">
        <v>58</v>
      </c>
      <c r="C47" s="149" t="n">
        <v>1013840</v>
      </c>
      <c r="D47" s="150" t="n">
        <v>2676</v>
      </c>
      <c r="E47" s="151" t="n">
        <v>2657</v>
      </c>
      <c r="F47" s="152" t="n">
        <v>19</v>
      </c>
      <c r="G47" s="156" t="n">
        <v>0</v>
      </c>
      <c r="H47" s="154" t="n">
        <v>1016516</v>
      </c>
      <c r="J47" s="147" t="n">
        <f aca="false">F47/C47</f>
        <v>1.87406296851574E-005</v>
      </c>
    </row>
    <row r="48" customFormat="false" ht="15" hidden="false" customHeight="true" outlineLevel="0" collapsed="false">
      <c r="B48" s="148" t="s">
        <v>59</v>
      </c>
      <c r="C48" s="149" t="n">
        <v>2583002</v>
      </c>
      <c r="D48" s="150" t="n">
        <v>-13876</v>
      </c>
      <c r="E48" s="151" t="n">
        <v>-5117</v>
      </c>
      <c r="F48" s="152" t="n">
        <v>-8759</v>
      </c>
      <c r="G48" s="153" t="n">
        <v>0</v>
      </c>
      <c r="H48" s="154" t="n">
        <v>2569126</v>
      </c>
      <c r="J48" s="147" t="n">
        <f aca="false">F48/C48</f>
        <v>-0.00339101557025507</v>
      </c>
    </row>
    <row r="49" customFormat="false" ht="15" hidden="false" customHeight="true" outlineLevel="0" collapsed="false">
      <c r="B49" s="148" t="s">
        <v>60</v>
      </c>
      <c r="C49" s="149" t="n">
        <v>4254613</v>
      </c>
      <c r="D49" s="150" t="n">
        <v>-9081</v>
      </c>
      <c r="E49" s="151" t="n">
        <v>-8940</v>
      </c>
      <c r="F49" s="152" t="n">
        <v>-141</v>
      </c>
      <c r="G49" s="153" t="n">
        <v>0</v>
      </c>
      <c r="H49" s="154" t="n">
        <v>4245532</v>
      </c>
      <c r="J49" s="147" t="n">
        <f aca="false">F49/C49</f>
        <v>-3.31404995001896E-005</v>
      </c>
    </row>
    <row r="50" s="147" customFormat="true" ht="17.25" hidden="false" customHeight="true" outlineLevel="0" collapsed="false">
      <c r="B50" s="140" t="s">
        <v>62</v>
      </c>
      <c r="C50" s="141" t="n">
        <v>9540758</v>
      </c>
      <c r="D50" s="142" t="n">
        <v>49327</v>
      </c>
      <c r="E50" s="143" t="n">
        <v>87462</v>
      </c>
      <c r="F50" s="144" t="n">
        <v>-38135</v>
      </c>
      <c r="G50" s="145" t="n">
        <v>0</v>
      </c>
      <c r="H50" s="146" t="n">
        <v>9590085</v>
      </c>
      <c r="J50" s="147" t="n">
        <f aca="false">F50/C50</f>
        <v>-0.00399706186866914</v>
      </c>
    </row>
    <row r="51" customFormat="false" ht="15" hidden="false" customHeight="true" outlineLevel="0" collapsed="false">
      <c r="B51" s="148" t="s">
        <v>63</v>
      </c>
      <c r="C51" s="149" t="n">
        <v>2946035</v>
      </c>
      <c r="D51" s="150" t="n">
        <v>17883</v>
      </c>
      <c r="E51" s="151" t="n">
        <v>39383</v>
      </c>
      <c r="F51" s="152" t="n">
        <v>-21500</v>
      </c>
      <c r="G51" s="153" t="n">
        <v>0</v>
      </c>
      <c r="H51" s="154" t="n">
        <v>2963918</v>
      </c>
      <c r="J51" s="147" t="n">
        <f aca="false">F51/C51</f>
        <v>-0.00729794452543843</v>
      </c>
    </row>
    <row r="52" customFormat="false" ht="15" hidden="false" customHeight="true" outlineLevel="0" collapsed="false">
      <c r="B52" s="148" t="s">
        <v>64</v>
      </c>
      <c r="C52" s="149" t="n">
        <v>442255</v>
      </c>
      <c r="D52" s="150" t="n">
        <v>10755</v>
      </c>
      <c r="E52" s="151" t="n">
        <v>7930</v>
      </c>
      <c r="F52" s="152" t="n">
        <v>2825</v>
      </c>
      <c r="G52" s="153" t="n">
        <v>0</v>
      </c>
      <c r="H52" s="154" t="n">
        <v>453010</v>
      </c>
      <c r="J52" s="147" t="n">
        <f aca="false">F52/C52</f>
        <v>0.00638771749330138</v>
      </c>
    </row>
    <row r="53" customFormat="false" ht="15" hidden="false" customHeight="true" outlineLevel="0" collapsed="false">
      <c r="B53" s="155" t="s">
        <v>65</v>
      </c>
      <c r="C53" s="149" t="n">
        <v>858946</v>
      </c>
      <c r="D53" s="150" t="n">
        <v>-549</v>
      </c>
      <c r="E53" s="151" t="n">
        <v>5653</v>
      </c>
      <c r="F53" s="152" t="n">
        <v>-6202</v>
      </c>
      <c r="G53" s="156" t="n">
        <v>0</v>
      </c>
      <c r="H53" s="154" t="n">
        <v>858397</v>
      </c>
      <c r="J53" s="147" t="n">
        <f aca="false">F53/C53</f>
        <v>-0.00722047718948572</v>
      </c>
    </row>
    <row r="54" customFormat="false" ht="15" hidden="false" customHeight="true" outlineLevel="0" collapsed="false">
      <c r="B54" s="148" t="s">
        <v>66</v>
      </c>
      <c r="C54" s="149" t="n">
        <v>471847</v>
      </c>
      <c r="D54" s="150" t="n">
        <v>-2010</v>
      </c>
      <c r="E54" s="151" t="n">
        <v>2083</v>
      </c>
      <c r="F54" s="152" t="n">
        <v>-4093</v>
      </c>
      <c r="G54" s="153" t="n">
        <v>0</v>
      </c>
      <c r="H54" s="154" t="n">
        <v>469837</v>
      </c>
      <c r="J54" s="147" t="n">
        <f aca="false">F54/C54</f>
        <v>-0.0086744220054382</v>
      </c>
    </row>
    <row r="55" customFormat="false" ht="15" hidden="false" customHeight="true" outlineLevel="0" collapsed="false">
      <c r="B55" s="148" t="s">
        <v>67</v>
      </c>
      <c r="C55" s="149" t="n">
        <v>706123</v>
      </c>
      <c r="D55" s="150" t="n">
        <v>-2146</v>
      </c>
      <c r="E55" s="151" t="n">
        <v>3366</v>
      </c>
      <c r="F55" s="152" t="n">
        <v>-5512</v>
      </c>
      <c r="G55" s="153" t="n">
        <v>0</v>
      </c>
      <c r="H55" s="154" t="n">
        <v>703977</v>
      </c>
      <c r="J55" s="147" t="n">
        <f aca="false">F55/C55</f>
        <v>-0.00780600546930209</v>
      </c>
    </row>
    <row r="56" customFormat="false" ht="15" hidden="false" customHeight="true" outlineLevel="0" collapsed="false">
      <c r="B56" s="148" t="s">
        <v>68</v>
      </c>
      <c r="C56" s="149" t="n">
        <v>1324767</v>
      </c>
      <c r="D56" s="150" t="n">
        <v>21671</v>
      </c>
      <c r="E56" s="151" t="n">
        <v>26382</v>
      </c>
      <c r="F56" s="152" t="n">
        <v>-4711</v>
      </c>
      <c r="G56" s="153" t="n">
        <v>0</v>
      </c>
      <c r="H56" s="154" t="n">
        <v>1346438</v>
      </c>
      <c r="J56" s="147" t="n">
        <f aca="false">F56/C56</f>
        <v>-0.0035560970344219</v>
      </c>
    </row>
    <row r="57" customFormat="false" ht="15" hidden="false" customHeight="true" outlineLevel="0" collapsed="false">
      <c r="B57" s="148" t="s">
        <v>69</v>
      </c>
      <c r="C57" s="149" t="n">
        <v>2790785</v>
      </c>
      <c r="D57" s="150" t="n">
        <v>3723</v>
      </c>
      <c r="E57" s="151" t="n">
        <v>2665</v>
      </c>
      <c r="F57" s="152" t="n">
        <v>1058</v>
      </c>
      <c r="G57" s="153" t="n">
        <v>0</v>
      </c>
      <c r="H57" s="154" t="n">
        <v>2794508</v>
      </c>
      <c r="J57" s="147" t="n">
        <f aca="false">F57/C57</f>
        <v>0.000379104803845513</v>
      </c>
    </row>
    <row r="58" s="147" customFormat="true" ht="17.25" hidden="false" customHeight="true" outlineLevel="0" collapsed="false">
      <c r="B58" s="140" t="s">
        <v>70</v>
      </c>
      <c r="C58" s="141" t="n">
        <v>29772235</v>
      </c>
      <c r="D58" s="142" t="n">
        <v>-33399</v>
      </c>
      <c r="E58" s="143" t="n">
        <v>-18840</v>
      </c>
      <c r="F58" s="144" t="n">
        <v>-14559</v>
      </c>
      <c r="G58" s="145" t="n">
        <v>0</v>
      </c>
      <c r="H58" s="146" t="n">
        <v>29738836</v>
      </c>
      <c r="J58" s="147" t="n">
        <f aca="false">F58/C58</f>
        <v>-0.0004890126656598</v>
      </c>
    </row>
    <row r="59" customFormat="false" ht="15" hidden="false" customHeight="true" outlineLevel="0" collapsed="false">
      <c r="B59" s="148" t="s">
        <v>71</v>
      </c>
      <c r="C59" s="149" t="n">
        <v>4060957</v>
      </c>
      <c r="D59" s="150" t="n">
        <v>8741</v>
      </c>
      <c r="E59" s="151" t="n">
        <v>5914</v>
      </c>
      <c r="F59" s="152" t="n">
        <v>2827</v>
      </c>
      <c r="G59" s="153" t="n">
        <v>0</v>
      </c>
      <c r="H59" s="154" t="n">
        <v>4069698</v>
      </c>
      <c r="J59" s="147" t="n">
        <f aca="false">F59/C59</f>
        <v>0.000696141328263264</v>
      </c>
    </row>
    <row r="60" customFormat="false" ht="15" hidden="false" customHeight="true" outlineLevel="0" collapsed="false">
      <c r="B60" s="148" t="s">
        <v>72</v>
      </c>
      <c r="C60" s="149" t="n">
        <v>690349</v>
      </c>
      <c r="D60" s="150" t="n">
        <v>-1663</v>
      </c>
      <c r="E60" s="151" t="n">
        <v>644</v>
      </c>
      <c r="F60" s="152" t="n">
        <v>-2307</v>
      </c>
      <c r="G60" s="153" t="n">
        <v>0</v>
      </c>
      <c r="H60" s="154" t="n">
        <v>688686</v>
      </c>
      <c r="J60" s="147" t="n">
        <f aca="false">F60/C60</f>
        <v>-0.00334178799418845</v>
      </c>
    </row>
    <row r="61" customFormat="false" ht="15" hidden="false" customHeight="true" outlineLevel="0" collapsed="false">
      <c r="B61" s="155" t="s">
        <v>73</v>
      </c>
      <c r="C61" s="149" t="n">
        <v>818566</v>
      </c>
      <c r="D61" s="150" t="n">
        <v>-6410</v>
      </c>
      <c r="E61" s="151" t="n">
        <v>-3839</v>
      </c>
      <c r="F61" s="152" t="n">
        <v>-2571</v>
      </c>
      <c r="G61" s="156" t="n">
        <v>0</v>
      </c>
      <c r="H61" s="154" t="n">
        <v>812156</v>
      </c>
      <c r="J61" s="147" t="n">
        <f aca="false">F61/C61</f>
        <v>-0.00314085852576335</v>
      </c>
    </row>
    <row r="62" customFormat="false" ht="15" hidden="false" customHeight="true" outlineLevel="0" collapsed="false">
      <c r="B62" s="148" t="s">
        <v>74</v>
      </c>
      <c r="C62" s="149" t="n">
        <v>3822038</v>
      </c>
      <c r="D62" s="150" t="n">
        <v>16192</v>
      </c>
      <c r="E62" s="151" t="n">
        <v>10266</v>
      </c>
      <c r="F62" s="152" t="n">
        <v>5926</v>
      </c>
      <c r="G62" s="153" t="n">
        <v>0</v>
      </c>
      <c r="H62" s="154" t="n">
        <v>3838230</v>
      </c>
      <c r="J62" s="147" t="n">
        <f aca="false">F62/C62</f>
        <v>0.00155048170635666</v>
      </c>
    </row>
    <row r="63" customFormat="false" ht="15" hidden="false" customHeight="true" outlineLevel="0" collapsed="false">
      <c r="B63" s="148" t="s">
        <v>75</v>
      </c>
      <c r="C63" s="149" t="n">
        <v>1517692</v>
      </c>
      <c r="D63" s="150" t="n">
        <v>-642</v>
      </c>
      <c r="E63" s="151" t="n">
        <v>2806</v>
      </c>
      <c r="F63" s="152" t="n">
        <v>-3448</v>
      </c>
      <c r="G63" s="153" t="n">
        <v>0</v>
      </c>
      <c r="H63" s="154" t="n">
        <v>1517050</v>
      </c>
      <c r="J63" s="147" t="n">
        <f aca="false">F63/C63</f>
        <v>-0.0022718707089449</v>
      </c>
    </row>
    <row r="64" customFormat="false" ht="15" hidden="false" customHeight="true" outlineLevel="0" collapsed="false">
      <c r="B64" s="148" t="s">
        <v>76</v>
      </c>
      <c r="C64" s="149" t="n">
        <v>1243431</v>
      </c>
      <c r="D64" s="150" t="n">
        <v>-3447</v>
      </c>
      <c r="E64" s="151" t="n">
        <v>1027</v>
      </c>
      <c r="F64" s="152" t="n">
        <v>-4474</v>
      </c>
      <c r="G64" s="153" t="n">
        <v>0</v>
      </c>
      <c r="H64" s="154" t="n">
        <v>1239984</v>
      </c>
      <c r="J64" s="147" t="n">
        <f aca="false">F64/C64</f>
        <v>-0.00359810878126732</v>
      </c>
    </row>
    <row r="65" customFormat="false" ht="15" hidden="false" customHeight="true" outlineLevel="0" collapsed="false">
      <c r="B65" s="148" t="s">
        <v>77</v>
      </c>
      <c r="C65" s="149" t="n">
        <v>2634461</v>
      </c>
      <c r="D65" s="150" t="n">
        <v>1693</v>
      </c>
      <c r="E65" s="151" t="n">
        <v>1671</v>
      </c>
      <c r="F65" s="152" t="n">
        <v>22</v>
      </c>
      <c r="G65" s="153" t="n">
        <v>0</v>
      </c>
      <c r="H65" s="154" t="n">
        <v>2636154</v>
      </c>
      <c r="J65" s="147" t="n">
        <f aca="false">F65/C65</f>
        <v>8.35085431137527E-006</v>
      </c>
    </row>
    <row r="66" customFormat="false" ht="15" hidden="false" customHeight="true" outlineLevel="0" collapsed="false">
      <c r="B66" s="148" t="s">
        <v>78</v>
      </c>
      <c r="C66" s="149" t="n">
        <v>1319076</v>
      </c>
      <c r="D66" s="150" t="n">
        <v>-8147</v>
      </c>
      <c r="E66" s="151" t="n">
        <v>-3161</v>
      </c>
      <c r="F66" s="152" t="n">
        <v>-4986</v>
      </c>
      <c r="G66" s="153" t="n">
        <v>0</v>
      </c>
      <c r="H66" s="154" t="n">
        <v>1310929</v>
      </c>
      <c r="J66" s="147" t="n">
        <f aca="false">F66/C66</f>
        <v>-0.00377991867034197</v>
      </c>
    </row>
    <row r="67" customFormat="false" ht="15" hidden="false" customHeight="true" outlineLevel="0" collapsed="false">
      <c r="B67" s="155" t="s">
        <v>79</v>
      </c>
      <c r="C67" s="149" t="n">
        <v>3289841</v>
      </c>
      <c r="D67" s="150" t="n">
        <v>-8345</v>
      </c>
      <c r="E67" s="151" t="n">
        <v>-13326</v>
      </c>
      <c r="F67" s="152" t="n">
        <v>4981</v>
      </c>
      <c r="G67" s="156" t="n">
        <v>0</v>
      </c>
      <c r="H67" s="154" t="n">
        <v>3281496</v>
      </c>
      <c r="J67" s="147" t="n">
        <f aca="false">F67/C67</f>
        <v>0.00151405493456979</v>
      </c>
    </row>
    <row r="68" customFormat="false" ht="15" hidden="false" customHeight="true" outlineLevel="0" collapsed="false">
      <c r="B68" s="148" t="s">
        <v>80</v>
      </c>
      <c r="C68" s="149" t="n">
        <v>2016086</v>
      </c>
      <c r="D68" s="150" t="n">
        <v>-7520</v>
      </c>
      <c r="E68" s="151" t="n">
        <v>1838</v>
      </c>
      <c r="F68" s="152" t="n">
        <v>-9358</v>
      </c>
      <c r="G68" s="153" t="n">
        <v>0</v>
      </c>
      <c r="H68" s="154" t="n">
        <v>2008566</v>
      </c>
      <c r="J68" s="147" t="n">
        <f aca="false">F68/C68</f>
        <v>-0.00464166707174198</v>
      </c>
    </row>
    <row r="69" customFormat="false" ht="15" hidden="false" customHeight="true" outlineLevel="0" collapsed="false">
      <c r="B69" s="148" t="s">
        <v>81</v>
      </c>
      <c r="C69" s="149" t="n">
        <v>1368657</v>
      </c>
      <c r="D69" s="150" t="n">
        <v>-8070</v>
      </c>
      <c r="E69" s="151" t="n">
        <v>-5530</v>
      </c>
      <c r="F69" s="152" t="n">
        <v>-2540</v>
      </c>
      <c r="G69" s="153" t="n">
        <v>0</v>
      </c>
      <c r="H69" s="154" t="n">
        <v>1360587</v>
      </c>
      <c r="J69" s="147" t="n">
        <f aca="false">F69/C69</f>
        <v>-0.00185583385756987</v>
      </c>
    </row>
    <row r="70" customFormat="false" ht="15" hidden="false" customHeight="true" outlineLevel="0" collapsed="false">
      <c r="B70" s="148" t="s">
        <v>82</v>
      </c>
      <c r="C70" s="149" t="n">
        <v>3213289</v>
      </c>
      <c r="D70" s="150" t="n">
        <v>-2102</v>
      </c>
      <c r="E70" s="151" t="n">
        <v>-6359</v>
      </c>
      <c r="F70" s="152" t="n">
        <v>4257</v>
      </c>
      <c r="G70" s="153" t="n">
        <v>0</v>
      </c>
      <c r="H70" s="154" t="n">
        <v>3211187</v>
      </c>
      <c r="J70" s="147" t="n">
        <f aca="false">F70/C70</f>
        <v>0.00132481080911179</v>
      </c>
    </row>
    <row r="71" customFormat="false" ht="15" hidden="false" customHeight="true" outlineLevel="0" collapsed="false">
      <c r="B71" s="148" t="s">
        <v>83</v>
      </c>
      <c r="C71" s="149" t="n">
        <v>2503305</v>
      </c>
      <c r="D71" s="150" t="n">
        <v>-6753</v>
      </c>
      <c r="E71" s="151" t="n">
        <v>-7289</v>
      </c>
      <c r="F71" s="152" t="n">
        <v>536</v>
      </c>
      <c r="G71" s="153" t="n">
        <v>0</v>
      </c>
      <c r="H71" s="154" t="n">
        <v>2496552</v>
      </c>
      <c r="J71" s="147" t="n">
        <f aca="false">F71/C71</f>
        <v>0.000214116937408746</v>
      </c>
    </row>
    <row r="72" customFormat="false" ht="15" hidden="false" customHeight="true" outlineLevel="0" collapsed="false">
      <c r="B72" s="163" t="s">
        <v>84</v>
      </c>
      <c r="C72" s="164" t="n">
        <v>1274487</v>
      </c>
      <c r="D72" s="165" t="n">
        <v>-6926</v>
      </c>
      <c r="E72" s="166" t="n">
        <v>-3502</v>
      </c>
      <c r="F72" s="167" t="n">
        <v>-3424</v>
      </c>
      <c r="G72" s="168" t="n">
        <v>0</v>
      </c>
      <c r="H72" s="169" t="n">
        <v>1267561</v>
      </c>
      <c r="J72" s="147" t="n">
        <f aca="false">F72/C72</f>
        <v>-0.00268657114588066</v>
      </c>
    </row>
    <row r="73" s="147" customFormat="true" ht="17.25" hidden="false" customHeight="true" outlineLevel="0" collapsed="false">
      <c r="B73" s="140" t="s">
        <v>85</v>
      </c>
      <c r="C73" s="141" t="n">
        <v>12197544</v>
      </c>
      <c r="D73" s="142" t="n">
        <v>36680</v>
      </c>
      <c r="E73" s="143" t="n">
        <v>32863</v>
      </c>
      <c r="F73" s="144" t="n">
        <v>3817</v>
      </c>
      <c r="G73" s="145" t="n">
        <v>0</v>
      </c>
      <c r="H73" s="146" t="n">
        <v>12234224</v>
      </c>
      <c r="J73" s="147" t="n">
        <f aca="false">F73/C73</f>
        <v>0.000312931849231288</v>
      </c>
    </row>
    <row r="74" customFormat="false" ht="14.1" hidden="false" customHeight="true" outlineLevel="0" collapsed="false">
      <c r="B74" s="148" t="s">
        <v>86</v>
      </c>
      <c r="C74" s="149" t="n">
        <v>885759</v>
      </c>
      <c r="D74" s="150" t="n">
        <v>-8610</v>
      </c>
      <c r="E74" s="151" t="n">
        <v>-1786</v>
      </c>
      <c r="F74" s="152" t="n">
        <v>-6824</v>
      </c>
      <c r="G74" s="153" t="n">
        <v>0</v>
      </c>
      <c r="H74" s="154" t="n">
        <v>877149</v>
      </c>
      <c r="J74" s="147" t="n">
        <f aca="false">F74/C74</f>
        <v>-0.00770412719486903</v>
      </c>
    </row>
    <row r="75" customFormat="false" ht="14.1" hidden="false" customHeight="true" outlineLevel="0" collapsed="false">
      <c r="B75" s="155" t="s">
        <v>87</v>
      </c>
      <c r="C75" s="149" t="n">
        <v>4315830</v>
      </c>
      <c r="D75" s="150" t="n">
        <v>4847</v>
      </c>
      <c r="E75" s="151" t="n">
        <v>2963</v>
      </c>
      <c r="F75" s="152" t="n">
        <v>1884</v>
      </c>
      <c r="G75" s="156" t="n">
        <v>0</v>
      </c>
      <c r="H75" s="154" t="n">
        <v>4320677</v>
      </c>
      <c r="J75" s="147" t="n">
        <f aca="false">F75/C75</f>
        <v>0.000436532486219337</v>
      </c>
    </row>
    <row r="76" customFormat="false" ht="14.1" hidden="false" customHeight="true" outlineLevel="0" collapsed="false">
      <c r="B76" s="148" t="s">
        <v>88</v>
      </c>
      <c r="C76" s="149" t="n">
        <v>3510683</v>
      </c>
      <c r="D76" s="150" t="n">
        <v>35662</v>
      </c>
      <c r="E76" s="151" t="n">
        <v>31020</v>
      </c>
      <c r="F76" s="152" t="n">
        <v>4642</v>
      </c>
      <c r="G76" s="153" t="n">
        <v>0</v>
      </c>
      <c r="H76" s="154" t="n">
        <v>3546345</v>
      </c>
      <c r="J76" s="147" t="n">
        <f aca="false">F76/C76</f>
        <v>0.00132224983001883</v>
      </c>
    </row>
    <row r="77" customFormat="false" ht="14.1" hidden="false" customHeight="true" outlineLevel="0" collapsed="false">
      <c r="B77" s="157" t="s">
        <v>135</v>
      </c>
      <c r="C77" s="158" t="n">
        <v>1584063</v>
      </c>
      <c r="D77" s="159" t="n">
        <v>13185</v>
      </c>
      <c r="E77" s="160" t="n">
        <v>17803</v>
      </c>
      <c r="F77" s="161" t="n">
        <v>-4618</v>
      </c>
      <c r="G77" s="196" t="n">
        <v>0</v>
      </c>
      <c r="H77" s="162" t="n">
        <v>1597248</v>
      </c>
      <c r="J77" s="147" t="n">
        <f aca="false">F77/C77</f>
        <v>-0.00291528809144586</v>
      </c>
    </row>
    <row r="78" customFormat="false" ht="14.1" hidden="false" customHeight="true" outlineLevel="0" collapsed="false">
      <c r="B78" s="197" t="s">
        <v>136</v>
      </c>
      <c r="C78" s="149" t="n">
        <v>541612</v>
      </c>
      <c r="D78" s="150" t="n">
        <v>-1941</v>
      </c>
      <c r="E78" s="151" t="n">
        <v>6183</v>
      </c>
      <c r="F78" s="152" t="n">
        <v>-8124</v>
      </c>
      <c r="G78" s="153" t="n">
        <v>0</v>
      </c>
      <c r="H78" s="154" t="n">
        <v>539671</v>
      </c>
      <c r="J78" s="147" t="n">
        <f aca="false">F78/C78</f>
        <v>-0.0149996676587668</v>
      </c>
    </row>
    <row r="79" customFormat="false" ht="14.1" hidden="false" customHeight="true" outlineLevel="0" collapsed="false">
      <c r="B79" s="197" t="s">
        <v>137</v>
      </c>
      <c r="C79" s="198" t="n">
        <v>1385008</v>
      </c>
      <c r="D79" s="199" t="n">
        <v>24418</v>
      </c>
      <c r="E79" s="200" t="n">
        <v>7034</v>
      </c>
      <c r="F79" s="201" t="n">
        <v>17384</v>
      </c>
      <c r="G79" s="202" t="n">
        <v>0</v>
      </c>
      <c r="H79" s="203" t="n">
        <v>1409426</v>
      </c>
      <c r="J79" s="147" t="n">
        <f aca="false">F79/C79</f>
        <v>0.0125515520487968</v>
      </c>
    </row>
    <row r="80" customFormat="false" ht="14.1" hidden="false" customHeight="true" outlineLevel="0" collapsed="false">
      <c r="B80" s="148" t="s">
        <v>92</v>
      </c>
      <c r="C80" s="149" t="n">
        <v>3485272</v>
      </c>
      <c r="D80" s="150" t="n">
        <v>4781</v>
      </c>
      <c r="E80" s="151" t="n">
        <v>666</v>
      </c>
      <c r="F80" s="152" t="n">
        <v>4115</v>
      </c>
      <c r="G80" s="153" t="n">
        <v>0</v>
      </c>
      <c r="H80" s="154" t="n">
        <v>3490053</v>
      </c>
      <c r="J80" s="147" t="n">
        <f aca="false">F80/C80</f>
        <v>0.00118068259808704</v>
      </c>
    </row>
    <row r="81" s="147" customFormat="true" ht="17.25" hidden="false" customHeight="true" outlineLevel="0" collapsed="false">
      <c r="B81" s="140" t="s">
        <v>93</v>
      </c>
      <c r="C81" s="141" t="n">
        <v>19278201</v>
      </c>
      <c r="D81" s="142" t="n">
        <v>14539</v>
      </c>
      <c r="E81" s="143" t="n">
        <v>29717</v>
      </c>
      <c r="F81" s="144" t="n">
        <v>-15178</v>
      </c>
      <c r="G81" s="145" t="n">
        <v>0</v>
      </c>
      <c r="H81" s="146" t="n">
        <v>19292740</v>
      </c>
      <c r="J81" s="147" t="n">
        <f aca="false">F81/C81</f>
        <v>-0.00078731412749561</v>
      </c>
    </row>
    <row r="82" customFormat="false" ht="14.1" hidden="false" customHeight="true" outlineLevel="0" collapsed="false">
      <c r="B82" s="148" t="s">
        <v>94</v>
      </c>
      <c r="C82" s="149" t="n">
        <v>210344</v>
      </c>
      <c r="D82" s="150" t="n">
        <v>1301</v>
      </c>
      <c r="E82" s="151" t="n">
        <v>2050</v>
      </c>
      <c r="F82" s="152" t="n">
        <v>-749</v>
      </c>
      <c r="G82" s="153" t="n">
        <v>0</v>
      </c>
      <c r="H82" s="154" t="n">
        <v>211645</v>
      </c>
      <c r="J82" s="147" t="n">
        <f aca="false">F82/C82</f>
        <v>-0.00356083368196858</v>
      </c>
    </row>
    <row r="83" customFormat="false" ht="14.1" hidden="false" customHeight="true" outlineLevel="0" collapsed="false">
      <c r="B83" s="155" t="s">
        <v>105</v>
      </c>
      <c r="C83" s="149" t="n">
        <v>971810</v>
      </c>
      <c r="D83" s="150" t="n">
        <v>2050</v>
      </c>
      <c r="E83" s="151" t="n">
        <v>5629</v>
      </c>
      <c r="F83" s="152" t="n">
        <v>-3579</v>
      </c>
      <c r="G83" s="156" t="n">
        <v>0</v>
      </c>
      <c r="H83" s="154" t="n">
        <v>973860</v>
      </c>
      <c r="J83" s="147" t="n">
        <f aca="false">F83/C83</f>
        <v>-0.00368281865796812</v>
      </c>
    </row>
    <row r="84" s="42" customFormat="true" ht="14.1" hidden="false" customHeight="true" outlineLevel="0" collapsed="false">
      <c r="B84" s="148" t="s">
        <v>95</v>
      </c>
      <c r="C84" s="149" t="n">
        <v>310460</v>
      </c>
      <c r="D84" s="150" t="n">
        <v>1301</v>
      </c>
      <c r="E84" s="151" t="n">
        <v>4712</v>
      </c>
      <c r="F84" s="152" t="n">
        <v>-3411</v>
      </c>
      <c r="G84" s="153" t="n">
        <v>0</v>
      </c>
      <c r="H84" s="154" t="n">
        <v>311761</v>
      </c>
      <c r="J84" s="147" t="n">
        <f aca="false">F84/C84</f>
        <v>-0.0109869226309347</v>
      </c>
    </row>
    <row r="85" customFormat="false" ht="14.1" hidden="false" customHeight="true" outlineLevel="0" collapsed="false">
      <c r="B85" s="148" t="s">
        <v>96</v>
      </c>
      <c r="C85" s="149" t="n">
        <v>533025</v>
      </c>
      <c r="D85" s="150" t="n">
        <v>1054</v>
      </c>
      <c r="E85" s="151" t="n">
        <v>1375</v>
      </c>
      <c r="F85" s="152" t="n">
        <v>-321</v>
      </c>
      <c r="G85" s="153" t="n">
        <v>0</v>
      </c>
      <c r="H85" s="154" t="n">
        <v>534079</v>
      </c>
      <c r="J85" s="147" t="n">
        <f aca="false">F85/C85</f>
        <v>-0.000602223160264528</v>
      </c>
    </row>
    <row r="86" customFormat="false" ht="14.1" hidden="false" customHeight="true" outlineLevel="0" collapsed="false">
      <c r="B86" s="148" t="s">
        <v>97</v>
      </c>
      <c r="C86" s="149" t="n">
        <v>2398751</v>
      </c>
      <c r="D86" s="150" t="n">
        <v>-8113</v>
      </c>
      <c r="E86" s="151" t="n">
        <v>-1694</v>
      </c>
      <c r="F86" s="152" t="n">
        <v>-6419</v>
      </c>
      <c r="G86" s="156" t="n">
        <v>0</v>
      </c>
      <c r="H86" s="154" t="n">
        <v>2390638</v>
      </c>
      <c r="J86" s="147" t="n">
        <f aca="false">F86/C86</f>
        <v>-0.00267597595582034</v>
      </c>
    </row>
    <row r="87" customFormat="false" ht="14.1" hidden="false" customHeight="true" outlineLevel="0" collapsed="false">
      <c r="B87" s="155" t="s">
        <v>107</v>
      </c>
      <c r="C87" s="149" t="n">
        <v>1095169</v>
      </c>
      <c r="D87" s="150" t="n">
        <v>-4825</v>
      </c>
      <c r="E87" s="151" t="n">
        <v>3729</v>
      </c>
      <c r="F87" s="152" t="n">
        <v>-8554</v>
      </c>
      <c r="G87" s="156" t="n">
        <v>0</v>
      </c>
      <c r="H87" s="154" t="n">
        <v>1090344</v>
      </c>
      <c r="J87" s="147" t="n">
        <f aca="false">F87/C87</f>
        <v>-0.00781066666423173</v>
      </c>
    </row>
    <row r="88" customFormat="false" ht="14.1" hidden="false" customHeight="true" outlineLevel="0" collapsed="false">
      <c r="B88" s="148" t="s">
        <v>98</v>
      </c>
      <c r="C88" s="149" t="n">
        <v>2846475</v>
      </c>
      <c r="D88" s="150" t="n">
        <v>6335</v>
      </c>
      <c r="E88" s="151" t="n">
        <v>4944</v>
      </c>
      <c r="F88" s="152" t="n">
        <v>1391</v>
      </c>
      <c r="G88" s="153" t="n">
        <v>0</v>
      </c>
      <c r="H88" s="154" t="n">
        <v>2852810</v>
      </c>
      <c r="J88" s="147" t="n">
        <f aca="false">F88/C88</f>
        <v>0.000488674588745729</v>
      </c>
    </row>
    <row r="89" customFormat="false" ht="14.1" hidden="false" customHeight="true" outlineLevel="0" collapsed="false">
      <c r="B89" s="148" t="s">
        <v>99</v>
      </c>
      <c r="C89" s="149" t="n">
        <v>2422026</v>
      </c>
      <c r="D89" s="150" t="n">
        <v>-3678</v>
      </c>
      <c r="E89" s="151" t="n">
        <v>4875</v>
      </c>
      <c r="F89" s="152" t="n">
        <v>-8553</v>
      </c>
      <c r="G89" s="153" t="n">
        <v>0</v>
      </c>
      <c r="H89" s="154" t="n">
        <v>2418348</v>
      </c>
      <c r="J89" s="147" t="n">
        <f aca="false">F89/C89</f>
        <v>-0.00353134111689965</v>
      </c>
    </row>
    <row r="90" customFormat="false" ht="14.1" hidden="false" customHeight="true" outlineLevel="0" collapsed="false">
      <c r="B90" s="148" t="s">
        <v>100</v>
      </c>
      <c r="C90" s="149" t="n">
        <v>2742450</v>
      </c>
      <c r="D90" s="150" t="n">
        <v>-8375</v>
      </c>
      <c r="E90" s="151" t="n">
        <v>-2458</v>
      </c>
      <c r="F90" s="152" t="n">
        <v>-5917</v>
      </c>
      <c r="G90" s="153" t="n">
        <v>0</v>
      </c>
      <c r="H90" s="154" t="n">
        <v>2734075</v>
      </c>
      <c r="J90" s="147" t="n">
        <f aca="false">F90/C90</f>
        <v>-0.00215755984612299</v>
      </c>
    </row>
    <row r="91" customFormat="false" ht="14.1" hidden="false" customHeight="true" outlineLevel="0" collapsed="false">
      <c r="B91" s="148" t="s">
        <v>101</v>
      </c>
      <c r="C91" s="149" t="n">
        <v>2709461</v>
      </c>
      <c r="D91" s="150" t="n">
        <v>21715</v>
      </c>
      <c r="E91" s="151" t="n">
        <v>1724</v>
      </c>
      <c r="F91" s="152" t="n">
        <v>19991</v>
      </c>
      <c r="G91" s="153" t="n">
        <v>0</v>
      </c>
      <c r="H91" s="154" t="n">
        <v>2731176</v>
      </c>
      <c r="J91" s="147" t="n">
        <f aca="false">F91/C91</f>
        <v>0.00737822024380495</v>
      </c>
    </row>
    <row r="92" customFormat="false" ht="14.1" hidden="false" customHeight="true" outlineLevel="0" collapsed="false">
      <c r="B92" s="148" t="s">
        <v>102</v>
      </c>
      <c r="C92" s="149" t="n">
        <v>1973985</v>
      </c>
      <c r="D92" s="150" t="n">
        <v>-109</v>
      </c>
      <c r="E92" s="151" t="n">
        <v>2664</v>
      </c>
      <c r="F92" s="152" t="n">
        <v>-2773</v>
      </c>
      <c r="G92" s="153" t="n">
        <v>0</v>
      </c>
      <c r="H92" s="154" t="n">
        <v>1973876</v>
      </c>
      <c r="J92" s="147" t="n">
        <f aca="false">F92/C92</f>
        <v>-0.00140477257932558</v>
      </c>
    </row>
    <row r="93" customFormat="false" ht="14.1" hidden="false" customHeight="true" outlineLevel="0" collapsed="false">
      <c r="B93" s="148" t="s">
        <v>103</v>
      </c>
      <c r="C93" s="149" t="n">
        <v>1064245</v>
      </c>
      <c r="D93" s="150" t="n">
        <v>5883</v>
      </c>
      <c r="E93" s="151" t="n">
        <v>2167</v>
      </c>
      <c r="F93" s="152" t="n">
        <v>3716</v>
      </c>
      <c r="G93" s="153" t="n">
        <v>0</v>
      </c>
      <c r="H93" s="154" t="n">
        <v>1070128</v>
      </c>
      <c r="J93" s="147" t="n">
        <f aca="false">F93/C93</f>
        <v>0.00349167719838947</v>
      </c>
    </row>
    <row r="94" s="147" customFormat="true" ht="17.25" hidden="false" customHeight="true" outlineLevel="0" collapsed="false">
      <c r="B94" s="140" t="s">
        <v>104</v>
      </c>
      <c r="C94" s="141" t="n">
        <v>6251496</v>
      </c>
      <c r="D94" s="142" t="n">
        <v>-24856</v>
      </c>
      <c r="E94" s="143" t="n">
        <v>8186</v>
      </c>
      <c r="F94" s="144" t="n">
        <v>-33042</v>
      </c>
      <c r="G94" s="145" t="n">
        <v>0</v>
      </c>
      <c r="H94" s="146" t="n">
        <v>6226640</v>
      </c>
      <c r="J94" s="147" t="n">
        <f aca="false">F94/C94</f>
        <v>-0.00528545487352147</v>
      </c>
    </row>
    <row r="95" customFormat="false" ht="14.1" hidden="false" customHeight="true" outlineLevel="0" collapsed="false">
      <c r="B95" s="148" t="s">
        <v>106</v>
      </c>
      <c r="C95" s="149" t="n">
        <v>955580</v>
      </c>
      <c r="D95" s="150" t="n">
        <v>-777</v>
      </c>
      <c r="E95" s="151" t="n">
        <v>8353</v>
      </c>
      <c r="F95" s="152" t="n">
        <v>-9130</v>
      </c>
      <c r="G95" s="153" t="n">
        <v>0</v>
      </c>
      <c r="H95" s="154" t="n">
        <v>954803</v>
      </c>
      <c r="J95" s="147" t="n">
        <f aca="false">F95/C95</f>
        <v>-0.00955440674773436</v>
      </c>
    </row>
    <row r="96" customFormat="false" ht="14.1" hidden="false" customHeight="true" outlineLevel="0" collapsed="false">
      <c r="B96" s="148" t="s">
        <v>108</v>
      </c>
      <c r="C96" s="149" t="n">
        <v>320549</v>
      </c>
      <c r="D96" s="150" t="n">
        <v>-685</v>
      </c>
      <c r="E96" s="151" t="n">
        <v>518</v>
      </c>
      <c r="F96" s="152" t="n">
        <v>-1203</v>
      </c>
      <c r="G96" s="156" t="n">
        <v>0</v>
      </c>
      <c r="H96" s="154" t="n">
        <v>319864</v>
      </c>
      <c r="J96" s="147" t="n">
        <f aca="false">F96/C96</f>
        <v>-0.00375293636854272</v>
      </c>
    </row>
    <row r="97" customFormat="false" ht="14.1" hidden="false" customHeight="true" outlineLevel="0" collapsed="false">
      <c r="B97" s="155" t="s">
        <v>109</v>
      </c>
      <c r="C97" s="149" t="n">
        <v>1947263</v>
      </c>
      <c r="D97" s="150" t="n">
        <v>-8747</v>
      </c>
      <c r="E97" s="151" t="n">
        <v>-1608</v>
      </c>
      <c r="F97" s="152" t="n">
        <v>-7139</v>
      </c>
      <c r="G97" s="156" t="n">
        <v>0</v>
      </c>
      <c r="H97" s="154" t="n">
        <v>1938516</v>
      </c>
      <c r="J97" s="147" t="n">
        <f aca="false">F97/C97</f>
        <v>-0.0036661714416594</v>
      </c>
    </row>
    <row r="98" customFormat="false" ht="14.1" hidden="false" customHeight="true" outlineLevel="0" collapsed="false">
      <c r="B98" s="148" t="s">
        <v>110</v>
      </c>
      <c r="C98" s="149" t="n">
        <v>1342083</v>
      </c>
      <c r="D98" s="150" t="n">
        <v>-2171</v>
      </c>
      <c r="E98" s="151" t="n">
        <v>804</v>
      </c>
      <c r="F98" s="152" t="n">
        <v>-2975</v>
      </c>
      <c r="G98" s="153" t="n">
        <v>0</v>
      </c>
      <c r="H98" s="154" t="n">
        <v>1339912</v>
      </c>
      <c r="J98" s="147" t="n">
        <f aca="false">F98/C98</f>
        <v>-0.00221670343786487</v>
      </c>
    </row>
    <row r="99" customFormat="false" ht="14.1" hidden="false" customHeight="true" outlineLevel="0" collapsed="false">
      <c r="B99" s="148" t="s">
        <v>111</v>
      </c>
      <c r="C99" s="149" t="n">
        <v>816910</v>
      </c>
      <c r="D99" s="150" t="n">
        <v>-5636</v>
      </c>
      <c r="E99" s="151" t="n">
        <v>133</v>
      </c>
      <c r="F99" s="152" t="n">
        <v>-5769</v>
      </c>
      <c r="G99" s="153" t="n">
        <v>0</v>
      </c>
      <c r="H99" s="154" t="n">
        <v>811274</v>
      </c>
      <c r="J99" s="147" t="n">
        <f aca="false">F99/C99</f>
        <v>-0.00706197745161646</v>
      </c>
    </row>
    <row r="100" customFormat="false" ht="14.1" hidden="false" customHeight="true" outlineLevel="0" collapsed="false">
      <c r="B100" s="148" t="s">
        <v>112</v>
      </c>
      <c r="C100" s="149" t="n">
        <v>152358</v>
      </c>
      <c r="D100" s="150" t="n">
        <v>-2046</v>
      </c>
      <c r="E100" s="151" t="n">
        <v>97</v>
      </c>
      <c r="F100" s="152" t="n">
        <v>-2143</v>
      </c>
      <c r="G100" s="153" t="n">
        <v>0</v>
      </c>
      <c r="H100" s="154" t="n">
        <v>150312</v>
      </c>
      <c r="J100" s="147" t="n">
        <f aca="false">F100/C100</f>
        <v>-0.0140655561243912</v>
      </c>
    </row>
    <row r="101" customFormat="false" ht="14.1" hidden="false" customHeight="true" outlineLevel="0" collapsed="false">
      <c r="B101" s="148" t="s">
        <v>113</v>
      </c>
      <c r="C101" s="149" t="n">
        <v>493302</v>
      </c>
      <c r="D101" s="150" t="n">
        <v>-2275</v>
      </c>
      <c r="E101" s="151" t="n">
        <v>-86</v>
      </c>
      <c r="F101" s="152" t="n">
        <v>-2189</v>
      </c>
      <c r="G101" s="153" t="n">
        <v>0</v>
      </c>
      <c r="H101" s="154" t="n">
        <v>491027</v>
      </c>
      <c r="J101" s="147" t="n">
        <f aca="false">F101/C101</f>
        <v>-0.00443744399982161</v>
      </c>
    </row>
    <row r="102" customFormat="false" ht="14.1" hidden="false" customHeight="true" outlineLevel="0" collapsed="false">
      <c r="B102" s="148" t="s">
        <v>114</v>
      </c>
      <c r="C102" s="149" t="n">
        <v>172671</v>
      </c>
      <c r="D102" s="150" t="n">
        <v>-2294</v>
      </c>
      <c r="E102" s="151" t="n">
        <v>-154</v>
      </c>
      <c r="F102" s="152" t="n">
        <v>-2140</v>
      </c>
      <c r="G102" s="153" t="n">
        <v>0</v>
      </c>
      <c r="H102" s="154" t="n">
        <v>170377</v>
      </c>
      <c r="J102" s="147" t="n">
        <f aca="false">F102/C102</f>
        <v>-0.0123935113597535</v>
      </c>
    </row>
    <row r="103" customFormat="false" ht="14.1" hidden="false" customHeight="true" outlineLevel="0" collapsed="false">
      <c r="B103" s="163" t="s">
        <v>115</v>
      </c>
      <c r="C103" s="164" t="n">
        <v>50780</v>
      </c>
      <c r="D103" s="165" t="n">
        <v>-225</v>
      </c>
      <c r="E103" s="166" t="n">
        <v>129</v>
      </c>
      <c r="F103" s="167" t="n">
        <v>-354</v>
      </c>
      <c r="G103" s="168" t="n">
        <v>0</v>
      </c>
      <c r="H103" s="169" t="n">
        <v>50555</v>
      </c>
      <c r="J103" s="147" t="n">
        <f aca="false">F103/C103</f>
        <v>-0.00697124852304057</v>
      </c>
    </row>
    <row r="104" customFormat="false" ht="6" hidden="false" customHeight="true" outlineLevel="0" collapsed="false">
      <c r="B104" s="237"/>
      <c r="C104" s="238"/>
      <c r="D104" s="235"/>
      <c r="J104" s="147"/>
    </row>
    <row r="105" s="42" customFormat="true" ht="14.65" hidden="false" customHeight="false" outlineLevel="0" collapsed="false">
      <c r="B105" s="204" t="s">
        <v>121</v>
      </c>
      <c r="C105" s="128"/>
      <c r="D105" s="235"/>
      <c r="J105" s="147"/>
    </row>
    <row r="106" customFormat="false" ht="14.65" hidden="false" customHeight="false" outlineLevel="0" collapsed="false">
      <c r="J106" s="147"/>
    </row>
    <row r="107" customFormat="false" ht="14.65" hidden="false" customHeight="false" outlineLevel="0" collapsed="false">
      <c r="J107" s="147"/>
    </row>
    <row r="108" customFormat="false" ht="14.65" hidden="false" customHeight="false" outlineLevel="0" collapsed="false">
      <c r="J108" s="147"/>
    </row>
    <row r="109" customFormat="false" ht="14.65" hidden="false" customHeight="false" outlineLevel="0" collapsed="false">
      <c r="J109" s="147"/>
    </row>
    <row r="110" customFormat="false" ht="14.65" hidden="false" customHeight="false" outlineLevel="0" collapsed="false">
      <c r="J110" s="147"/>
    </row>
    <row r="111" customFormat="false" ht="14.65" hidden="false" customHeight="false" outlineLevel="0" collapsed="false">
      <c r="J111" s="147"/>
    </row>
    <row r="112" customFormat="false" ht="14.65" hidden="false" customHeight="false" outlineLevel="0" collapsed="false">
      <c r="J112" s="147"/>
    </row>
    <row r="113" customFormat="false" ht="14.65" hidden="false" customHeight="false" outlineLevel="0" collapsed="false">
      <c r="J113" s="147"/>
    </row>
    <row r="114" customFormat="false" ht="14.65" hidden="false" customHeight="false" outlineLevel="0" collapsed="false">
      <c r="J114" s="147"/>
    </row>
    <row r="115" customFormat="false" ht="14.65" hidden="false" customHeight="false" outlineLevel="0" collapsed="false">
      <c r="J115" s="147"/>
    </row>
    <row r="116" customFormat="false" ht="14.65" hidden="false" customHeight="false" outlineLevel="0" collapsed="false">
      <c r="J116" s="147"/>
    </row>
    <row r="117" customFormat="false" ht="14.65" hidden="false" customHeight="false" outlineLevel="0" collapsed="false">
      <c r="J117" s="147"/>
    </row>
    <row r="118" customFormat="false" ht="14.65" hidden="false" customHeight="false" outlineLevel="0" collapsed="false">
      <c r="J118" s="147"/>
    </row>
    <row r="119" customFormat="false" ht="14.65" hidden="false" customHeight="false" outlineLevel="0" collapsed="false">
      <c r="J119" s="147"/>
    </row>
    <row r="120" customFormat="false" ht="14.65" hidden="false" customHeight="false" outlineLevel="0" collapsed="false">
      <c r="B120" s="205" t="s">
        <v>20</v>
      </c>
      <c r="C120" s="239" t="n">
        <f aca="false">C10-C11-C30-C43-C50-C58-C73-C81-C94</f>
        <v>0</v>
      </c>
      <c r="D120" s="239" t="n">
        <f aca="false">D10-D11-D30-D43-D50-D58-D73-D81-D94</f>
        <v>0</v>
      </c>
      <c r="E120" s="239" t="n">
        <f aca="false">E10-E11-E30-E43-E50-E58-E73-E81-E94</f>
        <v>0</v>
      </c>
      <c r="F120" s="239" t="n">
        <f aca="false">F10-F11-F30-F43-F50-F58-F73-F81-F94</f>
        <v>0</v>
      </c>
      <c r="G120" s="239" t="n">
        <f aca="false">G10-G11-G30-G43-G50-G58-G73-G81-G94</f>
        <v>0</v>
      </c>
      <c r="H120" s="239" t="n">
        <f aca="false">H10-H11-H30-H43-H50-H58-H73-H81-H94</f>
        <v>0</v>
      </c>
      <c r="J120" s="147"/>
    </row>
    <row r="121" customFormat="false" ht="14.65" hidden="false" customHeight="false" outlineLevel="0" collapsed="false">
      <c r="B121" s="205" t="s">
        <v>21</v>
      </c>
      <c r="C121" s="239" t="n">
        <f aca="false">C11-SUM(C12:C29)</f>
        <v>0</v>
      </c>
      <c r="D121" s="239" t="n">
        <f aca="false">D11-SUM(D12:D29)</f>
        <v>0</v>
      </c>
      <c r="E121" s="239" t="n">
        <f aca="false">E11-SUM(E12:E29)</f>
        <v>0</v>
      </c>
      <c r="F121" s="239" t="n">
        <f aca="false">F11-SUM(F12:F29)</f>
        <v>0</v>
      </c>
      <c r="G121" s="239" t="n">
        <f aca="false">G11-SUM(G12:G29)</f>
        <v>0</v>
      </c>
      <c r="H121" s="239" t="n">
        <f aca="false">H11-SUM(H12:H29)</f>
        <v>0</v>
      </c>
      <c r="J121" s="147"/>
    </row>
    <row r="122" customFormat="false" ht="14.65" hidden="false" customHeight="false" outlineLevel="0" collapsed="false">
      <c r="B122" s="205" t="s">
        <v>40</v>
      </c>
      <c r="C122" s="239" t="n">
        <f aca="false">C30-SUM(C31:C33,C36:C42)</f>
        <v>0</v>
      </c>
      <c r="D122" s="239" t="n">
        <f aca="false">D30-SUM(D31:D33,D36:D42)</f>
        <v>0</v>
      </c>
      <c r="E122" s="239" t="n">
        <f aca="false">E30-SUM(E31:E33,E36:E42)</f>
        <v>0</v>
      </c>
      <c r="F122" s="239" t="n">
        <f aca="false">F30-SUM(F31:F33,F36:F42)</f>
        <v>0</v>
      </c>
      <c r="G122" s="239" t="n">
        <f aca="false">G30-SUM(G31:G33,G36:G42)</f>
        <v>0</v>
      </c>
      <c r="H122" s="239" t="n">
        <f aca="false">H30-SUM(H31:H33,H36:H42)</f>
        <v>0</v>
      </c>
      <c r="J122" s="147"/>
    </row>
    <row r="123" customFormat="false" ht="14.65" hidden="false" customHeight="false" outlineLevel="0" collapsed="false">
      <c r="B123" s="205" t="s">
        <v>53</v>
      </c>
      <c r="C123" s="239" t="n">
        <f aca="false">C43-SUM(C44:C49)</f>
        <v>0</v>
      </c>
      <c r="D123" s="239" t="n">
        <f aca="false">D43-SUM(D44:D49)</f>
        <v>0</v>
      </c>
      <c r="E123" s="239" t="n">
        <f aca="false">E43-SUM(E44:E49)</f>
        <v>0</v>
      </c>
      <c r="F123" s="239" t="n">
        <f aca="false">F43-SUM(F44:F49)</f>
        <v>0</v>
      </c>
      <c r="G123" s="239" t="n">
        <f aca="false">G43-SUM(G44:G49)</f>
        <v>0</v>
      </c>
      <c r="H123" s="239" t="n">
        <f aca="false">H43-SUM(H44:H49)</f>
        <v>0</v>
      </c>
      <c r="J123" s="147"/>
    </row>
    <row r="124" customFormat="false" ht="14.65" hidden="false" customHeight="false" outlineLevel="0" collapsed="false">
      <c r="B124" s="205" t="s">
        <v>62</v>
      </c>
      <c r="C124" s="239" t="n">
        <f aca="false">C50-SUM(C51:C57)</f>
        <v>0</v>
      </c>
      <c r="D124" s="239" t="n">
        <f aca="false">D50-SUM(D51:D57)</f>
        <v>0</v>
      </c>
      <c r="E124" s="239" t="n">
        <f aca="false">E50-SUM(E51:E57)</f>
        <v>0</v>
      </c>
      <c r="F124" s="239" t="n">
        <f aca="false">F50-SUM(F51:F57)</f>
        <v>0</v>
      </c>
      <c r="G124" s="239" t="n">
        <f aca="false">G50-SUM(G51:G57)</f>
        <v>0</v>
      </c>
      <c r="H124" s="239" t="n">
        <f aca="false">H50-SUM(H51:H57)</f>
        <v>0</v>
      </c>
      <c r="J124" s="147"/>
    </row>
    <row r="125" customFormat="false" ht="14.65" hidden="false" customHeight="false" outlineLevel="0" collapsed="false">
      <c r="B125" s="205" t="s">
        <v>70</v>
      </c>
      <c r="C125" s="239" t="n">
        <f aca="false">C58-SUM(C59:C72)</f>
        <v>0</v>
      </c>
      <c r="D125" s="239" t="n">
        <f aca="false">D58-SUM(D59:D72)</f>
        <v>0</v>
      </c>
      <c r="E125" s="239" t="n">
        <f aca="false">E58-SUM(E59:E72)</f>
        <v>0</v>
      </c>
      <c r="F125" s="239" t="n">
        <f aca="false">F58-SUM(F59:F72)</f>
        <v>0</v>
      </c>
      <c r="G125" s="239" t="n">
        <f aca="false">G58-SUM(G59:G72)</f>
        <v>0</v>
      </c>
      <c r="H125" s="239" t="n">
        <f aca="false">H58-SUM(H59:H72)</f>
        <v>0</v>
      </c>
      <c r="J125" s="147"/>
    </row>
    <row r="126" customFormat="false" ht="14.65" hidden="false" customHeight="false" outlineLevel="0" collapsed="false">
      <c r="B126" s="205" t="s">
        <v>85</v>
      </c>
      <c r="C126" s="239" t="n">
        <f aca="false">C73-SUM(C74:C76,C80)</f>
        <v>0</v>
      </c>
      <c r="D126" s="239" t="n">
        <f aca="false">D73-SUM(D74:D76,D80)</f>
        <v>0</v>
      </c>
      <c r="E126" s="239" t="n">
        <f aca="false">E73-SUM(E74:E76,E80)</f>
        <v>0</v>
      </c>
      <c r="F126" s="239" t="n">
        <f aca="false">F73-SUM(F74:F76,F80)</f>
        <v>0</v>
      </c>
      <c r="G126" s="239" t="n">
        <f aca="false">G73-SUM(G74:G76,G80)</f>
        <v>0</v>
      </c>
      <c r="H126" s="239" t="n">
        <f aca="false">H73-SUM(H74:H76,H80)</f>
        <v>0</v>
      </c>
      <c r="J126" s="147"/>
    </row>
    <row r="127" customFormat="false" ht="14.65" hidden="false" customHeight="false" outlineLevel="0" collapsed="false">
      <c r="B127" s="205" t="s">
        <v>93</v>
      </c>
      <c r="C127" s="239" t="n">
        <f aca="false">C81-SUM(C82:C93)</f>
        <v>0</v>
      </c>
      <c r="D127" s="239" t="n">
        <f aca="false">D81-SUM(D82:D93)</f>
        <v>0</v>
      </c>
      <c r="E127" s="239" t="n">
        <f aca="false">E81-SUM(E82:E93)</f>
        <v>0</v>
      </c>
      <c r="F127" s="239" t="n">
        <f aca="false">F81-SUM(F82:F93)</f>
        <v>0</v>
      </c>
      <c r="G127" s="239" t="n">
        <f aca="false">G81-SUM(G82:G93)</f>
        <v>0</v>
      </c>
      <c r="H127" s="239" t="n">
        <f aca="false">H81-SUM(H82:H93)</f>
        <v>0</v>
      </c>
      <c r="J127" s="147"/>
    </row>
    <row r="128" customFormat="false" ht="14.65" hidden="false" customHeight="false" outlineLevel="0" collapsed="false">
      <c r="B128" s="205" t="s">
        <v>104</v>
      </c>
      <c r="C128" s="239" t="n">
        <f aca="false">C94-SUM(C95:C103)</f>
        <v>0</v>
      </c>
      <c r="D128" s="239" t="n">
        <f aca="false">D94-SUM(D95:D103)</f>
        <v>0</v>
      </c>
      <c r="E128" s="239" t="n">
        <f aca="false">E94-SUM(E95:E103)</f>
        <v>0</v>
      </c>
      <c r="F128" s="239" t="n">
        <f aca="false">F94-SUM(F95:F103)</f>
        <v>0</v>
      </c>
      <c r="G128" s="239" t="n">
        <f aca="false">G94-SUM(G95:G103)</f>
        <v>0</v>
      </c>
      <c r="H128" s="239" t="n">
        <f aca="false">H94-SUM(H95:H103)</f>
        <v>0</v>
      </c>
      <c r="J128" s="147"/>
    </row>
    <row r="129" customFormat="false" ht="14.65" hidden="false" customHeight="false" outlineLevel="0" collapsed="false">
      <c r="C129" s="128"/>
      <c r="J129" s="147"/>
    </row>
    <row r="130" customFormat="false" ht="14.65" hidden="false" customHeight="false" outlineLevel="0" collapsed="false">
      <c r="C130" s="128"/>
      <c r="J130" s="147"/>
    </row>
    <row r="131" customFormat="false" ht="14.65" hidden="false" customHeight="false" outlineLevel="0" collapsed="false">
      <c r="C131" s="128"/>
      <c r="J131" s="147"/>
    </row>
    <row r="132" customFormat="false" ht="14.65" hidden="false" customHeight="false" outlineLevel="0" collapsed="false">
      <c r="C132" s="128"/>
      <c r="J132" s="147"/>
    </row>
    <row r="133" customFormat="false" ht="14.65" hidden="false" customHeight="false" outlineLevel="0" collapsed="false">
      <c r="C133" s="128"/>
      <c r="J133" s="147"/>
    </row>
    <row r="134" customFormat="false" ht="14.65" hidden="false" customHeight="false" outlineLevel="0" collapsed="false">
      <c r="C134" s="128"/>
      <c r="J134" s="147"/>
    </row>
    <row r="135" customFormat="false" ht="14.65" hidden="false" customHeight="false" outlineLevel="0" collapsed="false">
      <c r="C135" s="128"/>
      <c r="J135" s="147"/>
    </row>
    <row r="136" customFormat="false" ht="14.65" hidden="false" customHeight="false" outlineLevel="0" collapsed="false">
      <c r="C136" s="128"/>
      <c r="J136" s="147"/>
    </row>
    <row r="137" customFormat="false" ht="14.65" hidden="false" customHeight="false" outlineLevel="0" collapsed="false">
      <c r="C137" s="128"/>
      <c r="J137" s="147"/>
    </row>
    <row r="138" customFormat="false" ht="14.65" hidden="false" customHeight="false" outlineLevel="0" collapsed="false">
      <c r="C138" s="128"/>
      <c r="J138" s="147"/>
    </row>
    <row r="139" customFormat="false" ht="14.65" hidden="false" customHeight="false" outlineLevel="0" collapsed="false">
      <c r="C139" s="128"/>
      <c r="J139" s="147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  <row r="240" customFormat="false" ht="14.65" hidden="false" customHeight="false" outlineLevel="0" collapsed="false">
      <c r="C240" s="128"/>
    </row>
    <row r="241" customFormat="false" ht="14.65" hidden="false" customHeight="false" outlineLevel="0" collapsed="false">
      <c r="C241" s="128"/>
    </row>
    <row r="242" customFormat="false" ht="14.65" hidden="false" customHeight="false" outlineLevel="0" collapsed="false">
      <c r="C242" s="128"/>
    </row>
    <row r="243" customFormat="false" ht="14.65" hidden="false" customHeight="false" outlineLevel="0" collapsed="false">
      <c r="C243" s="128"/>
    </row>
    <row r="244" customFormat="false" ht="14.65" hidden="false" customHeight="false" outlineLevel="0" collapsed="false">
      <c r="C244" s="128"/>
    </row>
    <row r="245" customFormat="false" ht="14.65" hidden="false" customHeight="false" outlineLevel="0" collapsed="false">
      <c r="C245" s="128"/>
    </row>
    <row r="246" customFormat="false" ht="14.65" hidden="false" customHeight="false" outlineLevel="0" collapsed="false">
      <c r="C246" s="128"/>
    </row>
    <row r="247" customFormat="false" ht="14.65" hidden="false" customHeight="false" outlineLevel="0" collapsed="false">
      <c r="C247" s="128"/>
    </row>
    <row r="248" customFormat="false" ht="14.65" hidden="false" customHeight="false" outlineLevel="0" collapsed="false">
      <c r="C248" s="128"/>
    </row>
    <row r="249" customFormat="false" ht="14.65" hidden="false" customHeight="false" outlineLevel="0" collapsed="false">
      <c r="C249" s="128"/>
    </row>
    <row r="250" customFormat="false" ht="14.65" hidden="false" customHeight="false" outlineLevel="0" collapsed="false">
      <c r="C250" s="128"/>
    </row>
    <row r="251" customFormat="false" ht="14.65" hidden="false" customHeight="false" outlineLevel="0" collapsed="false">
      <c r="C251" s="128"/>
    </row>
    <row r="252" customFormat="false" ht="14.65" hidden="false" customHeight="false" outlineLevel="0" collapsed="false">
      <c r="C252" s="128"/>
    </row>
    <row r="253" customFormat="false" ht="14.65" hidden="false" customHeight="false" outlineLevel="0" collapsed="false">
      <c r="C253" s="128"/>
    </row>
    <row r="254" customFormat="false" ht="14.65" hidden="false" customHeight="false" outlineLevel="0" collapsed="false">
      <c r="C254" s="128"/>
    </row>
    <row r="255" customFormat="false" ht="14.65" hidden="false" customHeight="false" outlineLevel="0" collapsed="false">
      <c r="C255" s="128"/>
    </row>
    <row r="256" customFormat="false" ht="14.65" hidden="false" customHeight="false" outlineLevel="0" collapsed="false">
      <c r="C256" s="128"/>
    </row>
    <row r="257" customFormat="false" ht="14.65" hidden="false" customHeight="false" outlineLevel="0" collapsed="false">
      <c r="C257" s="128"/>
    </row>
    <row r="258" customFormat="false" ht="14.65" hidden="false" customHeight="false" outlineLevel="0" collapsed="false">
      <c r="C258" s="128"/>
    </row>
    <row r="259" customFormat="false" ht="14.65" hidden="false" customHeight="false" outlineLevel="0" collapsed="false">
      <c r="C259" s="128"/>
    </row>
    <row r="260" customFormat="false" ht="14.65" hidden="false" customHeight="false" outlineLevel="0" collapsed="false">
      <c r="C260" s="128"/>
    </row>
    <row r="261" customFormat="false" ht="14.65" hidden="false" customHeight="false" outlineLevel="0" collapsed="false">
      <c r="C261" s="128"/>
    </row>
    <row r="262" customFormat="false" ht="14.65" hidden="false" customHeight="false" outlineLevel="0" collapsed="false">
      <c r="C262" s="128"/>
    </row>
    <row r="263" customFormat="false" ht="14.65" hidden="false" customHeight="false" outlineLevel="0" collapsed="false">
      <c r="C263" s="128"/>
    </row>
    <row r="264" customFormat="false" ht="14.65" hidden="false" customHeight="false" outlineLevel="0" collapsed="false">
      <c r="C264" s="128"/>
    </row>
    <row r="265" customFormat="false" ht="14.65" hidden="false" customHeight="false" outlineLevel="0" collapsed="false">
      <c r="C265" s="128"/>
    </row>
    <row r="266" customFormat="false" ht="14.65" hidden="false" customHeight="false" outlineLevel="0" collapsed="false">
      <c r="C266" s="128"/>
    </row>
    <row r="267" customFormat="false" ht="14.65" hidden="false" customHeight="false" outlineLevel="0" collapsed="false">
      <c r="C267" s="128"/>
    </row>
    <row r="268" customFormat="false" ht="14.65" hidden="false" customHeight="false" outlineLevel="0" collapsed="false">
      <c r="C268" s="128"/>
    </row>
    <row r="269" customFormat="false" ht="14.65" hidden="false" customHeight="false" outlineLevel="0" collapsed="false">
      <c r="C269" s="128"/>
    </row>
    <row r="270" customFormat="false" ht="14.65" hidden="false" customHeight="false" outlineLevel="0" collapsed="false">
      <c r="C270" s="128"/>
    </row>
    <row r="271" customFormat="false" ht="14.65" hidden="false" customHeight="false" outlineLevel="0" collapsed="false">
      <c r="C271" s="128"/>
    </row>
    <row r="272" customFormat="false" ht="14.65" hidden="false" customHeight="false" outlineLevel="0" collapsed="false">
      <c r="C272" s="128"/>
    </row>
    <row r="273" customFormat="false" ht="14.65" hidden="false" customHeight="false" outlineLevel="0" collapsed="false">
      <c r="C273" s="128"/>
    </row>
    <row r="274" customFormat="false" ht="14.65" hidden="false" customHeight="false" outlineLevel="0" collapsed="false">
      <c r="C274" s="128"/>
    </row>
    <row r="275" customFormat="false" ht="14.65" hidden="false" customHeight="false" outlineLevel="0" collapsed="false">
      <c r="C275" s="128"/>
    </row>
    <row r="276" customFormat="false" ht="14.65" hidden="false" customHeight="false" outlineLevel="0" collapsed="false">
      <c r="C276" s="128"/>
    </row>
    <row r="277" customFormat="false" ht="14.65" hidden="false" customHeight="false" outlineLevel="0" collapsed="false">
      <c r="C277" s="128"/>
    </row>
    <row r="278" customFormat="false" ht="14.65" hidden="false" customHeight="false" outlineLevel="0" collapsed="false">
      <c r="C278" s="128"/>
    </row>
    <row r="279" customFormat="false" ht="14.65" hidden="false" customHeight="false" outlineLevel="0" collapsed="false">
      <c r="C279" s="128"/>
    </row>
    <row r="280" customFormat="false" ht="14.65" hidden="false" customHeight="false" outlineLevel="0" collapsed="false">
      <c r="C280" s="128"/>
    </row>
    <row r="281" customFormat="false" ht="14.65" hidden="false" customHeight="false" outlineLevel="0" collapsed="false">
      <c r="C281" s="128"/>
    </row>
    <row r="282" customFormat="false" ht="14.65" hidden="false" customHeight="false" outlineLevel="0" collapsed="false">
      <c r="C282" s="128"/>
    </row>
    <row r="283" customFormat="false" ht="14.65" hidden="false" customHeight="false" outlineLevel="0" collapsed="false">
      <c r="C283" s="128"/>
    </row>
    <row r="284" customFormat="false" ht="14.65" hidden="false" customHeight="false" outlineLevel="0" collapsed="false">
      <c r="C284" s="128"/>
    </row>
    <row r="285" customFormat="false" ht="14.65" hidden="false" customHeight="false" outlineLevel="0" collapsed="false">
      <c r="C285" s="128"/>
    </row>
    <row r="286" customFormat="false" ht="14.65" hidden="false" customHeight="false" outlineLevel="0" collapsed="false">
      <c r="C286" s="128"/>
    </row>
    <row r="287" customFormat="false" ht="14.65" hidden="false" customHeight="false" outlineLevel="0" collapsed="false">
      <c r="C287" s="128"/>
    </row>
    <row r="288" customFormat="false" ht="14.65" hidden="false" customHeight="false" outlineLevel="0" collapsed="false">
      <c r="C288" s="128"/>
    </row>
    <row r="289" customFormat="false" ht="14.65" hidden="false" customHeight="false" outlineLevel="0" collapsed="false">
      <c r="C289" s="128"/>
    </row>
    <row r="290" customFormat="false" ht="14.65" hidden="false" customHeight="false" outlineLevel="0" collapsed="false">
      <c r="C290" s="128"/>
    </row>
    <row r="291" customFormat="false" ht="14.65" hidden="false" customHeight="false" outlineLevel="0" collapsed="false">
      <c r="C291" s="128"/>
    </row>
    <row r="292" customFormat="false" ht="14.65" hidden="false" customHeight="false" outlineLevel="0" collapsed="false">
      <c r="C292" s="128"/>
    </row>
    <row r="293" customFormat="false" ht="14.65" hidden="false" customHeight="false" outlineLevel="0" collapsed="false">
      <c r="C293" s="128"/>
    </row>
    <row r="294" customFormat="false" ht="14.65" hidden="false" customHeight="false" outlineLevel="0" collapsed="false">
      <c r="C294" s="128"/>
    </row>
    <row r="295" customFormat="false" ht="14.65" hidden="false" customHeight="false" outlineLevel="0" collapsed="false">
      <c r="C295" s="128"/>
    </row>
    <row r="296" customFormat="false" ht="14.65" hidden="false" customHeight="false" outlineLevel="0" collapsed="false">
      <c r="C296" s="128"/>
    </row>
    <row r="297" customFormat="false" ht="14.65" hidden="false" customHeight="false" outlineLevel="0" collapsed="false">
      <c r="C297" s="128"/>
    </row>
    <row r="298" customFormat="false" ht="14.65" hidden="false" customHeight="false" outlineLevel="0" collapsed="false">
      <c r="C298" s="128"/>
    </row>
    <row r="299" customFormat="false" ht="14.65" hidden="false" customHeight="false" outlineLevel="0" collapsed="false">
      <c r="C299" s="128"/>
    </row>
    <row r="300" customFormat="false" ht="14.65" hidden="false" customHeight="false" outlineLevel="0" collapsed="false">
      <c r="C300" s="128"/>
    </row>
    <row r="301" customFormat="false" ht="14.65" hidden="false" customHeight="false" outlineLevel="0" collapsed="false">
      <c r="C301" s="128"/>
    </row>
    <row r="302" customFormat="false" ht="14.65" hidden="false" customHeight="false" outlineLevel="0" collapsed="false">
      <c r="C302" s="128"/>
    </row>
    <row r="303" customFormat="false" ht="14.65" hidden="false" customHeight="false" outlineLevel="0" collapsed="false">
      <c r="C303" s="128"/>
    </row>
    <row r="304" customFormat="false" ht="14.65" hidden="false" customHeight="false" outlineLevel="0" collapsed="false">
      <c r="C304" s="128"/>
    </row>
    <row r="305" customFormat="false" ht="14.65" hidden="false" customHeight="false" outlineLevel="0" collapsed="false">
      <c r="C305" s="128"/>
    </row>
    <row r="306" customFormat="false" ht="14.65" hidden="false" customHeight="false" outlineLevel="0" collapsed="false">
      <c r="C306" s="128"/>
    </row>
    <row r="307" customFormat="false" ht="14.65" hidden="false" customHeight="false" outlineLevel="0" collapsed="false">
      <c r="C307" s="128"/>
    </row>
    <row r="308" customFormat="false" ht="14.65" hidden="false" customHeight="false" outlineLevel="0" collapsed="false">
      <c r="C308" s="128"/>
    </row>
    <row r="309" customFormat="false" ht="14.65" hidden="false" customHeight="false" outlineLevel="0" collapsed="false">
      <c r="C309" s="128"/>
    </row>
    <row r="310" customFormat="false" ht="14.65" hidden="false" customHeight="false" outlineLevel="0" collapsed="false">
      <c r="C310" s="128"/>
    </row>
    <row r="311" customFormat="false" ht="14.65" hidden="false" customHeight="false" outlineLevel="0" collapsed="false">
      <c r="C311" s="128"/>
    </row>
    <row r="312" customFormat="false" ht="14.65" hidden="false" customHeight="false" outlineLevel="0" collapsed="false">
      <c r="C312" s="128"/>
    </row>
    <row r="313" customFormat="false" ht="14.65" hidden="false" customHeight="false" outlineLevel="0" collapsed="false">
      <c r="C313" s="128"/>
    </row>
    <row r="314" customFormat="false" ht="14.65" hidden="false" customHeight="false" outlineLevel="0" collapsed="false">
      <c r="C314" s="128"/>
    </row>
    <row r="315" customFormat="false" ht="14.65" hidden="false" customHeight="false" outlineLevel="0" collapsed="false">
      <c r="C315" s="128"/>
    </row>
    <row r="316" customFormat="false" ht="14.65" hidden="false" customHeight="false" outlineLevel="0" collapsed="false">
      <c r="C316" s="128"/>
    </row>
    <row r="317" customFormat="false" ht="14.65" hidden="false" customHeight="false" outlineLevel="0" collapsed="false">
      <c r="C317" s="128"/>
    </row>
    <row r="318" customFormat="false" ht="14.65" hidden="false" customHeight="false" outlineLevel="0" collapsed="false">
      <c r="C318" s="128"/>
    </row>
    <row r="319" customFormat="false" ht="14.65" hidden="false" customHeight="false" outlineLevel="0" collapsed="false">
      <c r="C319" s="128"/>
    </row>
    <row r="320" customFormat="false" ht="14.65" hidden="false" customHeight="false" outlineLevel="0" collapsed="false">
      <c r="C320" s="128"/>
    </row>
    <row r="321" customFormat="false" ht="14.65" hidden="false" customHeight="false" outlineLevel="0" collapsed="false">
      <c r="C321" s="128"/>
    </row>
    <row r="322" customFormat="false" ht="14.65" hidden="false" customHeight="false" outlineLevel="0" collapsed="false">
      <c r="C322" s="128"/>
    </row>
    <row r="323" customFormat="false" ht="14.65" hidden="false" customHeight="false" outlineLevel="0" collapsed="false">
      <c r="C323" s="128"/>
    </row>
    <row r="324" customFormat="false" ht="14.65" hidden="false" customHeight="false" outlineLevel="0" collapsed="false">
      <c r="C324" s="128"/>
    </row>
    <row r="325" customFormat="false" ht="14.65" hidden="false" customHeight="false" outlineLevel="0" collapsed="false">
      <c r="C325" s="128"/>
    </row>
    <row r="326" customFormat="false" ht="14.65" hidden="false" customHeight="false" outlineLevel="0" collapsed="false">
      <c r="C326" s="128"/>
    </row>
    <row r="327" customFormat="false" ht="14.65" hidden="false" customHeight="false" outlineLevel="0" collapsed="false">
      <c r="C327" s="128"/>
    </row>
    <row r="328" customFormat="false" ht="14.65" hidden="false" customHeight="false" outlineLevel="0" collapsed="false">
      <c r="C328" s="128"/>
    </row>
    <row r="329" customFormat="false" ht="14.65" hidden="false" customHeight="false" outlineLevel="0" collapsed="false">
      <c r="C329" s="128"/>
    </row>
    <row r="330" customFormat="false" ht="14.65" hidden="false" customHeight="false" outlineLevel="0" collapsed="false">
      <c r="C330" s="128"/>
    </row>
    <row r="331" customFormat="false" ht="14.65" hidden="false" customHeight="false" outlineLevel="0" collapsed="false">
      <c r="C331" s="128"/>
    </row>
    <row r="332" customFormat="false" ht="14.65" hidden="false" customHeight="false" outlineLevel="0" collapsed="false">
      <c r="C332" s="128"/>
    </row>
    <row r="333" customFormat="false" ht="14.65" hidden="false" customHeight="false" outlineLevel="0" collapsed="false">
      <c r="C333" s="128"/>
    </row>
    <row r="334" customFormat="false" ht="14.65" hidden="false" customHeight="false" outlineLevel="0" collapsed="false">
      <c r="C334" s="128"/>
    </row>
    <row r="335" customFormat="false" ht="14.65" hidden="false" customHeight="false" outlineLevel="0" collapsed="false">
      <c r="C335" s="128"/>
    </row>
    <row r="336" customFormat="false" ht="14.65" hidden="false" customHeight="false" outlineLevel="0" collapsed="false">
      <c r="C336" s="128"/>
    </row>
    <row r="337" customFormat="false" ht="14.65" hidden="false" customHeight="false" outlineLevel="0" collapsed="false">
      <c r="C337" s="128"/>
    </row>
    <row r="338" customFormat="false" ht="14.65" hidden="false" customHeight="false" outlineLevel="0" collapsed="false">
      <c r="C338" s="128"/>
    </row>
    <row r="339" customFormat="false" ht="14.65" hidden="false" customHeight="false" outlineLevel="0" collapsed="false">
      <c r="C339" s="128"/>
    </row>
    <row r="340" customFormat="false" ht="14.65" hidden="false" customHeight="false" outlineLevel="0" collapsed="false">
      <c r="C340" s="128"/>
    </row>
    <row r="341" customFormat="false" ht="14.65" hidden="false" customHeight="false" outlineLevel="0" collapsed="false">
      <c r="C341" s="128"/>
    </row>
    <row r="342" customFormat="false" ht="14.65" hidden="false" customHeight="false" outlineLevel="0" collapsed="false">
      <c r="C342" s="128"/>
    </row>
    <row r="343" customFormat="false" ht="14.65" hidden="false" customHeight="false" outlineLevel="0" collapsed="false">
      <c r="C343" s="128"/>
    </row>
    <row r="344" customFormat="false" ht="14.65" hidden="false" customHeight="false" outlineLevel="0" collapsed="false">
      <c r="C344" s="128"/>
    </row>
    <row r="345" customFormat="false" ht="14.65" hidden="false" customHeight="false" outlineLevel="0" collapsed="false">
      <c r="C345" s="128"/>
    </row>
    <row r="346" customFormat="false" ht="14.65" hidden="false" customHeight="false" outlineLevel="0" collapsed="false">
      <c r="C346" s="128"/>
    </row>
    <row r="347" customFormat="false" ht="14.65" hidden="false" customHeight="false" outlineLevel="0" collapsed="false">
      <c r="C347" s="128"/>
    </row>
    <row r="348" customFormat="false" ht="14.65" hidden="false" customHeight="false" outlineLevel="0" collapsed="false">
      <c r="C348" s="128"/>
    </row>
    <row r="349" customFormat="false" ht="14.65" hidden="false" customHeight="false" outlineLevel="0" collapsed="false">
      <c r="C349" s="128"/>
    </row>
    <row r="350" customFormat="false" ht="14.65" hidden="false" customHeight="false" outlineLevel="0" collapsed="false">
      <c r="C350" s="128"/>
    </row>
    <row r="351" customFormat="false" ht="14.65" hidden="false" customHeight="false" outlineLevel="0" collapsed="false">
      <c r="C351" s="128"/>
    </row>
    <row r="352" customFormat="false" ht="14.65" hidden="false" customHeight="false" outlineLevel="0" collapsed="false">
      <c r="C352" s="128"/>
    </row>
    <row r="353" customFormat="false" ht="14.65" hidden="false" customHeight="false" outlineLevel="0" collapsed="false">
      <c r="C353" s="128"/>
    </row>
    <row r="354" customFormat="false" ht="14.65" hidden="false" customHeight="false" outlineLevel="0" collapsed="false">
      <c r="C354" s="128"/>
    </row>
    <row r="355" customFormat="false" ht="14.65" hidden="false" customHeight="false" outlineLevel="0" collapsed="false">
      <c r="C355" s="128"/>
    </row>
    <row r="356" customFormat="false" ht="14.65" hidden="false" customHeight="false" outlineLevel="0" collapsed="false">
      <c r="C356" s="128"/>
    </row>
    <row r="357" customFormat="false" ht="14.65" hidden="false" customHeight="false" outlineLevel="0" collapsed="false">
      <c r="C357" s="128"/>
    </row>
  </sheetData>
  <mergeCells count="4">
    <mergeCell ref="B3:H3"/>
    <mergeCell ref="B4:H4"/>
    <mergeCell ref="D6:G6"/>
    <mergeCell ref="E7:G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39"/>
  <sheetViews>
    <sheetView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J44" activeCellId="0" sqref="J44"/>
    </sheetView>
  </sheetViews>
  <sheetFormatPr defaultColWidth="9.07421875" defaultRowHeight="14.65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127" width="57.93"/>
    <col collapsed="false" customWidth="true" hidden="false" outlineLevel="0" max="3" min="3" style="42" width="15.8"/>
    <col collapsed="false" customWidth="true" hidden="false" outlineLevel="0" max="4" min="4" style="0" width="10.16"/>
    <col collapsed="false" customWidth="true" hidden="false" outlineLevel="0" max="5" min="5" style="0" width="11.98"/>
    <col collapsed="false" customWidth="true" hidden="false" outlineLevel="0" max="6" min="6" style="0" width="12.43"/>
    <col collapsed="false" customWidth="true" hidden="false" outlineLevel="0" max="7" min="7" style="0" width="6.98"/>
    <col collapsed="false" customWidth="true" hidden="false" outlineLevel="0" max="8" min="8" style="0" width="14.43"/>
  </cols>
  <sheetData>
    <row r="1" s="128" customFormat="true" ht="7" hidden="false" customHeight="true" outlineLevel="0" collapsed="false">
      <c r="C1" s="129"/>
    </row>
    <row r="2" s="128" customFormat="true" ht="14.25" hidden="false" customHeight="true" outlineLevel="0" collapsed="false">
      <c r="B2" s="130" t="s">
        <v>1</v>
      </c>
      <c r="C2" s="130"/>
      <c r="D2" s="130"/>
      <c r="E2" s="130"/>
      <c r="F2" s="130"/>
      <c r="G2" s="130"/>
      <c r="H2" s="130"/>
    </row>
    <row r="3" s="128" customFormat="true" ht="12" hidden="false" customHeight="true" outlineLevel="0" collapsed="false">
      <c r="B3" s="131" t="s">
        <v>2</v>
      </c>
      <c r="C3" s="131"/>
      <c r="D3" s="131"/>
      <c r="E3" s="131"/>
      <c r="F3" s="131"/>
      <c r="G3" s="131"/>
      <c r="H3" s="131"/>
    </row>
    <row r="4" s="128" customFormat="true" ht="11.15" hidden="false" customHeight="true" outlineLevel="0" collapsed="false">
      <c r="C4" s="129"/>
    </row>
    <row r="5" customFormat="false" ht="15" hidden="false" customHeight="true" outlineLevel="0" collapsed="false">
      <c r="B5" s="215" t="s">
        <v>3</v>
      </c>
      <c r="C5" s="133" t="s">
        <v>4</v>
      </c>
      <c r="D5" s="134" t="s">
        <v>153</v>
      </c>
      <c r="E5" s="134"/>
      <c r="F5" s="134"/>
      <c r="G5" s="134"/>
      <c r="H5" s="133" t="s">
        <v>4</v>
      </c>
    </row>
    <row r="6" customFormat="false" ht="12" hidden="false" customHeight="true" outlineLevel="0" collapsed="false">
      <c r="B6" s="216"/>
      <c r="C6" s="135" t="s">
        <v>7</v>
      </c>
      <c r="D6" s="133" t="s">
        <v>8</v>
      </c>
      <c r="E6" s="136" t="s">
        <v>9</v>
      </c>
      <c r="F6" s="136"/>
      <c r="G6" s="136"/>
      <c r="H6" s="135" t="s">
        <v>7</v>
      </c>
    </row>
    <row r="7" customFormat="false" ht="13.4" hidden="false" customHeight="true" outlineLevel="0" collapsed="false">
      <c r="B7" s="217" t="s">
        <v>10</v>
      </c>
      <c r="C7" s="135" t="s">
        <v>11</v>
      </c>
      <c r="D7" s="135" t="s">
        <v>12</v>
      </c>
      <c r="E7" s="133" t="s">
        <v>13</v>
      </c>
      <c r="F7" s="133" t="s">
        <v>14</v>
      </c>
      <c r="G7" s="133" t="s">
        <v>15</v>
      </c>
      <c r="H7" s="135" t="s">
        <v>11</v>
      </c>
    </row>
    <row r="8" customFormat="false" ht="12.75" hidden="false" customHeight="true" outlineLevel="0" collapsed="false">
      <c r="B8" s="218"/>
      <c r="C8" s="138" t="s">
        <v>154</v>
      </c>
      <c r="D8" s="139"/>
      <c r="E8" s="138" t="s">
        <v>12</v>
      </c>
      <c r="F8" s="138" t="s">
        <v>17</v>
      </c>
      <c r="G8" s="138" t="s">
        <v>127</v>
      </c>
      <c r="H8" s="138" t="s">
        <v>152</v>
      </c>
    </row>
    <row r="9" s="147" customFormat="true" ht="15" hidden="false" customHeight="true" outlineLevel="0" collapsed="false">
      <c r="B9" s="170" t="s">
        <v>20</v>
      </c>
      <c r="C9" s="171" t="n">
        <v>143056383</v>
      </c>
      <c r="D9" s="172" t="n">
        <v>290676</v>
      </c>
      <c r="E9" s="143" t="n">
        <v>-4254</v>
      </c>
      <c r="F9" s="174" t="n">
        <v>294930</v>
      </c>
      <c r="G9" s="175" t="n">
        <v>0</v>
      </c>
      <c r="H9" s="176" t="n">
        <v>143347059</v>
      </c>
      <c r="J9" s="147" t="n">
        <f aca="false">F9/C9</f>
        <v>0.00206163467728665</v>
      </c>
    </row>
    <row r="10" s="147" customFormat="true" ht="12" hidden="false" customHeight="true" outlineLevel="0" collapsed="false">
      <c r="B10" s="140" t="s">
        <v>21</v>
      </c>
      <c r="C10" s="141" t="n">
        <v>38537608</v>
      </c>
      <c r="D10" s="142" t="n">
        <v>141305</v>
      </c>
      <c r="E10" s="143" t="n">
        <v>-98466</v>
      </c>
      <c r="F10" s="144" t="n">
        <v>239771</v>
      </c>
      <c r="G10" s="145" t="n">
        <v>0</v>
      </c>
      <c r="H10" s="146" t="n">
        <v>38678913</v>
      </c>
      <c r="J10" s="147" t="n">
        <f aca="false">F10/C10</f>
        <v>0.00622174059168384</v>
      </c>
    </row>
    <row r="11" customFormat="false" ht="13" hidden="false" customHeight="true" outlineLevel="0" collapsed="false">
      <c r="B11" s="148" t="s">
        <v>22</v>
      </c>
      <c r="C11" s="149" t="n">
        <v>1536073</v>
      </c>
      <c r="D11" s="150" t="n">
        <v>4912</v>
      </c>
      <c r="E11" s="151" t="n">
        <v>-3679</v>
      </c>
      <c r="F11" s="152" t="n">
        <v>8591</v>
      </c>
      <c r="G11" s="153" t="n">
        <v>0</v>
      </c>
      <c r="H11" s="154" t="n">
        <v>1540985</v>
      </c>
      <c r="J11" s="147" t="n">
        <f aca="false">F11/C11</f>
        <v>0.00559283315311186</v>
      </c>
    </row>
    <row r="12" customFormat="false" ht="13" hidden="false" customHeight="true" outlineLevel="0" collapsed="false">
      <c r="B12" s="148" t="s">
        <v>23</v>
      </c>
      <c r="C12" s="149" t="n">
        <v>1264416</v>
      </c>
      <c r="D12" s="150" t="n">
        <v>-10750</v>
      </c>
      <c r="E12" s="151" t="n">
        <v>-6042</v>
      </c>
      <c r="F12" s="152" t="n">
        <v>-4708</v>
      </c>
      <c r="G12" s="153" t="n">
        <v>0</v>
      </c>
      <c r="H12" s="154" t="n">
        <v>1253666</v>
      </c>
      <c r="J12" s="147" t="n">
        <f aca="false">F12/C12</f>
        <v>-0.00372345810239668</v>
      </c>
    </row>
    <row r="13" customFormat="false" ht="13" hidden="false" customHeight="true" outlineLevel="0" collapsed="false">
      <c r="B13" s="148" t="s">
        <v>24</v>
      </c>
      <c r="C13" s="149" t="n">
        <v>1431932</v>
      </c>
      <c r="D13" s="150" t="n">
        <v>-10190</v>
      </c>
      <c r="E13" s="151" t="n">
        <v>-7332</v>
      </c>
      <c r="F13" s="152" t="n">
        <v>-2858</v>
      </c>
      <c r="G13" s="153" t="n">
        <v>0</v>
      </c>
      <c r="H13" s="154" t="n">
        <v>1421742</v>
      </c>
      <c r="J13" s="147" t="n">
        <f aca="false">F13/C13</f>
        <v>-0.00199590483346975</v>
      </c>
    </row>
    <row r="14" customFormat="false" ht="13" hidden="false" customHeight="true" outlineLevel="0" collapsed="false">
      <c r="B14" s="148" t="s">
        <v>25</v>
      </c>
      <c r="C14" s="149" t="n">
        <v>2331506</v>
      </c>
      <c r="D14" s="150" t="n">
        <v>-1129</v>
      </c>
      <c r="E14" s="151" t="n">
        <v>-11081</v>
      </c>
      <c r="F14" s="152" t="n">
        <v>9952</v>
      </c>
      <c r="G14" s="153" t="n">
        <v>0</v>
      </c>
      <c r="H14" s="154" t="n">
        <v>2330377</v>
      </c>
      <c r="J14" s="147" t="n">
        <f aca="false">F14/C14</f>
        <v>0.00426848569122276</v>
      </c>
    </row>
    <row r="15" customFormat="false" ht="13" hidden="false" customHeight="true" outlineLevel="0" collapsed="false">
      <c r="B15" s="155" t="s">
        <v>26</v>
      </c>
      <c r="C15" s="149" t="n">
        <v>1054040</v>
      </c>
      <c r="D15" s="150" t="n">
        <v>-5079</v>
      </c>
      <c r="E15" s="151" t="n">
        <v>-6124</v>
      </c>
      <c r="F15" s="152" t="n">
        <v>1045</v>
      </c>
      <c r="G15" s="156" t="n">
        <v>0</v>
      </c>
      <c r="H15" s="154" t="n">
        <v>1048961</v>
      </c>
      <c r="J15" s="147" t="n">
        <f aca="false">F15/C15</f>
        <v>0.000991423475389928</v>
      </c>
    </row>
    <row r="16" customFormat="false" ht="13" hidden="false" customHeight="true" outlineLevel="0" collapsed="false">
      <c r="B16" s="148" t="s">
        <v>27</v>
      </c>
      <c r="C16" s="149" t="n">
        <v>1008229</v>
      </c>
      <c r="D16" s="150" t="n">
        <v>-2644</v>
      </c>
      <c r="E16" s="151" t="n">
        <v>-4043</v>
      </c>
      <c r="F16" s="152" t="n">
        <v>1399</v>
      </c>
      <c r="G16" s="153" t="n">
        <v>0</v>
      </c>
      <c r="H16" s="154" t="n">
        <v>1005585</v>
      </c>
      <c r="J16" s="147" t="n">
        <f aca="false">F16/C16</f>
        <v>0.00138758159108695</v>
      </c>
    </row>
    <row r="17" customFormat="false" ht="13" hidden="false" customHeight="true" outlineLevel="0" collapsed="false">
      <c r="B17" s="148" t="s">
        <v>28</v>
      </c>
      <c r="C17" s="149" t="n">
        <v>661764</v>
      </c>
      <c r="D17" s="150" t="n">
        <v>-2858</v>
      </c>
      <c r="E17" s="151" t="n">
        <v>-2107</v>
      </c>
      <c r="F17" s="152" t="n">
        <v>-751</v>
      </c>
      <c r="G17" s="153" t="n">
        <v>0</v>
      </c>
      <c r="H17" s="154" t="n">
        <v>658906</v>
      </c>
      <c r="J17" s="147" t="n">
        <f aca="false">F17/C17</f>
        <v>-0.00113484565494648</v>
      </c>
    </row>
    <row r="18" customFormat="false" ht="13" hidden="false" customHeight="true" outlineLevel="0" collapsed="false">
      <c r="B18" s="148" t="s">
        <v>29</v>
      </c>
      <c r="C18" s="149" t="n">
        <v>1121563</v>
      </c>
      <c r="D18" s="150" t="n">
        <v>-2301</v>
      </c>
      <c r="E18" s="151" t="n">
        <v>-5225</v>
      </c>
      <c r="F18" s="152" t="n">
        <v>2924</v>
      </c>
      <c r="G18" s="153" t="n">
        <v>0</v>
      </c>
      <c r="H18" s="154" t="n">
        <v>1119262</v>
      </c>
      <c r="J18" s="147" t="n">
        <f aca="false">F18/C18</f>
        <v>0.00260707601802128</v>
      </c>
    </row>
    <row r="19" customFormat="false" ht="13" hidden="false" customHeight="true" outlineLevel="0" collapsed="false">
      <c r="B19" s="148" t="s">
        <v>30</v>
      </c>
      <c r="C19" s="149" t="n">
        <v>1165916</v>
      </c>
      <c r="D19" s="150" t="n">
        <v>-3681</v>
      </c>
      <c r="E19" s="151" t="n">
        <v>-4260</v>
      </c>
      <c r="F19" s="152" t="n">
        <v>579</v>
      </c>
      <c r="G19" s="153" t="n">
        <v>0</v>
      </c>
      <c r="H19" s="154" t="n">
        <v>1162235</v>
      </c>
      <c r="J19" s="147" t="n">
        <f aca="false">F19/C19</f>
        <v>0.000496605244288611</v>
      </c>
    </row>
    <row r="20" customFormat="false" ht="13" hidden="false" customHeight="true" outlineLevel="0" collapsed="false">
      <c r="B20" s="155" t="s">
        <v>31</v>
      </c>
      <c r="C20" s="149" t="n">
        <v>6955051</v>
      </c>
      <c r="D20" s="150" t="n">
        <v>93033</v>
      </c>
      <c r="E20" s="151" t="n">
        <v>-16551</v>
      </c>
      <c r="F20" s="152" t="n">
        <v>109584</v>
      </c>
      <c r="G20" s="156" t="n">
        <v>0</v>
      </c>
      <c r="H20" s="154" t="n">
        <v>7048084</v>
      </c>
      <c r="J20" s="147" t="n">
        <f aca="false">F20/C20</f>
        <v>0.0157560311204044</v>
      </c>
    </row>
    <row r="21" customFormat="false" ht="13" hidden="false" customHeight="true" outlineLevel="0" collapsed="false">
      <c r="B21" s="148" t="s">
        <v>32</v>
      </c>
      <c r="C21" s="149" t="n">
        <v>781281</v>
      </c>
      <c r="D21" s="150" t="n">
        <v>-5455</v>
      </c>
      <c r="E21" s="151" t="n">
        <v>-4039</v>
      </c>
      <c r="F21" s="152" t="n">
        <v>-1416</v>
      </c>
      <c r="G21" s="153" t="n">
        <v>0</v>
      </c>
      <c r="H21" s="154" t="n">
        <v>775826</v>
      </c>
      <c r="J21" s="147" t="n">
        <f aca="false">F21/C21</f>
        <v>-0.00181240808364724</v>
      </c>
    </row>
    <row r="22" customFormat="false" ht="13" hidden="false" customHeight="true" outlineLevel="0" collapsed="false">
      <c r="B22" s="148" t="s">
        <v>33</v>
      </c>
      <c r="C22" s="149" t="n">
        <v>1148457</v>
      </c>
      <c r="D22" s="150" t="n">
        <v>-3807</v>
      </c>
      <c r="E22" s="151" t="n">
        <v>-6368</v>
      </c>
      <c r="F22" s="152" t="n">
        <v>2561</v>
      </c>
      <c r="G22" s="153" t="n">
        <v>0</v>
      </c>
      <c r="H22" s="154" t="n">
        <v>1144650</v>
      </c>
      <c r="J22" s="147" t="n">
        <f aca="false">F22/C22</f>
        <v>0.00222994853094195</v>
      </c>
    </row>
    <row r="23" customFormat="false" ht="13" hidden="false" customHeight="true" outlineLevel="0" collapsed="false">
      <c r="B23" s="148" t="s">
        <v>34</v>
      </c>
      <c r="C23" s="149" t="n">
        <v>980482</v>
      </c>
      <c r="D23" s="150" t="n">
        <v>-5294</v>
      </c>
      <c r="E23" s="151" t="n">
        <v>-6119</v>
      </c>
      <c r="F23" s="152" t="n">
        <v>825</v>
      </c>
      <c r="G23" s="153" t="n">
        <v>0</v>
      </c>
      <c r="H23" s="154" t="n">
        <v>975188</v>
      </c>
      <c r="J23" s="147" t="n">
        <f aca="false">F23/C23</f>
        <v>0.000841422892006177</v>
      </c>
    </row>
    <row r="24" customFormat="false" ht="13" hidden="false" customHeight="true" outlineLevel="0" collapsed="false">
      <c r="B24" s="148" t="s">
        <v>35</v>
      </c>
      <c r="C24" s="149" t="n">
        <v>1082545</v>
      </c>
      <c r="D24" s="150" t="n">
        <v>-6797</v>
      </c>
      <c r="E24" s="151" t="n">
        <v>-7010</v>
      </c>
      <c r="F24" s="152" t="n">
        <v>213</v>
      </c>
      <c r="G24" s="153" t="n">
        <v>0</v>
      </c>
      <c r="H24" s="154" t="n">
        <v>1075748</v>
      </c>
      <c r="J24" s="147" t="n">
        <f aca="false">F24/C24</f>
        <v>0.000196758564309105</v>
      </c>
    </row>
    <row r="25" customFormat="false" ht="13" hidden="false" customHeight="true" outlineLevel="0" collapsed="false">
      <c r="B25" s="148" t="s">
        <v>36</v>
      </c>
      <c r="C25" s="149" t="n">
        <v>1342200</v>
      </c>
      <c r="D25" s="150" t="n">
        <v>-8139</v>
      </c>
      <c r="E25" s="151" t="n">
        <v>-8877</v>
      </c>
      <c r="F25" s="152" t="n">
        <v>738</v>
      </c>
      <c r="G25" s="153" t="n">
        <v>0</v>
      </c>
      <c r="H25" s="154" t="n">
        <v>1334061</v>
      </c>
      <c r="J25" s="147" t="n">
        <f aca="false">F25/C25</f>
        <v>0.000549843540455968</v>
      </c>
    </row>
    <row r="26" customFormat="false" ht="13" hidden="false" customHeight="true" outlineLevel="0" collapsed="false">
      <c r="B26" s="148" t="s">
        <v>37</v>
      </c>
      <c r="C26" s="149" t="n">
        <v>1544545</v>
      </c>
      <c r="D26" s="150" t="n">
        <v>-12109</v>
      </c>
      <c r="E26" s="151" t="n">
        <v>-11787</v>
      </c>
      <c r="F26" s="152" t="n">
        <v>-322</v>
      </c>
      <c r="G26" s="153" t="n">
        <v>0</v>
      </c>
      <c r="H26" s="154" t="n">
        <v>1532436</v>
      </c>
      <c r="J26" s="147" t="n">
        <f aca="false">F26/C26</f>
        <v>-0.000208475635219434</v>
      </c>
    </row>
    <row r="27" customFormat="false" ht="13" hidden="false" customHeight="true" outlineLevel="0" collapsed="false">
      <c r="B27" s="148" t="s">
        <v>38</v>
      </c>
      <c r="C27" s="149" t="n">
        <v>1271030</v>
      </c>
      <c r="D27" s="150" t="n">
        <v>642</v>
      </c>
      <c r="E27" s="151" t="n">
        <v>-5006</v>
      </c>
      <c r="F27" s="152" t="n">
        <v>5648</v>
      </c>
      <c r="G27" s="153" t="n">
        <v>0</v>
      </c>
      <c r="H27" s="154" t="n">
        <v>1271672</v>
      </c>
      <c r="J27" s="147" t="n">
        <f aca="false">F27/C27</f>
        <v>0.00444364019732028</v>
      </c>
    </row>
    <row r="28" customFormat="false" ht="13" hidden="false" customHeight="true" outlineLevel="0" collapsed="false">
      <c r="B28" s="148" t="s">
        <v>39</v>
      </c>
      <c r="C28" s="149" t="n">
        <v>11856578</v>
      </c>
      <c r="D28" s="150" t="n">
        <v>122951</v>
      </c>
      <c r="E28" s="151" t="n">
        <v>17184</v>
      </c>
      <c r="F28" s="152" t="n">
        <v>105767</v>
      </c>
      <c r="G28" s="153" t="n">
        <v>0</v>
      </c>
      <c r="H28" s="154" t="n">
        <v>11979529</v>
      </c>
      <c r="J28" s="147" t="n">
        <f aca="false">F28/C28</f>
        <v>0.00892053339504872</v>
      </c>
    </row>
    <row r="29" s="147" customFormat="true" ht="14.25" hidden="false" customHeight="true" outlineLevel="0" collapsed="false">
      <c r="B29" s="140" t="s">
        <v>40</v>
      </c>
      <c r="C29" s="141" t="n">
        <v>13660139</v>
      </c>
      <c r="D29" s="142" t="n">
        <v>57594</v>
      </c>
      <c r="E29" s="143" t="n">
        <v>-21387</v>
      </c>
      <c r="F29" s="144" t="n">
        <v>78981</v>
      </c>
      <c r="G29" s="145" t="n">
        <v>0</v>
      </c>
      <c r="H29" s="146" t="n">
        <v>13717733</v>
      </c>
      <c r="J29" s="147" t="n">
        <f aca="false">F29/C29</f>
        <v>0.00578185917434662</v>
      </c>
    </row>
    <row r="30" s="42" customFormat="true" ht="12.75" hidden="false" customHeight="true" outlineLevel="0" collapsed="false">
      <c r="B30" s="148" t="s">
        <v>41</v>
      </c>
      <c r="C30" s="149" t="n">
        <v>639681</v>
      </c>
      <c r="D30" s="150" t="n">
        <v>-2749</v>
      </c>
      <c r="E30" s="151" t="n">
        <v>-1777</v>
      </c>
      <c r="F30" s="152" t="n">
        <v>-972</v>
      </c>
      <c r="G30" s="153" t="n">
        <v>0</v>
      </c>
      <c r="H30" s="154" t="n">
        <v>636932</v>
      </c>
      <c r="J30" s="147" t="n">
        <f aca="false">F30/C30</f>
        <v>-0.00151950737945945</v>
      </c>
    </row>
    <row r="31" customFormat="false" ht="12.75" hidden="false" customHeight="true" outlineLevel="0" collapsed="false">
      <c r="B31" s="148" t="s">
        <v>42</v>
      </c>
      <c r="C31" s="149" t="n">
        <v>889837</v>
      </c>
      <c r="D31" s="150" t="n">
        <v>-9198</v>
      </c>
      <c r="E31" s="151" t="n">
        <v>1588</v>
      </c>
      <c r="F31" s="152" t="n">
        <v>-10786</v>
      </c>
      <c r="G31" s="153" t="n">
        <v>0</v>
      </c>
      <c r="H31" s="154" t="n">
        <v>880639</v>
      </c>
      <c r="J31" s="147" t="n">
        <f aca="false">F31/C31</f>
        <v>-0.0121213210958861</v>
      </c>
    </row>
    <row r="32" customFormat="false" ht="12.75" hidden="false" customHeight="true" outlineLevel="0" collapsed="false">
      <c r="B32" s="148" t="s">
        <v>144</v>
      </c>
      <c r="C32" s="149" t="n">
        <v>1213533</v>
      </c>
      <c r="D32" s="150" t="n">
        <v>-11238</v>
      </c>
      <c r="E32" s="151" t="n">
        <v>-994</v>
      </c>
      <c r="F32" s="152" t="n">
        <v>-10244</v>
      </c>
      <c r="G32" s="153" t="n">
        <v>0</v>
      </c>
      <c r="H32" s="154" t="n">
        <v>1202295</v>
      </c>
      <c r="J32" s="147" t="n">
        <f aca="false">F32/C32</f>
        <v>-0.00844146801117069</v>
      </c>
    </row>
    <row r="33" customFormat="false" ht="12.75" hidden="false" customHeight="true" outlineLevel="0" collapsed="false">
      <c r="B33" s="157" t="s">
        <v>44</v>
      </c>
      <c r="C33" s="158" t="n">
        <v>42437</v>
      </c>
      <c r="D33" s="159" t="n">
        <v>352</v>
      </c>
      <c r="E33" s="160" t="n">
        <v>302</v>
      </c>
      <c r="F33" s="161" t="n">
        <v>50</v>
      </c>
      <c r="G33" s="156" t="n">
        <v>0</v>
      </c>
      <c r="H33" s="162" t="n">
        <v>42789</v>
      </c>
      <c r="J33" s="147" t="n">
        <f aca="false">F33/C33</f>
        <v>0.00117821712185121</v>
      </c>
    </row>
    <row r="34" customFormat="false" ht="12.75" hidden="false" customHeight="true" outlineLevel="0" collapsed="false">
      <c r="B34" s="157" t="s">
        <v>45</v>
      </c>
      <c r="C34" s="158" t="n">
        <v>1171096</v>
      </c>
      <c r="D34" s="159" t="n">
        <v>-11590</v>
      </c>
      <c r="E34" s="151" t="n">
        <v>-1296</v>
      </c>
      <c r="F34" s="152" t="n">
        <v>-10294</v>
      </c>
      <c r="G34" s="153" t="n">
        <v>0</v>
      </c>
      <c r="H34" s="154" t="n">
        <v>1159506</v>
      </c>
      <c r="J34" s="147" t="n">
        <f aca="false">F34/C34</f>
        <v>-0.00879005649408759</v>
      </c>
    </row>
    <row r="35" customFormat="false" ht="12.75" hidden="false" customHeight="true" outlineLevel="0" collapsed="false">
      <c r="B35" s="148" t="s">
        <v>46</v>
      </c>
      <c r="C35" s="149" t="n">
        <v>1198546</v>
      </c>
      <c r="D35" s="150" t="n">
        <v>-2350</v>
      </c>
      <c r="E35" s="151" t="n">
        <v>-1297</v>
      </c>
      <c r="F35" s="152" t="n">
        <v>-1053</v>
      </c>
      <c r="G35" s="153" t="n">
        <v>0</v>
      </c>
      <c r="H35" s="154" t="n">
        <v>1196196</v>
      </c>
      <c r="J35" s="147" t="n">
        <f aca="false">F35/C35</f>
        <v>-0.000878564527352308</v>
      </c>
    </row>
    <row r="36" customFormat="false" ht="12.75" hidden="false" customHeight="true" outlineLevel="0" collapsed="false">
      <c r="B36" s="148" t="s">
        <v>47</v>
      </c>
      <c r="C36" s="149" t="n">
        <v>946796</v>
      </c>
      <c r="D36" s="150" t="n">
        <v>7977</v>
      </c>
      <c r="E36" s="151" t="n">
        <v>-725</v>
      </c>
      <c r="F36" s="152" t="n">
        <v>8702</v>
      </c>
      <c r="G36" s="153" t="n">
        <v>0</v>
      </c>
      <c r="H36" s="154" t="n">
        <v>954773</v>
      </c>
      <c r="J36" s="147" t="n">
        <f aca="false">F36/C36</f>
        <v>0.00919099784958956</v>
      </c>
    </row>
    <row r="37" customFormat="false" ht="12.75" hidden="false" customHeight="true" outlineLevel="0" collapsed="false">
      <c r="B37" s="148" t="s">
        <v>48</v>
      </c>
      <c r="C37" s="149" t="n">
        <v>1733907</v>
      </c>
      <c r="D37" s="150" t="n">
        <v>17228</v>
      </c>
      <c r="E37" s="151" t="n">
        <v>-9935</v>
      </c>
      <c r="F37" s="152" t="n">
        <v>27163</v>
      </c>
      <c r="G37" s="153" t="n">
        <v>0</v>
      </c>
      <c r="H37" s="154" t="n">
        <v>1751135</v>
      </c>
      <c r="J37" s="147" t="n">
        <f aca="false">F37/C37</f>
        <v>0.0156657767688809</v>
      </c>
    </row>
    <row r="38" customFormat="false" ht="12.75" hidden="false" customHeight="true" outlineLevel="0" collapsed="false">
      <c r="B38" s="148" t="s">
        <v>49</v>
      </c>
      <c r="C38" s="149" t="n">
        <v>787948</v>
      </c>
      <c r="D38" s="150" t="n">
        <v>-7547</v>
      </c>
      <c r="E38" s="151" t="n">
        <v>378</v>
      </c>
      <c r="F38" s="152" t="n">
        <v>-7925</v>
      </c>
      <c r="G38" s="153" t="n">
        <v>0</v>
      </c>
      <c r="H38" s="154" t="n">
        <v>780401</v>
      </c>
      <c r="J38" s="147" t="n">
        <f aca="false">F38/C38</f>
        <v>-0.0100577703097159</v>
      </c>
    </row>
    <row r="39" customFormat="false" ht="12.75" hidden="false" customHeight="true" outlineLevel="0" collapsed="false">
      <c r="B39" s="148" t="s">
        <v>50</v>
      </c>
      <c r="C39" s="149" t="n">
        <v>629748</v>
      </c>
      <c r="D39" s="150" t="n">
        <v>-3893</v>
      </c>
      <c r="E39" s="151" t="n">
        <v>-3659</v>
      </c>
      <c r="F39" s="152" t="n">
        <v>-234</v>
      </c>
      <c r="G39" s="153" t="n">
        <v>0</v>
      </c>
      <c r="H39" s="154" t="n">
        <v>625855</v>
      </c>
      <c r="J39" s="147" t="n">
        <f aca="false">F39/C39</f>
        <v>-0.000371577202309495</v>
      </c>
    </row>
    <row r="40" customFormat="false" ht="12.75" hidden="false" customHeight="true" outlineLevel="0" collapsed="false">
      <c r="B40" s="148" t="s">
        <v>51</v>
      </c>
      <c r="C40" s="149" t="n">
        <v>666924</v>
      </c>
      <c r="D40" s="150" t="n">
        <v>-5417</v>
      </c>
      <c r="E40" s="151" t="n">
        <v>-5655</v>
      </c>
      <c r="F40" s="152" t="n">
        <v>238</v>
      </c>
      <c r="G40" s="153" t="n">
        <v>0</v>
      </c>
      <c r="H40" s="154" t="n">
        <v>661507</v>
      </c>
      <c r="J40" s="147" t="n">
        <f aca="false">F40/C40</f>
        <v>0.000356862251171048</v>
      </c>
    </row>
    <row r="41" customFormat="false" ht="12.75" hidden="false" customHeight="true" outlineLevel="0" collapsed="false">
      <c r="B41" s="163" t="s">
        <v>52</v>
      </c>
      <c r="C41" s="164" t="n">
        <v>4953219</v>
      </c>
      <c r="D41" s="165" t="n">
        <v>74781</v>
      </c>
      <c r="E41" s="166" t="n">
        <v>689</v>
      </c>
      <c r="F41" s="167" t="n">
        <v>74092</v>
      </c>
      <c r="G41" s="168" t="n">
        <v>0</v>
      </c>
      <c r="H41" s="169" t="n">
        <v>5028000</v>
      </c>
      <c r="J41" s="147" t="n">
        <f aca="false">F41/C41</f>
        <v>0.0149583533455718</v>
      </c>
    </row>
    <row r="42" s="147" customFormat="true" ht="15" hidden="false" customHeight="true" outlineLevel="0" collapsed="false">
      <c r="B42" s="170" t="s">
        <v>53</v>
      </c>
      <c r="C42" s="171" t="n">
        <v>13884044</v>
      </c>
      <c r="D42" s="172" t="n">
        <v>26135</v>
      </c>
      <c r="E42" s="173" t="n">
        <v>-11412</v>
      </c>
      <c r="F42" s="174" t="n">
        <v>37547</v>
      </c>
      <c r="G42" s="175" t="n">
        <v>0</v>
      </c>
      <c r="H42" s="176" t="n">
        <v>13910179</v>
      </c>
      <c r="J42" s="147" t="n">
        <f aca="false">F42/C42</f>
        <v>0.00270432735592022</v>
      </c>
    </row>
    <row r="43" customFormat="false" ht="15" hidden="false" customHeight="true" outlineLevel="0" collapsed="false">
      <c r="B43" s="148" t="s">
        <v>54</v>
      </c>
      <c r="C43" s="149" t="n">
        <v>442451</v>
      </c>
      <c r="D43" s="150" t="n">
        <v>1952</v>
      </c>
      <c r="E43" s="151" t="n">
        <v>-224</v>
      </c>
      <c r="F43" s="152" t="n">
        <v>2176</v>
      </c>
      <c r="G43" s="153" t="n">
        <v>0</v>
      </c>
      <c r="H43" s="154" t="n">
        <v>444403</v>
      </c>
      <c r="J43" s="147" t="n">
        <f aca="false">F43/C43</f>
        <v>0.00491805872288683</v>
      </c>
    </row>
    <row r="44" customFormat="false" ht="15" hidden="false" customHeight="true" outlineLevel="0" collapsed="false">
      <c r="B44" s="148" t="s">
        <v>55</v>
      </c>
      <c r="C44" s="149" t="n">
        <v>286689</v>
      </c>
      <c r="D44" s="150" t="n">
        <v>-2549</v>
      </c>
      <c r="E44" s="151" t="n">
        <v>1398</v>
      </c>
      <c r="F44" s="152" t="n">
        <v>-3947</v>
      </c>
      <c r="G44" s="153" t="n">
        <v>0</v>
      </c>
      <c r="H44" s="154" t="n">
        <v>284140</v>
      </c>
      <c r="J44" s="147" t="n">
        <f aca="false">F44/C44</f>
        <v>-0.0137675320643624</v>
      </c>
    </row>
    <row r="45" customFormat="false" ht="15" hidden="false" customHeight="true" outlineLevel="0" collapsed="false">
      <c r="B45" s="148" t="s">
        <v>57</v>
      </c>
      <c r="C45" s="149" t="n">
        <v>5284464</v>
      </c>
      <c r="D45" s="150" t="n">
        <v>45717</v>
      </c>
      <c r="E45" s="151" t="n">
        <v>-621</v>
      </c>
      <c r="F45" s="152" t="n">
        <v>46338</v>
      </c>
      <c r="G45" s="153" t="n">
        <v>0</v>
      </c>
      <c r="H45" s="154" t="n">
        <v>5330181</v>
      </c>
      <c r="J45" s="147" t="n">
        <f aca="false">F45/C45</f>
        <v>0.00876872280708129</v>
      </c>
    </row>
    <row r="46" customFormat="false" ht="15" hidden="false" customHeight="true" outlineLevel="0" collapsed="false">
      <c r="B46" s="155" t="s">
        <v>58</v>
      </c>
      <c r="C46" s="149" t="n">
        <v>1014972</v>
      </c>
      <c r="D46" s="150" t="n">
        <v>-1132</v>
      </c>
      <c r="E46" s="151" t="n">
        <v>2491</v>
      </c>
      <c r="F46" s="152" t="n">
        <v>-3623</v>
      </c>
      <c r="G46" s="156" t="n">
        <v>0</v>
      </c>
      <c r="H46" s="154" t="n">
        <v>1013840</v>
      </c>
      <c r="J46" s="147" t="n">
        <f aca="false">F46/C46</f>
        <v>-0.00356955659860568</v>
      </c>
    </row>
    <row r="47" customFormat="false" ht="15" hidden="false" customHeight="true" outlineLevel="0" collapsed="false">
      <c r="B47" s="148" t="s">
        <v>59</v>
      </c>
      <c r="C47" s="149" t="n">
        <v>2594825</v>
      </c>
      <c r="D47" s="150" t="n">
        <v>-11823</v>
      </c>
      <c r="E47" s="151" t="n">
        <v>-4793</v>
      </c>
      <c r="F47" s="152" t="n">
        <v>-7030</v>
      </c>
      <c r="G47" s="153" t="n">
        <v>0</v>
      </c>
      <c r="H47" s="154" t="n">
        <v>2583002</v>
      </c>
      <c r="J47" s="147" t="n">
        <f aca="false">F47/C47</f>
        <v>-0.00270923858063646</v>
      </c>
    </row>
    <row r="48" customFormat="false" ht="15" hidden="false" customHeight="true" outlineLevel="0" collapsed="false">
      <c r="B48" s="148" t="s">
        <v>60</v>
      </c>
      <c r="C48" s="149" t="n">
        <v>4260643</v>
      </c>
      <c r="D48" s="150" t="n">
        <v>-6030</v>
      </c>
      <c r="E48" s="151" t="n">
        <v>-9663</v>
      </c>
      <c r="F48" s="152" t="n">
        <v>3633</v>
      </c>
      <c r="G48" s="153" t="n">
        <v>0</v>
      </c>
      <c r="H48" s="154" t="n">
        <v>4254613</v>
      </c>
      <c r="J48" s="147" t="n">
        <f aca="false">F48/C48</f>
        <v>0.000852688197532626</v>
      </c>
    </row>
    <row r="49" s="180" customFormat="true" ht="15" hidden="false" customHeight="true" outlineLevel="0" collapsed="false">
      <c r="B49" s="219" t="s">
        <v>62</v>
      </c>
      <c r="C49" s="220" t="n">
        <v>9492909</v>
      </c>
      <c r="D49" s="221" t="n">
        <v>47849</v>
      </c>
      <c r="E49" s="222" t="n">
        <v>87197</v>
      </c>
      <c r="F49" s="223" t="n">
        <v>-39348</v>
      </c>
      <c r="G49" s="224" t="n">
        <v>0</v>
      </c>
      <c r="H49" s="225" t="n">
        <v>9540758</v>
      </c>
      <c r="J49" s="147" t="n">
        <f aca="false">F49/C49</f>
        <v>-0.00414498864362863</v>
      </c>
    </row>
    <row r="50" customFormat="false" ht="15" hidden="false" customHeight="true" outlineLevel="0" collapsed="false">
      <c r="B50" s="148" t="s">
        <v>63</v>
      </c>
      <c r="C50" s="149" t="n">
        <v>2930449</v>
      </c>
      <c r="D50" s="150" t="n">
        <v>15586</v>
      </c>
      <c r="E50" s="151" t="n">
        <v>39544</v>
      </c>
      <c r="F50" s="152" t="n">
        <v>-23958</v>
      </c>
      <c r="G50" s="153" t="n">
        <v>0</v>
      </c>
      <c r="H50" s="154" t="n">
        <v>2946035</v>
      </c>
      <c r="J50" s="147" t="n">
        <f aca="false">F50/C50</f>
        <v>-0.00817553897030796</v>
      </c>
    </row>
    <row r="51" customFormat="false" ht="15" hidden="false" customHeight="true" outlineLevel="0" collapsed="false">
      <c r="B51" s="148" t="s">
        <v>64</v>
      </c>
      <c r="C51" s="149" t="n">
        <v>430495</v>
      </c>
      <c r="D51" s="150" t="n">
        <v>11760</v>
      </c>
      <c r="E51" s="151" t="n">
        <v>7755</v>
      </c>
      <c r="F51" s="152" t="n">
        <v>4005</v>
      </c>
      <c r="G51" s="153" t="n">
        <v>0</v>
      </c>
      <c r="H51" s="154" t="n">
        <v>442255</v>
      </c>
      <c r="J51" s="147" t="n">
        <f aca="false">F51/C51</f>
        <v>0.00930324394011545</v>
      </c>
    </row>
    <row r="52" customFormat="false" ht="15" hidden="false" customHeight="true" outlineLevel="0" collapsed="false">
      <c r="B52" s="155" t="s">
        <v>65</v>
      </c>
      <c r="C52" s="149" t="n">
        <v>859063</v>
      </c>
      <c r="D52" s="150" t="n">
        <v>-117</v>
      </c>
      <c r="E52" s="151" t="n">
        <v>6077</v>
      </c>
      <c r="F52" s="152" t="n">
        <v>-6194</v>
      </c>
      <c r="G52" s="156" t="n">
        <v>0</v>
      </c>
      <c r="H52" s="154" t="n">
        <v>858946</v>
      </c>
      <c r="J52" s="147" t="n">
        <f aca="false">F52/C52</f>
        <v>-0.0072101813254674</v>
      </c>
    </row>
    <row r="53" customFormat="false" ht="15" hidden="false" customHeight="true" outlineLevel="0" collapsed="false">
      <c r="B53" s="148" t="s">
        <v>66</v>
      </c>
      <c r="C53" s="149" t="n">
        <v>474675</v>
      </c>
      <c r="D53" s="150" t="n">
        <v>-2828</v>
      </c>
      <c r="E53" s="151" t="n">
        <v>1866</v>
      </c>
      <c r="F53" s="152" t="n">
        <v>-4694</v>
      </c>
      <c r="G53" s="153" t="n">
        <v>0</v>
      </c>
      <c r="H53" s="154" t="n">
        <v>471847</v>
      </c>
      <c r="J53" s="147" t="n">
        <f aca="false">F53/C53</f>
        <v>-0.00988887133301733</v>
      </c>
    </row>
    <row r="54" customFormat="false" ht="15" hidden="false" customHeight="true" outlineLevel="0" collapsed="false">
      <c r="B54" s="148" t="s">
        <v>67</v>
      </c>
      <c r="C54" s="149" t="n">
        <v>709032</v>
      </c>
      <c r="D54" s="150" t="n">
        <v>-2909</v>
      </c>
      <c r="E54" s="151" t="n">
        <v>3276</v>
      </c>
      <c r="F54" s="152" t="n">
        <v>-6185</v>
      </c>
      <c r="G54" s="153" t="n">
        <v>0</v>
      </c>
      <c r="H54" s="154" t="n">
        <v>706123</v>
      </c>
      <c r="J54" s="147" t="n">
        <f aca="false">F54/C54</f>
        <v>-0.00872316059077729</v>
      </c>
    </row>
    <row r="55" customFormat="false" ht="15" hidden="false" customHeight="true" outlineLevel="0" collapsed="false">
      <c r="B55" s="148" t="s">
        <v>68</v>
      </c>
      <c r="C55" s="149" t="n">
        <v>1302165</v>
      </c>
      <c r="D55" s="150" t="n">
        <v>22602</v>
      </c>
      <c r="E55" s="151" t="n">
        <v>27193</v>
      </c>
      <c r="F55" s="152" t="n">
        <v>-4591</v>
      </c>
      <c r="G55" s="153" t="n">
        <v>0</v>
      </c>
      <c r="H55" s="154" t="n">
        <v>1324767</v>
      </c>
      <c r="J55" s="147" t="n">
        <f aca="false">F55/C55</f>
        <v>-0.0035256668701739</v>
      </c>
    </row>
    <row r="56" customFormat="false" ht="15" hidden="false" customHeight="true" outlineLevel="0" collapsed="false">
      <c r="B56" s="148" t="s">
        <v>69</v>
      </c>
      <c r="C56" s="149" t="n">
        <v>2787030</v>
      </c>
      <c r="D56" s="150" t="n">
        <v>3755</v>
      </c>
      <c r="E56" s="151" t="n">
        <v>1486</v>
      </c>
      <c r="F56" s="152" t="n">
        <v>2269</v>
      </c>
      <c r="G56" s="153" t="n">
        <v>0</v>
      </c>
      <c r="H56" s="154" t="n">
        <v>2790785</v>
      </c>
      <c r="J56" s="147" t="n">
        <f aca="false">F56/C56</f>
        <v>0.000814128301453519</v>
      </c>
    </row>
    <row r="57" s="147" customFormat="true" ht="15" hidden="false" customHeight="true" outlineLevel="0" collapsed="false">
      <c r="B57" s="140" t="s">
        <v>70</v>
      </c>
      <c r="C57" s="141" t="n">
        <v>29811477</v>
      </c>
      <c r="D57" s="142" t="n">
        <v>-39242</v>
      </c>
      <c r="E57" s="143" t="n">
        <v>-21217</v>
      </c>
      <c r="F57" s="144" t="n">
        <v>-18025</v>
      </c>
      <c r="G57" s="145" t="n">
        <v>0</v>
      </c>
      <c r="H57" s="146" t="n">
        <v>29772235</v>
      </c>
      <c r="J57" s="147" t="n">
        <f aca="false">F57/C57</f>
        <v>-0.000604632906984112</v>
      </c>
    </row>
    <row r="58" customFormat="false" ht="15" hidden="false" customHeight="true" outlineLevel="0" collapsed="false">
      <c r="B58" s="148" t="s">
        <v>71</v>
      </c>
      <c r="C58" s="149" t="n">
        <v>4064245</v>
      </c>
      <c r="D58" s="150" t="n">
        <v>-3288</v>
      </c>
      <c r="E58" s="151" t="n">
        <v>5556</v>
      </c>
      <c r="F58" s="152" t="n">
        <v>-8844</v>
      </c>
      <c r="G58" s="153" t="n">
        <v>0</v>
      </c>
      <c r="H58" s="154" t="n">
        <v>4060957</v>
      </c>
      <c r="J58" s="147" t="n">
        <f aca="false">F58/C58</f>
        <v>-0.0021760499182505</v>
      </c>
    </row>
    <row r="59" customFormat="false" ht="15" hidden="false" customHeight="true" outlineLevel="0" collapsed="false">
      <c r="B59" s="148" t="s">
        <v>72</v>
      </c>
      <c r="C59" s="149" t="n">
        <v>692435</v>
      </c>
      <c r="D59" s="150" t="n">
        <v>-2086</v>
      </c>
      <c r="E59" s="151" t="n">
        <v>385</v>
      </c>
      <c r="F59" s="152" t="n">
        <v>-2471</v>
      </c>
      <c r="G59" s="153" t="n">
        <v>0</v>
      </c>
      <c r="H59" s="154" t="n">
        <v>690349</v>
      </c>
      <c r="J59" s="147" t="n">
        <f aca="false">F59/C59</f>
        <v>-0.00356856600258508</v>
      </c>
    </row>
    <row r="60" customFormat="false" ht="15" hidden="false" customHeight="true" outlineLevel="0" collapsed="false">
      <c r="B60" s="155" t="s">
        <v>73</v>
      </c>
      <c r="C60" s="149" t="n">
        <v>825454</v>
      </c>
      <c r="D60" s="150" t="n">
        <v>-6888</v>
      </c>
      <c r="E60" s="151" t="n">
        <v>-3745</v>
      </c>
      <c r="F60" s="152" t="n">
        <v>-3143</v>
      </c>
      <c r="G60" s="156" t="n">
        <v>0</v>
      </c>
      <c r="H60" s="154" t="n">
        <v>818566</v>
      </c>
      <c r="J60" s="147" t="n">
        <f aca="false">F60/C60</f>
        <v>-0.00380760163497905</v>
      </c>
    </row>
    <row r="61" customFormat="false" ht="15" hidden="false" customHeight="true" outlineLevel="0" collapsed="false">
      <c r="B61" s="148" t="s">
        <v>74</v>
      </c>
      <c r="C61" s="149" t="n">
        <v>3803189</v>
      </c>
      <c r="D61" s="150" t="n">
        <v>18849</v>
      </c>
      <c r="E61" s="151" t="n">
        <v>9063</v>
      </c>
      <c r="F61" s="152" t="n">
        <v>9786</v>
      </c>
      <c r="G61" s="153" t="n">
        <v>0</v>
      </c>
      <c r="H61" s="154" t="n">
        <v>3822038</v>
      </c>
      <c r="J61" s="147" t="n">
        <f aca="false">F61/C61</f>
        <v>0.00257310378211548</v>
      </c>
    </row>
    <row r="62" customFormat="false" ht="15" hidden="false" customHeight="true" outlineLevel="0" collapsed="false">
      <c r="B62" s="148" t="s">
        <v>75</v>
      </c>
      <c r="C62" s="149" t="n">
        <v>1518091</v>
      </c>
      <c r="D62" s="150" t="n">
        <v>-399</v>
      </c>
      <c r="E62" s="151" t="n">
        <v>3699</v>
      </c>
      <c r="F62" s="152" t="n">
        <v>-4098</v>
      </c>
      <c r="G62" s="153" t="n">
        <v>0</v>
      </c>
      <c r="H62" s="154" t="n">
        <v>1517692</v>
      </c>
      <c r="J62" s="147" t="n">
        <f aca="false">F62/C62</f>
        <v>-0.00269944291877101</v>
      </c>
    </row>
    <row r="63" customFormat="false" ht="15" hidden="false" customHeight="true" outlineLevel="0" collapsed="false">
      <c r="B63" s="148" t="s">
        <v>76</v>
      </c>
      <c r="C63" s="149" t="n">
        <v>1247012</v>
      </c>
      <c r="D63" s="150" t="n">
        <v>-3581</v>
      </c>
      <c r="E63" s="151" t="n">
        <v>865</v>
      </c>
      <c r="F63" s="152" t="n">
        <v>-4446</v>
      </c>
      <c r="G63" s="153" t="n">
        <v>0</v>
      </c>
      <c r="H63" s="154" t="n">
        <v>1243431</v>
      </c>
      <c r="J63" s="147" t="n">
        <f aca="false">F63/C63</f>
        <v>-0.00356532254701639</v>
      </c>
    </row>
    <row r="64" customFormat="false" ht="15" hidden="false" customHeight="true" outlineLevel="0" collapsed="false">
      <c r="B64" s="148" t="s">
        <v>77</v>
      </c>
      <c r="C64" s="149" t="n">
        <v>2631073</v>
      </c>
      <c r="D64" s="150" t="n">
        <v>3388</v>
      </c>
      <c r="E64" s="151" t="n">
        <v>1478</v>
      </c>
      <c r="F64" s="152" t="n">
        <v>1910</v>
      </c>
      <c r="G64" s="153" t="n">
        <v>0</v>
      </c>
      <c r="H64" s="154" t="n">
        <v>2634461</v>
      </c>
      <c r="J64" s="147" t="n">
        <f aca="false">F64/C64</f>
        <v>0.000725939569141563</v>
      </c>
    </row>
    <row r="65" customFormat="false" ht="15" hidden="false" customHeight="true" outlineLevel="0" collapsed="false">
      <c r="B65" s="148" t="s">
        <v>78</v>
      </c>
      <c r="C65" s="149" t="n">
        <v>1327915</v>
      </c>
      <c r="D65" s="150" t="n">
        <v>-8839</v>
      </c>
      <c r="E65" s="151" t="n">
        <v>-3665</v>
      </c>
      <c r="F65" s="152" t="n">
        <v>-5174</v>
      </c>
      <c r="G65" s="153" t="n">
        <v>0</v>
      </c>
      <c r="H65" s="154" t="n">
        <v>1319076</v>
      </c>
      <c r="J65" s="147" t="n">
        <f aca="false">F65/C65</f>
        <v>-0.00389633372617976</v>
      </c>
    </row>
    <row r="66" customFormat="false" ht="15" hidden="false" customHeight="true" outlineLevel="0" collapsed="false">
      <c r="B66" s="155" t="s">
        <v>79</v>
      </c>
      <c r="C66" s="149" t="n">
        <v>3296947</v>
      </c>
      <c r="D66" s="150" t="n">
        <v>-7106</v>
      </c>
      <c r="E66" s="151" t="n">
        <v>-14087</v>
      </c>
      <c r="F66" s="152" t="n">
        <v>6981</v>
      </c>
      <c r="G66" s="156" t="n">
        <v>0</v>
      </c>
      <c r="H66" s="154" t="n">
        <v>3289841</v>
      </c>
      <c r="J66" s="147" t="n">
        <f aca="false">F66/C66</f>
        <v>0.00211741347373798</v>
      </c>
    </row>
    <row r="67" customFormat="false" ht="15" hidden="false" customHeight="true" outlineLevel="0" collapsed="false">
      <c r="B67" s="148" t="s">
        <v>80</v>
      </c>
      <c r="C67" s="149" t="n">
        <v>2023665</v>
      </c>
      <c r="D67" s="150" t="n">
        <v>-7579</v>
      </c>
      <c r="E67" s="151" t="n">
        <v>1385</v>
      </c>
      <c r="F67" s="152" t="n">
        <v>-8964</v>
      </c>
      <c r="G67" s="153" t="n">
        <v>0</v>
      </c>
      <c r="H67" s="154" t="n">
        <v>2016086</v>
      </c>
      <c r="J67" s="147" t="n">
        <f aca="false">F67/C67</f>
        <v>-0.00442958691285366</v>
      </c>
    </row>
    <row r="68" customFormat="false" ht="15" hidden="false" customHeight="true" outlineLevel="0" collapsed="false">
      <c r="B68" s="148" t="s">
        <v>81</v>
      </c>
      <c r="C68" s="149" t="n">
        <v>1376538</v>
      </c>
      <c r="D68" s="150" t="n">
        <v>-7881</v>
      </c>
      <c r="E68" s="151" t="n">
        <v>-5654</v>
      </c>
      <c r="F68" s="152" t="n">
        <v>-2227</v>
      </c>
      <c r="G68" s="153" t="n">
        <v>0</v>
      </c>
      <c r="H68" s="154" t="n">
        <v>1368657</v>
      </c>
      <c r="J68" s="147" t="n">
        <f aca="false">F68/C68</f>
        <v>-0.00161782675087793</v>
      </c>
    </row>
    <row r="69" customFormat="false" ht="15" hidden="false" customHeight="true" outlineLevel="0" collapsed="false">
      <c r="B69" s="148" t="s">
        <v>82</v>
      </c>
      <c r="C69" s="149" t="n">
        <v>3214065</v>
      </c>
      <c r="D69" s="150" t="n">
        <v>-776</v>
      </c>
      <c r="E69" s="151" t="n">
        <v>-5802</v>
      </c>
      <c r="F69" s="152" t="n">
        <v>5026</v>
      </c>
      <c r="G69" s="153" t="n">
        <v>0</v>
      </c>
      <c r="H69" s="154" t="n">
        <v>3213289</v>
      </c>
      <c r="J69" s="147" t="n">
        <f aca="false">F69/C69</f>
        <v>0.00156375182206956</v>
      </c>
    </row>
    <row r="70" customFormat="false" ht="15" hidden="false" customHeight="true" outlineLevel="0" collapsed="false">
      <c r="B70" s="148" t="s">
        <v>83</v>
      </c>
      <c r="C70" s="149" t="n">
        <v>2508754</v>
      </c>
      <c r="D70" s="150" t="n">
        <v>-5449</v>
      </c>
      <c r="E70" s="151" t="n">
        <v>-7262</v>
      </c>
      <c r="F70" s="152" t="n">
        <v>1813</v>
      </c>
      <c r="G70" s="153" t="n">
        <v>0</v>
      </c>
      <c r="H70" s="154" t="n">
        <v>2503305</v>
      </c>
      <c r="J70" s="147" t="n">
        <f aca="false">F70/C70</f>
        <v>0.000722669500477129</v>
      </c>
    </row>
    <row r="71" customFormat="false" ht="15" hidden="false" customHeight="true" outlineLevel="0" collapsed="false">
      <c r="B71" s="163" t="s">
        <v>84</v>
      </c>
      <c r="C71" s="164" t="n">
        <v>1282094</v>
      </c>
      <c r="D71" s="165" t="n">
        <v>-7607</v>
      </c>
      <c r="E71" s="166" t="n">
        <v>-3433</v>
      </c>
      <c r="F71" s="167" t="n">
        <v>-4174</v>
      </c>
      <c r="G71" s="168" t="n">
        <v>0</v>
      </c>
      <c r="H71" s="169" t="n">
        <v>1274487</v>
      </c>
      <c r="J71" s="147" t="n">
        <f aca="false">F71/C71</f>
        <v>-0.00325561152302405</v>
      </c>
    </row>
    <row r="72" s="147" customFormat="true" ht="14.15" hidden="false" customHeight="true" outlineLevel="0" collapsed="false">
      <c r="B72" s="189" t="s">
        <v>85</v>
      </c>
      <c r="C72" s="190" t="n">
        <v>12143438</v>
      </c>
      <c r="D72" s="191" t="n">
        <v>54106</v>
      </c>
      <c r="E72" s="192" t="n">
        <v>30660</v>
      </c>
      <c r="F72" s="193" t="n">
        <v>23446</v>
      </c>
      <c r="G72" s="194" t="n">
        <v>0</v>
      </c>
      <c r="H72" s="195" t="n">
        <v>12197544</v>
      </c>
      <c r="J72" s="147" t="n">
        <f aca="false">F72/C72</f>
        <v>0.00193075470060456</v>
      </c>
    </row>
    <row r="73" customFormat="false" ht="14.15" hidden="false" customHeight="true" outlineLevel="0" collapsed="false">
      <c r="B73" s="148" t="s">
        <v>86</v>
      </c>
      <c r="C73" s="149" t="n">
        <v>896264</v>
      </c>
      <c r="D73" s="150" t="n">
        <v>-10505</v>
      </c>
      <c r="E73" s="151" t="n">
        <v>-1885</v>
      </c>
      <c r="F73" s="152" t="n">
        <v>-8620</v>
      </c>
      <c r="G73" s="153" t="n">
        <v>0</v>
      </c>
      <c r="H73" s="154" t="n">
        <v>885759</v>
      </c>
      <c r="J73" s="147" t="n">
        <f aca="false">F73/C73</f>
        <v>-0.00961770192711076</v>
      </c>
    </row>
    <row r="74" customFormat="false" ht="14.15" hidden="false" customHeight="true" outlineLevel="0" collapsed="false">
      <c r="B74" s="155" t="s">
        <v>87</v>
      </c>
      <c r="C74" s="149" t="n">
        <v>4307594</v>
      </c>
      <c r="D74" s="150" t="n">
        <v>8236</v>
      </c>
      <c r="E74" s="151" t="n">
        <v>1494</v>
      </c>
      <c r="F74" s="152" t="n">
        <v>6742</v>
      </c>
      <c r="G74" s="156" t="n">
        <v>0</v>
      </c>
      <c r="H74" s="154" t="n">
        <v>4315830</v>
      </c>
      <c r="J74" s="147" t="n">
        <f aca="false">F74/C74</f>
        <v>0.00156514286165316</v>
      </c>
    </row>
    <row r="75" customFormat="false" ht="14.15" hidden="false" customHeight="true" outlineLevel="0" collapsed="false">
      <c r="B75" s="148" t="s">
        <v>145</v>
      </c>
      <c r="C75" s="149" t="n">
        <v>3459438</v>
      </c>
      <c r="D75" s="150" t="n">
        <v>51245</v>
      </c>
      <c r="E75" s="151" t="n">
        <v>30581</v>
      </c>
      <c r="F75" s="152" t="n">
        <v>20664</v>
      </c>
      <c r="G75" s="153" t="n">
        <v>0</v>
      </c>
      <c r="H75" s="154" t="n">
        <v>3510683</v>
      </c>
      <c r="J75" s="147" t="n">
        <f aca="false">F75/C75</f>
        <v>0.00597322455265855</v>
      </c>
    </row>
    <row r="76" customFormat="false" ht="13.75" hidden="false" customHeight="true" outlineLevel="0" collapsed="false">
      <c r="B76" s="208" t="s">
        <v>9</v>
      </c>
      <c r="C76" s="209"/>
      <c r="D76" s="210"/>
      <c r="E76" s="211"/>
      <c r="F76" s="212"/>
      <c r="G76" s="213"/>
      <c r="H76" s="214"/>
      <c r="J76" s="147" t="e">
        <f aca="false">F76/C76</f>
        <v>#DIV/0!</v>
      </c>
    </row>
    <row r="77" customFormat="false" ht="14.15" hidden="false" customHeight="true" outlineLevel="0" collapsed="false">
      <c r="B77" s="157" t="s">
        <v>89</v>
      </c>
      <c r="C77" s="158" t="n">
        <v>1561238</v>
      </c>
      <c r="D77" s="159" t="n">
        <v>22825</v>
      </c>
      <c r="E77" s="160" t="n">
        <v>17826</v>
      </c>
      <c r="F77" s="161" t="n">
        <v>4999</v>
      </c>
      <c r="G77" s="196" t="n">
        <v>0</v>
      </c>
      <c r="H77" s="162" t="n">
        <v>1584063</v>
      </c>
      <c r="J77" s="147" t="n">
        <f aca="false">F77/C77</f>
        <v>0.00320194614786471</v>
      </c>
    </row>
    <row r="78" customFormat="false" ht="14.15" hidden="false" customHeight="true" outlineLevel="0" collapsed="false">
      <c r="B78" s="197" t="s">
        <v>90</v>
      </c>
      <c r="C78" s="149" t="n">
        <v>536558</v>
      </c>
      <c r="D78" s="150" t="n">
        <v>5054</v>
      </c>
      <c r="E78" s="151" t="n">
        <v>6181</v>
      </c>
      <c r="F78" s="152" t="n">
        <v>-1127</v>
      </c>
      <c r="G78" s="153" t="n">
        <v>0</v>
      </c>
      <c r="H78" s="154" t="n">
        <v>541612</v>
      </c>
      <c r="J78" s="147" t="n">
        <f aca="false">F78/C78</f>
        <v>-0.00210042530350866</v>
      </c>
    </row>
    <row r="79" customFormat="false" ht="14.15" hidden="false" customHeight="true" outlineLevel="0" collapsed="false">
      <c r="B79" s="197" t="s">
        <v>91</v>
      </c>
      <c r="C79" s="198" t="n">
        <v>1361642</v>
      </c>
      <c r="D79" s="199" t="n">
        <v>23366</v>
      </c>
      <c r="E79" s="200" t="n">
        <v>6574</v>
      </c>
      <c r="F79" s="201" t="n">
        <v>16792</v>
      </c>
      <c r="G79" s="202" t="n">
        <v>0</v>
      </c>
      <c r="H79" s="203" t="n">
        <v>1385008</v>
      </c>
      <c r="J79" s="147" t="n">
        <f aca="false">F79/C79</f>
        <v>0.0123321695423614</v>
      </c>
    </row>
    <row r="80" customFormat="false" ht="14.15" hidden="false" customHeight="true" outlineLevel="0" collapsed="false">
      <c r="B80" s="148" t="s">
        <v>92</v>
      </c>
      <c r="C80" s="149" t="n">
        <v>3480142</v>
      </c>
      <c r="D80" s="150" t="n">
        <v>5130</v>
      </c>
      <c r="E80" s="151" t="n">
        <v>470</v>
      </c>
      <c r="F80" s="152" t="n">
        <v>4660</v>
      </c>
      <c r="G80" s="153" t="n">
        <v>0</v>
      </c>
      <c r="H80" s="154" t="n">
        <v>3485272</v>
      </c>
      <c r="J80" s="147" t="n">
        <f aca="false">F80/C80</f>
        <v>0.00133902582136016</v>
      </c>
    </row>
    <row r="81" s="147" customFormat="true" ht="14.15" hidden="false" customHeight="true" outlineLevel="0" collapsed="false">
      <c r="B81" s="189" t="s">
        <v>93</v>
      </c>
      <c r="C81" s="190" t="n">
        <v>19260935</v>
      </c>
      <c r="D81" s="191" t="n">
        <v>17266</v>
      </c>
      <c r="E81" s="192" t="n">
        <v>24827</v>
      </c>
      <c r="F81" s="193" t="n">
        <v>-7561</v>
      </c>
      <c r="G81" s="194" t="n">
        <v>0</v>
      </c>
      <c r="H81" s="195" t="n">
        <v>19278201</v>
      </c>
      <c r="J81" s="147" t="n">
        <f aca="false">F81/C81</f>
        <v>-0.00039255622844893</v>
      </c>
    </row>
    <row r="82" customFormat="false" ht="14.15" hidden="false" customHeight="true" outlineLevel="0" collapsed="false">
      <c r="B82" s="148" t="s">
        <v>94</v>
      </c>
      <c r="C82" s="149" t="n">
        <v>208425</v>
      </c>
      <c r="D82" s="150" t="n">
        <v>1919</v>
      </c>
      <c r="E82" s="151" t="n">
        <v>2277</v>
      </c>
      <c r="F82" s="152" t="n">
        <v>-358</v>
      </c>
      <c r="G82" s="153" t="n">
        <v>0</v>
      </c>
      <c r="H82" s="154" t="n">
        <v>210344</v>
      </c>
      <c r="J82" s="147" t="n">
        <f aca="false">F82/C82</f>
        <v>-0.00171764423653592</v>
      </c>
    </row>
    <row r="83" customFormat="false" ht="14.15" hidden="false" customHeight="true" outlineLevel="0" collapsed="false">
      <c r="B83" s="155" t="s">
        <v>105</v>
      </c>
      <c r="C83" s="149" t="n">
        <v>971391</v>
      </c>
      <c r="D83" s="150" t="n">
        <v>419</v>
      </c>
      <c r="E83" s="151" t="n">
        <v>4942</v>
      </c>
      <c r="F83" s="152" t="n">
        <v>-4523</v>
      </c>
      <c r="G83" s="156" t="n">
        <v>0</v>
      </c>
      <c r="H83" s="154" t="n">
        <v>971810</v>
      </c>
      <c r="J83" s="147" t="n">
        <f aca="false">F83/C83</f>
        <v>-0.00465620949751439</v>
      </c>
    </row>
    <row r="84" s="42" customFormat="true" ht="14.15" hidden="false" customHeight="true" outlineLevel="0" collapsed="false">
      <c r="B84" s="148" t="s">
        <v>95</v>
      </c>
      <c r="C84" s="149" t="n">
        <v>309347</v>
      </c>
      <c r="D84" s="150" t="n">
        <v>1113</v>
      </c>
      <c r="E84" s="151" t="n">
        <v>4795</v>
      </c>
      <c r="F84" s="152" t="n">
        <v>-3682</v>
      </c>
      <c r="G84" s="153" t="n">
        <v>0</v>
      </c>
      <c r="H84" s="154" t="n">
        <v>310460</v>
      </c>
      <c r="J84" s="147" t="n">
        <f aca="false">F84/C84</f>
        <v>-0.0119024913769974</v>
      </c>
    </row>
    <row r="85" customFormat="false" ht="14.15" hidden="false" customHeight="true" outlineLevel="0" collapsed="false">
      <c r="B85" s="148" t="s">
        <v>96</v>
      </c>
      <c r="C85" s="149" t="n">
        <v>532135</v>
      </c>
      <c r="D85" s="150" t="n">
        <v>890</v>
      </c>
      <c r="E85" s="151" t="n">
        <v>1397</v>
      </c>
      <c r="F85" s="152" t="n">
        <v>-507</v>
      </c>
      <c r="G85" s="153" t="n">
        <v>0</v>
      </c>
      <c r="H85" s="154" t="n">
        <v>533025</v>
      </c>
      <c r="J85" s="147" t="n">
        <f aca="false">F85/C85</f>
        <v>-0.000952765745534498</v>
      </c>
    </row>
    <row r="86" customFormat="false" ht="14.15" hidden="false" customHeight="true" outlineLevel="0" collapsed="false">
      <c r="B86" s="148" t="s">
        <v>97</v>
      </c>
      <c r="C86" s="149" t="n">
        <v>2407230</v>
      </c>
      <c r="D86" s="150" t="n">
        <v>-8479</v>
      </c>
      <c r="E86" s="151" t="n">
        <v>-2253</v>
      </c>
      <c r="F86" s="152" t="n">
        <v>-6226</v>
      </c>
      <c r="G86" s="156" t="n">
        <v>0</v>
      </c>
      <c r="H86" s="154" t="n">
        <v>2398751</v>
      </c>
      <c r="J86" s="147" t="n">
        <f aca="false">F86/C86</f>
        <v>-0.0025863752113425</v>
      </c>
    </row>
    <row r="87" customFormat="false" ht="14.15" hidden="false" customHeight="true" outlineLevel="0" collapsed="false">
      <c r="B87" s="155" t="s">
        <v>107</v>
      </c>
      <c r="C87" s="149" t="n">
        <v>1099396</v>
      </c>
      <c r="D87" s="150" t="n">
        <v>-4227</v>
      </c>
      <c r="E87" s="151" t="n">
        <v>3379</v>
      </c>
      <c r="F87" s="152" t="n">
        <v>-7606</v>
      </c>
      <c r="G87" s="156" t="n">
        <v>0</v>
      </c>
      <c r="H87" s="154" t="n">
        <v>1095169</v>
      </c>
      <c r="J87" s="147" t="n">
        <f aca="false">F87/C87</f>
        <v>-0.00691834425448155</v>
      </c>
    </row>
    <row r="88" customFormat="false" ht="14.15" hidden="false" customHeight="true" outlineLevel="0" collapsed="false">
      <c r="B88" s="148" t="s">
        <v>98</v>
      </c>
      <c r="C88" s="149" t="n">
        <v>2838396</v>
      </c>
      <c r="D88" s="150" t="n">
        <v>8079</v>
      </c>
      <c r="E88" s="151" t="n">
        <v>4286</v>
      </c>
      <c r="F88" s="152" t="n">
        <v>3793</v>
      </c>
      <c r="G88" s="153" t="n">
        <v>0</v>
      </c>
      <c r="H88" s="154" t="n">
        <v>2846475</v>
      </c>
      <c r="J88" s="147" t="n">
        <f aca="false">F88/C88</f>
        <v>0.00133631811769746</v>
      </c>
    </row>
    <row r="89" customFormat="false" ht="14.15" hidden="false" customHeight="true" outlineLevel="0" collapsed="false">
      <c r="B89" s="148" t="s">
        <v>99</v>
      </c>
      <c r="C89" s="149" t="n">
        <v>2424355</v>
      </c>
      <c r="D89" s="150" t="n">
        <v>-2329</v>
      </c>
      <c r="E89" s="151" t="n">
        <v>4916</v>
      </c>
      <c r="F89" s="152" t="n">
        <v>-7245</v>
      </c>
      <c r="G89" s="153" t="n">
        <v>0</v>
      </c>
      <c r="H89" s="154" t="n">
        <v>2422026</v>
      </c>
      <c r="J89" s="147" t="n">
        <f aca="false">F89/C89</f>
        <v>-0.00298842372507327</v>
      </c>
    </row>
    <row r="90" customFormat="false" ht="14.15" hidden="false" customHeight="true" outlineLevel="0" collapsed="false">
      <c r="B90" s="148" t="s">
        <v>100</v>
      </c>
      <c r="C90" s="149" t="n">
        <v>2750829</v>
      </c>
      <c r="D90" s="150" t="n">
        <v>-8379</v>
      </c>
      <c r="E90" s="151" t="n">
        <v>-3817</v>
      </c>
      <c r="F90" s="152" t="n">
        <v>-4562</v>
      </c>
      <c r="G90" s="153" t="n">
        <v>0</v>
      </c>
      <c r="H90" s="154" t="n">
        <v>2742450</v>
      </c>
      <c r="J90" s="147" t="n">
        <f aca="false">F90/C90</f>
        <v>-0.00165840915593081</v>
      </c>
    </row>
    <row r="91" customFormat="false" ht="14.15" hidden="false" customHeight="true" outlineLevel="0" collapsed="false">
      <c r="B91" s="148" t="s">
        <v>101</v>
      </c>
      <c r="C91" s="149" t="n">
        <v>2686863</v>
      </c>
      <c r="D91" s="150" t="n">
        <v>22598</v>
      </c>
      <c r="E91" s="151" t="n">
        <v>913</v>
      </c>
      <c r="F91" s="152" t="n">
        <v>21685</v>
      </c>
      <c r="G91" s="153" t="n">
        <v>0</v>
      </c>
      <c r="H91" s="154" t="n">
        <v>2709461</v>
      </c>
      <c r="J91" s="147" t="n">
        <f aca="false">F91/C91</f>
        <v>0.00807075016478324</v>
      </c>
    </row>
    <row r="92" customFormat="false" ht="14.15" hidden="false" customHeight="true" outlineLevel="0" collapsed="false">
      <c r="B92" s="148" t="s">
        <v>102</v>
      </c>
      <c r="C92" s="149" t="n">
        <v>1974820</v>
      </c>
      <c r="D92" s="150" t="n">
        <v>-835</v>
      </c>
      <c r="E92" s="151" t="n">
        <v>2238</v>
      </c>
      <c r="F92" s="152" t="n">
        <v>-3073</v>
      </c>
      <c r="G92" s="153" t="n">
        <v>0</v>
      </c>
      <c r="H92" s="154" t="n">
        <v>1973985</v>
      </c>
      <c r="J92" s="147" t="n">
        <f aca="false">F92/C92</f>
        <v>-0.00155609118805765</v>
      </c>
    </row>
    <row r="93" customFormat="false" ht="14.15" hidden="false" customHeight="true" outlineLevel="0" collapsed="false">
      <c r="B93" s="148" t="s">
        <v>103</v>
      </c>
      <c r="C93" s="149" t="n">
        <v>1057748</v>
      </c>
      <c r="D93" s="150" t="n">
        <v>6497</v>
      </c>
      <c r="E93" s="151" t="n">
        <v>1754</v>
      </c>
      <c r="F93" s="152" t="n">
        <v>4743</v>
      </c>
      <c r="G93" s="153" t="n">
        <v>0</v>
      </c>
      <c r="H93" s="154" t="n">
        <v>1064245</v>
      </c>
      <c r="J93" s="147" t="n">
        <f aca="false">F93/C93</f>
        <v>0.00448405480322345</v>
      </c>
    </row>
    <row r="94" s="147" customFormat="true" ht="14.15" hidden="false" customHeight="true" outlineLevel="0" collapsed="false">
      <c r="B94" s="140" t="s">
        <v>104</v>
      </c>
      <c r="C94" s="190" t="n">
        <v>6265833</v>
      </c>
      <c r="D94" s="191" t="n">
        <v>-14337</v>
      </c>
      <c r="E94" s="192" t="n">
        <v>5544</v>
      </c>
      <c r="F94" s="193" t="n">
        <v>-19881</v>
      </c>
      <c r="G94" s="145" t="n">
        <v>0</v>
      </c>
      <c r="H94" s="195" t="n">
        <v>6251496</v>
      </c>
      <c r="J94" s="147" t="n">
        <f aca="false">F94/C94</f>
        <v>-0.00317292209990276</v>
      </c>
    </row>
    <row r="95" customFormat="false" ht="14.15" hidden="false" customHeight="true" outlineLevel="0" collapsed="false">
      <c r="B95" s="148" t="s">
        <v>106</v>
      </c>
      <c r="C95" s="149" t="n">
        <v>955859</v>
      </c>
      <c r="D95" s="150" t="n">
        <v>-279</v>
      </c>
      <c r="E95" s="151" t="n">
        <v>8080</v>
      </c>
      <c r="F95" s="152" t="n">
        <v>-8359</v>
      </c>
      <c r="G95" s="153" t="n">
        <v>0</v>
      </c>
      <c r="H95" s="154" t="n">
        <v>955580</v>
      </c>
      <c r="J95" s="147" t="n">
        <f aca="false">F95/C95</f>
        <v>-0.00874501364741034</v>
      </c>
    </row>
    <row r="96" customFormat="false" ht="14.15" hidden="false" customHeight="true" outlineLevel="0" collapsed="false">
      <c r="B96" s="148" t="s">
        <v>108</v>
      </c>
      <c r="C96" s="149" t="n">
        <v>320156</v>
      </c>
      <c r="D96" s="150" t="n">
        <v>393</v>
      </c>
      <c r="E96" s="151" t="n">
        <v>451</v>
      </c>
      <c r="F96" s="152" t="n">
        <v>-58</v>
      </c>
      <c r="G96" s="156" t="n">
        <v>0</v>
      </c>
      <c r="H96" s="154" t="n">
        <v>320549</v>
      </c>
      <c r="J96" s="147" t="n">
        <f aca="false">F96/C96</f>
        <v>-0.000181161683679206</v>
      </c>
    </row>
    <row r="97" customFormat="false" ht="14.15" hidden="false" customHeight="true" outlineLevel="0" collapsed="false">
      <c r="B97" s="155" t="s">
        <v>109</v>
      </c>
      <c r="C97" s="149" t="n">
        <v>1950483</v>
      </c>
      <c r="D97" s="150" t="n">
        <v>-3220</v>
      </c>
      <c r="E97" s="151" t="n">
        <v>-2116</v>
      </c>
      <c r="F97" s="152" t="n">
        <v>-1104</v>
      </c>
      <c r="G97" s="156" t="n">
        <v>0</v>
      </c>
      <c r="H97" s="154" t="n">
        <v>1947263</v>
      </c>
      <c r="J97" s="147" t="n">
        <f aca="false">F97/C97</f>
        <v>-0.000566013648926958</v>
      </c>
    </row>
    <row r="98" customFormat="false" ht="14.15" hidden="false" customHeight="true" outlineLevel="0" collapsed="false">
      <c r="B98" s="148" t="s">
        <v>110</v>
      </c>
      <c r="C98" s="149" t="n">
        <v>1342475</v>
      </c>
      <c r="D98" s="150" t="n">
        <v>-392</v>
      </c>
      <c r="E98" s="151" t="n">
        <v>139</v>
      </c>
      <c r="F98" s="152" t="n">
        <v>-531</v>
      </c>
      <c r="G98" s="153"/>
      <c r="H98" s="154" t="n">
        <v>1342083</v>
      </c>
      <c r="J98" s="147" t="n">
        <f aca="false">F98/C98</f>
        <v>-0.00039553809195702</v>
      </c>
    </row>
    <row r="99" customFormat="false" ht="14.15" hidden="false" customHeight="true" outlineLevel="0" collapsed="false">
      <c r="B99" s="148" t="s">
        <v>111</v>
      </c>
      <c r="C99" s="149" t="n">
        <v>821573</v>
      </c>
      <c r="D99" s="150" t="n">
        <v>-4663</v>
      </c>
      <c r="E99" s="151" t="n">
        <v>-340</v>
      </c>
      <c r="F99" s="152" t="n">
        <v>-4323</v>
      </c>
      <c r="G99" s="153" t="n">
        <v>0</v>
      </c>
      <c r="H99" s="154" t="n">
        <v>816910</v>
      </c>
      <c r="J99" s="147" t="n">
        <f aca="false">F99/C99</f>
        <v>-0.0052618574368924</v>
      </c>
    </row>
    <row r="100" customFormat="false" ht="14.15" hidden="false" customHeight="true" outlineLevel="0" collapsed="false">
      <c r="B100" s="148" t="s">
        <v>112</v>
      </c>
      <c r="C100" s="149" t="n">
        <v>154485</v>
      </c>
      <c r="D100" s="150" t="n">
        <v>-2127</v>
      </c>
      <c r="E100" s="151" t="n">
        <v>-21</v>
      </c>
      <c r="F100" s="152" t="n">
        <v>-2106</v>
      </c>
      <c r="G100" s="153" t="n">
        <v>0</v>
      </c>
      <c r="H100" s="154" t="n">
        <v>152358</v>
      </c>
      <c r="J100" s="147" t="n">
        <f aca="false">F100/C100</f>
        <v>-0.0136323914943198</v>
      </c>
    </row>
    <row r="101" customFormat="false" ht="14.15" hidden="false" customHeight="true" outlineLevel="0" collapsed="false">
      <c r="B101" s="148" t="s">
        <v>113</v>
      </c>
      <c r="C101" s="149" t="n">
        <v>495402</v>
      </c>
      <c r="D101" s="150" t="n">
        <v>-2100</v>
      </c>
      <c r="E101" s="151" t="n">
        <v>-584</v>
      </c>
      <c r="F101" s="152" t="n">
        <v>-1516</v>
      </c>
      <c r="G101" s="153" t="n">
        <v>0</v>
      </c>
      <c r="H101" s="154" t="n">
        <v>493302</v>
      </c>
      <c r="J101" s="147" t="n">
        <f aca="false">F101/C101</f>
        <v>-0.00306014105716166</v>
      </c>
    </row>
    <row r="102" customFormat="false" ht="14.15" hidden="false" customHeight="true" outlineLevel="0" collapsed="false">
      <c r="B102" s="148" t="s">
        <v>114</v>
      </c>
      <c r="C102" s="149" t="n">
        <v>174412</v>
      </c>
      <c r="D102" s="150" t="n">
        <v>-1741</v>
      </c>
      <c r="E102" s="151" t="n">
        <v>-193</v>
      </c>
      <c r="F102" s="152" t="n">
        <v>-1548</v>
      </c>
      <c r="G102" s="153" t="n">
        <v>0</v>
      </c>
      <c r="H102" s="154" t="n">
        <v>172671</v>
      </c>
      <c r="J102" s="147" t="n">
        <f aca="false">F102/C102</f>
        <v>-0.00887553608696649</v>
      </c>
    </row>
    <row r="103" customFormat="false" ht="14.15" hidden="false" customHeight="true" outlineLevel="0" collapsed="false">
      <c r="B103" s="163" t="s">
        <v>115</v>
      </c>
      <c r="C103" s="164" t="n">
        <v>50988</v>
      </c>
      <c r="D103" s="165" t="n">
        <v>-208</v>
      </c>
      <c r="E103" s="166" t="n">
        <v>128</v>
      </c>
      <c r="F103" s="167" t="n">
        <v>-336</v>
      </c>
      <c r="G103" s="168" t="n">
        <v>0</v>
      </c>
      <c r="H103" s="169" t="n">
        <v>50780</v>
      </c>
      <c r="J103" s="147" t="n">
        <f aca="false">F103/C103</f>
        <v>-0.00658978583196046</v>
      </c>
    </row>
    <row r="104" customFormat="false" ht="6" hidden="false" customHeight="true" outlineLevel="0" collapsed="false">
      <c r="B104" s="237"/>
      <c r="C104" s="238"/>
      <c r="D104" s="235"/>
      <c r="J104" s="147"/>
    </row>
    <row r="105" s="42" customFormat="true" ht="14.65" hidden="false" customHeight="false" outlineLevel="0" collapsed="false">
      <c r="B105" s="204" t="s">
        <v>121</v>
      </c>
      <c r="C105" s="128"/>
      <c r="D105" s="235"/>
      <c r="J105" s="147"/>
    </row>
    <row r="106" customFormat="false" ht="14.65" hidden="false" customHeight="false" outlineLevel="0" collapsed="false">
      <c r="J106" s="147"/>
    </row>
    <row r="107" customFormat="false" ht="14.65" hidden="false" customHeight="false" outlineLevel="0" collapsed="false">
      <c r="J107" s="147"/>
    </row>
    <row r="108" customFormat="false" ht="14.65" hidden="false" customHeight="false" outlineLevel="0" collapsed="false">
      <c r="J108" s="147"/>
    </row>
    <row r="109" customFormat="false" ht="14.65" hidden="false" customHeight="false" outlineLevel="0" collapsed="false">
      <c r="C109" s="128"/>
      <c r="J109" s="147"/>
    </row>
    <row r="110" customFormat="false" ht="14.65" hidden="false" customHeight="false" outlineLevel="0" collapsed="false">
      <c r="C110" s="128"/>
      <c r="J110" s="147"/>
    </row>
    <row r="111" customFormat="false" ht="14.65" hidden="false" customHeight="false" outlineLevel="0" collapsed="false">
      <c r="C111" s="128"/>
      <c r="J111" s="147"/>
    </row>
    <row r="112" customFormat="false" ht="14.65" hidden="false" customHeight="false" outlineLevel="0" collapsed="false">
      <c r="C112" s="128"/>
      <c r="J112" s="147"/>
    </row>
    <row r="113" customFormat="false" ht="14.65" hidden="false" customHeight="false" outlineLevel="0" collapsed="false">
      <c r="C113" s="128"/>
      <c r="J113" s="147"/>
    </row>
    <row r="114" customFormat="false" ht="14.65" hidden="false" customHeight="false" outlineLevel="0" collapsed="false">
      <c r="C114" s="128"/>
      <c r="J114" s="147"/>
    </row>
    <row r="115" customFormat="false" ht="14.65" hidden="false" customHeight="false" outlineLevel="0" collapsed="false">
      <c r="C115" s="128"/>
    </row>
    <row r="116" customFormat="false" ht="14.65" hidden="false" customHeight="false" outlineLevel="0" collapsed="false">
      <c r="C116" s="128"/>
    </row>
    <row r="117" customFormat="false" ht="14.65" hidden="false" customHeight="false" outlineLevel="0" collapsed="false">
      <c r="C117" s="128"/>
    </row>
    <row r="118" customFormat="false" ht="14.65" hidden="false" customHeight="false" outlineLevel="0" collapsed="false">
      <c r="C118" s="128"/>
    </row>
    <row r="119" customFormat="false" ht="14.65" hidden="false" customHeight="false" outlineLevel="0" collapsed="false">
      <c r="C119" s="128"/>
    </row>
    <row r="120" customFormat="false" ht="14.65" hidden="false" customHeight="false" outlineLevel="0" collapsed="false">
      <c r="C120" s="128"/>
    </row>
    <row r="121" customFormat="false" ht="14.65" hidden="false" customHeight="false" outlineLevel="0" collapsed="false">
      <c r="C121" s="128"/>
    </row>
    <row r="122" customFormat="false" ht="14.65" hidden="false" customHeight="false" outlineLevel="0" collapsed="false">
      <c r="C122" s="128"/>
    </row>
    <row r="123" customFormat="false" ht="14.65" hidden="false" customHeight="false" outlineLevel="0" collapsed="false">
      <c r="C123" s="128"/>
    </row>
    <row r="124" customFormat="false" ht="14.65" hidden="false" customHeight="false" outlineLevel="0" collapsed="false">
      <c r="C124" s="128"/>
    </row>
    <row r="125" customFormat="false" ht="14.65" hidden="false" customHeight="false" outlineLevel="0" collapsed="false">
      <c r="C125" s="128"/>
    </row>
    <row r="126" customFormat="false" ht="14.65" hidden="false" customHeight="false" outlineLevel="0" collapsed="false">
      <c r="C126" s="128"/>
    </row>
    <row r="127" customFormat="false" ht="14.65" hidden="false" customHeight="false" outlineLevel="0" collapsed="false">
      <c r="C127" s="128"/>
    </row>
    <row r="128" customFormat="false" ht="14.65" hidden="false" customHeight="false" outlineLevel="0" collapsed="false">
      <c r="C128" s="128"/>
    </row>
    <row r="129" customFormat="false" ht="14.65" hidden="false" customHeight="false" outlineLevel="0" collapsed="false">
      <c r="C129" s="128"/>
    </row>
    <row r="130" customFormat="false" ht="14.65" hidden="false" customHeight="false" outlineLevel="0" collapsed="false">
      <c r="C130" s="128"/>
    </row>
    <row r="131" customFormat="false" ht="14.65" hidden="false" customHeight="false" outlineLevel="0" collapsed="false">
      <c r="C131" s="128"/>
    </row>
    <row r="132" customFormat="false" ht="14.65" hidden="false" customHeight="false" outlineLevel="0" collapsed="false">
      <c r="C132" s="128"/>
    </row>
    <row r="133" customFormat="false" ht="14.65" hidden="false" customHeight="false" outlineLevel="0" collapsed="false">
      <c r="C133" s="128"/>
    </row>
    <row r="134" customFormat="false" ht="14.65" hidden="false" customHeight="false" outlineLevel="0" collapsed="false">
      <c r="C134" s="128"/>
    </row>
    <row r="135" customFormat="false" ht="14.65" hidden="false" customHeight="false" outlineLevel="0" collapsed="false">
      <c r="C135" s="128"/>
    </row>
    <row r="136" customFormat="false" ht="14.65" hidden="false" customHeight="false" outlineLevel="0" collapsed="false">
      <c r="C136" s="128"/>
    </row>
    <row r="137" customFormat="false" ht="14.65" hidden="false" customHeight="false" outlineLevel="0" collapsed="false">
      <c r="C137" s="128"/>
    </row>
    <row r="138" customFormat="false" ht="14.65" hidden="false" customHeight="false" outlineLevel="0" collapsed="false">
      <c r="C138" s="128"/>
    </row>
    <row r="139" customFormat="false" ht="14.65" hidden="false" customHeight="false" outlineLevel="0" collapsed="false">
      <c r="C139" s="128"/>
    </row>
    <row r="140" customFormat="false" ht="14.65" hidden="false" customHeight="false" outlineLevel="0" collapsed="false">
      <c r="C140" s="128"/>
    </row>
    <row r="141" customFormat="false" ht="14.65" hidden="false" customHeight="false" outlineLevel="0" collapsed="false">
      <c r="C141" s="128"/>
    </row>
    <row r="142" customFormat="false" ht="14.65" hidden="false" customHeight="false" outlineLevel="0" collapsed="false">
      <c r="C142" s="128"/>
    </row>
    <row r="143" customFormat="false" ht="14.65" hidden="false" customHeight="false" outlineLevel="0" collapsed="false">
      <c r="C143" s="128"/>
    </row>
    <row r="144" customFormat="false" ht="14.65" hidden="false" customHeight="false" outlineLevel="0" collapsed="false">
      <c r="C144" s="128"/>
    </row>
    <row r="145" customFormat="false" ht="14.65" hidden="false" customHeight="false" outlineLevel="0" collapsed="false">
      <c r="C145" s="128"/>
    </row>
    <row r="146" customFormat="false" ht="14.65" hidden="false" customHeight="false" outlineLevel="0" collapsed="false">
      <c r="C146" s="128"/>
    </row>
    <row r="147" customFormat="false" ht="14.65" hidden="false" customHeight="false" outlineLevel="0" collapsed="false">
      <c r="C147" s="128"/>
    </row>
    <row r="148" customFormat="false" ht="14.65" hidden="false" customHeight="false" outlineLevel="0" collapsed="false">
      <c r="C148" s="128"/>
    </row>
    <row r="149" customFormat="false" ht="14.65" hidden="false" customHeight="false" outlineLevel="0" collapsed="false">
      <c r="C149" s="128"/>
    </row>
    <row r="150" customFormat="false" ht="14.65" hidden="false" customHeight="false" outlineLevel="0" collapsed="false">
      <c r="C150" s="128"/>
    </row>
    <row r="151" customFormat="false" ht="14.65" hidden="false" customHeight="false" outlineLevel="0" collapsed="false">
      <c r="C151" s="128"/>
    </row>
    <row r="152" customFormat="false" ht="14.65" hidden="false" customHeight="false" outlineLevel="0" collapsed="false">
      <c r="C152" s="128"/>
    </row>
    <row r="153" customFormat="false" ht="14.65" hidden="false" customHeight="false" outlineLevel="0" collapsed="false">
      <c r="C153" s="128"/>
    </row>
    <row r="154" customFormat="false" ht="14.65" hidden="false" customHeight="false" outlineLevel="0" collapsed="false">
      <c r="C154" s="128"/>
    </row>
    <row r="155" customFormat="false" ht="14.65" hidden="false" customHeight="false" outlineLevel="0" collapsed="false">
      <c r="C155" s="128"/>
    </row>
    <row r="156" customFormat="false" ht="14.65" hidden="false" customHeight="false" outlineLevel="0" collapsed="false">
      <c r="C156" s="128"/>
    </row>
    <row r="157" customFormat="false" ht="14.65" hidden="false" customHeight="false" outlineLevel="0" collapsed="false">
      <c r="C157" s="128"/>
    </row>
    <row r="158" customFormat="false" ht="14.65" hidden="false" customHeight="false" outlineLevel="0" collapsed="false">
      <c r="C158" s="128"/>
    </row>
    <row r="159" customFormat="false" ht="14.65" hidden="false" customHeight="false" outlineLevel="0" collapsed="false">
      <c r="C159" s="128"/>
    </row>
    <row r="160" customFormat="false" ht="14.65" hidden="false" customHeight="false" outlineLevel="0" collapsed="false">
      <c r="C160" s="128"/>
    </row>
    <row r="161" customFormat="false" ht="14.65" hidden="false" customHeight="false" outlineLevel="0" collapsed="false">
      <c r="C161" s="128"/>
    </row>
    <row r="162" customFormat="false" ht="14.65" hidden="false" customHeight="false" outlineLevel="0" collapsed="false">
      <c r="C162" s="128"/>
    </row>
    <row r="163" customFormat="false" ht="14.65" hidden="false" customHeight="false" outlineLevel="0" collapsed="false">
      <c r="C163" s="128"/>
    </row>
    <row r="164" customFormat="false" ht="14.65" hidden="false" customHeight="false" outlineLevel="0" collapsed="false">
      <c r="C164" s="128"/>
    </row>
    <row r="165" customFormat="false" ht="14.65" hidden="false" customHeight="false" outlineLevel="0" collapsed="false">
      <c r="C165" s="128"/>
    </row>
    <row r="166" customFormat="false" ht="14.65" hidden="false" customHeight="false" outlineLevel="0" collapsed="false">
      <c r="C166" s="128"/>
    </row>
    <row r="167" customFormat="false" ht="14.65" hidden="false" customHeight="false" outlineLevel="0" collapsed="false">
      <c r="C167" s="128"/>
    </row>
    <row r="168" customFormat="false" ht="14.65" hidden="false" customHeight="false" outlineLevel="0" collapsed="false">
      <c r="C168" s="128"/>
    </row>
    <row r="169" customFormat="false" ht="14.65" hidden="false" customHeight="false" outlineLevel="0" collapsed="false">
      <c r="C169" s="128"/>
    </row>
    <row r="170" customFormat="false" ht="14.65" hidden="false" customHeight="false" outlineLevel="0" collapsed="false">
      <c r="C170" s="128"/>
    </row>
    <row r="171" customFormat="false" ht="14.65" hidden="false" customHeight="false" outlineLevel="0" collapsed="false">
      <c r="C171" s="128"/>
    </row>
    <row r="172" customFormat="false" ht="14.65" hidden="false" customHeight="false" outlineLevel="0" collapsed="false">
      <c r="C172" s="128"/>
    </row>
    <row r="173" customFormat="false" ht="14.65" hidden="false" customHeight="false" outlineLevel="0" collapsed="false">
      <c r="C173" s="128"/>
    </row>
    <row r="174" customFormat="false" ht="14.65" hidden="false" customHeight="false" outlineLevel="0" collapsed="false">
      <c r="C174" s="128"/>
    </row>
    <row r="175" customFormat="false" ht="14.65" hidden="false" customHeight="false" outlineLevel="0" collapsed="false">
      <c r="C175" s="128"/>
    </row>
    <row r="176" customFormat="false" ht="14.65" hidden="false" customHeight="false" outlineLevel="0" collapsed="false">
      <c r="C176" s="128"/>
    </row>
    <row r="177" customFormat="false" ht="14.65" hidden="false" customHeight="false" outlineLevel="0" collapsed="false">
      <c r="C177" s="128"/>
    </row>
    <row r="178" customFormat="false" ht="14.65" hidden="false" customHeight="false" outlineLevel="0" collapsed="false">
      <c r="C178" s="128"/>
    </row>
    <row r="179" customFormat="false" ht="14.65" hidden="false" customHeight="false" outlineLevel="0" collapsed="false">
      <c r="C179" s="128"/>
    </row>
    <row r="180" customFormat="false" ht="14.65" hidden="false" customHeight="false" outlineLevel="0" collapsed="false">
      <c r="C180" s="128"/>
    </row>
    <row r="181" customFormat="false" ht="14.65" hidden="false" customHeight="false" outlineLevel="0" collapsed="false">
      <c r="C181" s="128"/>
    </row>
    <row r="182" customFormat="false" ht="14.65" hidden="false" customHeight="false" outlineLevel="0" collapsed="false">
      <c r="C182" s="128"/>
    </row>
    <row r="183" customFormat="false" ht="14.65" hidden="false" customHeight="false" outlineLevel="0" collapsed="false">
      <c r="C183" s="128"/>
    </row>
    <row r="184" customFormat="false" ht="14.65" hidden="false" customHeight="false" outlineLevel="0" collapsed="false">
      <c r="C184" s="128"/>
    </row>
    <row r="185" customFormat="false" ht="14.65" hidden="false" customHeight="false" outlineLevel="0" collapsed="false">
      <c r="C185" s="128"/>
    </row>
    <row r="186" customFormat="false" ht="14.65" hidden="false" customHeight="false" outlineLevel="0" collapsed="false">
      <c r="C186" s="128"/>
    </row>
    <row r="187" customFormat="false" ht="14.65" hidden="false" customHeight="false" outlineLevel="0" collapsed="false">
      <c r="C187" s="128"/>
    </row>
    <row r="188" customFormat="false" ht="14.65" hidden="false" customHeight="false" outlineLevel="0" collapsed="false">
      <c r="C188" s="128"/>
    </row>
    <row r="189" customFormat="false" ht="14.65" hidden="false" customHeight="false" outlineLevel="0" collapsed="false">
      <c r="C189" s="128"/>
    </row>
    <row r="190" customFormat="false" ht="14.65" hidden="false" customHeight="false" outlineLevel="0" collapsed="false">
      <c r="C190" s="128"/>
    </row>
    <row r="191" customFormat="false" ht="14.65" hidden="false" customHeight="false" outlineLevel="0" collapsed="false">
      <c r="C191" s="128"/>
    </row>
    <row r="192" customFormat="false" ht="14.65" hidden="false" customHeight="false" outlineLevel="0" collapsed="false">
      <c r="C192" s="128"/>
    </row>
    <row r="193" customFormat="false" ht="14.65" hidden="false" customHeight="false" outlineLevel="0" collapsed="false">
      <c r="C193" s="128"/>
    </row>
    <row r="194" customFormat="false" ht="14.65" hidden="false" customHeight="false" outlineLevel="0" collapsed="false">
      <c r="C194" s="128"/>
    </row>
    <row r="195" customFormat="false" ht="14.65" hidden="false" customHeight="false" outlineLevel="0" collapsed="false">
      <c r="C195" s="128"/>
    </row>
    <row r="196" customFormat="false" ht="14.65" hidden="false" customHeight="false" outlineLevel="0" collapsed="false">
      <c r="C196" s="128"/>
    </row>
    <row r="197" customFormat="false" ht="14.65" hidden="false" customHeight="false" outlineLevel="0" collapsed="false">
      <c r="C197" s="128"/>
    </row>
    <row r="198" customFormat="false" ht="14.65" hidden="false" customHeight="false" outlineLevel="0" collapsed="false">
      <c r="C198" s="128"/>
    </row>
    <row r="199" customFormat="false" ht="14.65" hidden="false" customHeight="false" outlineLevel="0" collapsed="false">
      <c r="C199" s="128"/>
    </row>
    <row r="200" customFormat="false" ht="14.65" hidden="false" customHeight="false" outlineLevel="0" collapsed="false">
      <c r="C200" s="128"/>
    </row>
    <row r="201" customFormat="false" ht="14.65" hidden="false" customHeight="false" outlineLevel="0" collapsed="false">
      <c r="C201" s="128"/>
    </row>
    <row r="202" customFormat="false" ht="14.65" hidden="false" customHeight="false" outlineLevel="0" collapsed="false">
      <c r="C202" s="128"/>
    </row>
    <row r="203" customFormat="false" ht="14.65" hidden="false" customHeight="false" outlineLevel="0" collapsed="false">
      <c r="C203" s="128"/>
    </row>
    <row r="204" customFormat="false" ht="14.65" hidden="false" customHeight="false" outlineLevel="0" collapsed="false">
      <c r="C204" s="128"/>
    </row>
    <row r="205" customFormat="false" ht="14.65" hidden="false" customHeight="false" outlineLevel="0" collapsed="false">
      <c r="C205" s="128"/>
    </row>
    <row r="206" customFormat="false" ht="14.65" hidden="false" customHeight="false" outlineLevel="0" collapsed="false">
      <c r="C206" s="128"/>
    </row>
    <row r="207" customFormat="false" ht="14.65" hidden="false" customHeight="false" outlineLevel="0" collapsed="false">
      <c r="C207" s="128"/>
    </row>
    <row r="208" customFormat="false" ht="14.65" hidden="false" customHeight="false" outlineLevel="0" collapsed="false">
      <c r="C208" s="128"/>
    </row>
    <row r="209" customFormat="false" ht="14.65" hidden="false" customHeight="false" outlineLevel="0" collapsed="false">
      <c r="C209" s="128"/>
    </row>
    <row r="210" customFormat="false" ht="14.65" hidden="false" customHeight="false" outlineLevel="0" collapsed="false">
      <c r="C210" s="128"/>
    </row>
    <row r="211" customFormat="false" ht="14.65" hidden="false" customHeight="false" outlineLevel="0" collapsed="false">
      <c r="C211" s="128"/>
    </row>
    <row r="212" customFormat="false" ht="14.65" hidden="false" customHeight="false" outlineLevel="0" collapsed="false">
      <c r="C212" s="128"/>
    </row>
    <row r="213" customFormat="false" ht="14.65" hidden="false" customHeight="false" outlineLevel="0" collapsed="false">
      <c r="C213" s="128"/>
    </row>
    <row r="214" customFormat="false" ht="14.65" hidden="false" customHeight="false" outlineLevel="0" collapsed="false">
      <c r="C214" s="128"/>
    </row>
    <row r="215" customFormat="false" ht="14.65" hidden="false" customHeight="false" outlineLevel="0" collapsed="false">
      <c r="C215" s="128"/>
    </row>
    <row r="216" customFormat="false" ht="14.65" hidden="false" customHeight="false" outlineLevel="0" collapsed="false">
      <c r="C216" s="128"/>
    </row>
    <row r="217" customFormat="false" ht="14.65" hidden="false" customHeight="false" outlineLevel="0" collapsed="false">
      <c r="C217" s="128"/>
    </row>
    <row r="218" customFormat="false" ht="14.65" hidden="false" customHeight="false" outlineLevel="0" collapsed="false">
      <c r="C218" s="128"/>
    </row>
    <row r="219" customFormat="false" ht="14.65" hidden="false" customHeight="false" outlineLevel="0" collapsed="false">
      <c r="C219" s="128"/>
    </row>
    <row r="220" customFormat="false" ht="14.65" hidden="false" customHeight="false" outlineLevel="0" collapsed="false">
      <c r="C220" s="128"/>
    </row>
    <row r="221" customFormat="false" ht="14.65" hidden="false" customHeight="false" outlineLevel="0" collapsed="false">
      <c r="C221" s="128"/>
    </row>
    <row r="222" customFormat="false" ht="14.65" hidden="false" customHeight="false" outlineLevel="0" collapsed="false">
      <c r="C222" s="128"/>
    </row>
    <row r="223" customFormat="false" ht="14.65" hidden="false" customHeight="false" outlineLevel="0" collapsed="false">
      <c r="C223" s="128"/>
    </row>
    <row r="224" customFormat="false" ht="14.65" hidden="false" customHeight="false" outlineLevel="0" collapsed="false">
      <c r="C224" s="128"/>
    </row>
    <row r="225" customFormat="false" ht="14.65" hidden="false" customHeight="false" outlineLevel="0" collapsed="false">
      <c r="C225" s="128"/>
    </row>
    <row r="226" customFormat="false" ht="14.65" hidden="false" customHeight="false" outlineLevel="0" collapsed="false">
      <c r="C226" s="128"/>
    </row>
    <row r="227" customFormat="false" ht="14.65" hidden="false" customHeight="false" outlineLevel="0" collapsed="false">
      <c r="C227" s="128"/>
    </row>
    <row r="228" customFormat="false" ht="14.65" hidden="false" customHeight="false" outlineLevel="0" collapsed="false">
      <c r="C228" s="128"/>
    </row>
    <row r="229" customFormat="false" ht="14.65" hidden="false" customHeight="false" outlineLevel="0" collapsed="false">
      <c r="C229" s="128"/>
    </row>
    <row r="230" customFormat="false" ht="14.65" hidden="false" customHeight="false" outlineLevel="0" collapsed="false">
      <c r="C230" s="128"/>
    </row>
    <row r="231" customFormat="false" ht="14.65" hidden="false" customHeight="false" outlineLevel="0" collapsed="false">
      <c r="C231" s="128"/>
    </row>
    <row r="232" customFormat="false" ht="14.65" hidden="false" customHeight="false" outlineLevel="0" collapsed="false">
      <c r="C232" s="128"/>
    </row>
    <row r="233" customFormat="false" ht="14.65" hidden="false" customHeight="false" outlineLevel="0" collapsed="false">
      <c r="C233" s="128"/>
    </row>
    <row r="234" customFormat="false" ht="14.65" hidden="false" customHeight="false" outlineLevel="0" collapsed="false">
      <c r="C234" s="128"/>
    </row>
    <row r="235" customFormat="false" ht="14.65" hidden="false" customHeight="false" outlineLevel="0" collapsed="false">
      <c r="C235" s="128"/>
    </row>
    <row r="236" customFormat="false" ht="14.65" hidden="false" customHeight="false" outlineLevel="0" collapsed="false">
      <c r="C236" s="128"/>
    </row>
    <row r="237" customFormat="false" ht="14.65" hidden="false" customHeight="false" outlineLevel="0" collapsed="false">
      <c r="C237" s="128"/>
    </row>
    <row r="238" customFormat="false" ht="14.65" hidden="false" customHeight="false" outlineLevel="0" collapsed="false">
      <c r="C238" s="128"/>
    </row>
    <row r="239" customFormat="false" ht="14.65" hidden="false" customHeight="false" outlineLevel="0" collapsed="false">
      <c r="C239" s="128"/>
    </row>
  </sheetData>
  <mergeCells count="4">
    <mergeCell ref="B2:H2"/>
    <mergeCell ref="B3:H3"/>
    <mergeCell ref="D5:G5"/>
    <mergeCell ref="E6:G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2022-04-13T22:46:02Z</dcterms:created>
  <dc:creator/>
  <dc:description/>
  <dc:language>ru-RU</dc:language>
  <cp:lastModifiedBy/>
  <dcterms:modified xsi:type="dcterms:W3CDTF">2022-04-14T11:23:50Z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