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60"/>
  </bookViews>
  <sheets>
    <sheet name="Input" sheetId="1" r:id="rId1"/>
    <sheet name="MCA" sheetId="3" r:id="rId2"/>
    <sheet name="Peer_List" sheetId="2" state="hidden" r:id="rId3"/>
  </sheets>
  <externalReferences>
    <externalReference r:id="rId4"/>
  </externalReferences>
  <definedNames>
    <definedName name="_xlnm._FilterDatabase" localSheetId="2" hidden="1">Peer_List!$AD$1:$AF$478</definedName>
    <definedName name="AC_Attendance_Threshold">[1]Calculations_Sheet!$B$14</definedName>
    <definedName name="Board_Attendance_Threshold">[1]Calculations_Sheet!$B$13</definedName>
    <definedName name="Company">Input!$A$1</definedName>
    <definedName name="Company_Name">[1]Calculations_Sheet!$B$18</definedName>
    <definedName name="Director_Classification">Input!$G$3:$G$22</definedName>
    <definedName name="Expertise_List">[1]Template_P2!$N$3:$O$37</definedName>
    <definedName name="ID_Tenure_Threshold">[1]Calculations_Sheet!$B$7</definedName>
    <definedName name="NC_Attendance_Threshold">[1]Calculations_Sheet!$B$16</definedName>
    <definedName name="PeerGroup_Id">[1]Calculations_Sheet!$B$20</definedName>
    <definedName name="RC_Attendance_Threshold">[1]Calculations_Sheet!$B$15</definedName>
    <definedName name="Share_Price">Input!$C$1</definedName>
    <definedName name="Shareholding_Threshold">[1]Calculations_Sheet!$B$4</definedName>
    <definedName name="Total_Directors">[1]Output!$C$5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8" i="1"/>
  <c r="E4" i="1"/>
  <c r="E5" i="1"/>
  <c r="E6" i="1"/>
  <c r="E7" i="1"/>
  <c r="E9" i="1"/>
  <c r="E10" i="1"/>
  <c r="E11" i="1"/>
  <c r="E3" i="1"/>
  <c r="H135" i="1"/>
  <c r="G135" i="1"/>
  <c r="F135" i="1"/>
  <c r="E135" i="1"/>
  <c r="D135" i="1"/>
  <c r="C135" i="1"/>
  <c r="B108" i="1" a="1"/>
  <c r="B125" i="1"/>
  <c r="B87" i="1" a="1"/>
  <c r="B106" i="1"/>
  <c r="B66" i="1" a="1"/>
  <c r="B83" i="1"/>
  <c r="B24" i="1" a="1"/>
  <c r="B42" i="1"/>
  <c r="B63" i="1"/>
  <c r="B104" i="1"/>
  <c r="B88" i="1"/>
  <c r="B91" i="1"/>
  <c r="B96" i="1"/>
  <c r="B99" i="1"/>
  <c r="B92" i="1"/>
  <c r="B100" i="1"/>
  <c r="B87" i="1"/>
  <c r="B95" i="1"/>
  <c r="B103" i="1"/>
  <c r="B110" i="1"/>
  <c r="B114" i="1"/>
  <c r="B118" i="1"/>
  <c r="B122" i="1"/>
  <c r="B126" i="1"/>
  <c r="B69" i="1"/>
  <c r="B73" i="1"/>
  <c r="B77" i="1"/>
  <c r="B81" i="1"/>
  <c r="B85" i="1"/>
  <c r="B111" i="1"/>
  <c r="B115" i="1"/>
  <c r="B119" i="1"/>
  <c r="B123" i="1"/>
  <c r="B127" i="1"/>
  <c r="B89" i="1"/>
  <c r="B93" i="1"/>
  <c r="B97" i="1"/>
  <c r="B101" i="1"/>
  <c r="B105" i="1"/>
  <c r="B108" i="1"/>
  <c r="B112" i="1"/>
  <c r="B116" i="1"/>
  <c r="B120" i="1"/>
  <c r="B124" i="1"/>
  <c r="B27" i="1"/>
  <c r="B48" i="1"/>
  <c r="B31" i="1"/>
  <c r="B52" i="1"/>
  <c r="B35" i="1"/>
  <c r="B56" i="1"/>
  <c r="B39" i="1"/>
  <c r="B60" i="1"/>
  <c r="B43" i="1"/>
  <c r="B64" i="1"/>
  <c r="B68" i="1"/>
  <c r="B72" i="1"/>
  <c r="B76" i="1"/>
  <c r="B80" i="1"/>
  <c r="B84" i="1"/>
  <c r="B24" i="1"/>
  <c r="B45" i="1"/>
  <c r="B28" i="1"/>
  <c r="B49" i="1"/>
  <c r="B32" i="1"/>
  <c r="B53" i="1"/>
  <c r="B36" i="1"/>
  <c r="B57" i="1"/>
  <c r="B40" i="1"/>
  <c r="B61" i="1"/>
  <c r="B25" i="1"/>
  <c r="B46" i="1"/>
  <c r="B29" i="1"/>
  <c r="B50" i="1"/>
  <c r="B33" i="1"/>
  <c r="B54" i="1"/>
  <c r="B37" i="1"/>
  <c r="B58" i="1"/>
  <c r="B41" i="1"/>
  <c r="B62" i="1"/>
  <c r="B66" i="1"/>
  <c r="B70" i="1"/>
  <c r="B74" i="1"/>
  <c r="B78" i="1"/>
  <c r="B82" i="1"/>
  <c r="B26" i="1"/>
  <c r="B47" i="1"/>
  <c r="B30" i="1"/>
  <c r="B51" i="1"/>
  <c r="B34" i="1"/>
  <c r="B55" i="1"/>
  <c r="B38" i="1"/>
  <c r="B59" i="1"/>
  <c r="B67" i="1"/>
  <c r="B71" i="1"/>
  <c r="B75" i="1"/>
  <c r="B79" i="1"/>
  <c r="B90" i="1"/>
  <c r="B94" i="1"/>
  <c r="B98" i="1"/>
  <c r="B102" i="1"/>
  <c r="B109" i="1"/>
  <c r="B113" i="1"/>
  <c r="B117" i="1"/>
  <c r="B121" i="1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B86" i="1"/>
  <c r="B107" i="1"/>
</calcChain>
</file>

<file path=xl/comments1.xml><?xml version="1.0" encoding="utf-8"?>
<comments xmlns="http://schemas.openxmlformats.org/spreadsheetml/2006/main">
  <authors>
    <author>ses1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ses1:</t>
        </r>
        <r>
          <rPr>
            <sz val="9"/>
            <color indexed="81"/>
            <rFont val="Tahoma"/>
            <family val="2"/>
          </rPr>
          <t xml:space="preserve">
He joined Reliance Industries Limited in 1990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ses1:</t>
        </r>
        <r>
          <rPr>
            <sz val="9"/>
            <color indexed="81"/>
            <rFont val="Tahoma"/>
            <family val="2"/>
          </rPr>
          <t xml:space="preserve">
He has been with Reliance Industries Limited (RIL) for 32 years.</t>
        </r>
      </text>
    </comment>
  </commentList>
</comments>
</file>

<file path=xl/sharedStrings.xml><?xml version="1.0" encoding="utf-8"?>
<sst xmlns="http://schemas.openxmlformats.org/spreadsheetml/2006/main" count="2528" uniqueCount="928">
  <si>
    <t>Repco Home Fin</t>
  </si>
  <si>
    <t>Dewan Housing</t>
  </si>
  <si>
    <t>Director Information</t>
  </si>
  <si>
    <t>Appointment Date</t>
  </si>
  <si>
    <t>Resignation Date</t>
  </si>
  <si>
    <t>Current Tenure</t>
  </si>
  <si>
    <t>Total Association</t>
  </si>
  <si>
    <t>Classification</t>
  </si>
  <si>
    <t>Additional Classification</t>
  </si>
  <si>
    <t>Audit Committee</t>
  </si>
  <si>
    <t xml:space="preserve">Investor Grievance </t>
  </si>
  <si>
    <t>Remuneration</t>
  </si>
  <si>
    <t>Nomination</t>
  </si>
  <si>
    <t>Shares Held</t>
  </si>
  <si>
    <t>ESOPs</t>
  </si>
  <si>
    <t>Other Pecuniary Relationship</t>
  </si>
  <si>
    <t>Last 3 AGM Attendance</t>
  </si>
  <si>
    <t>Committee Memberships</t>
  </si>
  <si>
    <t>Committee Chairmanships</t>
  </si>
  <si>
    <t>Expertise</t>
  </si>
  <si>
    <t>Education</t>
  </si>
  <si>
    <t>Appointed in AGM/EGM</t>
  </si>
  <si>
    <t>Loans / Guarantees</t>
  </si>
  <si>
    <t xml:space="preserve">Age </t>
  </si>
  <si>
    <t>Memberships disclosed in Notice</t>
  </si>
  <si>
    <t>Traded in Company's shares (Last Fin Year)</t>
  </si>
  <si>
    <t>Shares Pledged by the promoter Directors</t>
  </si>
  <si>
    <t>Additional Comments</t>
  </si>
  <si>
    <t>Director Remuneration</t>
  </si>
  <si>
    <t>2014 Variable Pay</t>
  </si>
  <si>
    <t>2014 Fixed Pay</t>
  </si>
  <si>
    <t>2013 Variable Pay</t>
  </si>
  <si>
    <t>2013 Fixed Pay</t>
  </si>
  <si>
    <t>2012 Variable Pay</t>
  </si>
  <si>
    <t>2012 Fixed Pay</t>
  </si>
  <si>
    <t>2011 Variable Pay</t>
  </si>
  <si>
    <t>2011 Fixed Pay</t>
  </si>
  <si>
    <t>2010 Variable Pay</t>
  </si>
  <si>
    <t>2010 Fixed Pay</t>
  </si>
  <si>
    <t>2009 Variable Pay</t>
  </si>
  <si>
    <t>2009 Fixed Pay</t>
  </si>
  <si>
    <t>In Crore</t>
  </si>
  <si>
    <t>Director Board Attendance</t>
  </si>
  <si>
    <t/>
  </si>
  <si>
    <t>2014 Attended</t>
  </si>
  <si>
    <t>2014 Held</t>
  </si>
  <si>
    <t>2013 Attended</t>
  </si>
  <si>
    <t>2013 Held</t>
  </si>
  <si>
    <t>2012 Attended</t>
  </si>
  <si>
    <t>2012 Held</t>
  </si>
  <si>
    <t>2011 Attended</t>
  </si>
  <si>
    <t>2011 Held</t>
  </si>
  <si>
    <t>2010 Attended</t>
  </si>
  <si>
    <t>2010 Held</t>
  </si>
  <si>
    <t>2009 Attended</t>
  </si>
  <si>
    <t>2009 Held</t>
  </si>
  <si>
    <t>Audit Committee Attendance</t>
  </si>
  <si>
    <t>Remuneration Committee Attendance</t>
  </si>
  <si>
    <t>Nomination Committee Attendance</t>
  </si>
  <si>
    <t>Other Information</t>
  </si>
  <si>
    <t>FY 13/14</t>
  </si>
  <si>
    <t>FY 12/13</t>
  </si>
  <si>
    <t>FY 11/12</t>
  </si>
  <si>
    <t>FY 10/11</t>
  </si>
  <si>
    <t>FY 09/10</t>
  </si>
  <si>
    <t>FY 08/09</t>
  </si>
  <si>
    <t>Net Profit(In Cr)</t>
  </si>
  <si>
    <t>Audit Fee (In Cr)</t>
  </si>
  <si>
    <t>Audit Related Fee (In Cr)</t>
  </si>
  <si>
    <t xml:space="preserve">Non Audit Fee </t>
  </si>
  <si>
    <t>Total Auditors Remuneration (In Cr)</t>
  </si>
  <si>
    <t>Annual results submission Date(To the Exchange)</t>
  </si>
  <si>
    <t>AGM Date</t>
  </si>
  <si>
    <t># of Outstanding Shares</t>
  </si>
  <si>
    <t>Code</t>
  </si>
  <si>
    <t>Peer Group</t>
  </si>
  <si>
    <t>Peer Name</t>
  </si>
  <si>
    <t>PG 1</t>
  </si>
  <si>
    <t>Carborundum Uni.</t>
  </si>
  <si>
    <t>PG 2</t>
  </si>
  <si>
    <t>Jet Airways</t>
  </si>
  <si>
    <t>KF Airlines</t>
  </si>
  <si>
    <t>SpiceJet</t>
  </si>
  <si>
    <t>PG 3</t>
  </si>
  <si>
    <t>Ess Dee Alumin.</t>
  </si>
  <si>
    <t>Hindalco Inds.</t>
  </si>
  <si>
    <t>Natl. Aluminium</t>
  </si>
  <si>
    <t>PG 4</t>
  </si>
  <si>
    <t>Exide Inds.</t>
  </si>
  <si>
    <t>Motherson Sumi</t>
  </si>
  <si>
    <t>Bosch</t>
  </si>
  <si>
    <t>PG 5</t>
  </si>
  <si>
    <t>Amtek Auto</t>
  </si>
  <si>
    <t>Amtek India</t>
  </si>
  <si>
    <t>WABCO India</t>
  </si>
  <si>
    <t>Amara Raja Batt.</t>
  </si>
  <si>
    <t>Wheels India</t>
  </si>
  <si>
    <t>Sundaram Clayton</t>
  </si>
  <si>
    <t>Automotive Axles</t>
  </si>
  <si>
    <t>Federal-Mogul Go</t>
  </si>
  <si>
    <t>L G Balakrishnan</t>
  </si>
  <si>
    <t>Swaraj Engines</t>
  </si>
  <si>
    <t>PG 6</t>
  </si>
  <si>
    <t>Bajaj Auto</t>
  </si>
  <si>
    <t>Hero Motocorp</t>
  </si>
  <si>
    <t>Tube Investments</t>
  </si>
  <si>
    <t>PG 7</t>
  </si>
  <si>
    <t>TVS Motor Co.</t>
  </si>
  <si>
    <t>PG 8</t>
  </si>
  <si>
    <t>Ashok Leyland</t>
  </si>
  <si>
    <t>Eicher Motors</t>
  </si>
  <si>
    <t>Escorts</t>
  </si>
  <si>
    <t>HMT</t>
  </si>
  <si>
    <t>VST Till. Tract.</t>
  </si>
  <si>
    <t>SML ISUZU</t>
  </si>
  <si>
    <t>PG 9</t>
  </si>
  <si>
    <t>Maruti Suzuki</t>
  </si>
  <si>
    <t>M &amp; M</t>
  </si>
  <si>
    <t>Tata Motors</t>
  </si>
  <si>
    <t>PG 10</t>
  </si>
  <si>
    <t>IndusInd Bank</t>
  </si>
  <si>
    <t>Axis Bank</t>
  </si>
  <si>
    <t>Kotak Mah. Bank</t>
  </si>
  <si>
    <t>ICICI Bank</t>
  </si>
  <si>
    <t>HDFC Bank</t>
  </si>
  <si>
    <t>PG 11</t>
  </si>
  <si>
    <t>Federal Bank</t>
  </si>
  <si>
    <t>J &amp; K Bank</t>
  </si>
  <si>
    <t>ING Vysya Bank</t>
  </si>
  <si>
    <t>Yes Bank</t>
  </si>
  <si>
    <t>Karur Vysya Bank Ltd</t>
  </si>
  <si>
    <t>PG 12</t>
  </si>
  <si>
    <t>Dhanlaxmi Bank</t>
  </si>
  <si>
    <t>Lak. Vilas Bank</t>
  </si>
  <si>
    <t>Dev.Credit Bank</t>
  </si>
  <si>
    <t>Karnataka Bank</t>
  </si>
  <si>
    <t>Stand.Chart.PLC</t>
  </si>
  <si>
    <t>City Union Bank</t>
  </si>
  <si>
    <t>South Ind.Bank</t>
  </si>
  <si>
    <t>PG 13</t>
  </si>
  <si>
    <t>Pun. &amp; Sind Bank</t>
  </si>
  <si>
    <t>United Bank (I)</t>
  </si>
  <si>
    <t>Dena Bank</t>
  </si>
  <si>
    <t>Vijaya Bank</t>
  </si>
  <si>
    <t>S B T</t>
  </si>
  <si>
    <t>St Bk of Mysore</t>
  </si>
  <si>
    <t>St Bk of Bikaner</t>
  </si>
  <si>
    <t>Bank of Maha</t>
  </si>
  <si>
    <t>PG 14</t>
  </si>
  <si>
    <t>Andhra Bank</t>
  </si>
  <si>
    <t>Indian Bank</t>
  </si>
  <si>
    <t>Corporation Bank</t>
  </si>
  <si>
    <t>Allahabad Bank</t>
  </si>
  <si>
    <t>Syndicate Bank</t>
  </si>
  <si>
    <t>Oriental Bank</t>
  </si>
  <si>
    <t>I O B</t>
  </si>
  <si>
    <t>UCO Bank</t>
  </si>
  <si>
    <t>Central Bank</t>
  </si>
  <si>
    <t>PG 15</t>
  </si>
  <si>
    <t>Union Bank (I)</t>
  </si>
  <si>
    <t>IDBI Bank</t>
  </si>
  <si>
    <t>Bank of India</t>
  </si>
  <si>
    <t>Canara Bank</t>
  </si>
  <si>
    <t>Punjab Natl.Bank</t>
  </si>
  <si>
    <t>Bank of Baroda</t>
  </si>
  <si>
    <t>St Bk of India</t>
  </si>
  <si>
    <t>PG 16</t>
  </si>
  <si>
    <t>Fag Bearings</t>
  </si>
  <si>
    <t>SKF India</t>
  </si>
  <si>
    <t>Timken India</t>
  </si>
  <si>
    <t>PG 17</t>
  </si>
  <si>
    <t>United Breweries</t>
  </si>
  <si>
    <t>United Spirits</t>
  </si>
  <si>
    <t>PG 18</t>
  </si>
  <si>
    <t>Tilaknagar Inds.</t>
  </si>
  <si>
    <t>Radico Khaitan</t>
  </si>
  <si>
    <t>U B Holdings</t>
  </si>
  <si>
    <t>PG 19</t>
  </si>
  <si>
    <t>AIA Engg.</t>
  </si>
  <si>
    <t>Bharat Forge</t>
  </si>
  <si>
    <t>Ramkrishna Forg.</t>
  </si>
  <si>
    <t>PG 20</t>
  </si>
  <si>
    <t>Shree Cement</t>
  </si>
  <si>
    <t>ACC</t>
  </si>
  <si>
    <t>Ambuja Cem.</t>
  </si>
  <si>
    <t>UltraTech Cem.</t>
  </si>
  <si>
    <t>PG 21</t>
  </si>
  <si>
    <t>JK Lakshmi Cem.</t>
  </si>
  <si>
    <t>J K Cements</t>
  </si>
  <si>
    <t>Prism Cement</t>
  </si>
  <si>
    <t>India Cements</t>
  </si>
  <si>
    <t>Birla Corpn.</t>
  </si>
  <si>
    <t>The Ramco Cement</t>
  </si>
  <si>
    <t>Dalmia Bhar.</t>
  </si>
  <si>
    <t>Century Textiles &amp; Industries Ltd</t>
  </si>
  <si>
    <t>K C P</t>
  </si>
  <si>
    <t>Everest Inds.</t>
  </si>
  <si>
    <t>Mangalam Cement</t>
  </si>
  <si>
    <t>Orient Cement</t>
  </si>
  <si>
    <t>PG 22</t>
  </si>
  <si>
    <t>HSIL</t>
  </si>
  <si>
    <t>Kajaria Ceramics</t>
  </si>
  <si>
    <t>Ramco Inds.</t>
  </si>
  <si>
    <t>PG 23</t>
  </si>
  <si>
    <t>Godrej Inds.</t>
  </si>
  <si>
    <t>Pidilite Inds.</t>
  </si>
  <si>
    <t>PG 24</t>
  </si>
  <si>
    <t>Atul</t>
  </si>
  <si>
    <t>Guj Alkalies</t>
  </si>
  <si>
    <t>Clariant Chemica</t>
  </si>
  <si>
    <t>BASF India</t>
  </si>
  <si>
    <t>Styrolution ABS</t>
  </si>
  <si>
    <t>Aarti Inds.</t>
  </si>
  <si>
    <t>Elantas Beck India Ltd</t>
  </si>
  <si>
    <t>Navin Fluo.Intl.</t>
  </si>
  <si>
    <t>Polyplex Corpn</t>
  </si>
  <si>
    <t>Solar Inds.</t>
  </si>
  <si>
    <t>PG 25</t>
  </si>
  <si>
    <t>Godfrey Phillips</t>
  </si>
  <si>
    <t>VST Inds.</t>
  </si>
  <si>
    <t>PG 26</t>
  </si>
  <si>
    <t>ICRA</t>
  </si>
  <si>
    <t>Credit Analysis</t>
  </si>
  <si>
    <t>CRISIL</t>
  </si>
  <si>
    <t>PG 27</t>
  </si>
  <si>
    <t>Elgi Equipment</t>
  </si>
  <si>
    <t>Ingersoll-Rand</t>
  </si>
  <si>
    <t>Kirl. Brothers</t>
  </si>
  <si>
    <t>PG 28</t>
  </si>
  <si>
    <t>CORE Education</t>
  </si>
  <si>
    <t>Educomp Sol.</t>
  </si>
  <si>
    <t>NIIT</t>
  </si>
  <si>
    <t>Tree House Edu.</t>
  </si>
  <si>
    <t>Career Point</t>
  </si>
  <si>
    <t>MT Educare</t>
  </si>
  <si>
    <t>PG 29</t>
  </si>
  <si>
    <t>HCL Infosystems</t>
  </si>
  <si>
    <t>Redington India</t>
  </si>
  <si>
    <t>CMC</t>
  </si>
  <si>
    <t>PG 30</t>
  </si>
  <si>
    <t>HCL Technologies</t>
  </si>
  <si>
    <t>Wipro</t>
  </si>
  <si>
    <t>Infosys</t>
  </si>
  <si>
    <t>TCS</t>
  </si>
  <si>
    <t>PG 31</t>
  </si>
  <si>
    <t>Ybrant Digital</t>
  </si>
  <si>
    <t>Geometric</t>
  </si>
  <si>
    <t>Tata Elxsi</t>
  </si>
  <si>
    <t>Financial Tech.</t>
  </si>
  <si>
    <t>Rolta India</t>
  </si>
  <si>
    <t>Thinksoft Global</t>
  </si>
  <si>
    <t>R S Software (I)</t>
  </si>
  <si>
    <t>PG 32</t>
  </si>
  <si>
    <t>Polaris Finan.</t>
  </si>
  <si>
    <t>Cressanda Solns.</t>
  </si>
  <si>
    <t>NIIT Tech.</t>
  </si>
  <si>
    <t>PG 33</t>
  </si>
  <si>
    <t>Infotech Enterp.</t>
  </si>
  <si>
    <t>eClerx Services</t>
  </si>
  <si>
    <t>Persistent Sys</t>
  </si>
  <si>
    <t>KPIT Tech.</t>
  </si>
  <si>
    <t>Vakrangee</t>
  </si>
  <si>
    <t>Hexaware Tech.</t>
  </si>
  <si>
    <t>Indian Infotech</t>
  </si>
  <si>
    <t>Firstsour.Solu.</t>
  </si>
  <si>
    <t>PG 34</t>
  </si>
  <si>
    <t>Mindtree</t>
  </si>
  <si>
    <t>MphasiS</t>
  </si>
  <si>
    <t>Oracle Fin.Serv.</t>
  </si>
  <si>
    <t>Tech Mahindra</t>
  </si>
  <si>
    <t>PG 35</t>
  </si>
  <si>
    <t>Patel Engg.</t>
  </si>
  <si>
    <t>IVRCL</t>
  </si>
  <si>
    <t>NCC</t>
  </si>
  <si>
    <t>Hind.Construct.</t>
  </si>
  <si>
    <t>Punj Lloyd</t>
  </si>
  <si>
    <t>Gammon India</t>
  </si>
  <si>
    <t>Ashoka Buildcon</t>
  </si>
  <si>
    <t>MBL Infrast</t>
  </si>
  <si>
    <t>Simplex Infra</t>
  </si>
  <si>
    <t>Om Metals Infrap</t>
  </si>
  <si>
    <t>McNally Bharat</t>
  </si>
  <si>
    <t>Pratibha Inds.</t>
  </si>
  <si>
    <t>PG 36</t>
  </si>
  <si>
    <t>Sadbhav Engg.</t>
  </si>
  <si>
    <t>Jaypee Infratec.</t>
  </si>
  <si>
    <t>Indbull.RealEst.</t>
  </si>
  <si>
    <t>IRB Infra.Devl.</t>
  </si>
  <si>
    <t>JP Associates</t>
  </si>
  <si>
    <t>Larsen &amp; Toubro Ltd</t>
  </si>
  <si>
    <t>PG 37</t>
  </si>
  <si>
    <t>Kolte Patil Dev.</t>
  </si>
  <si>
    <t>Brigade Enterpr.</t>
  </si>
  <si>
    <t>Peninsula Land</t>
  </si>
  <si>
    <t>Anant Raj</t>
  </si>
  <si>
    <t>Anukaran Commerc</t>
  </si>
  <si>
    <t>D B Realty</t>
  </si>
  <si>
    <t>Delta Corp</t>
  </si>
  <si>
    <t>PG 38</t>
  </si>
  <si>
    <t>Luminaire Tech.</t>
  </si>
  <si>
    <t>Mahindra Life.</t>
  </si>
  <si>
    <t>Era Infra Engg.</t>
  </si>
  <si>
    <t>Puravankar.Proj.</t>
  </si>
  <si>
    <t>Omaxe</t>
  </si>
  <si>
    <t>Phoenix Mills</t>
  </si>
  <si>
    <t>Godrej Propert.</t>
  </si>
  <si>
    <t>PG 39</t>
  </si>
  <si>
    <t>Sobha Developer.</t>
  </si>
  <si>
    <t>Unitech</t>
  </si>
  <si>
    <t>Prestige Estates</t>
  </si>
  <si>
    <t>Oberoi Realty</t>
  </si>
  <si>
    <t>DLF</t>
  </si>
  <si>
    <t>PG 40</t>
  </si>
  <si>
    <t>Swan Energy</t>
  </si>
  <si>
    <t>Parsvnath Devl.</t>
  </si>
  <si>
    <t>H D I L</t>
  </si>
  <si>
    <t>Sunteck Realty</t>
  </si>
  <si>
    <t>Ganesh Housing</t>
  </si>
  <si>
    <t>PG 41</t>
  </si>
  <si>
    <t>Bajaj Electrical</t>
  </si>
  <si>
    <t>Blue Star</t>
  </si>
  <si>
    <t>Symphony</t>
  </si>
  <si>
    <t>TTK Prestige</t>
  </si>
  <si>
    <t>Videocon Inds.</t>
  </si>
  <si>
    <t>Whirlpool India</t>
  </si>
  <si>
    <t>Voltas</t>
  </si>
  <si>
    <t>Hawkins Cooker Ltd</t>
  </si>
  <si>
    <t>PG 42</t>
  </si>
  <si>
    <t>Techno Elec.</t>
  </si>
  <si>
    <t>Sterlite Tech.</t>
  </si>
  <si>
    <t>Va Tech Wabag</t>
  </si>
  <si>
    <t>Suzlon Energy</t>
  </si>
  <si>
    <t>Schneider Elect.</t>
  </si>
  <si>
    <t>V-Guard Inds.</t>
  </si>
  <si>
    <t>Triveni Turbine</t>
  </si>
  <si>
    <t>Honeywell Auto</t>
  </si>
  <si>
    <t>ALSTOM India</t>
  </si>
  <si>
    <t>Alstom T&amp;D India</t>
  </si>
  <si>
    <t>TD Power Sys.</t>
  </si>
  <si>
    <t>Apar Inds.</t>
  </si>
  <si>
    <t>Bharat Bijlee</t>
  </si>
  <si>
    <t>PG 43</t>
  </si>
  <si>
    <t>Crompton Greaves</t>
  </si>
  <si>
    <t>Thermax</t>
  </si>
  <si>
    <t>Havells India</t>
  </si>
  <si>
    <t>Bharat Electron</t>
  </si>
  <si>
    <t>Finolex Cables</t>
  </si>
  <si>
    <t>PG 44</t>
  </si>
  <si>
    <t>A B B</t>
  </si>
  <si>
    <t>Siemens</t>
  </si>
  <si>
    <t>B H E L</t>
  </si>
  <si>
    <t>PG 45</t>
  </si>
  <si>
    <t>Graphite India</t>
  </si>
  <si>
    <t>PG 46</t>
  </si>
  <si>
    <t>BEML Ltd</t>
  </si>
  <si>
    <t>Praj Inds.</t>
  </si>
  <si>
    <t>Texmaco Rail</t>
  </si>
  <si>
    <t>Titagarh Wagons</t>
  </si>
  <si>
    <t>EMCO</t>
  </si>
  <si>
    <t>Jyoti Structures</t>
  </si>
  <si>
    <t>PG 47</t>
  </si>
  <si>
    <t>BGR Energy Sys.</t>
  </si>
  <si>
    <t>BS</t>
  </si>
  <si>
    <t>Engineers India</t>
  </si>
  <si>
    <t>GMR Infra.</t>
  </si>
  <si>
    <t>GVK Power Infra.</t>
  </si>
  <si>
    <t>IL&amp;FS Transport</t>
  </si>
  <si>
    <t>Rel. Indl. Infra</t>
  </si>
  <si>
    <t>Turbotech Engg.</t>
  </si>
  <si>
    <t>PSL</t>
  </si>
  <si>
    <t>Shriram EPC</t>
  </si>
  <si>
    <t>PG 48</t>
  </si>
  <si>
    <t>Greaves Cotton</t>
  </si>
  <si>
    <t>Kirloskar Oil</t>
  </si>
  <si>
    <t>Cummins India</t>
  </si>
  <si>
    <t>KSB Pumps</t>
  </si>
  <si>
    <t>Disa India Limited</t>
  </si>
  <si>
    <t>Kirloskar Pneumatic Co.Ltd</t>
  </si>
  <si>
    <t>Elecon Engg.Co</t>
  </si>
  <si>
    <t>Manugraph India</t>
  </si>
  <si>
    <t>Kennametal India Ltd.</t>
  </si>
  <si>
    <t>PG 49</t>
  </si>
  <si>
    <t>Shree Gan.Jew.</t>
  </si>
  <si>
    <t>Gitanjali Gems</t>
  </si>
  <si>
    <t>Goenka Diamond</t>
  </si>
  <si>
    <t>T B Z</t>
  </si>
  <si>
    <t>PC Jeweller</t>
  </si>
  <si>
    <t>Rajesh Exports</t>
  </si>
  <si>
    <t>Titan Inds.</t>
  </si>
  <si>
    <t>PG 50</t>
  </si>
  <si>
    <t>Eros Intl.Media</t>
  </si>
  <si>
    <t>Prime Focus</t>
  </si>
  <si>
    <t>DQ Entertain.</t>
  </si>
  <si>
    <t>PG 51</t>
  </si>
  <si>
    <t>Siti Cable</t>
  </si>
  <si>
    <t>Ent.Network</t>
  </si>
  <si>
    <t>PVR</t>
  </si>
  <si>
    <t>Den Networks</t>
  </si>
  <si>
    <t>TV18 Broadcast</t>
  </si>
  <si>
    <t>Hathway Cable</t>
  </si>
  <si>
    <t>D B Corp</t>
  </si>
  <si>
    <t>Dish TV</t>
  </si>
  <si>
    <t>Inox Leisure</t>
  </si>
  <si>
    <t>PG 52</t>
  </si>
  <si>
    <t>Sun TV Network</t>
  </si>
  <si>
    <t>Zee Entertainmen</t>
  </si>
  <si>
    <t>Hinduja Ventures</t>
  </si>
  <si>
    <t>PG 53</t>
  </si>
  <si>
    <t>Sundram Fasten.</t>
  </si>
  <si>
    <t>PG 54</t>
  </si>
  <si>
    <t>G N F C</t>
  </si>
  <si>
    <t>Deepak Fert.</t>
  </si>
  <si>
    <t>Natl.Fertilizer</t>
  </si>
  <si>
    <t>Chambal Fert.</t>
  </si>
  <si>
    <t>R C F</t>
  </si>
  <si>
    <t>G S F C</t>
  </si>
  <si>
    <t>Tata Chemicals</t>
  </si>
  <si>
    <t>Coromandel Inter</t>
  </si>
  <si>
    <t>Zuari Agro Chem.</t>
  </si>
  <si>
    <t>Zuari Global</t>
  </si>
  <si>
    <t>PG 55</t>
  </si>
  <si>
    <t>SREI Infra. Fin.</t>
  </si>
  <si>
    <t>Magma Fincorp</t>
  </si>
  <si>
    <t>Manappuram Fin.</t>
  </si>
  <si>
    <t>Unno Industries</t>
  </si>
  <si>
    <t>India Infoline</t>
  </si>
  <si>
    <t>SE Investments</t>
  </si>
  <si>
    <t>Chola. Invest.</t>
  </si>
  <si>
    <t>Multi Comm. Exc.</t>
  </si>
  <si>
    <t>IL&amp;FS Inv Manage</t>
  </si>
  <si>
    <t>PG 56</t>
  </si>
  <si>
    <t>Max India</t>
  </si>
  <si>
    <t>Shri.City Union.</t>
  </si>
  <si>
    <t>Bajaj Fin.</t>
  </si>
  <si>
    <t>Reliance Capital</t>
  </si>
  <si>
    <t>Shriram Trans.</t>
  </si>
  <si>
    <t>Sundaram Finance</t>
  </si>
  <si>
    <t>PG 57</t>
  </si>
  <si>
    <t>GIC Housing Fin</t>
  </si>
  <si>
    <t>GRUH Finance</t>
  </si>
  <si>
    <t>Indiabulls Hous.</t>
  </si>
  <si>
    <t>LIC Housing Fin.</t>
  </si>
  <si>
    <t>H D F C</t>
  </si>
  <si>
    <t>PG 58</t>
  </si>
  <si>
    <t>Bajaj Holdings</t>
  </si>
  <si>
    <t>Bajaj Finserv</t>
  </si>
  <si>
    <t>L&amp;T Fin.Holdings</t>
  </si>
  <si>
    <t>M &amp; M Financial</t>
  </si>
  <si>
    <t>PG 59</t>
  </si>
  <si>
    <t>Tata Inv.Corpn.</t>
  </si>
  <si>
    <t>Edelweiss.Fin.</t>
  </si>
  <si>
    <t>Netwrk.18 Media</t>
  </si>
  <si>
    <t>Muthoot Finance</t>
  </si>
  <si>
    <t>Religare Enterp.</t>
  </si>
  <si>
    <t>PG 60</t>
  </si>
  <si>
    <t>Shree Nath Comm.</t>
  </si>
  <si>
    <t>Blue Circle Ser.</t>
  </si>
  <si>
    <t>JSW Holdings</t>
  </si>
  <si>
    <t>NCL Res. &amp; Finl.</t>
  </si>
  <si>
    <t>Motil.Oswal.Fin.</t>
  </si>
  <si>
    <t>Capital First</t>
  </si>
  <si>
    <t>SKS Microfinance</t>
  </si>
  <si>
    <t>JM Financial</t>
  </si>
  <si>
    <t>PG 61</t>
  </si>
  <si>
    <t>IFCI</t>
  </si>
  <si>
    <t>I D F C</t>
  </si>
  <si>
    <t>Power Fin.Corpn.</t>
  </si>
  <si>
    <t>Rural Elec.Corp.</t>
  </si>
  <si>
    <t>PG 62</t>
  </si>
  <si>
    <t>Jubilant Food.</t>
  </si>
  <si>
    <t>Britannia Inds.</t>
  </si>
  <si>
    <t>PG 63</t>
  </si>
  <si>
    <t>GlaxoSmith C H L</t>
  </si>
  <si>
    <t>Nestle India</t>
  </si>
  <si>
    <t>PG 64</t>
  </si>
  <si>
    <t>Vikas Wsp</t>
  </si>
  <si>
    <t>REI Agro</t>
  </si>
  <si>
    <t>Advanta India</t>
  </si>
  <si>
    <t>Zydus Wellness</t>
  </si>
  <si>
    <t>Rasoya Proteins</t>
  </si>
  <si>
    <t>Heritage Foods</t>
  </si>
  <si>
    <t>Venky's (India)</t>
  </si>
  <si>
    <t>PG 65</t>
  </si>
  <si>
    <t>Petronet LNG</t>
  </si>
  <si>
    <t>GAIL (India)</t>
  </si>
  <si>
    <t>PG 66</t>
  </si>
  <si>
    <t>Linde India</t>
  </si>
  <si>
    <t>Guj.St.Petronet</t>
  </si>
  <si>
    <t>Guj Gas Company</t>
  </si>
  <si>
    <t>Indraprastha Gas</t>
  </si>
  <si>
    <t>PG 67</t>
  </si>
  <si>
    <t>Asahi India Glas</t>
  </si>
  <si>
    <t>PG 68</t>
  </si>
  <si>
    <t>Apollo Hospitals</t>
  </si>
  <si>
    <t>Fortis Health.</t>
  </si>
  <si>
    <t>PG 69</t>
  </si>
  <si>
    <t>Hotel Leela Ven.</t>
  </si>
  <si>
    <t>Mahindra Holiday</t>
  </si>
  <si>
    <t>EIH</t>
  </si>
  <si>
    <t>Indian Hotels</t>
  </si>
  <si>
    <t>Oriental Hotels</t>
  </si>
  <si>
    <t>PG 70</t>
  </si>
  <si>
    <t>Guj Fluorochem</t>
  </si>
  <si>
    <t>PG 71</t>
  </si>
  <si>
    <t>Gulf Oil Corpn.</t>
  </si>
  <si>
    <t>Castrol India</t>
  </si>
  <si>
    <t>PG 72</t>
  </si>
  <si>
    <t>Opto Circuits</t>
  </si>
  <si>
    <t>PG 73</t>
  </si>
  <si>
    <t>Hind.Copper</t>
  </si>
  <si>
    <t>Hind.Zinc</t>
  </si>
  <si>
    <t>PG 74</t>
  </si>
  <si>
    <t>G M D C</t>
  </si>
  <si>
    <t>MOIL</t>
  </si>
  <si>
    <t>PG 75</t>
  </si>
  <si>
    <t>NMDC</t>
  </si>
  <si>
    <t>Sesa Sterlite</t>
  </si>
  <si>
    <t>Coal India</t>
  </si>
  <si>
    <t>PG 76</t>
  </si>
  <si>
    <t>Gravita India</t>
  </si>
  <si>
    <t>Guj NRE Coke</t>
  </si>
  <si>
    <t>Orissa Minerals Development Company Ltd</t>
  </si>
  <si>
    <t>PG 77</t>
  </si>
  <si>
    <t>Hind.Oil Explor.</t>
  </si>
  <si>
    <t>Aban Offshore</t>
  </si>
  <si>
    <t>PG 78</t>
  </si>
  <si>
    <t>Oil India</t>
  </si>
  <si>
    <t>Cairn India</t>
  </si>
  <si>
    <t>O N G C</t>
  </si>
  <si>
    <t>PG 79</t>
  </si>
  <si>
    <t>Akzo Nobel</t>
  </si>
  <si>
    <t>Kansai Nerolac</t>
  </si>
  <si>
    <t>Berger Paints</t>
  </si>
  <si>
    <t>Asian Paints</t>
  </si>
  <si>
    <t>PG 80</t>
  </si>
  <si>
    <t>AP Paper</t>
  </si>
  <si>
    <t>Ballarpur Inds.</t>
  </si>
  <si>
    <t>Orient Paper</t>
  </si>
  <si>
    <t>Rainbow Papers</t>
  </si>
  <si>
    <t>T N Newsprint</t>
  </si>
  <si>
    <t>West Coast Paper</t>
  </si>
  <si>
    <t>PG 81</t>
  </si>
  <si>
    <t>Uflex</t>
  </si>
  <si>
    <t>PG 82</t>
  </si>
  <si>
    <t>Marico</t>
  </si>
  <si>
    <t>Colgate-Palm.</t>
  </si>
  <si>
    <t>Dabur India</t>
  </si>
  <si>
    <t>Godrej Consumer</t>
  </si>
  <si>
    <t>PG 83</t>
  </si>
  <si>
    <t>Jyothy Lab.</t>
  </si>
  <si>
    <t>Bajaj Corp</t>
  </si>
  <si>
    <t>Gillette India</t>
  </si>
  <si>
    <t>P &amp; G Hygiene</t>
  </si>
  <si>
    <t>Emami</t>
  </si>
  <si>
    <t>PG 84</t>
  </si>
  <si>
    <t>Monsanto India</t>
  </si>
  <si>
    <t>P I Inds.</t>
  </si>
  <si>
    <t>Rallis India</t>
  </si>
  <si>
    <t>Bayer Crop Sci.</t>
  </si>
  <si>
    <t>UPL Ltd</t>
  </si>
  <si>
    <t>Dhanuka Agritech</t>
  </si>
  <si>
    <t>PG 85</t>
  </si>
  <si>
    <t>Dr.Datsons Labs</t>
  </si>
  <si>
    <t>Orchid Chemicals</t>
  </si>
  <si>
    <t>Shasun Pharma.</t>
  </si>
  <si>
    <t>Dishman Pharma.</t>
  </si>
  <si>
    <t>Elder Pharma</t>
  </si>
  <si>
    <t>J B Chem &amp; Pharm</t>
  </si>
  <si>
    <t>Ttk Healthcare Ltd</t>
  </si>
  <si>
    <t>Indoco Remedies</t>
  </si>
  <si>
    <t>Fulford India Ltd</t>
  </si>
  <si>
    <t>Hikal</t>
  </si>
  <si>
    <t>Merck</t>
  </si>
  <si>
    <t>PG 86</t>
  </si>
  <si>
    <t>Claris Lifescien</t>
  </si>
  <si>
    <t>Novartis India</t>
  </si>
  <si>
    <t>Jubilant Life</t>
  </si>
  <si>
    <t>Wyeth</t>
  </si>
  <si>
    <t>FDC</t>
  </si>
  <si>
    <t>Unichem Labs.</t>
  </si>
  <si>
    <t>Natco Pharma</t>
  </si>
  <si>
    <t>Fres.Kabi Onco.</t>
  </si>
  <si>
    <t>Astrazeneca Phar</t>
  </si>
  <si>
    <t>PG 87</t>
  </si>
  <si>
    <t>Ajanta Pharma</t>
  </si>
  <si>
    <t>Alembic Pharma</t>
  </si>
  <si>
    <t>Abbott India</t>
  </si>
  <si>
    <t>SPARC</t>
  </si>
  <si>
    <t>Pfizer</t>
  </si>
  <si>
    <t>Wockhardt</t>
  </si>
  <si>
    <t>Strides Arcolab</t>
  </si>
  <si>
    <t>Sanofi India</t>
  </si>
  <si>
    <t>Aurobindo Pharma</t>
  </si>
  <si>
    <t>Biocon</t>
  </si>
  <si>
    <t>Torrent Pharma.</t>
  </si>
  <si>
    <t>Ipca Labs.</t>
  </si>
  <si>
    <t>PG 88</t>
  </si>
  <si>
    <t>Piramal Enterp.</t>
  </si>
  <si>
    <t>Divi's Lab.</t>
  </si>
  <si>
    <t>Cadila Health.</t>
  </si>
  <si>
    <t>Glenmark Pharma.</t>
  </si>
  <si>
    <t>Ranbaxy Labs.</t>
  </si>
  <si>
    <t>Glaxosmit Pharma</t>
  </si>
  <si>
    <t>PG 89</t>
  </si>
  <si>
    <t>Cipla</t>
  </si>
  <si>
    <t>Lupin</t>
  </si>
  <si>
    <t>Dr Reddy's Labs</t>
  </si>
  <si>
    <t>Sun Pharma.Inds.</t>
  </si>
  <si>
    <t>PG 90</t>
  </si>
  <si>
    <t>Finolex Inds.</t>
  </si>
  <si>
    <t>Jain Irrigation</t>
  </si>
  <si>
    <t>Supreme Inds.</t>
  </si>
  <si>
    <t>PG 91</t>
  </si>
  <si>
    <t>Sintex Inds.</t>
  </si>
  <si>
    <t>Time Technoplast</t>
  </si>
  <si>
    <t>V I P Inds.</t>
  </si>
  <si>
    <t>Jai Corp</t>
  </si>
  <si>
    <t>Astral Poly</t>
  </si>
  <si>
    <t>Nilkamal Ltd</t>
  </si>
  <si>
    <t>PG 92</t>
  </si>
  <si>
    <t>Guj Pipavav Port</t>
  </si>
  <si>
    <t>Essar Ports</t>
  </si>
  <si>
    <t>Adani Ports</t>
  </si>
  <si>
    <t>PG 93</t>
  </si>
  <si>
    <t>Tata Power Co.</t>
  </si>
  <si>
    <t>Reliance Power</t>
  </si>
  <si>
    <t>NHPC Ltd</t>
  </si>
  <si>
    <t>Power Grid Corpn</t>
  </si>
  <si>
    <t>NTPC</t>
  </si>
  <si>
    <t>PG 94</t>
  </si>
  <si>
    <t>Torrent Power</t>
  </si>
  <si>
    <t>CESC</t>
  </si>
  <si>
    <t>JP Power Ven.</t>
  </si>
  <si>
    <t>JSW Energy</t>
  </si>
  <si>
    <t>SJVN</t>
  </si>
  <si>
    <t>Neyveli Lignite</t>
  </si>
  <si>
    <t>Adani Power</t>
  </si>
  <si>
    <t>Reliance Infra.</t>
  </si>
  <si>
    <t>PG 95</t>
  </si>
  <si>
    <t>I B I P</t>
  </si>
  <si>
    <t>BF Utilities</t>
  </si>
  <si>
    <t>Lanco Infratech</t>
  </si>
  <si>
    <t>Nava Bharat Vent</t>
  </si>
  <si>
    <t>Indiabulls Power</t>
  </si>
  <si>
    <t>KSK Energy Ven.</t>
  </si>
  <si>
    <t>Guj Inds. Power</t>
  </si>
  <si>
    <t>PG 96</t>
  </si>
  <si>
    <t>Navneet Educat.</t>
  </si>
  <si>
    <t>H T Media</t>
  </si>
  <si>
    <t>Jagran Prakashan</t>
  </si>
  <si>
    <t>Repro India</t>
  </si>
  <si>
    <t>Hindustan Media</t>
  </si>
  <si>
    <t>PG 97</t>
  </si>
  <si>
    <t>B P C L</t>
  </si>
  <si>
    <t>I O C L</t>
  </si>
  <si>
    <t>Reliance Inds.</t>
  </si>
  <si>
    <t>PG 98</t>
  </si>
  <si>
    <t>C P C L</t>
  </si>
  <si>
    <t>M R P L</t>
  </si>
  <si>
    <t>H P C L</t>
  </si>
  <si>
    <t>Essar Oil</t>
  </si>
  <si>
    <t>PG 99</t>
  </si>
  <si>
    <t>Shoppers St.</t>
  </si>
  <si>
    <t>Trent</t>
  </si>
  <si>
    <t>PG 100</t>
  </si>
  <si>
    <t>ABG Shipyard</t>
  </si>
  <si>
    <t>S C I</t>
  </si>
  <si>
    <t>Pipavav Defence</t>
  </si>
  <si>
    <t>GE Shipping Co</t>
  </si>
  <si>
    <t>PG 101</t>
  </si>
  <si>
    <t>Mercator</t>
  </si>
  <si>
    <t>SEAMEC Ltd</t>
  </si>
  <si>
    <t>PG 102</t>
  </si>
  <si>
    <t>KGN Enterprises</t>
  </si>
  <si>
    <t>Ruchi Soya Inds.</t>
  </si>
  <si>
    <t>Agro Tech Foods.</t>
  </si>
  <si>
    <t>PG 103</t>
  </si>
  <si>
    <t>Bhushan Steel</t>
  </si>
  <si>
    <t>JSW Steel</t>
  </si>
  <si>
    <t>Jindal Steel</t>
  </si>
  <si>
    <t>S A I L</t>
  </si>
  <si>
    <t>Tata Steel</t>
  </si>
  <si>
    <t>PG 104</t>
  </si>
  <si>
    <t>Usha Martin</t>
  </si>
  <si>
    <t>Jindal Stain.</t>
  </si>
  <si>
    <t>Monnet Ispat</t>
  </si>
  <si>
    <t>Uttam Galva</t>
  </si>
  <si>
    <t>Electrosteel St.</t>
  </si>
  <si>
    <t>Jindal Saw</t>
  </si>
  <si>
    <t>Jayaswal Neco</t>
  </si>
  <si>
    <t>Innoventive Ind.</t>
  </si>
  <si>
    <t>Indian Metals</t>
  </si>
  <si>
    <t>Tata Sponge Iron</t>
  </si>
  <si>
    <t>Sarda Energy</t>
  </si>
  <si>
    <t>Vesuvius India</t>
  </si>
  <si>
    <t>PG 105</t>
  </si>
  <si>
    <t>Prakash Inds.</t>
  </si>
  <si>
    <t>Welspun Corp</t>
  </si>
  <si>
    <t>Mah. Seamless</t>
  </si>
  <si>
    <t>PG 106</t>
  </si>
  <si>
    <t>Bajaj Hindusthan</t>
  </si>
  <si>
    <t>Balrampur Chini</t>
  </si>
  <si>
    <t>Sh.Renuka Sugar</t>
  </si>
  <si>
    <t>EID Parry</t>
  </si>
  <si>
    <t>Rajshree Sugars</t>
  </si>
  <si>
    <t>PG 107</t>
  </si>
  <si>
    <t>Tata Coffee</t>
  </si>
  <si>
    <t>Mcleod Russel</t>
  </si>
  <si>
    <t>Tata Global</t>
  </si>
  <si>
    <t>CCL Products</t>
  </si>
  <si>
    <t>PG 108</t>
  </si>
  <si>
    <t>Tata Comm</t>
  </si>
  <si>
    <t>Rel. Comm.</t>
  </si>
  <si>
    <t>Idea Cellular</t>
  </si>
  <si>
    <t>Bharti Airtel</t>
  </si>
  <si>
    <t>PG 109</t>
  </si>
  <si>
    <t>OnMobile Global</t>
  </si>
  <si>
    <t>M T N L</t>
  </si>
  <si>
    <t>Tata Tele. Mah.</t>
  </si>
  <si>
    <t>PG 110</t>
  </si>
  <si>
    <t>GTL Infra.</t>
  </si>
  <si>
    <t>H F C L</t>
  </si>
  <si>
    <t>Astra Microwave</t>
  </si>
  <si>
    <t>PG 111</t>
  </si>
  <si>
    <t>Bharti Infra.</t>
  </si>
  <si>
    <t>PG 112</t>
  </si>
  <si>
    <t>3M India</t>
  </si>
  <si>
    <t>MMTC</t>
  </si>
  <si>
    <t>Adani Enterp.</t>
  </si>
  <si>
    <t>PG 113</t>
  </si>
  <si>
    <t>Bombay Burmah</t>
  </si>
  <si>
    <t>S T C</t>
  </si>
  <si>
    <t>Rain Industries</t>
  </si>
  <si>
    <t>PTC India</t>
  </si>
  <si>
    <t>Hexa Tradex</t>
  </si>
  <si>
    <t>PG 114</t>
  </si>
  <si>
    <t>K E C Intl.</t>
  </si>
  <si>
    <t>Kalpataru Power</t>
  </si>
  <si>
    <t>PG 115</t>
  </si>
  <si>
    <t>Gateway Distr.</t>
  </si>
  <si>
    <t>Allcargo Logist.</t>
  </si>
  <si>
    <t>Container Corporation Of India Ltd</t>
  </si>
  <si>
    <t>Blue Dart Exp.</t>
  </si>
  <si>
    <t>Hitech Plast</t>
  </si>
  <si>
    <t>PG 116</t>
  </si>
  <si>
    <t>Cox &amp; Kings</t>
  </si>
  <si>
    <t>PG 117</t>
  </si>
  <si>
    <t>Lak. Mach. Works</t>
  </si>
  <si>
    <t>PG 118</t>
  </si>
  <si>
    <t>Lovable Lingerie</t>
  </si>
  <si>
    <t>Page Industries</t>
  </si>
  <si>
    <t>Kewal Kir.Cloth.</t>
  </si>
  <si>
    <t>Pearl Global Ind</t>
  </si>
  <si>
    <t>PG 119</t>
  </si>
  <si>
    <t>JBF Inds.</t>
  </si>
  <si>
    <t>Mandhana Indus</t>
  </si>
  <si>
    <t>SRF</t>
  </si>
  <si>
    <t>Bombay Dyeing</t>
  </si>
  <si>
    <t>Raymond</t>
  </si>
  <si>
    <t>Arvind Ltd</t>
  </si>
  <si>
    <t>Bombay Rayon</t>
  </si>
  <si>
    <t>Century Enka</t>
  </si>
  <si>
    <t>Welspun India</t>
  </si>
  <si>
    <t>PG 120</t>
  </si>
  <si>
    <t>Aditya Bir. Nuv.</t>
  </si>
  <si>
    <t>Grasim Inds</t>
  </si>
  <si>
    <t>PG 121</t>
  </si>
  <si>
    <t>Tuni Text. Mills</t>
  </si>
  <si>
    <t>Alok Inds.</t>
  </si>
  <si>
    <t>Vardhman Textile</t>
  </si>
  <si>
    <t>PG 122</t>
  </si>
  <si>
    <t>Balkrishna Inds</t>
  </si>
  <si>
    <t>Apollo Tyres</t>
  </si>
  <si>
    <t>MRF</t>
  </si>
  <si>
    <t>CEAT</t>
  </si>
  <si>
    <t>Goodyear India</t>
  </si>
  <si>
    <t>PG 123</t>
  </si>
  <si>
    <t>Hind. Unilever</t>
  </si>
  <si>
    <t>ITC</t>
  </si>
  <si>
    <t>PG 124</t>
  </si>
  <si>
    <t>Bata India Limited</t>
  </si>
  <si>
    <t>Relaxo Footwear</t>
  </si>
  <si>
    <t>PG 125</t>
  </si>
  <si>
    <t>Info Edg.(India)</t>
  </si>
  <si>
    <t>PG 126</t>
  </si>
  <si>
    <t>Future Retail</t>
  </si>
  <si>
    <t>Future Lifestyle</t>
  </si>
  <si>
    <t>PG 127</t>
  </si>
  <si>
    <t>Kaveri Seed Company Limited</t>
  </si>
  <si>
    <t>PG 128</t>
  </si>
  <si>
    <t>Just Dial</t>
  </si>
  <si>
    <t>PG 129</t>
  </si>
  <si>
    <t>Talwal.Better</t>
  </si>
  <si>
    <t>PG 130</t>
  </si>
  <si>
    <t>Kesoram Inds.</t>
  </si>
  <si>
    <t>PG 131</t>
  </si>
  <si>
    <t>Everest Kanto</t>
  </si>
  <si>
    <t>Ador Welding</t>
  </si>
  <si>
    <t>PG 132</t>
  </si>
  <si>
    <t>Speciality Rest.</t>
  </si>
  <si>
    <t>PG 133</t>
  </si>
  <si>
    <t>PG 134</t>
  </si>
  <si>
    <t>PG 135</t>
  </si>
  <si>
    <t>PG 136</t>
  </si>
  <si>
    <t>PG 137</t>
  </si>
  <si>
    <t>PG 138</t>
  </si>
  <si>
    <t>Y</t>
  </si>
  <si>
    <t>N</t>
  </si>
  <si>
    <t>Retired by Rotation</t>
  </si>
  <si>
    <t>Auditor's Name</t>
  </si>
  <si>
    <t>Auditor's Parent Company</t>
  </si>
  <si>
    <t>Auditor's Tenure</t>
  </si>
  <si>
    <t>Audit Partner's Name</t>
  </si>
  <si>
    <t>Audit Partner's Tenure</t>
  </si>
  <si>
    <t>Auditors Information</t>
  </si>
  <si>
    <t>No. of Directorship</t>
  </si>
  <si>
    <t>500325    </t>
  </si>
  <si>
    <t>Mukesh  Ambani</t>
  </si>
  <si>
    <t>Nikhil R. Meswani</t>
  </si>
  <si>
    <t>Hital R. Meswani</t>
  </si>
  <si>
    <t>P.M.S. Prasad</t>
  </si>
  <si>
    <t>Pawan K Kapil</t>
  </si>
  <si>
    <t>Ramniklal Ambani</t>
  </si>
  <si>
    <t>Mansingh Bhakta</t>
  </si>
  <si>
    <t>Yogendra Trivedi</t>
  </si>
  <si>
    <t>Dharam Vir Kapur</t>
  </si>
  <si>
    <t>Mahesh P. Modi</t>
  </si>
  <si>
    <t>Ashok Misra</t>
  </si>
  <si>
    <t>Dipak C. Jain</t>
  </si>
  <si>
    <t>R.A. Mashelkar</t>
  </si>
  <si>
    <t>Adil Zainulbhai</t>
  </si>
  <si>
    <t>EDP</t>
  </si>
  <si>
    <t xml:space="preserve">ED </t>
  </si>
  <si>
    <t>ED</t>
  </si>
  <si>
    <t>NEDP</t>
  </si>
  <si>
    <t>ID</t>
  </si>
  <si>
    <t>CMD</t>
  </si>
  <si>
    <t>M</t>
  </si>
  <si>
    <t>00001620</t>
  </si>
  <si>
    <t>00001623</t>
  </si>
  <si>
    <t>00001695</t>
  </si>
  <si>
    <t>00001879</t>
  </si>
  <si>
    <t>00001963</t>
  </si>
  <si>
    <t>00001982</t>
  </si>
  <si>
    <t>00006051</t>
  </si>
  <si>
    <t>00012144</t>
  </si>
  <si>
    <t>00034051</t>
  </si>
  <si>
    <t>MAHESWAR SAHU</t>
  </si>
  <si>
    <t>00074119</t>
  </si>
  <si>
    <t>00228513</t>
  </si>
  <si>
    <t>02460200</t>
  </si>
  <si>
    <t>03115198</t>
  </si>
  <si>
    <t>NITA MUKESH AMBANI</t>
  </si>
  <si>
    <t>06646490</t>
  </si>
  <si>
    <t>Signatory Details</t>
  </si>
  <si>
    <t> SNo</t>
  </si>
  <si>
    <t>  Director Name</t>
  </si>
  <si>
    <t> DIN</t>
  </si>
  <si>
    <t>  Designation</t>
  </si>
  <si>
    <t> Date Of Appointment</t>
  </si>
  <si>
    <t>NIKHIL RASIKLAL MESWANI</t>
  </si>
  <si>
    <t>Whole-time director</t>
  </si>
  <si>
    <t>HITAL RASIKLAL MESWANI</t>
  </si>
  <si>
    <t>MUKESH DHIRUBHAI AMBANI</t>
  </si>
  <si>
    <t>Managing director</t>
  </si>
  <si>
    <t>YOGENDRA PREMKRISHNA TRIVEDI</t>
  </si>
  <si>
    <t>Director</t>
  </si>
  <si>
    <t>MANSINGH LAXMIDAS BHAKTA</t>
  </si>
  <si>
    <t>DHARAM VIR KAPUR</t>
  </si>
  <si>
    <t>ASHOK MISRA</t>
  </si>
  <si>
    <t>MADHUSUDANA SIVAPRASAD PANDA</t>
  </si>
  <si>
    <t>Additional director</t>
  </si>
  <si>
    <t>Raghunath Anant Mashelkar</t>
  </si>
  <si>
    <t>DIPAK CHAND JAIN</t>
  </si>
  <si>
    <t>PAWAN KUMAR KAPIL</t>
  </si>
  <si>
    <t>ADIL ZAINULBHAI</t>
  </si>
  <si>
    <t>SRIKANTH VENKATACHARI</t>
  </si>
  <si>
    <t>AABPV2193C</t>
  </si>
  <si>
    <t>CFO</t>
  </si>
  <si>
    <t>ALOK AGARWAL</t>
  </si>
  <si>
    <t>AAGPA6138F</t>
  </si>
  <si>
    <t>SETHURAMAN K</t>
  </si>
  <si>
    <t>ADUPK3895Q</t>
  </si>
  <si>
    <t>Secretary</t>
  </si>
  <si>
    <t>Nita M. Ambani </t>
  </si>
  <si>
    <t>M(Resign)</t>
  </si>
  <si>
    <t>C</t>
  </si>
  <si>
    <t>Maheswar Sahu</t>
  </si>
  <si>
    <t>3/3</t>
  </si>
  <si>
    <t>2/3</t>
  </si>
  <si>
    <t>1/3</t>
  </si>
  <si>
    <t>0/0</t>
  </si>
  <si>
    <t>Graduated with Honours(Management &amp; Technology programme),B.Sc.(Chemical Engineering), Applied Sciences
and a Bachelor of Science Degree(Economics)</t>
  </si>
  <si>
    <t>Industrial Specialist</t>
  </si>
  <si>
    <t>Legal</t>
  </si>
  <si>
    <t>LLB</t>
  </si>
  <si>
    <t>BE(Electrical Engineering)</t>
  </si>
  <si>
    <t>M.S.(Mathematical Statistics), Ph.D(Marketing)</t>
  </si>
  <si>
    <t>Academic</t>
  </si>
  <si>
    <t>Scientist</t>
  </si>
  <si>
    <t>Ph.D. in Chemical Engineering</t>
  </si>
  <si>
    <t>strategic planning,
policy making and implementation of infrastructure projects</t>
  </si>
  <si>
    <t>BE(Electrical Engineering), Masters of Public Administration</t>
  </si>
  <si>
    <t>ME , MBA</t>
  </si>
  <si>
    <t xml:space="preserve">B.Tech. &amp; M.S. in Chemical Engineering </t>
  </si>
  <si>
    <t xml:space="preserve">Honorary Doctorate (HonorisCausa) </t>
  </si>
  <si>
    <t xml:space="preserve">B.Sc in Chemical Engineering </t>
  </si>
  <si>
    <t xml:space="preserve">B.Sc </t>
  </si>
  <si>
    <t xml:space="preserve">Chemical Engineer </t>
  </si>
  <si>
    <t>Chemical Engineer &amp; MBA</t>
  </si>
  <si>
    <t>Industrialist</t>
  </si>
  <si>
    <t xml:space="preserve">consulting </t>
  </si>
  <si>
    <t>3,22,86,63,382</t>
  </si>
  <si>
    <t>327,10,59,340</t>
  </si>
  <si>
    <t>327,33,74,008</t>
  </si>
  <si>
    <t>327,03,74,360</t>
  </si>
  <si>
    <t>157,37,98,233</t>
  </si>
  <si>
    <t xml:space="preserve">M/s Chaturvedi &amp; Shah </t>
  </si>
  <si>
    <t>M/s Rajendra &amp; Co</t>
  </si>
  <si>
    <t>Deloitte Haskins &amp; Sells</t>
  </si>
  <si>
    <t>N/A</t>
  </si>
  <si>
    <t>Deloitte Touche Tohmatsu</t>
  </si>
  <si>
    <t>18 years</t>
  </si>
  <si>
    <t>9 years</t>
  </si>
  <si>
    <t xml:space="preserve">D. Chaturvedi </t>
  </si>
  <si>
    <t xml:space="preserve">A. R. Shah </t>
  </si>
  <si>
    <t xml:space="preserve">A. Siddharth </t>
  </si>
  <si>
    <t>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</si>
</sst>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 * #,##0_ ;_ * \-#,##0_ ;_ * &quot;-&quot;??_ ;_ @_ "/>
    <numFmt numFmtId="166" formatCode="[$-409]d\-mmm\-yy;@"/>
    <numFmt numFmtId="167" formatCode="_ * #,##0.0000_ ;_ * \-#,##0.0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164" fontId="6" fillId="0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6" fillId="3" borderId="2" xfId="1" applyFont="1" applyFill="1" applyBorder="1" applyAlignment="1">
      <alignment horizontal="center" vertical="center" wrapText="1"/>
    </xf>
    <xf numFmtId="166" fontId="6" fillId="3" borderId="2" xfId="1" applyNumberFormat="1" applyFont="1" applyFill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12" fontId="6" fillId="3" borderId="2" xfId="1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65" fontId="6" fillId="3" borderId="2" xfId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164" fontId="6" fillId="3" borderId="2" xfId="1" applyFont="1" applyFill="1" applyBorder="1" applyAlignment="1">
      <alignment horizontal="center"/>
    </xf>
    <xf numFmtId="164" fontId="6" fillId="5" borderId="2" xfId="1" applyFont="1" applyFill="1" applyBorder="1" applyAlignment="1">
      <alignment horizontal="center"/>
    </xf>
    <xf numFmtId="164" fontId="6" fillId="0" borderId="0" xfId="0" applyNumberFormat="1" applyFont="1"/>
    <xf numFmtId="164" fontId="5" fillId="0" borderId="0" xfId="0" applyNumberFormat="1" applyFont="1" applyAlignment="1">
      <alignment horizontal="center" vertical="center" wrapText="1"/>
    </xf>
    <xf numFmtId="167" fontId="6" fillId="0" borderId="0" xfId="0" applyNumberFormat="1" applyFont="1"/>
    <xf numFmtId="164" fontId="8" fillId="0" borderId="0" xfId="0" applyNumberFormat="1" applyFont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/>
    </xf>
    <xf numFmtId="3" fontId="6" fillId="5" borderId="2" xfId="0" applyNumberFormat="1" applyFont="1" applyFill="1" applyBorder="1" applyAlignment="1">
      <alignment horizontal="center"/>
    </xf>
    <xf numFmtId="4" fontId="6" fillId="0" borderId="0" xfId="0" applyNumberFormat="1" applyFont="1"/>
    <xf numFmtId="164" fontId="9" fillId="0" borderId="2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0" borderId="3" xfId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164" fontId="6" fillId="0" borderId="2" xfId="1" applyFont="1" applyFill="1" applyBorder="1"/>
    <xf numFmtId="0" fontId="6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164" fontId="6" fillId="0" borderId="0" xfId="1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1" fillId="0" borderId="0" xfId="0" applyNumberFormat="1" applyFont="1" applyProtection="1">
      <protection locked="0"/>
    </xf>
    <xf numFmtId="4" fontId="12" fillId="0" borderId="0" xfId="0" applyNumberFormat="1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/>
    <xf numFmtId="15" fontId="6" fillId="3" borderId="2" xfId="1" applyNumberFormat="1" applyFont="1" applyFill="1" applyBorder="1" applyAlignment="1">
      <alignment horizontal="center" vertical="center" wrapText="1"/>
    </xf>
    <xf numFmtId="164" fontId="6" fillId="3" borderId="2" xfId="1" quotePrefix="1" applyFont="1" applyFill="1" applyBorder="1" applyAlignment="1">
      <alignment horizontal="center" vertical="center" wrapText="1"/>
    </xf>
    <xf numFmtId="14" fontId="0" fillId="0" borderId="0" xfId="0" applyNumberFormat="1"/>
    <xf numFmtId="14" fontId="6" fillId="3" borderId="2" xfId="1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164" fontId="15" fillId="3" borderId="2" xfId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12" fontId="6" fillId="7" borderId="2" xfId="1" applyNumberFormat="1" applyFont="1" applyFill="1" applyBorder="1" applyAlignment="1">
      <alignment horizontal="center" vertical="center" wrapText="1"/>
    </xf>
    <xf numFmtId="3" fontId="6" fillId="7" borderId="2" xfId="1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m/Downloads/ses7/Data/Databases/Governance%20Database/Governance-Inf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culations_Sheet"/>
      <sheetName val="Template_P2"/>
      <sheetName val="Output"/>
      <sheetName val="Peer_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A1:AH144"/>
  <sheetViews>
    <sheetView showGridLines="0" tabSelected="1" workbookViewId="0">
      <pane xSplit="2" ySplit="2" topLeftCell="C3" activePane="bottomRight" state="frozen"/>
      <selection activeCell="AV137" sqref="AV137"/>
      <selection pane="topRight" activeCell="AV137" sqref="AV137"/>
      <selection pane="bottomLeft" activeCell="AV137" sqref="AV137"/>
      <selection pane="bottomRight" activeCell="E3" sqref="E3"/>
    </sheetView>
  </sheetViews>
  <sheetFormatPr baseColWidth="10" defaultColWidth="16.1640625" defaultRowHeight="14.25" customHeight="1" x14ac:dyDescent="0"/>
  <cols>
    <col min="1" max="1" width="13.6640625" style="10" customWidth="1"/>
    <col min="2" max="2" width="36.6640625" style="44" customWidth="1"/>
    <col min="3" max="9" width="16.1640625" style="45"/>
    <col min="10" max="20" width="16.1640625" style="23"/>
    <col min="21" max="21" width="28.33203125" style="23" bestFit="1" customWidth="1"/>
    <col min="22" max="27" width="16.1640625" style="23"/>
    <col min="28" max="28" width="16.33203125" style="23" customWidth="1"/>
    <col min="29" max="16384" width="16.1640625" style="23"/>
  </cols>
  <sheetData>
    <row r="1" spans="1:34" s="3" customFormat="1" ht="20">
      <c r="A1" s="1" t="s">
        <v>816</v>
      </c>
      <c r="B1" s="2">
        <v>2014</v>
      </c>
      <c r="C1" s="2"/>
      <c r="D1" s="2"/>
      <c r="E1" s="2"/>
      <c r="P1" s="4"/>
    </row>
    <row r="2" spans="1:34" s="9" customFormat="1" ht="42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815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808</v>
      </c>
      <c r="AC2" s="7" t="s">
        <v>27</v>
      </c>
    </row>
    <row r="3" spans="1:34" s="9" customFormat="1" ht="14.25" customHeight="1">
      <c r="A3" s="58" t="s">
        <v>840</v>
      </c>
      <c r="B3" s="11" t="s">
        <v>817</v>
      </c>
      <c r="C3" s="57">
        <v>28216</v>
      </c>
      <c r="D3" s="11"/>
      <c r="E3" s="13">
        <f ca="1">(TODAY()-C3)/365</f>
        <v>38.104109589041094</v>
      </c>
      <c r="F3" s="13">
        <v>38</v>
      </c>
      <c r="G3" s="13" t="s">
        <v>831</v>
      </c>
      <c r="H3" s="13" t="s">
        <v>836</v>
      </c>
      <c r="I3" s="13"/>
      <c r="J3" s="13"/>
      <c r="K3" s="13"/>
      <c r="L3" s="13"/>
      <c r="M3" s="13">
        <v>3615846</v>
      </c>
      <c r="N3" s="13" t="s">
        <v>807</v>
      </c>
      <c r="O3" s="13" t="s">
        <v>807</v>
      </c>
      <c r="P3" s="15" t="s">
        <v>888</v>
      </c>
      <c r="Q3" s="14">
        <v>3</v>
      </c>
      <c r="R3" s="14">
        <v>0</v>
      </c>
      <c r="S3" s="16">
        <v>0</v>
      </c>
      <c r="T3" s="17" t="s">
        <v>910</v>
      </c>
      <c r="U3" s="17" t="s">
        <v>909</v>
      </c>
      <c r="V3" s="18"/>
      <c r="W3" s="19"/>
      <c r="X3" s="20"/>
      <c r="Y3" s="20"/>
      <c r="Z3" s="20"/>
      <c r="AA3" s="20"/>
      <c r="AB3" s="13"/>
      <c r="AC3" s="20"/>
      <c r="AH3" s="9" t="s">
        <v>806</v>
      </c>
    </row>
    <row r="4" spans="1:34" s="9" customFormat="1" ht="14.25" customHeight="1">
      <c r="A4" s="58" t="s">
        <v>838</v>
      </c>
      <c r="B4" s="11" t="s">
        <v>818</v>
      </c>
      <c r="C4" s="57">
        <v>31589</v>
      </c>
      <c r="D4" s="12"/>
      <c r="E4" s="13">
        <f t="shared" ref="E4:E11" ca="1" si="0">(TODAY()-C4)/365</f>
        <v>28.863013698630137</v>
      </c>
      <c r="F4" s="14">
        <v>29</v>
      </c>
      <c r="G4" s="13" t="s">
        <v>831</v>
      </c>
      <c r="H4" s="13" t="s">
        <v>837</v>
      </c>
      <c r="I4" s="13"/>
      <c r="J4" s="13" t="s">
        <v>837</v>
      </c>
      <c r="K4" s="13"/>
      <c r="L4" s="13"/>
      <c r="M4" s="13">
        <v>278374</v>
      </c>
      <c r="N4" s="13" t="s">
        <v>807</v>
      </c>
      <c r="O4" s="13" t="s">
        <v>807</v>
      </c>
      <c r="P4" s="15" t="s">
        <v>888</v>
      </c>
      <c r="Q4" s="14">
        <v>2</v>
      </c>
      <c r="R4" s="14">
        <v>2</v>
      </c>
      <c r="S4" s="16">
        <v>1</v>
      </c>
      <c r="T4" s="17" t="s">
        <v>893</v>
      </c>
      <c r="U4" s="17" t="s">
        <v>908</v>
      </c>
      <c r="V4" s="18"/>
      <c r="W4" s="19"/>
      <c r="X4" s="20"/>
      <c r="Y4" s="20"/>
      <c r="Z4" s="20"/>
      <c r="AA4" s="20"/>
      <c r="AB4" s="13"/>
      <c r="AC4" s="20"/>
      <c r="AH4" s="9" t="s">
        <v>807</v>
      </c>
    </row>
    <row r="5" spans="1:34" s="9" customFormat="1" ht="14.25" customHeight="1">
      <c r="A5" s="58" t="s">
        <v>839</v>
      </c>
      <c r="B5" s="62" t="s">
        <v>819</v>
      </c>
      <c r="C5" s="57">
        <v>34915</v>
      </c>
      <c r="D5" s="11"/>
      <c r="E5" s="13">
        <f t="shared" ca="1" si="0"/>
        <v>19.75068493150685</v>
      </c>
      <c r="F5" s="65">
        <v>25</v>
      </c>
      <c r="G5" s="13" t="s">
        <v>831</v>
      </c>
      <c r="H5" s="13" t="s">
        <v>837</v>
      </c>
      <c r="I5" s="13"/>
      <c r="J5" s="13" t="s">
        <v>837</v>
      </c>
      <c r="K5" s="13"/>
      <c r="L5" s="13"/>
      <c r="M5" s="13">
        <v>351886</v>
      </c>
      <c r="N5" s="13" t="s">
        <v>807</v>
      </c>
      <c r="O5" s="13" t="s">
        <v>807</v>
      </c>
      <c r="P5" s="15" t="s">
        <v>888</v>
      </c>
      <c r="Q5" s="14">
        <v>3</v>
      </c>
      <c r="R5" s="14">
        <v>3</v>
      </c>
      <c r="S5" s="16">
        <v>1</v>
      </c>
      <c r="T5" s="17" t="s">
        <v>893</v>
      </c>
      <c r="U5" s="14" t="s">
        <v>892</v>
      </c>
      <c r="V5" s="18"/>
      <c r="W5" s="19"/>
      <c r="X5" s="20"/>
      <c r="Y5" s="20"/>
      <c r="Z5" s="20"/>
      <c r="AA5" s="20"/>
      <c r="AB5" s="13"/>
      <c r="AC5" s="20"/>
    </row>
    <row r="6" spans="1:34" s="9" customFormat="1" ht="14.25" customHeight="1">
      <c r="A6" s="58" t="s">
        <v>845</v>
      </c>
      <c r="B6" s="11" t="s">
        <v>820</v>
      </c>
      <c r="C6" s="57">
        <v>40052</v>
      </c>
      <c r="D6" s="11"/>
      <c r="E6" s="13">
        <f t="shared" ca="1" si="0"/>
        <v>5.6767123287671231</v>
      </c>
      <c r="F6" s="13">
        <v>32</v>
      </c>
      <c r="G6" s="13" t="s">
        <v>832</v>
      </c>
      <c r="H6" s="13" t="s">
        <v>837</v>
      </c>
      <c r="I6" s="13"/>
      <c r="J6" s="13"/>
      <c r="K6" s="13"/>
      <c r="L6" s="13"/>
      <c r="M6" s="13">
        <v>36666</v>
      </c>
      <c r="N6" s="13" t="s">
        <v>807</v>
      </c>
      <c r="O6" s="13" t="s">
        <v>807</v>
      </c>
      <c r="P6" s="15" t="s">
        <v>889</v>
      </c>
      <c r="Q6" s="14">
        <v>1</v>
      </c>
      <c r="R6" s="14">
        <v>1</v>
      </c>
      <c r="S6" s="16">
        <v>0</v>
      </c>
      <c r="T6" s="17" t="s">
        <v>893</v>
      </c>
      <c r="U6" s="14" t="s">
        <v>907</v>
      </c>
      <c r="V6" s="18"/>
      <c r="W6" s="19"/>
      <c r="X6" s="20"/>
      <c r="Y6" s="20"/>
      <c r="Z6" s="20"/>
      <c r="AA6" s="20"/>
      <c r="AB6" s="13"/>
      <c r="AC6" s="20"/>
    </row>
    <row r="7" spans="1:34" s="9" customFormat="1" ht="14.25" customHeight="1">
      <c r="A7" s="58" t="s">
        <v>850</v>
      </c>
      <c r="B7" s="11" t="s">
        <v>821</v>
      </c>
      <c r="C7" s="57">
        <v>40314</v>
      </c>
      <c r="D7" s="11"/>
      <c r="E7" s="13">
        <f t="shared" ca="1" si="0"/>
        <v>4.9589041095890414</v>
      </c>
      <c r="F7" s="13">
        <v>5</v>
      </c>
      <c r="G7" s="13" t="s">
        <v>833</v>
      </c>
      <c r="H7" s="13" t="s">
        <v>837</v>
      </c>
      <c r="I7" s="13"/>
      <c r="J7" s="13"/>
      <c r="K7" s="13"/>
      <c r="L7" s="13"/>
      <c r="M7" s="13">
        <v>10276</v>
      </c>
      <c r="N7" s="13" t="s">
        <v>807</v>
      </c>
      <c r="O7" s="13" t="s">
        <v>807</v>
      </c>
      <c r="P7" s="15" t="s">
        <v>888</v>
      </c>
      <c r="Q7" s="14">
        <v>1</v>
      </c>
      <c r="R7" s="14">
        <v>0</v>
      </c>
      <c r="S7" s="16">
        <v>0</v>
      </c>
      <c r="T7" s="17" t="s">
        <v>893</v>
      </c>
      <c r="U7" s="14" t="s">
        <v>906</v>
      </c>
      <c r="V7" s="18"/>
      <c r="W7" s="19"/>
      <c r="X7" s="20"/>
      <c r="Y7" s="20"/>
      <c r="Z7" s="20"/>
      <c r="AA7" s="20"/>
      <c r="AB7" s="13"/>
      <c r="AC7" s="20"/>
    </row>
    <row r="8" spans="1:34" s="9" customFormat="1" ht="14.25" customHeight="1">
      <c r="A8" s="58" t="s">
        <v>851</v>
      </c>
      <c r="B8" s="11" t="s">
        <v>884</v>
      </c>
      <c r="C8" s="12">
        <v>41808</v>
      </c>
      <c r="D8" s="12"/>
      <c r="E8" s="13">
        <f t="shared" ref="E8" ca="1" si="1">(TODAY()-C8)/365</f>
        <v>0.86575342465753424</v>
      </c>
      <c r="F8" s="14">
        <v>1</v>
      </c>
      <c r="G8" s="21" t="s">
        <v>834</v>
      </c>
      <c r="H8" s="13" t="s">
        <v>837</v>
      </c>
      <c r="I8" s="13"/>
      <c r="J8" s="13"/>
      <c r="K8" s="13"/>
      <c r="L8" s="13"/>
      <c r="M8" s="61">
        <v>3398146</v>
      </c>
      <c r="N8" s="13" t="s">
        <v>807</v>
      </c>
      <c r="O8" s="13" t="s">
        <v>807</v>
      </c>
      <c r="P8" s="14" t="s">
        <v>891</v>
      </c>
      <c r="Q8" s="63"/>
      <c r="R8" s="63"/>
      <c r="S8" s="64"/>
      <c r="T8" s="66"/>
      <c r="U8" s="63"/>
      <c r="V8" s="18"/>
      <c r="W8" s="19"/>
      <c r="X8" s="20"/>
      <c r="Y8" s="20"/>
      <c r="Z8" s="20"/>
      <c r="AA8" s="20"/>
      <c r="AB8" s="13"/>
      <c r="AC8" s="20"/>
    </row>
    <row r="9" spans="1:34" s="9" customFormat="1" ht="14.25" customHeight="1">
      <c r="A9" s="58" t="s">
        <v>842</v>
      </c>
      <c r="B9" s="62" t="s">
        <v>823</v>
      </c>
      <c r="C9" s="57">
        <v>28395</v>
      </c>
      <c r="D9" s="11"/>
      <c r="E9" s="13">
        <f t="shared" ca="1" si="0"/>
        <v>37.613698630136987</v>
      </c>
      <c r="F9" s="13">
        <v>37</v>
      </c>
      <c r="G9" s="13" t="s">
        <v>835</v>
      </c>
      <c r="H9" s="13" t="s">
        <v>837</v>
      </c>
      <c r="I9" s="13"/>
      <c r="J9" s="13"/>
      <c r="K9" s="13"/>
      <c r="L9" s="13"/>
      <c r="M9" s="13">
        <v>330000</v>
      </c>
      <c r="N9" s="13" t="s">
        <v>807</v>
      </c>
      <c r="O9" s="13" t="s">
        <v>806</v>
      </c>
      <c r="P9" s="15" t="s">
        <v>888</v>
      </c>
      <c r="Q9" s="14">
        <v>2</v>
      </c>
      <c r="R9" s="14">
        <v>1</v>
      </c>
      <c r="S9" s="16">
        <v>1</v>
      </c>
      <c r="T9" s="17" t="s">
        <v>894</v>
      </c>
      <c r="U9" s="14" t="s">
        <v>895</v>
      </c>
      <c r="V9" s="18"/>
      <c r="W9" s="19"/>
      <c r="X9" s="20"/>
      <c r="Y9" s="20"/>
      <c r="Z9" s="20"/>
      <c r="AA9" s="20"/>
      <c r="AB9" s="13"/>
      <c r="AC9" s="20"/>
    </row>
    <row r="10" spans="1:34" s="9" customFormat="1" ht="14.25" customHeight="1">
      <c r="A10" s="58" t="s">
        <v>841</v>
      </c>
      <c r="B10" s="11" t="s">
        <v>824</v>
      </c>
      <c r="C10" s="57">
        <v>33710</v>
      </c>
      <c r="D10" s="11"/>
      <c r="E10" s="13">
        <f t="shared" ca="1" si="0"/>
        <v>23.052054794520547</v>
      </c>
      <c r="F10" s="13">
        <v>23</v>
      </c>
      <c r="G10" s="13" t="s">
        <v>835</v>
      </c>
      <c r="H10" s="13" t="s">
        <v>837</v>
      </c>
      <c r="I10" s="13" t="s">
        <v>886</v>
      </c>
      <c r="J10" s="13" t="s">
        <v>886</v>
      </c>
      <c r="K10" s="13" t="s">
        <v>837</v>
      </c>
      <c r="L10" s="13" t="s">
        <v>837</v>
      </c>
      <c r="M10" s="13">
        <v>27984</v>
      </c>
      <c r="N10" s="13" t="s">
        <v>807</v>
      </c>
      <c r="O10" s="13" t="s">
        <v>807</v>
      </c>
      <c r="P10" s="15" t="s">
        <v>888</v>
      </c>
      <c r="Q10" s="14">
        <v>6</v>
      </c>
      <c r="R10" s="14">
        <v>4</v>
      </c>
      <c r="S10" s="16">
        <v>2</v>
      </c>
      <c r="T10" s="17" t="s">
        <v>894</v>
      </c>
      <c r="U10" s="14" t="s">
        <v>905</v>
      </c>
      <c r="V10" s="18"/>
      <c r="W10" s="19"/>
      <c r="X10" s="20"/>
      <c r="Y10" s="20"/>
      <c r="Z10" s="20"/>
      <c r="AA10" s="20"/>
      <c r="AB10" s="13"/>
      <c r="AC10" s="20"/>
    </row>
    <row r="11" spans="1:34" s="9" customFormat="1" ht="14.25" customHeight="1">
      <c r="A11" s="58" t="s">
        <v>843</v>
      </c>
      <c r="B11" s="62" t="s">
        <v>825</v>
      </c>
      <c r="C11" s="57">
        <v>36978</v>
      </c>
      <c r="D11" s="11"/>
      <c r="E11" s="13">
        <f t="shared" ca="1" si="0"/>
        <v>14.098630136986301</v>
      </c>
      <c r="F11" s="13">
        <v>14</v>
      </c>
      <c r="G11" s="13" t="s">
        <v>835</v>
      </c>
      <c r="H11" s="13" t="s">
        <v>837</v>
      </c>
      <c r="I11" s="13"/>
      <c r="J11" s="13"/>
      <c r="K11" s="13" t="s">
        <v>837</v>
      </c>
      <c r="L11" s="13" t="s">
        <v>837</v>
      </c>
      <c r="M11" s="13">
        <v>13544</v>
      </c>
      <c r="N11" s="13" t="s">
        <v>807</v>
      </c>
      <c r="O11" s="13" t="s">
        <v>807</v>
      </c>
      <c r="P11" s="15" t="s">
        <v>888</v>
      </c>
      <c r="Q11" s="14">
        <v>3</v>
      </c>
      <c r="R11" s="14">
        <v>4</v>
      </c>
      <c r="S11" s="16">
        <v>3</v>
      </c>
      <c r="T11" s="17" t="s">
        <v>893</v>
      </c>
      <c r="U11" s="14" t="s">
        <v>896</v>
      </c>
      <c r="V11" s="18"/>
      <c r="W11" s="19"/>
      <c r="X11" s="20"/>
      <c r="Y11" s="20"/>
      <c r="Z11" s="20"/>
      <c r="AA11" s="20"/>
      <c r="AB11" s="13"/>
      <c r="AC11" s="20"/>
    </row>
    <row r="12" spans="1:34" s="9" customFormat="1" ht="14.25" customHeight="1">
      <c r="A12" s="58" t="s">
        <v>844</v>
      </c>
      <c r="B12" s="11" t="s">
        <v>827</v>
      </c>
      <c r="C12" s="57">
        <v>38469</v>
      </c>
      <c r="D12" s="57"/>
      <c r="E12" s="13">
        <f t="shared" ref="E12:E16" ca="1" si="2">(TODAY()-C12)/365</f>
        <v>10.013698630136986</v>
      </c>
      <c r="F12" s="13">
        <v>10</v>
      </c>
      <c r="G12" s="13" t="s">
        <v>835</v>
      </c>
      <c r="H12" s="13" t="s">
        <v>837</v>
      </c>
      <c r="I12" s="13"/>
      <c r="J12" s="13" t="s">
        <v>837</v>
      </c>
      <c r="K12" s="13"/>
      <c r="L12" s="13"/>
      <c r="M12" s="13">
        <v>2300</v>
      </c>
      <c r="N12" s="13" t="s">
        <v>807</v>
      </c>
      <c r="O12" s="13" t="s">
        <v>807</v>
      </c>
      <c r="P12" s="15" t="s">
        <v>888</v>
      </c>
      <c r="Q12" s="14">
        <v>3</v>
      </c>
      <c r="R12" s="14">
        <v>2</v>
      </c>
      <c r="S12" s="16">
        <v>0</v>
      </c>
      <c r="T12" s="17"/>
      <c r="U12" s="14" t="s">
        <v>904</v>
      </c>
      <c r="V12" s="18"/>
      <c r="W12" s="19"/>
      <c r="X12" s="20"/>
      <c r="Y12" s="20"/>
      <c r="Z12" s="20"/>
      <c r="AA12" s="20"/>
      <c r="AB12" s="13"/>
      <c r="AC12" s="20"/>
    </row>
    <row r="13" spans="1:34" s="9" customFormat="1" ht="14.25" customHeight="1">
      <c r="A13" s="58" t="s">
        <v>849</v>
      </c>
      <c r="B13" s="62" t="s">
        <v>828</v>
      </c>
      <c r="C13" s="12">
        <v>38568</v>
      </c>
      <c r="D13" s="12"/>
      <c r="E13" s="13">
        <f t="shared" ca="1" si="2"/>
        <v>9.742465753424657</v>
      </c>
      <c r="F13" s="14">
        <v>10</v>
      </c>
      <c r="G13" s="13" t="s">
        <v>835</v>
      </c>
      <c r="H13" s="13" t="s">
        <v>837</v>
      </c>
      <c r="I13" s="13"/>
      <c r="J13" s="13"/>
      <c r="K13" s="13"/>
      <c r="L13" s="13"/>
      <c r="M13" s="13">
        <v>0</v>
      </c>
      <c r="N13" s="13" t="s">
        <v>807</v>
      </c>
      <c r="O13" s="13" t="s">
        <v>807</v>
      </c>
      <c r="P13" s="15" t="s">
        <v>890</v>
      </c>
      <c r="Q13" s="14">
        <v>3</v>
      </c>
      <c r="R13" s="14">
        <v>1</v>
      </c>
      <c r="S13" s="16">
        <v>0</v>
      </c>
      <c r="T13" s="17" t="s">
        <v>898</v>
      </c>
      <c r="U13" s="14" t="s">
        <v>897</v>
      </c>
      <c r="V13" s="18"/>
      <c r="W13" s="19"/>
      <c r="X13" s="20"/>
      <c r="Y13" s="20"/>
      <c r="Z13" s="20"/>
      <c r="AA13" s="20"/>
      <c r="AB13" s="13"/>
      <c r="AC13" s="20"/>
    </row>
    <row r="14" spans="1:34" s="9" customFormat="1" ht="14.25" customHeight="1">
      <c r="A14" s="58" t="s">
        <v>848</v>
      </c>
      <c r="B14" s="62" t="s">
        <v>829</v>
      </c>
      <c r="C14" s="57">
        <v>39242</v>
      </c>
      <c r="D14" s="12"/>
      <c r="E14" s="13">
        <f t="shared" ca="1" si="2"/>
        <v>7.8958904109589039</v>
      </c>
      <c r="F14" s="14">
        <v>8</v>
      </c>
      <c r="G14" s="13" t="s">
        <v>835</v>
      </c>
      <c r="H14" s="13" t="s">
        <v>837</v>
      </c>
      <c r="I14" s="13" t="s">
        <v>837</v>
      </c>
      <c r="J14" s="13"/>
      <c r="K14" s="13" t="s">
        <v>837</v>
      </c>
      <c r="L14" s="13" t="s">
        <v>837</v>
      </c>
      <c r="M14" s="14">
        <v>0</v>
      </c>
      <c r="N14" s="13" t="s">
        <v>807</v>
      </c>
      <c r="O14" s="13" t="s">
        <v>807</v>
      </c>
      <c r="P14" s="15" t="s">
        <v>888</v>
      </c>
      <c r="Q14" s="14">
        <v>5</v>
      </c>
      <c r="R14" s="14">
        <v>2</v>
      </c>
      <c r="S14" s="16">
        <v>0</v>
      </c>
      <c r="T14" s="17" t="s">
        <v>899</v>
      </c>
      <c r="U14" s="14" t="s">
        <v>900</v>
      </c>
      <c r="V14" s="18"/>
      <c r="W14" s="19"/>
      <c r="X14" s="20"/>
      <c r="Y14" s="20"/>
      <c r="Z14" s="20"/>
      <c r="AA14" s="20"/>
      <c r="AB14" s="13"/>
      <c r="AC14" s="20"/>
    </row>
    <row r="15" spans="1:34" s="9" customFormat="1" ht="14.25" customHeight="1">
      <c r="A15" s="58" t="s">
        <v>853</v>
      </c>
      <c r="B15" s="11" t="s">
        <v>830</v>
      </c>
      <c r="C15" s="57">
        <v>41628</v>
      </c>
      <c r="D15" s="12"/>
      <c r="E15" s="13">
        <f t="shared" ca="1" si="2"/>
        <v>1.3589041095890411</v>
      </c>
      <c r="F15" s="14">
        <v>1</v>
      </c>
      <c r="G15" s="21" t="s">
        <v>835</v>
      </c>
      <c r="H15" s="13" t="s">
        <v>837</v>
      </c>
      <c r="I15" s="13" t="s">
        <v>837</v>
      </c>
      <c r="J15" s="13"/>
      <c r="K15" s="13" t="s">
        <v>886</v>
      </c>
      <c r="L15" s="13" t="s">
        <v>886</v>
      </c>
      <c r="M15" s="13">
        <v>0</v>
      </c>
      <c r="N15" s="13" t="s">
        <v>807</v>
      </c>
      <c r="O15" s="13" t="s">
        <v>807</v>
      </c>
      <c r="P15" s="14" t="s">
        <v>891</v>
      </c>
      <c r="Q15" s="14">
        <v>1</v>
      </c>
      <c r="R15" s="14">
        <v>1</v>
      </c>
      <c r="S15" s="16">
        <v>0</v>
      </c>
      <c r="T15" s="17" t="s">
        <v>911</v>
      </c>
      <c r="U15" s="14" t="s">
        <v>903</v>
      </c>
      <c r="V15" s="18"/>
      <c r="W15" s="19"/>
      <c r="X15" s="20"/>
      <c r="Y15" s="20"/>
      <c r="Z15" s="20"/>
      <c r="AA15" s="20"/>
      <c r="AB15" s="13"/>
      <c r="AC15" s="20"/>
    </row>
    <row r="16" spans="1:34" s="9" customFormat="1" ht="14.25" customHeight="1">
      <c r="A16" s="58" t="s">
        <v>846</v>
      </c>
      <c r="B16" s="62" t="s">
        <v>887</v>
      </c>
      <c r="C16" s="57">
        <v>42054</v>
      </c>
      <c r="D16" s="12"/>
      <c r="E16" s="13">
        <f t="shared" ca="1" si="2"/>
        <v>0.19178082191780821</v>
      </c>
      <c r="F16" s="14">
        <v>0</v>
      </c>
      <c r="G16" s="21" t="s">
        <v>835</v>
      </c>
      <c r="H16" s="13" t="s">
        <v>837</v>
      </c>
      <c r="I16" s="13"/>
      <c r="J16" s="13"/>
      <c r="K16" s="13"/>
      <c r="L16" s="13"/>
      <c r="M16" s="14">
        <v>2300</v>
      </c>
      <c r="N16" s="13" t="s">
        <v>807</v>
      </c>
      <c r="O16" s="13" t="s">
        <v>807</v>
      </c>
      <c r="P16" s="14" t="s">
        <v>891</v>
      </c>
      <c r="Q16" s="14">
        <v>4</v>
      </c>
      <c r="R16" s="14">
        <v>1</v>
      </c>
      <c r="S16" s="16">
        <v>0</v>
      </c>
      <c r="T16" s="14" t="s">
        <v>901</v>
      </c>
      <c r="U16" s="14" t="s">
        <v>902</v>
      </c>
      <c r="V16" s="18"/>
      <c r="W16" s="19"/>
      <c r="X16" s="20"/>
      <c r="Y16" s="20"/>
      <c r="Z16" s="20"/>
      <c r="AA16" s="20"/>
      <c r="AB16" s="13"/>
      <c r="AC16" s="20"/>
    </row>
    <row r="17" spans="1:29" s="9" customFormat="1" ht="14.25" customHeight="1">
      <c r="A17" s="58" t="s">
        <v>43</v>
      </c>
      <c r="B17" s="11" t="s">
        <v>826</v>
      </c>
      <c r="C17" s="57">
        <v>36978</v>
      </c>
      <c r="D17" s="60">
        <v>42050</v>
      </c>
      <c r="E17" s="13">
        <f ca="1">(TODAY()-C17)/365</f>
        <v>14.098630136986301</v>
      </c>
      <c r="F17" s="13"/>
      <c r="G17" s="13" t="s">
        <v>835</v>
      </c>
      <c r="H17" s="13" t="s">
        <v>885</v>
      </c>
      <c r="I17" s="13" t="s">
        <v>885</v>
      </c>
      <c r="J17" s="13"/>
      <c r="K17" s="13"/>
      <c r="L17" s="13"/>
      <c r="M17" s="13">
        <v>2924</v>
      </c>
      <c r="N17" s="13" t="s">
        <v>807</v>
      </c>
      <c r="O17" s="13" t="s">
        <v>807</v>
      </c>
      <c r="P17" s="14"/>
      <c r="Q17" s="14"/>
      <c r="R17" s="14"/>
      <c r="S17" s="16"/>
      <c r="T17" s="17"/>
      <c r="U17" s="14"/>
      <c r="V17" s="18"/>
      <c r="W17" s="19"/>
      <c r="X17" s="20"/>
      <c r="Y17" s="20"/>
      <c r="Z17" s="20"/>
      <c r="AA17" s="20"/>
      <c r="AB17" s="13"/>
      <c r="AC17" s="20"/>
    </row>
    <row r="18" spans="1:29" s="9" customFormat="1" ht="14.25" customHeight="1">
      <c r="A18" s="58" t="s">
        <v>43</v>
      </c>
      <c r="B18" s="11" t="s">
        <v>822</v>
      </c>
      <c r="C18" s="57"/>
      <c r="D18" s="57">
        <v>41808</v>
      </c>
      <c r="E18" s="13"/>
      <c r="F18" s="13"/>
      <c r="G18" s="13" t="s">
        <v>834</v>
      </c>
      <c r="H18" s="13" t="s">
        <v>885</v>
      </c>
      <c r="I18" s="13"/>
      <c r="J18" s="13"/>
      <c r="K18" s="13"/>
      <c r="L18" s="13"/>
      <c r="M18" s="13">
        <v>172632</v>
      </c>
      <c r="N18" s="13" t="s">
        <v>807</v>
      </c>
      <c r="O18" s="13" t="s">
        <v>807</v>
      </c>
      <c r="P18" s="14"/>
      <c r="Q18" s="14"/>
      <c r="R18" s="14"/>
      <c r="S18" s="16"/>
      <c r="T18" s="17"/>
      <c r="U18" s="14"/>
      <c r="V18" s="18"/>
      <c r="W18" s="19"/>
      <c r="X18" s="20"/>
      <c r="Y18" s="20"/>
      <c r="Z18" s="20"/>
      <c r="AA18" s="20"/>
      <c r="AB18" s="13"/>
      <c r="AC18" s="20"/>
    </row>
    <row r="19" spans="1:29" s="9" customFormat="1" ht="14.25" customHeight="1">
      <c r="A19" s="58"/>
      <c r="B19" s="11"/>
      <c r="C19" s="57"/>
      <c r="D19" s="6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5"/>
      <c r="Q19" s="14"/>
      <c r="R19" s="14"/>
      <c r="S19" s="16"/>
      <c r="T19" s="17"/>
      <c r="U19" s="14"/>
      <c r="V19" s="18"/>
      <c r="W19" s="19"/>
      <c r="X19" s="20"/>
      <c r="Y19" s="20"/>
      <c r="Z19" s="20"/>
      <c r="AA19" s="20"/>
      <c r="AB19" s="13"/>
      <c r="AC19" s="20"/>
    </row>
    <row r="20" spans="1:29" s="9" customFormat="1" ht="14.25" customHeight="1">
      <c r="A20" s="58"/>
      <c r="B20" s="11"/>
      <c r="C20" s="57"/>
      <c r="D20" s="57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14"/>
      <c r="R20" s="14"/>
      <c r="S20" s="16"/>
      <c r="T20" s="17"/>
      <c r="U20" s="14"/>
      <c r="V20" s="18"/>
      <c r="W20" s="19"/>
      <c r="X20" s="20"/>
      <c r="Y20" s="20"/>
      <c r="Z20" s="20"/>
      <c r="AA20" s="20"/>
      <c r="AB20" s="13"/>
      <c r="AC20" s="20"/>
    </row>
    <row r="21" spans="1:29" s="9" customFormat="1" ht="14.25" customHeight="1">
      <c r="A21" s="11"/>
      <c r="B21" s="11"/>
      <c r="C21" s="12"/>
      <c r="D21" s="12"/>
      <c r="E21" s="13"/>
      <c r="F21" s="14"/>
      <c r="G21" s="21"/>
      <c r="H21" s="13"/>
      <c r="I21" s="13"/>
      <c r="J21" s="13"/>
      <c r="K21" s="13"/>
      <c r="L21" s="13"/>
      <c r="M21" s="14"/>
      <c r="N21" s="13"/>
      <c r="O21" s="13"/>
      <c r="P21" s="14"/>
      <c r="Q21" s="14"/>
      <c r="R21" s="14"/>
      <c r="S21" s="16"/>
      <c r="T21" s="17"/>
      <c r="U21" s="14"/>
      <c r="V21" s="18"/>
      <c r="W21" s="19"/>
      <c r="X21" s="20"/>
      <c r="Y21" s="20"/>
      <c r="Z21" s="20"/>
      <c r="AA21" s="20"/>
      <c r="AB21" s="13"/>
      <c r="AC21" s="20"/>
    </row>
    <row r="22" spans="1:29" s="9" customFormat="1" ht="14.25" customHeight="1">
      <c r="A22" s="11"/>
      <c r="B22" s="11"/>
      <c r="C22" s="12"/>
      <c r="D22" s="12"/>
      <c r="E22" s="13"/>
      <c r="F22" s="14"/>
      <c r="G22" s="21"/>
      <c r="H22" s="13"/>
      <c r="I22" s="13"/>
      <c r="J22" s="13"/>
      <c r="K22" s="13"/>
      <c r="L22" s="13"/>
      <c r="M22" s="14"/>
      <c r="N22" s="13"/>
      <c r="O22" s="13"/>
      <c r="P22" s="14"/>
      <c r="Q22" s="14"/>
      <c r="R22" s="14"/>
      <c r="S22" s="16"/>
      <c r="T22" s="17"/>
      <c r="U22" s="14"/>
      <c r="V22" s="18"/>
      <c r="W22" s="19"/>
      <c r="X22" s="20"/>
      <c r="Y22" s="20"/>
      <c r="Z22" s="20"/>
      <c r="AA22" s="20"/>
      <c r="AB22" s="13"/>
      <c r="AC22" s="20"/>
    </row>
    <row r="23" spans="1:29" ht="28">
      <c r="A23" s="5" t="s">
        <v>28</v>
      </c>
      <c r="B23" s="6"/>
      <c r="C23" s="22" t="s">
        <v>29</v>
      </c>
      <c r="D23" s="22" t="s">
        <v>30</v>
      </c>
      <c r="E23" s="22" t="s">
        <v>31</v>
      </c>
      <c r="F23" s="22" t="s">
        <v>32</v>
      </c>
      <c r="G23" s="22" t="s">
        <v>33</v>
      </c>
      <c r="H23" s="22" t="s">
        <v>34</v>
      </c>
      <c r="I23" s="22" t="s">
        <v>35</v>
      </c>
      <c r="J23" s="22" t="s">
        <v>36</v>
      </c>
      <c r="K23" s="22" t="s">
        <v>37</v>
      </c>
      <c r="L23" s="22" t="s">
        <v>38</v>
      </c>
      <c r="M23" s="22" t="s">
        <v>39</v>
      </c>
      <c r="N23" s="22" t="s">
        <v>40</v>
      </c>
    </row>
    <row r="24" spans="1:29" ht="14.25" customHeight="1">
      <c r="B24" s="6" t="str">
        <f t="array" ref="B24:B43">IF(Director_Classification&lt;&gt;"",B3:B22,"")</f>
        <v>Mukesh  Ambani</v>
      </c>
      <c r="C24" s="24">
        <v>9.42</v>
      </c>
      <c r="D24" s="24">
        <v>5.58</v>
      </c>
      <c r="E24" s="24">
        <v>9.35</v>
      </c>
      <c r="F24" s="24">
        <v>5.6499999999999995</v>
      </c>
      <c r="G24" s="24">
        <v>9.4600000000000009</v>
      </c>
      <c r="H24" s="24">
        <v>5.54</v>
      </c>
      <c r="I24" s="24">
        <v>9.24</v>
      </c>
      <c r="J24" s="24">
        <v>5.76</v>
      </c>
      <c r="K24" s="24">
        <v>4.6399999999999997</v>
      </c>
      <c r="L24" s="24">
        <v>10.36</v>
      </c>
      <c r="M24" s="25"/>
      <c r="N24" s="25"/>
      <c r="O24" s="26"/>
    </row>
    <row r="25" spans="1:29" ht="14.25" customHeight="1">
      <c r="A25" s="27"/>
      <c r="B25" s="6" t="str">
        <v>Nikhil R. Meswani</v>
      </c>
      <c r="C25" s="24">
        <v>9.1999999999999993</v>
      </c>
      <c r="D25" s="24">
        <v>2.92</v>
      </c>
      <c r="E25" s="24">
        <v>8.32</v>
      </c>
      <c r="F25" s="24">
        <v>2.7300000000000004</v>
      </c>
      <c r="G25" s="24">
        <v>8.32</v>
      </c>
      <c r="H25" s="24">
        <v>2.6700000000000004</v>
      </c>
      <c r="I25" s="24">
        <v>8.32</v>
      </c>
      <c r="J25" s="24">
        <v>2.7300000000000004</v>
      </c>
      <c r="K25" s="24">
        <v>7.6</v>
      </c>
      <c r="L25" s="24">
        <v>3.54</v>
      </c>
      <c r="M25" s="25"/>
      <c r="N25" s="25"/>
      <c r="O25" s="26"/>
    </row>
    <row r="26" spans="1:29" ht="14.25" customHeight="1">
      <c r="A26" s="27"/>
      <c r="B26" s="6" t="str">
        <v>Hital R. Meswani</v>
      </c>
      <c r="C26" s="24">
        <v>9.1999999999999993</v>
      </c>
      <c r="D26" s="24">
        <v>2.91</v>
      </c>
      <c r="E26" s="24">
        <v>8.32</v>
      </c>
      <c r="F26" s="24">
        <v>2.7300000000000004</v>
      </c>
      <c r="G26" s="24">
        <v>8.32</v>
      </c>
      <c r="H26" s="24">
        <v>2.6700000000000004</v>
      </c>
      <c r="I26" s="24">
        <v>8.32</v>
      </c>
      <c r="J26" s="24">
        <v>2.7100000000000004</v>
      </c>
      <c r="K26" s="24">
        <v>7.7</v>
      </c>
      <c r="L26" s="24">
        <v>3.4400000000000004</v>
      </c>
      <c r="M26" s="25"/>
      <c r="N26" s="25"/>
      <c r="O26" s="26"/>
    </row>
    <row r="27" spans="1:29" ht="14.25" customHeight="1">
      <c r="A27" s="27"/>
      <c r="B27" s="6" t="str">
        <v>P.M.S. Prasad</v>
      </c>
      <c r="C27" s="24">
        <v>3.67</v>
      </c>
      <c r="D27" s="24">
        <v>2.36</v>
      </c>
      <c r="E27" s="24">
        <v>3.12</v>
      </c>
      <c r="F27" s="24">
        <v>2.35</v>
      </c>
      <c r="G27" s="24">
        <v>0</v>
      </c>
      <c r="H27" s="24">
        <v>2.62</v>
      </c>
      <c r="I27" s="24">
        <v>0</v>
      </c>
      <c r="J27" s="24">
        <v>2.37</v>
      </c>
      <c r="K27" s="24">
        <v>0</v>
      </c>
      <c r="L27" s="24">
        <v>1.5299999999999998</v>
      </c>
      <c r="M27" s="25"/>
      <c r="N27" s="25"/>
      <c r="O27" s="26"/>
      <c r="P27" s="26"/>
    </row>
    <row r="28" spans="1:29" ht="14.25" customHeight="1">
      <c r="A28" s="27"/>
      <c r="B28" s="6" t="str">
        <v>Pawan K Kapil</v>
      </c>
      <c r="C28" s="24">
        <v>1.05</v>
      </c>
      <c r="D28" s="24">
        <v>1.44</v>
      </c>
      <c r="E28" s="24">
        <v>0.65</v>
      </c>
      <c r="F28" s="24">
        <v>1.34</v>
      </c>
      <c r="G28" s="24">
        <v>0</v>
      </c>
      <c r="H28" s="24">
        <v>0.65</v>
      </c>
      <c r="I28" s="24">
        <v>0</v>
      </c>
      <c r="J28" s="24">
        <v>1.2200000000000002</v>
      </c>
      <c r="K28" s="24">
        <v>0</v>
      </c>
      <c r="L28" s="24">
        <v>0</v>
      </c>
      <c r="M28" s="25"/>
      <c r="N28" s="25"/>
      <c r="O28" s="26"/>
    </row>
    <row r="29" spans="1:29" ht="14.25" customHeight="1">
      <c r="A29" s="27"/>
      <c r="B29" s="6" t="str">
        <v>Nita M. Ambani 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5"/>
      <c r="N29" s="25"/>
      <c r="O29" s="28"/>
    </row>
    <row r="30" spans="1:29" ht="14.25" customHeight="1">
      <c r="A30" s="29" t="s">
        <v>41</v>
      </c>
      <c r="B30" s="6" t="str">
        <v>Mansingh Bhakta</v>
      </c>
      <c r="C30" s="24">
        <v>0.5</v>
      </c>
      <c r="D30" s="24">
        <v>0.01</v>
      </c>
      <c r="E30" s="24">
        <v>0</v>
      </c>
      <c r="F30" s="24">
        <v>0.51</v>
      </c>
      <c r="G30" s="24">
        <v>0</v>
      </c>
      <c r="H30" s="24">
        <v>0.23</v>
      </c>
      <c r="I30" s="24">
        <v>0</v>
      </c>
      <c r="J30" s="24">
        <v>0.24</v>
      </c>
      <c r="K30" s="24">
        <v>0</v>
      </c>
      <c r="L30" s="24">
        <v>0.24</v>
      </c>
      <c r="M30" s="25"/>
      <c r="N30" s="25"/>
    </row>
    <row r="31" spans="1:29" ht="14.25" customHeight="1">
      <c r="A31" s="27"/>
      <c r="B31" s="6" t="str">
        <v>Yogendra Trivedi</v>
      </c>
      <c r="C31" s="24">
        <v>0.5</v>
      </c>
      <c r="D31" s="24">
        <v>0.04</v>
      </c>
      <c r="E31" s="24">
        <v>0</v>
      </c>
      <c r="F31" s="24">
        <v>0.53</v>
      </c>
      <c r="G31" s="24">
        <v>0</v>
      </c>
      <c r="H31" s="24">
        <v>0.25</v>
      </c>
      <c r="I31" s="24">
        <v>0</v>
      </c>
      <c r="J31" s="24">
        <v>0.26</v>
      </c>
      <c r="K31" s="24">
        <v>0</v>
      </c>
      <c r="L31" s="24">
        <v>0.26</v>
      </c>
      <c r="M31" s="25"/>
      <c r="N31" s="25"/>
    </row>
    <row r="32" spans="1:29" ht="14.25" customHeight="1">
      <c r="A32" s="27"/>
      <c r="B32" s="6" t="str">
        <v>Dharam Vir Kapur</v>
      </c>
      <c r="C32" s="24">
        <v>0.5</v>
      </c>
      <c r="D32" s="24">
        <v>0.03</v>
      </c>
      <c r="E32" s="24">
        <v>0</v>
      </c>
      <c r="F32" s="24">
        <v>0.52</v>
      </c>
      <c r="G32" s="24">
        <v>0</v>
      </c>
      <c r="H32" s="24">
        <v>0.24</v>
      </c>
      <c r="I32" s="24">
        <v>0</v>
      </c>
      <c r="J32" s="24">
        <v>0.24</v>
      </c>
      <c r="K32" s="24">
        <v>0</v>
      </c>
      <c r="L32" s="24">
        <v>0.24</v>
      </c>
      <c r="M32" s="25"/>
      <c r="N32" s="25"/>
    </row>
    <row r="33" spans="1:15" ht="14.25" customHeight="1">
      <c r="B33" s="6" t="str">
        <v>Ashok Misra</v>
      </c>
      <c r="C33" s="24">
        <v>0.5</v>
      </c>
      <c r="D33" s="24">
        <v>0.02</v>
      </c>
      <c r="E33" s="24">
        <v>0</v>
      </c>
      <c r="F33" s="24">
        <v>0.52</v>
      </c>
      <c r="G33" s="24">
        <v>0</v>
      </c>
      <c r="H33" s="24">
        <v>0.22</v>
      </c>
      <c r="I33" s="24">
        <v>0</v>
      </c>
      <c r="J33" s="24">
        <v>0.23</v>
      </c>
      <c r="K33" s="24">
        <v>0</v>
      </c>
      <c r="L33" s="24">
        <v>0.22</v>
      </c>
      <c r="M33" s="25"/>
      <c r="N33" s="25"/>
    </row>
    <row r="34" spans="1:15" ht="14.25" customHeight="1">
      <c r="B34" s="6" t="str">
        <v>Dipak C. Jain</v>
      </c>
      <c r="C34" s="24">
        <v>0.5</v>
      </c>
      <c r="D34" s="24">
        <v>1.4E-2</v>
      </c>
      <c r="E34" s="24">
        <v>0</v>
      </c>
      <c r="F34" s="24">
        <v>0.51</v>
      </c>
      <c r="G34" s="24">
        <v>0</v>
      </c>
      <c r="H34" s="24">
        <v>0.22</v>
      </c>
      <c r="I34" s="24">
        <v>0</v>
      </c>
      <c r="J34" s="24">
        <v>0.23</v>
      </c>
      <c r="K34" s="24">
        <v>0</v>
      </c>
      <c r="L34" s="24">
        <v>0.22</v>
      </c>
      <c r="M34" s="25"/>
      <c r="N34" s="25"/>
    </row>
    <row r="35" spans="1:15" ht="14.25" customHeight="1">
      <c r="B35" s="6" t="str">
        <v>R.A. Mashelkar</v>
      </c>
      <c r="C35" s="24">
        <v>0.5</v>
      </c>
      <c r="D35" s="24">
        <v>2.1999999999999999E-2</v>
      </c>
      <c r="E35" s="24">
        <v>0</v>
      </c>
      <c r="F35" s="24">
        <v>0.51</v>
      </c>
      <c r="G35" s="24">
        <v>0</v>
      </c>
      <c r="H35" s="24">
        <v>0.23</v>
      </c>
      <c r="I35" s="24">
        <v>0</v>
      </c>
      <c r="J35" s="24">
        <v>0.23</v>
      </c>
      <c r="K35" s="24">
        <v>0</v>
      </c>
      <c r="L35" s="24">
        <v>0.23</v>
      </c>
      <c r="M35" s="25"/>
      <c r="N35" s="25"/>
    </row>
    <row r="36" spans="1:15" ht="14.25" customHeight="1">
      <c r="B36" s="6" t="str">
        <v>Adil Zainulbhai</v>
      </c>
      <c r="C36" s="24">
        <v>0.14000000000000001</v>
      </c>
      <c r="D36" s="24">
        <v>0.01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5"/>
      <c r="N36" s="25"/>
    </row>
    <row r="37" spans="1:15" ht="14.25" customHeight="1">
      <c r="B37" s="6" t="str">
        <v>Maheswar Sahu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5"/>
      <c r="N37" s="25"/>
    </row>
    <row r="38" spans="1:15" ht="14.25" customHeight="1">
      <c r="B38" s="6" t="str">
        <v>Mahesh P. Modi</v>
      </c>
      <c r="C38" s="24">
        <v>0.5</v>
      </c>
      <c r="D38" s="24">
        <v>2.5999999999999999E-2</v>
      </c>
      <c r="E38" s="24">
        <v>0</v>
      </c>
      <c r="F38" s="24">
        <v>0.52</v>
      </c>
      <c r="G38" s="24">
        <v>0</v>
      </c>
      <c r="H38" s="24">
        <v>0.24</v>
      </c>
      <c r="I38" s="24">
        <v>0</v>
      </c>
      <c r="J38" s="24">
        <v>0.24</v>
      </c>
      <c r="K38" s="24">
        <v>0</v>
      </c>
      <c r="L38" s="24">
        <v>0.23</v>
      </c>
      <c r="M38" s="25"/>
      <c r="N38" s="25"/>
    </row>
    <row r="39" spans="1:15" ht="14.25" customHeight="1">
      <c r="B39" s="6" t="str">
        <v>Ramniklal Ambani</v>
      </c>
      <c r="C39" s="24">
        <v>0.5</v>
      </c>
      <c r="D39" s="24">
        <v>0.01</v>
      </c>
      <c r="E39" s="24">
        <v>0</v>
      </c>
      <c r="F39" s="24">
        <v>0.51</v>
      </c>
      <c r="G39" s="24">
        <v>0</v>
      </c>
      <c r="H39" s="24">
        <v>0.22</v>
      </c>
      <c r="I39" s="24">
        <v>0</v>
      </c>
      <c r="J39" s="24">
        <v>0.22</v>
      </c>
      <c r="K39" s="24">
        <v>0</v>
      </c>
      <c r="L39" s="24">
        <v>0.22</v>
      </c>
      <c r="M39" s="25"/>
      <c r="N39" s="25"/>
    </row>
    <row r="40" spans="1:15" ht="14.25" customHeight="1">
      <c r="B40" s="6" t="str">
        <v/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5"/>
      <c r="N40" s="25"/>
    </row>
    <row r="41" spans="1:15" ht="14.25" customHeight="1">
      <c r="B41" s="6" t="str">
        <v/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25"/>
    </row>
    <row r="42" spans="1:15" ht="14.25" customHeight="1">
      <c r="B42" s="6" t="str">
        <v/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  <c r="N42" s="25"/>
    </row>
    <row r="43" spans="1:15" ht="14.25" customHeight="1">
      <c r="B43" s="6" t="str">
        <v/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  <c r="N43" s="25"/>
    </row>
    <row r="44" spans="1:15" ht="28">
      <c r="A44" s="5" t="s">
        <v>42</v>
      </c>
      <c r="B44" s="6" t="s">
        <v>43</v>
      </c>
      <c r="C44" s="22" t="s">
        <v>44</v>
      </c>
      <c r="D44" s="22" t="s">
        <v>45</v>
      </c>
      <c r="E44" s="22" t="s">
        <v>46</v>
      </c>
      <c r="F44" s="22" t="s">
        <v>47</v>
      </c>
      <c r="G44" s="22" t="s">
        <v>48</v>
      </c>
      <c r="H44" s="22" t="s">
        <v>49</v>
      </c>
      <c r="I44" s="22" t="s">
        <v>50</v>
      </c>
      <c r="J44" s="22" t="s">
        <v>51</v>
      </c>
      <c r="K44" s="22" t="s">
        <v>52</v>
      </c>
      <c r="L44" s="22" t="s">
        <v>53</v>
      </c>
      <c r="M44" s="22" t="s">
        <v>54</v>
      </c>
      <c r="N44" s="22" t="s">
        <v>55</v>
      </c>
    </row>
    <row r="45" spans="1:15" ht="14.25" customHeight="1">
      <c r="B45" s="6" t="str">
        <f>B24</f>
        <v>Mukesh  Ambani</v>
      </c>
      <c r="C45" s="30">
        <v>6</v>
      </c>
      <c r="D45" s="30">
        <v>6</v>
      </c>
      <c r="E45" s="30">
        <v>5</v>
      </c>
      <c r="F45" s="30">
        <v>5</v>
      </c>
      <c r="G45" s="30">
        <v>6</v>
      </c>
      <c r="H45" s="30">
        <v>6</v>
      </c>
      <c r="I45" s="31"/>
      <c r="J45" s="31"/>
      <c r="K45" s="31"/>
      <c r="L45" s="31"/>
      <c r="M45" s="31"/>
      <c r="N45" s="31"/>
    </row>
    <row r="46" spans="1:15" ht="14.25" customHeight="1">
      <c r="B46" s="6" t="str">
        <f t="shared" ref="B46:B64" si="3">B25</f>
        <v>Nikhil R. Meswani</v>
      </c>
      <c r="C46" s="30">
        <v>6</v>
      </c>
      <c r="D46" s="30">
        <v>6</v>
      </c>
      <c r="E46" s="30">
        <v>5</v>
      </c>
      <c r="F46" s="30">
        <v>5</v>
      </c>
      <c r="G46" s="30">
        <v>6</v>
      </c>
      <c r="H46" s="30">
        <v>6</v>
      </c>
      <c r="I46" s="31"/>
      <c r="J46" s="31"/>
      <c r="K46" s="31"/>
      <c r="L46" s="31"/>
      <c r="M46" s="31"/>
      <c r="N46" s="31"/>
    </row>
    <row r="47" spans="1:15" ht="14.25" customHeight="1">
      <c r="B47" s="6" t="str">
        <f t="shared" si="3"/>
        <v>Hital R. Meswani</v>
      </c>
      <c r="C47" s="30">
        <v>6</v>
      </c>
      <c r="D47" s="30">
        <v>6</v>
      </c>
      <c r="E47" s="30">
        <v>5</v>
      </c>
      <c r="F47" s="30">
        <v>5</v>
      </c>
      <c r="G47" s="30">
        <v>6</v>
      </c>
      <c r="H47" s="30">
        <v>6</v>
      </c>
      <c r="I47" s="31"/>
      <c r="J47" s="31"/>
      <c r="K47" s="31"/>
      <c r="L47" s="31"/>
      <c r="M47" s="31"/>
      <c r="N47" s="31"/>
      <c r="O47" s="32"/>
    </row>
    <row r="48" spans="1:15" ht="14.25" customHeight="1">
      <c r="B48" s="6" t="str">
        <f t="shared" si="3"/>
        <v>P.M.S. Prasad</v>
      </c>
      <c r="C48" s="30">
        <v>6</v>
      </c>
      <c r="D48" s="30">
        <v>6</v>
      </c>
      <c r="E48" s="30">
        <v>5</v>
      </c>
      <c r="F48" s="30">
        <v>5</v>
      </c>
      <c r="G48" s="30">
        <v>4</v>
      </c>
      <c r="H48" s="30">
        <v>6</v>
      </c>
      <c r="I48" s="31"/>
      <c r="J48" s="31"/>
      <c r="K48" s="31"/>
      <c r="L48" s="31"/>
      <c r="M48" s="31"/>
      <c r="N48" s="31"/>
    </row>
    <row r="49" spans="2:14" s="23" customFormat="1" ht="14.25" customHeight="1">
      <c r="B49" s="6" t="str">
        <f t="shared" si="3"/>
        <v>Pawan K Kapil</v>
      </c>
      <c r="C49" s="30">
        <v>5</v>
      </c>
      <c r="D49" s="30">
        <v>6</v>
      </c>
      <c r="E49" s="30">
        <v>4</v>
      </c>
      <c r="F49" s="30">
        <v>5</v>
      </c>
      <c r="G49" s="30">
        <v>3</v>
      </c>
      <c r="H49" s="30">
        <v>6</v>
      </c>
      <c r="I49" s="31"/>
      <c r="J49" s="31"/>
      <c r="K49" s="31"/>
      <c r="L49" s="31"/>
      <c r="M49" s="31"/>
      <c r="N49" s="31"/>
    </row>
    <row r="50" spans="2:14" s="23" customFormat="1" ht="14.25" customHeight="1">
      <c r="B50" s="6" t="str">
        <f t="shared" si="3"/>
        <v>Nita M. Ambani 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1"/>
      <c r="J50" s="31"/>
      <c r="K50" s="31"/>
      <c r="L50" s="31"/>
      <c r="M50" s="31"/>
      <c r="N50" s="31"/>
    </row>
    <row r="51" spans="2:14" s="23" customFormat="1" ht="14.25" customHeight="1">
      <c r="B51" s="6" t="str">
        <f t="shared" si="3"/>
        <v>Mansingh Bhakta</v>
      </c>
      <c r="C51" s="30">
        <v>5</v>
      </c>
      <c r="D51" s="30">
        <v>6</v>
      </c>
      <c r="E51" s="30">
        <v>5</v>
      </c>
      <c r="F51" s="30">
        <v>5</v>
      </c>
      <c r="G51" s="30">
        <v>6</v>
      </c>
      <c r="H51" s="30">
        <v>6</v>
      </c>
      <c r="I51" s="31"/>
      <c r="J51" s="31"/>
      <c r="K51" s="31"/>
      <c r="L51" s="31"/>
      <c r="M51" s="31"/>
      <c r="N51" s="31"/>
    </row>
    <row r="52" spans="2:14" s="23" customFormat="1" ht="14.25" customHeight="1">
      <c r="B52" s="6" t="str">
        <f t="shared" si="3"/>
        <v>Yogendra Trivedi</v>
      </c>
      <c r="C52" s="30">
        <v>6</v>
      </c>
      <c r="D52" s="30">
        <v>6</v>
      </c>
      <c r="E52" s="30">
        <v>5</v>
      </c>
      <c r="F52" s="30">
        <v>5</v>
      </c>
      <c r="G52" s="30">
        <v>6</v>
      </c>
      <c r="H52" s="30">
        <v>6</v>
      </c>
      <c r="I52" s="31"/>
      <c r="J52" s="31"/>
      <c r="K52" s="31"/>
      <c r="L52" s="31"/>
      <c r="M52" s="31"/>
      <c r="N52" s="31"/>
    </row>
    <row r="53" spans="2:14" s="23" customFormat="1" ht="14.25" customHeight="1">
      <c r="B53" s="6" t="str">
        <f t="shared" si="3"/>
        <v>Dharam Vir Kapur</v>
      </c>
      <c r="C53" s="30">
        <v>6</v>
      </c>
      <c r="D53" s="30">
        <v>6</v>
      </c>
      <c r="E53" s="30">
        <v>5</v>
      </c>
      <c r="F53" s="30">
        <v>5</v>
      </c>
      <c r="G53" s="30">
        <v>6</v>
      </c>
      <c r="H53" s="30">
        <v>6</v>
      </c>
      <c r="I53" s="31"/>
      <c r="J53" s="31"/>
      <c r="K53" s="31"/>
      <c r="L53" s="31"/>
      <c r="M53" s="31"/>
      <c r="N53" s="31"/>
    </row>
    <row r="54" spans="2:14" s="23" customFormat="1" ht="14.25" customHeight="1">
      <c r="B54" s="6" t="str">
        <f t="shared" si="3"/>
        <v>Ashok Misra</v>
      </c>
      <c r="C54" s="30">
        <v>6</v>
      </c>
      <c r="D54" s="30">
        <v>6</v>
      </c>
      <c r="E54" s="30">
        <v>5</v>
      </c>
      <c r="F54" s="30">
        <v>5</v>
      </c>
      <c r="G54" s="30">
        <v>6</v>
      </c>
      <c r="H54" s="30">
        <v>6</v>
      </c>
      <c r="I54" s="31"/>
      <c r="J54" s="31"/>
      <c r="K54" s="31"/>
      <c r="L54" s="31"/>
      <c r="M54" s="31"/>
      <c r="N54" s="31"/>
    </row>
    <row r="55" spans="2:14" s="23" customFormat="1" ht="14.25" customHeight="1">
      <c r="B55" s="6" t="str">
        <f t="shared" si="3"/>
        <v>Dipak C. Jain</v>
      </c>
      <c r="C55" s="30">
        <v>6</v>
      </c>
      <c r="D55" s="30">
        <v>6</v>
      </c>
      <c r="E55" s="30">
        <v>4</v>
      </c>
      <c r="F55" s="30">
        <v>5</v>
      </c>
      <c r="G55" s="30">
        <v>5</v>
      </c>
      <c r="H55" s="30">
        <v>6</v>
      </c>
      <c r="I55" s="31"/>
      <c r="J55" s="31"/>
      <c r="K55" s="31"/>
      <c r="L55" s="31"/>
      <c r="M55" s="31"/>
      <c r="N55" s="31"/>
    </row>
    <row r="56" spans="2:14" s="23" customFormat="1" ht="14.25" customHeight="1">
      <c r="B56" s="6" t="str">
        <f t="shared" si="3"/>
        <v>R.A. Mashelkar</v>
      </c>
      <c r="C56" s="30">
        <v>6</v>
      </c>
      <c r="D56" s="30">
        <v>6</v>
      </c>
      <c r="E56" s="30">
        <v>4</v>
      </c>
      <c r="F56" s="30">
        <v>5</v>
      </c>
      <c r="G56" s="30">
        <v>4</v>
      </c>
      <c r="H56" s="30">
        <v>6</v>
      </c>
      <c r="I56" s="31"/>
      <c r="J56" s="31"/>
      <c r="K56" s="31"/>
      <c r="L56" s="31"/>
      <c r="M56" s="31"/>
      <c r="N56" s="31"/>
    </row>
    <row r="57" spans="2:14" s="23" customFormat="1" ht="14.25" customHeight="1">
      <c r="B57" s="6" t="str">
        <f t="shared" si="3"/>
        <v>Adil Zainulbhai</v>
      </c>
      <c r="C57" s="30">
        <v>3</v>
      </c>
      <c r="D57" s="30">
        <v>3</v>
      </c>
      <c r="E57" s="30">
        <v>0</v>
      </c>
      <c r="F57" s="30">
        <v>0</v>
      </c>
      <c r="G57" s="30">
        <v>0</v>
      </c>
      <c r="H57" s="30">
        <v>0</v>
      </c>
      <c r="I57" s="31"/>
      <c r="J57" s="31"/>
      <c r="K57" s="31"/>
      <c r="L57" s="31"/>
      <c r="M57" s="31"/>
      <c r="N57" s="31"/>
    </row>
    <row r="58" spans="2:14" s="23" customFormat="1" ht="14.25" customHeight="1">
      <c r="B58" s="6" t="str">
        <f t="shared" si="3"/>
        <v>Maheswar Sahu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1"/>
      <c r="J58" s="31"/>
      <c r="K58" s="31"/>
      <c r="L58" s="31"/>
      <c r="M58" s="31"/>
      <c r="N58" s="31"/>
    </row>
    <row r="59" spans="2:14" s="23" customFormat="1" ht="14.25" customHeight="1">
      <c r="B59" s="6" t="str">
        <f t="shared" si="3"/>
        <v>Mahesh P. Modi</v>
      </c>
      <c r="C59" s="30">
        <v>5</v>
      </c>
      <c r="D59" s="30">
        <v>6</v>
      </c>
      <c r="E59" s="30">
        <v>4</v>
      </c>
      <c r="F59" s="30">
        <v>5</v>
      </c>
      <c r="G59" s="30">
        <v>5</v>
      </c>
      <c r="H59" s="30">
        <v>6</v>
      </c>
      <c r="I59" s="31"/>
      <c r="J59" s="31"/>
      <c r="K59" s="31"/>
      <c r="L59" s="31"/>
      <c r="M59" s="31"/>
      <c r="N59" s="31"/>
    </row>
    <row r="60" spans="2:14" s="23" customFormat="1" ht="14.25" customHeight="1">
      <c r="B60" s="6" t="str">
        <f t="shared" si="3"/>
        <v>Ramniklal Ambani</v>
      </c>
      <c r="C60" s="30">
        <v>5</v>
      </c>
      <c r="D60" s="30">
        <v>6</v>
      </c>
      <c r="E60" s="30">
        <v>5</v>
      </c>
      <c r="F60" s="30">
        <v>5</v>
      </c>
      <c r="G60" s="30">
        <v>6</v>
      </c>
      <c r="H60" s="30">
        <v>6</v>
      </c>
      <c r="I60" s="31"/>
      <c r="J60" s="31"/>
      <c r="K60" s="31"/>
      <c r="L60" s="31"/>
      <c r="M60" s="31"/>
      <c r="N60" s="31"/>
    </row>
    <row r="61" spans="2:14" s="23" customFormat="1" ht="14.25" customHeight="1">
      <c r="B61" s="6" t="str">
        <f t="shared" si="3"/>
        <v/>
      </c>
      <c r="C61" s="30"/>
      <c r="D61" s="30"/>
      <c r="E61" s="30"/>
      <c r="F61" s="30"/>
      <c r="G61" s="30"/>
      <c r="H61" s="30"/>
      <c r="I61" s="31"/>
      <c r="J61" s="31"/>
      <c r="K61" s="31"/>
      <c r="L61" s="31"/>
      <c r="M61" s="31"/>
      <c r="N61" s="31"/>
    </row>
    <row r="62" spans="2:14" s="23" customFormat="1" ht="14.25" customHeight="1">
      <c r="B62" s="6" t="str">
        <f t="shared" si="3"/>
        <v/>
      </c>
      <c r="C62" s="30"/>
      <c r="D62" s="30"/>
      <c r="E62" s="30"/>
      <c r="F62" s="30"/>
      <c r="G62" s="30"/>
      <c r="H62" s="30"/>
      <c r="I62" s="31"/>
      <c r="J62" s="31"/>
      <c r="K62" s="31"/>
      <c r="L62" s="31"/>
      <c r="M62" s="31"/>
      <c r="N62" s="31"/>
    </row>
    <row r="63" spans="2:14" s="23" customFormat="1" ht="14.25" customHeight="1">
      <c r="B63" s="6" t="str">
        <f t="shared" si="3"/>
        <v/>
      </c>
      <c r="C63" s="30"/>
      <c r="D63" s="30"/>
      <c r="E63" s="30"/>
      <c r="F63" s="30"/>
      <c r="G63" s="30"/>
      <c r="H63" s="30"/>
      <c r="I63" s="31"/>
      <c r="J63" s="31"/>
      <c r="K63" s="31"/>
      <c r="L63" s="31"/>
      <c r="M63" s="31"/>
      <c r="N63" s="31"/>
    </row>
    <row r="64" spans="2:14" s="23" customFormat="1" ht="14.25" customHeight="1">
      <c r="B64" s="6" t="str">
        <f t="shared" si="3"/>
        <v/>
      </c>
      <c r="C64" s="30"/>
      <c r="D64" s="30"/>
      <c r="E64" s="30"/>
      <c r="F64" s="30"/>
      <c r="G64" s="30"/>
      <c r="H64" s="30"/>
      <c r="I64" s="31"/>
      <c r="J64" s="31"/>
      <c r="K64" s="31"/>
      <c r="L64" s="31"/>
      <c r="M64" s="31"/>
      <c r="N64" s="31"/>
    </row>
    <row r="65" spans="1:14" ht="28">
      <c r="A65" s="5" t="s">
        <v>56</v>
      </c>
      <c r="B65" s="33" t="s">
        <v>43</v>
      </c>
      <c r="C65" s="22" t="s">
        <v>44</v>
      </c>
      <c r="D65" s="22" t="s">
        <v>45</v>
      </c>
      <c r="E65" s="22" t="s">
        <v>46</v>
      </c>
      <c r="F65" s="22" t="s">
        <v>47</v>
      </c>
      <c r="G65" s="22" t="s">
        <v>48</v>
      </c>
      <c r="H65" s="22" t="s">
        <v>49</v>
      </c>
      <c r="I65" s="22" t="s">
        <v>50</v>
      </c>
      <c r="J65" s="22" t="s">
        <v>51</v>
      </c>
      <c r="K65" s="22" t="s">
        <v>52</v>
      </c>
      <c r="L65" s="22" t="s">
        <v>53</v>
      </c>
      <c r="M65" s="22" t="s">
        <v>54</v>
      </c>
      <c r="N65" s="22" t="s">
        <v>55</v>
      </c>
    </row>
    <row r="66" spans="1:14" ht="14.25" customHeight="1">
      <c r="B66" s="6" t="str">
        <f t="array" ref="B66:B85">IF(1*($I$3:$I$22="M")+($I$3:$I$22="C")*1,$B$3:$B$22,"")</f>
        <v/>
      </c>
      <c r="C66" s="34"/>
      <c r="D66" s="34"/>
      <c r="E66" s="34"/>
      <c r="F66" s="34"/>
      <c r="G66" s="34"/>
      <c r="H66" s="34"/>
      <c r="I66" s="35"/>
      <c r="J66" s="35"/>
      <c r="K66" s="35"/>
      <c r="L66" s="35"/>
      <c r="M66" s="35"/>
      <c r="N66" s="35"/>
    </row>
    <row r="67" spans="1:14" ht="14.25" customHeight="1">
      <c r="B67" s="6" t="str">
        <v/>
      </c>
      <c r="C67" s="34"/>
      <c r="D67" s="34"/>
      <c r="E67" s="34"/>
      <c r="F67" s="34"/>
      <c r="G67" s="34"/>
      <c r="H67" s="34"/>
      <c r="I67" s="35"/>
      <c r="J67" s="35"/>
      <c r="K67" s="35"/>
      <c r="L67" s="35"/>
      <c r="M67" s="35"/>
      <c r="N67" s="35"/>
    </row>
    <row r="68" spans="1:14" ht="14.25" customHeight="1">
      <c r="B68" s="6" t="str">
        <v/>
      </c>
      <c r="C68" s="34"/>
      <c r="D68" s="34"/>
      <c r="E68" s="34"/>
      <c r="F68" s="34"/>
      <c r="G68" s="34"/>
      <c r="H68" s="34"/>
      <c r="I68" s="35"/>
      <c r="J68" s="35"/>
      <c r="K68" s="35"/>
      <c r="L68" s="35"/>
      <c r="M68" s="35"/>
      <c r="N68" s="35"/>
    </row>
    <row r="69" spans="1:14" ht="14.25" customHeight="1">
      <c r="B69" s="6" t="str">
        <v/>
      </c>
      <c r="C69" s="34"/>
      <c r="D69" s="34"/>
      <c r="E69" s="34"/>
      <c r="F69" s="34"/>
      <c r="G69" s="34"/>
      <c r="H69" s="34"/>
      <c r="I69" s="35"/>
      <c r="J69" s="35"/>
      <c r="K69" s="35"/>
      <c r="L69" s="35"/>
      <c r="M69" s="35"/>
      <c r="N69" s="35"/>
    </row>
    <row r="70" spans="1:14" ht="14.25" customHeight="1">
      <c r="B70" s="6" t="str">
        <v/>
      </c>
      <c r="C70" s="34"/>
      <c r="D70" s="34"/>
      <c r="E70" s="34"/>
      <c r="F70" s="34"/>
      <c r="G70" s="34"/>
      <c r="H70" s="34"/>
      <c r="I70" s="35"/>
      <c r="J70" s="35"/>
      <c r="K70" s="35"/>
      <c r="L70" s="35"/>
      <c r="M70" s="35"/>
      <c r="N70" s="35"/>
    </row>
    <row r="71" spans="1:14" ht="14.25" customHeight="1">
      <c r="B71" s="6" t="str">
        <v/>
      </c>
      <c r="C71" s="34"/>
      <c r="D71" s="34"/>
      <c r="E71" s="34"/>
      <c r="F71" s="34"/>
      <c r="G71" s="34"/>
      <c r="H71" s="34"/>
      <c r="I71" s="35"/>
      <c r="J71" s="35"/>
      <c r="K71" s="35"/>
      <c r="L71" s="35"/>
      <c r="M71" s="35"/>
      <c r="N71" s="35"/>
    </row>
    <row r="72" spans="1:14" ht="14.25" customHeight="1">
      <c r="B72" s="6" t="str">
        <v/>
      </c>
      <c r="C72" s="34"/>
      <c r="D72" s="34"/>
      <c r="E72" s="34"/>
      <c r="F72" s="34"/>
      <c r="G72" s="34"/>
      <c r="H72" s="34"/>
      <c r="I72" s="35"/>
      <c r="J72" s="35"/>
      <c r="K72" s="35"/>
      <c r="L72" s="35"/>
      <c r="M72" s="35"/>
      <c r="N72" s="35"/>
    </row>
    <row r="73" spans="1:14" ht="14.25" customHeight="1">
      <c r="B73" s="6" t="str">
        <v>Yogendra Trivedi</v>
      </c>
      <c r="C73" s="34">
        <v>4</v>
      </c>
      <c r="D73" s="34">
        <v>4</v>
      </c>
      <c r="E73" s="34">
        <v>5</v>
      </c>
      <c r="F73" s="34">
        <v>5</v>
      </c>
      <c r="G73" s="34">
        <v>6</v>
      </c>
      <c r="H73" s="34">
        <v>6</v>
      </c>
      <c r="I73" s="35"/>
      <c r="J73" s="35"/>
      <c r="K73" s="35"/>
      <c r="L73" s="35"/>
      <c r="M73" s="35"/>
      <c r="N73" s="35"/>
    </row>
    <row r="74" spans="1:14" ht="14.25" customHeight="1">
      <c r="B74" s="6" t="str">
        <v/>
      </c>
      <c r="C74" s="34"/>
      <c r="D74" s="34"/>
      <c r="E74" s="34"/>
      <c r="F74" s="34"/>
      <c r="G74" s="34"/>
      <c r="H74" s="34"/>
      <c r="I74" s="35"/>
      <c r="J74" s="35"/>
      <c r="K74" s="35"/>
      <c r="L74" s="35"/>
      <c r="M74" s="35"/>
      <c r="N74" s="35"/>
    </row>
    <row r="75" spans="1:14" ht="14.25" customHeight="1">
      <c r="B75" s="6" t="str">
        <v/>
      </c>
      <c r="C75" s="34"/>
      <c r="D75" s="34"/>
      <c r="E75" s="34"/>
      <c r="F75" s="34"/>
      <c r="G75" s="34"/>
      <c r="H75" s="34"/>
      <c r="I75" s="35"/>
      <c r="J75" s="35"/>
      <c r="K75" s="35"/>
      <c r="L75" s="35"/>
      <c r="M75" s="35"/>
      <c r="N75" s="35"/>
    </row>
    <row r="76" spans="1:14" ht="14.25" customHeight="1">
      <c r="B76" s="6" t="str">
        <v/>
      </c>
      <c r="C76" s="34"/>
      <c r="D76" s="34"/>
      <c r="E76" s="34"/>
      <c r="F76" s="34"/>
      <c r="G76" s="34"/>
      <c r="H76" s="34"/>
      <c r="I76" s="35"/>
      <c r="J76" s="35"/>
      <c r="K76" s="35"/>
      <c r="L76" s="35"/>
      <c r="M76" s="35"/>
      <c r="N76" s="35"/>
    </row>
    <row r="77" spans="1:14" ht="14.25" customHeight="1">
      <c r="B77" s="6" t="str">
        <v>R.A. Mashelkar</v>
      </c>
      <c r="C77" s="34">
        <v>3</v>
      </c>
      <c r="D77" s="34">
        <v>4</v>
      </c>
      <c r="E77" s="34">
        <v>3</v>
      </c>
      <c r="F77" s="34">
        <v>5</v>
      </c>
      <c r="G77" s="34">
        <v>4</v>
      </c>
      <c r="H77" s="34">
        <v>6</v>
      </c>
      <c r="I77" s="35"/>
      <c r="J77" s="35"/>
      <c r="K77" s="35"/>
      <c r="L77" s="35"/>
      <c r="M77" s="35"/>
      <c r="N77" s="35"/>
    </row>
    <row r="78" spans="1:14" ht="14.25" customHeight="1">
      <c r="B78" s="6" t="str">
        <v>Adil Zainulbhai</v>
      </c>
      <c r="C78" s="34">
        <v>1</v>
      </c>
      <c r="D78" s="34">
        <v>1</v>
      </c>
      <c r="E78" s="34">
        <v>0</v>
      </c>
      <c r="F78" s="34">
        <v>0</v>
      </c>
      <c r="G78" s="34">
        <v>0</v>
      </c>
      <c r="H78" s="34">
        <v>0</v>
      </c>
      <c r="I78" s="35"/>
      <c r="J78" s="35"/>
      <c r="K78" s="35"/>
      <c r="L78" s="35"/>
      <c r="M78" s="35"/>
      <c r="N78" s="35"/>
    </row>
    <row r="79" spans="1:14" ht="14.25" customHeight="1">
      <c r="B79" s="6" t="str">
        <v/>
      </c>
      <c r="C79" s="34"/>
      <c r="D79" s="34"/>
      <c r="E79" s="34"/>
      <c r="F79" s="34"/>
      <c r="G79" s="34"/>
      <c r="H79" s="34"/>
      <c r="I79" s="35"/>
      <c r="J79" s="35"/>
      <c r="K79" s="35"/>
      <c r="L79" s="35"/>
      <c r="M79" s="35"/>
      <c r="N79" s="35"/>
    </row>
    <row r="80" spans="1:14" ht="14.25" customHeight="1">
      <c r="B80" s="6" t="str">
        <v/>
      </c>
      <c r="C80" s="34"/>
      <c r="D80" s="34"/>
      <c r="E80" s="34"/>
      <c r="F80" s="34"/>
      <c r="G80" s="34"/>
      <c r="H80" s="34"/>
      <c r="I80" s="35"/>
      <c r="J80" s="35"/>
      <c r="K80" s="35"/>
      <c r="L80" s="35"/>
      <c r="M80" s="35"/>
      <c r="N80" s="35"/>
    </row>
    <row r="81" spans="1:14" ht="14.25" customHeight="1">
      <c r="B81" s="6" t="str">
        <v/>
      </c>
      <c r="C81" s="34"/>
      <c r="D81" s="34"/>
      <c r="E81" s="34"/>
      <c r="F81" s="34"/>
      <c r="G81" s="34"/>
      <c r="H81" s="34"/>
      <c r="I81" s="35"/>
      <c r="J81" s="35"/>
      <c r="K81" s="35"/>
      <c r="L81" s="35"/>
      <c r="M81" s="35"/>
      <c r="N81" s="35"/>
    </row>
    <row r="82" spans="1:14" ht="14.25" customHeight="1">
      <c r="B82" s="6" t="str">
        <v/>
      </c>
      <c r="C82" s="34"/>
      <c r="D82" s="34"/>
      <c r="E82" s="34"/>
      <c r="F82" s="34"/>
      <c r="G82" s="34"/>
      <c r="H82" s="34"/>
      <c r="I82" s="35"/>
      <c r="J82" s="35"/>
      <c r="K82" s="35"/>
      <c r="L82" s="35"/>
      <c r="M82" s="35"/>
      <c r="N82" s="35"/>
    </row>
    <row r="83" spans="1:14" ht="14.25" customHeight="1">
      <c r="B83" s="6" t="str">
        <v/>
      </c>
      <c r="C83" s="34"/>
      <c r="D83" s="34"/>
      <c r="E83" s="34"/>
      <c r="F83" s="34"/>
      <c r="G83" s="34"/>
      <c r="H83" s="34"/>
      <c r="I83" s="35"/>
      <c r="J83" s="35"/>
      <c r="K83" s="35"/>
      <c r="L83" s="35"/>
      <c r="M83" s="35"/>
      <c r="N83" s="35"/>
    </row>
    <row r="84" spans="1:14" ht="14.25" customHeight="1">
      <c r="B84" s="6" t="str">
        <v/>
      </c>
      <c r="C84" s="34"/>
      <c r="D84" s="34"/>
      <c r="E84" s="34"/>
      <c r="F84" s="34"/>
      <c r="G84" s="34"/>
      <c r="H84" s="34"/>
      <c r="I84" s="35"/>
      <c r="J84" s="35"/>
      <c r="K84" s="35"/>
      <c r="L84" s="35"/>
      <c r="M84" s="35"/>
      <c r="N84" s="35"/>
    </row>
    <row r="85" spans="1:14" ht="14.25" customHeight="1">
      <c r="B85" s="6" t="str">
        <v/>
      </c>
      <c r="C85" s="34"/>
      <c r="D85" s="34"/>
      <c r="E85" s="34"/>
      <c r="F85" s="34"/>
      <c r="G85" s="34"/>
      <c r="H85" s="34"/>
      <c r="I85" s="35"/>
      <c r="J85" s="35"/>
      <c r="K85" s="35"/>
      <c r="L85" s="35"/>
      <c r="M85" s="35"/>
      <c r="N85" s="35"/>
    </row>
    <row r="86" spans="1:14" ht="42">
      <c r="A86" s="5" t="s">
        <v>57</v>
      </c>
      <c r="B86" s="33" t="str">
        <f>IF(COUNTBLANK($B87:$B106)=20,"No Remuneration Committee","")</f>
        <v/>
      </c>
      <c r="C86" s="22" t="s">
        <v>44</v>
      </c>
      <c r="D86" s="22" t="s">
        <v>45</v>
      </c>
      <c r="E86" s="22" t="s">
        <v>46</v>
      </c>
      <c r="F86" s="22" t="s">
        <v>47</v>
      </c>
      <c r="G86" s="22" t="s">
        <v>48</v>
      </c>
      <c r="H86" s="22" t="s">
        <v>49</v>
      </c>
      <c r="I86" s="22" t="s">
        <v>50</v>
      </c>
      <c r="J86" s="22" t="s">
        <v>51</v>
      </c>
      <c r="K86" s="22" t="s">
        <v>52</v>
      </c>
      <c r="L86" s="22" t="s">
        <v>53</v>
      </c>
      <c r="M86" s="22" t="s">
        <v>54</v>
      </c>
      <c r="N86" s="22" t="s">
        <v>55</v>
      </c>
    </row>
    <row r="87" spans="1:14" ht="14.25" customHeight="1">
      <c r="B87" s="6" t="str">
        <f t="array" ref="B87:B106">IF(1*($K$3:$K$22="M")+($K$3:$K$22="C")*1,$B$3:$B$22,"")</f>
        <v/>
      </c>
      <c r="C87" s="34"/>
      <c r="D87" s="34"/>
      <c r="E87" s="34"/>
      <c r="F87" s="34"/>
      <c r="G87" s="34"/>
      <c r="H87" s="34"/>
      <c r="I87" s="35"/>
      <c r="J87" s="35"/>
      <c r="K87" s="35"/>
      <c r="L87" s="35"/>
      <c r="M87" s="35"/>
      <c r="N87" s="35"/>
    </row>
    <row r="88" spans="1:14" ht="14.25" customHeight="1">
      <c r="B88" s="6" t="str">
        <v/>
      </c>
      <c r="C88" s="34"/>
      <c r="D88" s="34"/>
      <c r="E88" s="34"/>
      <c r="F88" s="34"/>
      <c r="G88" s="34"/>
      <c r="H88" s="34"/>
      <c r="I88" s="35"/>
      <c r="J88" s="35"/>
      <c r="K88" s="35"/>
      <c r="L88" s="35"/>
      <c r="M88" s="35"/>
      <c r="N88" s="35"/>
    </row>
    <row r="89" spans="1:14" ht="14.25" customHeight="1">
      <c r="B89" s="6" t="str">
        <v/>
      </c>
      <c r="C89" s="34"/>
      <c r="D89" s="34"/>
      <c r="E89" s="34"/>
      <c r="F89" s="34"/>
      <c r="G89" s="34"/>
      <c r="H89" s="34"/>
      <c r="I89" s="35"/>
      <c r="J89" s="35"/>
      <c r="K89" s="35"/>
      <c r="L89" s="35"/>
      <c r="M89" s="35"/>
      <c r="N89" s="35"/>
    </row>
    <row r="90" spans="1:14" ht="14.25" customHeight="1">
      <c r="B90" s="6" t="str">
        <v/>
      </c>
      <c r="C90" s="34"/>
      <c r="D90" s="34"/>
      <c r="E90" s="34"/>
      <c r="F90" s="34"/>
      <c r="G90" s="34"/>
      <c r="H90" s="34"/>
      <c r="I90" s="35"/>
      <c r="J90" s="35"/>
      <c r="K90" s="35"/>
      <c r="L90" s="35"/>
      <c r="M90" s="35"/>
      <c r="N90" s="35"/>
    </row>
    <row r="91" spans="1:14" ht="14.25" customHeight="1">
      <c r="B91" s="6" t="str">
        <v/>
      </c>
      <c r="C91" s="34"/>
      <c r="D91" s="34"/>
      <c r="E91" s="34"/>
      <c r="F91" s="34"/>
      <c r="G91" s="34"/>
      <c r="H91" s="34"/>
      <c r="I91" s="35"/>
      <c r="J91" s="35"/>
      <c r="K91" s="35"/>
      <c r="L91" s="35"/>
      <c r="M91" s="35"/>
      <c r="N91" s="35"/>
    </row>
    <row r="92" spans="1:14" ht="14.25" customHeight="1">
      <c r="B92" s="6" t="str">
        <v/>
      </c>
      <c r="C92" s="34"/>
      <c r="D92" s="34"/>
      <c r="E92" s="34"/>
      <c r="F92" s="34"/>
      <c r="G92" s="34"/>
      <c r="H92" s="34"/>
      <c r="I92" s="35"/>
      <c r="J92" s="35"/>
      <c r="K92" s="35"/>
      <c r="L92" s="35"/>
      <c r="M92" s="35"/>
      <c r="N92" s="35"/>
    </row>
    <row r="93" spans="1:14" ht="14.25" customHeight="1">
      <c r="B93" s="6" t="str">
        <v/>
      </c>
      <c r="C93" s="34"/>
      <c r="D93" s="34"/>
      <c r="E93" s="34"/>
      <c r="F93" s="34"/>
      <c r="G93" s="34"/>
      <c r="H93" s="34"/>
      <c r="I93" s="35"/>
      <c r="J93" s="35"/>
      <c r="K93" s="35"/>
      <c r="L93" s="35"/>
      <c r="M93" s="35"/>
      <c r="N93" s="35"/>
    </row>
    <row r="94" spans="1:14" ht="14.25" customHeight="1">
      <c r="B94" s="6" t="str">
        <v>Yogendra Trivedi</v>
      </c>
      <c r="C94" s="34">
        <v>1</v>
      </c>
      <c r="D94" s="34">
        <v>1</v>
      </c>
      <c r="E94" s="34">
        <v>1</v>
      </c>
      <c r="F94" s="34">
        <v>1</v>
      </c>
      <c r="G94" s="34">
        <v>1</v>
      </c>
      <c r="H94" s="34">
        <v>1</v>
      </c>
      <c r="I94" s="35"/>
      <c r="J94" s="35"/>
      <c r="K94" s="35"/>
      <c r="L94" s="35"/>
      <c r="M94" s="35"/>
      <c r="N94" s="35"/>
    </row>
    <row r="95" spans="1:14" ht="14.25" customHeight="1">
      <c r="B95" s="6" t="str">
        <v>Dharam Vir Kapur</v>
      </c>
      <c r="C95" s="34">
        <v>1</v>
      </c>
      <c r="D95" s="34">
        <v>1</v>
      </c>
      <c r="E95" s="34">
        <v>1</v>
      </c>
      <c r="F95" s="34">
        <v>1</v>
      </c>
      <c r="G95" s="34">
        <v>1</v>
      </c>
      <c r="H95" s="34">
        <v>1</v>
      </c>
      <c r="I95" s="35"/>
      <c r="J95" s="35"/>
      <c r="K95" s="35"/>
      <c r="L95" s="35"/>
      <c r="M95" s="35"/>
      <c r="N95" s="35"/>
    </row>
    <row r="96" spans="1:14" ht="14.25" customHeight="1">
      <c r="B96" s="6" t="str">
        <v/>
      </c>
      <c r="C96" s="34"/>
      <c r="D96" s="34"/>
      <c r="E96" s="34"/>
      <c r="F96" s="34"/>
      <c r="G96" s="34"/>
      <c r="H96" s="34"/>
      <c r="I96" s="35"/>
      <c r="J96" s="35"/>
      <c r="K96" s="35"/>
      <c r="L96" s="35"/>
      <c r="M96" s="35"/>
      <c r="N96" s="35"/>
    </row>
    <row r="97" spans="1:14" ht="14.25" customHeight="1">
      <c r="B97" s="6" t="str">
        <v/>
      </c>
      <c r="C97" s="34"/>
      <c r="D97" s="34"/>
      <c r="E97" s="34"/>
      <c r="F97" s="34"/>
      <c r="G97" s="34"/>
      <c r="H97" s="34"/>
      <c r="I97" s="35"/>
      <c r="J97" s="35"/>
      <c r="K97" s="35"/>
      <c r="L97" s="35"/>
      <c r="M97" s="35"/>
      <c r="N97" s="35"/>
    </row>
    <row r="98" spans="1:14" ht="14.25" customHeight="1">
      <c r="B98" s="6" t="str">
        <v>R.A. Mashelkar</v>
      </c>
      <c r="C98" s="34">
        <v>1</v>
      </c>
      <c r="D98" s="34">
        <v>1</v>
      </c>
      <c r="E98" s="34">
        <v>0</v>
      </c>
      <c r="F98" s="34">
        <v>0</v>
      </c>
      <c r="G98" s="34">
        <v>0</v>
      </c>
      <c r="H98" s="34">
        <v>0</v>
      </c>
      <c r="I98" s="35"/>
      <c r="J98" s="35"/>
      <c r="K98" s="35"/>
      <c r="L98" s="35"/>
      <c r="M98" s="35"/>
      <c r="N98" s="35"/>
    </row>
    <row r="99" spans="1:14" ht="14.25" customHeight="1">
      <c r="B99" s="6" t="str">
        <v>Adil Zainulbhai</v>
      </c>
      <c r="C99" s="34">
        <v>1</v>
      </c>
      <c r="D99" s="34">
        <v>1</v>
      </c>
      <c r="E99" s="34">
        <v>0</v>
      </c>
      <c r="F99" s="34">
        <v>0</v>
      </c>
      <c r="G99" s="34">
        <v>0</v>
      </c>
      <c r="H99" s="34">
        <v>0</v>
      </c>
      <c r="I99" s="35"/>
      <c r="J99" s="35"/>
      <c r="K99" s="35"/>
      <c r="L99" s="35"/>
      <c r="M99" s="35"/>
      <c r="N99" s="35"/>
    </row>
    <row r="100" spans="1:14" ht="14.25" customHeight="1">
      <c r="B100" s="6" t="str">
        <v/>
      </c>
      <c r="C100" s="34"/>
      <c r="D100" s="34"/>
      <c r="E100" s="34"/>
      <c r="F100" s="34"/>
      <c r="G100" s="34"/>
      <c r="H100" s="34"/>
      <c r="I100" s="35"/>
      <c r="J100" s="35"/>
      <c r="K100" s="35"/>
      <c r="L100" s="35"/>
      <c r="M100" s="35"/>
      <c r="N100" s="35"/>
    </row>
    <row r="101" spans="1:14" ht="14.25" customHeight="1">
      <c r="B101" s="6" t="str">
        <v/>
      </c>
      <c r="C101" s="34"/>
      <c r="D101" s="34"/>
      <c r="E101" s="34"/>
      <c r="F101" s="34"/>
      <c r="G101" s="34"/>
      <c r="H101" s="34"/>
      <c r="I101" s="35"/>
      <c r="J101" s="35"/>
      <c r="K101" s="35"/>
      <c r="L101" s="35"/>
      <c r="M101" s="35"/>
      <c r="N101" s="35"/>
    </row>
    <row r="102" spans="1:14" ht="14.25" customHeight="1">
      <c r="B102" s="6" t="str">
        <v/>
      </c>
      <c r="C102" s="34"/>
      <c r="D102" s="34"/>
      <c r="E102" s="34"/>
      <c r="F102" s="34"/>
      <c r="G102" s="34"/>
      <c r="H102" s="34"/>
      <c r="I102" s="35"/>
      <c r="J102" s="35"/>
      <c r="K102" s="35"/>
      <c r="L102" s="35"/>
      <c r="M102" s="35"/>
      <c r="N102" s="35"/>
    </row>
    <row r="103" spans="1:14" ht="14.25" customHeight="1">
      <c r="B103" s="6" t="str">
        <v/>
      </c>
      <c r="C103" s="34"/>
      <c r="D103" s="34"/>
      <c r="E103" s="34"/>
      <c r="F103" s="34"/>
      <c r="G103" s="34"/>
      <c r="H103" s="34"/>
      <c r="I103" s="35"/>
      <c r="J103" s="35"/>
      <c r="K103" s="35"/>
      <c r="L103" s="35"/>
      <c r="M103" s="35"/>
      <c r="N103" s="35"/>
    </row>
    <row r="104" spans="1:14" ht="14.25" customHeight="1">
      <c r="B104" s="6" t="str">
        <v/>
      </c>
      <c r="C104" s="34"/>
      <c r="D104" s="34"/>
      <c r="E104" s="34"/>
      <c r="F104" s="34"/>
      <c r="G104" s="34"/>
      <c r="H104" s="34"/>
      <c r="I104" s="35"/>
      <c r="J104" s="35"/>
      <c r="K104" s="35"/>
      <c r="L104" s="35"/>
      <c r="M104" s="35"/>
      <c r="N104" s="35"/>
    </row>
    <row r="105" spans="1:14" ht="14.25" customHeight="1">
      <c r="B105" s="6" t="str">
        <v/>
      </c>
      <c r="C105" s="34"/>
      <c r="D105" s="34"/>
      <c r="E105" s="34"/>
      <c r="F105" s="34"/>
      <c r="G105" s="34"/>
      <c r="H105" s="34"/>
      <c r="I105" s="35"/>
      <c r="J105" s="35"/>
      <c r="K105" s="35"/>
      <c r="L105" s="35"/>
      <c r="M105" s="35"/>
      <c r="N105" s="35"/>
    </row>
    <row r="106" spans="1:14" ht="14.25" customHeight="1">
      <c r="B106" s="6" t="str">
        <v/>
      </c>
      <c r="C106" s="34"/>
      <c r="D106" s="34"/>
      <c r="E106" s="34"/>
      <c r="F106" s="34"/>
      <c r="G106" s="34"/>
      <c r="H106" s="34"/>
      <c r="I106" s="35"/>
      <c r="J106" s="35"/>
      <c r="K106" s="35"/>
      <c r="L106" s="35"/>
      <c r="M106" s="35"/>
      <c r="N106" s="35"/>
    </row>
    <row r="107" spans="1:14" ht="42">
      <c r="A107" s="5" t="s">
        <v>58</v>
      </c>
      <c r="B107" s="33" t="str">
        <f>IF(COUNTBLANK($B108:$B127)=20,"No Nomination Committee","")</f>
        <v/>
      </c>
      <c r="C107" s="22" t="s">
        <v>44</v>
      </c>
      <c r="D107" s="22" t="s">
        <v>45</v>
      </c>
      <c r="E107" s="22" t="s">
        <v>46</v>
      </c>
      <c r="F107" s="22" t="s">
        <v>47</v>
      </c>
      <c r="G107" s="22" t="s">
        <v>48</v>
      </c>
      <c r="H107" s="22" t="s">
        <v>49</v>
      </c>
      <c r="I107" s="22" t="s">
        <v>50</v>
      </c>
      <c r="J107" s="22" t="s">
        <v>51</v>
      </c>
      <c r="K107" s="22" t="s">
        <v>52</v>
      </c>
      <c r="L107" s="22" t="s">
        <v>53</v>
      </c>
      <c r="M107" s="22" t="s">
        <v>54</v>
      </c>
      <c r="N107" s="22" t="s">
        <v>55</v>
      </c>
    </row>
    <row r="108" spans="1:14" ht="14.25" customHeight="1">
      <c r="B108" s="6" t="str">
        <f t="array" ref="B108:B127">IF(1*($L$3:$L$22="M")+($L$3:$L$22="C")*1,$B$3:$B$22,"")</f>
        <v/>
      </c>
      <c r="C108" s="34"/>
      <c r="D108" s="34"/>
      <c r="E108" s="34"/>
      <c r="F108" s="34"/>
      <c r="G108" s="34"/>
      <c r="H108" s="34"/>
      <c r="I108" s="35"/>
      <c r="J108" s="35"/>
      <c r="K108" s="35"/>
      <c r="L108" s="35"/>
      <c r="M108" s="35"/>
      <c r="N108" s="35"/>
    </row>
    <row r="109" spans="1:14" ht="14.25" customHeight="1">
      <c r="B109" s="6" t="str">
        <v/>
      </c>
      <c r="C109" s="34"/>
      <c r="D109" s="34"/>
      <c r="E109" s="34"/>
      <c r="F109" s="34"/>
      <c r="G109" s="34"/>
      <c r="H109" s="34"/>
      <c r="I109" s="35"/>
      <c r="J109" s="35"/>
      <c r="K109" s="35"/>
      <c r="L109" s="35"/>
      <c r="M109" s="35"/>
      <c r="N109" s="35"/>
    </row>
    <row r="110" spans="1:14" ht="14.25" customHeight="1">
      <c r="B110" s="6" t="str">
        <v/>
      </c>
      <c r="C110" s="34"/>
      <c r="D110" s="34"/>
      <c r="E110" s="34"/>
      <c r="F110" s="34"/>
      <c r="G110" s="34"/>
      <c r="H110" s="34"/>
      <c r="I110" s="35"/>
      <c r="J110" s="35"/>
      <c r="K110" s="35"/>
      <c r="L110" s="35"/>
      <c r="M110" s="35"/>
      <c r="N110" s="35"/>
    </row>
    <row r="111" spans="1:14" ht="14.25" customHeight="1">
      <c r="B111" s="6" t="str">
        <v/>
      </c>
      <c r="C111" s="34"/>
      <c r="D111" s="34"/>
      <c r="E111" s="34"/>
      <c r="F111" s="34"/>
      <c r="G111" s="34"/>
      <c r="H111" s="34"/>
      <c r="I111" s="35"/>
      <c r="J111" s="35"/>
      <c r="K111" s="35"/>
      <c r="L111" s="35"/>
      <c r="M111" s="35"/>
      <c r="N111" s="35"/>
    </row>
    <row r="112" spans="1:14" ht="14.25" customHeight="1">
      <c r="B112" s="6" t="str">
        <v/>
      </c>
      <c r="C112" s="34"/>
      <c r="D112" s="34"/>
      <c r="E112" s="34"/>
      <c r="F112" s="34"/>
      <c r="G112" s="34"/>
      <c r="H112" s="34"/>
      <c r="I112" s="35"/>
      <c r="J112" s="35"/>
      <c r="K112" s="35"/>
      <c r="L112" s="35"/>
      <c r="M112" s="35"/>
      <c r="N112" s="35"/>
    </row>
    <row r="113" spans="2:14" s="23" customFormat="1" ht="14.25" customHeight="1">
      <c r="B113" s="6" t="str">
        <v/>
      </c>
      <c r="C113" s="34"/>
      <c r="D113" s="34"/>
      <c r="E113" s="34"/>
      <c r="F113" s="34"/>
      <c r="G113" s="34"/>
      <c r="H113" s="34"/>
      <c r="I113" s="35"/>
      <c r="J113" s="35"/>
      <c r="K113" s="35"/>
      <c r="L113" s="35"/>
      <c r="M113" s="35"/>
      <c r="N113" s="35"/>
    </row>
    <row r="114" spans="2:14" s="23" customFormat="1" ht="14.25" customHeight="1">
      <c r="B114" s="6" t="str">
        <v/>
      </c>
      <c r="C114" s="34"/>
      <c r="D114" s="34"/>
      <c r="E114" s="34"/>
      <c r="F114" s="34"/>
      <c r="G114" s="34"/>
      <c r="H114" s="34"/>
      <c r="I114" s="35"/>
      <c r="J114" s="35"/>
      <c r="K114" s="35"/>
      <c r="L114" s="35"/>
      <c r="M114" s="35"/>
      <c r="N114" s="35"/>
    </row>
    <row r="115" spans="2:14" s="23" customFormat="1" ht="14.25" customHeight="1">
      <c r="B115" s="6" t="str">
        <v>Yogendra Trivedi</v>
      </c>
      <c r="C115" s="34">
        <v>1</v>
      </c>
      <c r="D115" s="34">
        <v>1</v>
      </c>
      <c r="E115" s="34">
        <v>1</v>
      </c>
      <c r="F115" s="34">
        <v>1</v>
      </c>
      <c r="G115" s="34">
        <v>3</v>
      </c>
      <c r="H115" s="34">
        <v>3</v>
      </c>
      <c r="I115" s="35"/>
      <c r="J115" s="35"/>
      <c r="K115" s="35"/>
      <c r="L115" s="35"/>
      <c r="M115" s="35"/>
      <c r="N115" s="35"/>
    </row>
    <row r="116" spans="2:14" s="23" customFormat="1" ht="14.25" customHeight="1">
      <c r="B116" s="6" t="str">
        <v>Dharam Vir Kapur</v>
      </c>
      <c r="C116" s="34">
        <v>1</v>
      </c>
      <c r="D116" s="34">
        <v>1</v>
      </c>
      <c r="E116" s="34">
        <v>1</v>
      </c>
      <c r="F116" s="34">
        <v>1</v>
      </c>
      <c r="G116" s="34">
        <v>3</v>
      </c>
      <c r="H116" s="34">
        <v>3</v>
      </c>
      <c r="I116" s="35"/>
      <c r="J116" s="35"/>
      <c r="K116" s="35"/>
      <c r="L116" s="35"/>
      <c r="M116" s="35"/>
      <c r="N116" s="35"/>
    </row>
    <row r="117" spans="2:14" s="23" customFormat="1" ht="14.25" customHeight="1">
      <c r="B117" s="6" t="str">
        <v/>
      </c>
      <c r="C117" s="34"/>
      <c r="D117" s="34"/>
      <c r="E117" s="34"/>
      <c r="F117" s="34"/>
      <c r="G117" s="34"/>
      <c r="H117" s="34"/>
      <c r="I117" s="35"/>
      <c r="J117" s="35"/>
      <c r="K117" s="35"/>
      <c r="L117" s="35"/>
      <c r="M117" s="35"/>
      <c r="N117" s="35"/>
    </row>
    <row r="118" spans="2:14" s="23" customFormat="1" ht="14.25" customHeight="1">
      <c r="B118" s="6" t="str">
        <v/>
      </c>
      <c r="C118" s="34"/>
      <c r="D118" s="34"/>
      <c r="E118" s="34"/>
      <c r="F118" s="34"/>
      <c r="G118" s="34"/>
      <c r="H118" s="34"/>
      <c r="I118" s="35"/>
      <c r="J118" s="35"/>
      <c r="K118" s="35"/>
      <c r="L118" s="35"/>
      <c r="M118" s="35"/>
      <c r="N118" s="35"/>
    </row>
    <row r="119" spans="2:14" s="23" customFormat="1" ht="14.25" customHeight="1">
      <c r="B119" s="6" t="str">
        <v>R.A. Mashelkar</v>
      </c>
      <c r="C119" s="34">
        <v>1</v>
      </c>
      <c r="D119" s="34">
        <v>1</v>
      </c>
      <c r="E119" s="34">
        <v>0</v>
      </c>
      <c r="F119" s="34">
        <v>0</v>
      </c>
      <c r="G119" s="34">
        <v>0</v>
      </c>
      <c r="H119" s="34">
        <v>0</v>
      </c>
      <c r="I119" s="35"/>
      <c r="J119" s="35"/>
      <c r="K119" s="35"/>
      <c r="L119" s="35"/>
      <c r="M119" s="35"/>
      <c r="N119" s="35"/>
    </row>
    <row r="120" spans="2:14" s="23" customFormat="1" ht="14.25" customHeight="1">
      <c r="B120" s="6" t="str">
        <v>Adil Zainulbhai</v>
      </c>
      <c r="C120" s="34">
        <v>1</v>
      </c>
      <c r="D120" s="34">
        <v>1</v>
      </c>
      <c r="E120" s="34">
        <v>0</v>
      </c>
      <c r="F120" s="34">
        <v>0</v>
      </c>
      <c r="G120" s="34">
        <v>0</v>
      </c>
      <c r="H120" s="34">
        <v>0</v>
      </c>
      <c r="I120" s="35"/>
      <c r="J120" s="35"/>
      <c r="K120" s="35"/>
      <c r="L120" s="35"/>
      <c r="M120" s="35"/>
      <c r="N120" s="35"/>
    </row>
    <row r="121" spans="2:14" s="23" customFormat="1" ht="14.25" customHeight="1">
      <c r="B121" s="6" t="str">
        <v/>
      </c>
      <c r="C121" s="34"/>
      <c r="D121" s="34"/>
      <c r="E121" s="34"/>
      <c r="F121" s="34"/>
      <c r="G121" s="34"/>
      <c r="H121" s="34"/>
      <c r="I121" s="35"/>
      <c r="J121" s="35"/>
      <c r="K121" s="35"/>
      <c r="L121" s="35"/>
      <c r="M121" s="35"/>
      <c r="N121" s="35"/>
    </row>
    <row r="122" spans="2:14" s="23" customFormat="1" ht="14.25" customHeight="1">
      <c r="B122" s="36" t="str">
        <v/>
      </c>
      <c r="C122" s="37"/>
      <c r="D122" s="37"/>
      <c r="E122" s="34"/>
      <c r="F122" s="34"/>
      <c r="G122" s="34"/>
      <c r="H122" s="34"/>
      <c r="I122" s="35"/>
      <c r="J122" s="35"/>
      <c r="K122" s="35"/>
      <c r="L122" s="35"/>
      <c r="M122" s="35"/>
      <c r="N122" s="35"/>
    </row>
    <row r="123" spans="2:14" s="23" customFormat="1" ht="14.25" customHeight="1">
      <c r="B123" s="6" t="str">
        <v/>
      </c>
      <c r="C123" s="34"/>
      <c r="D123" s="34"/>
      <c r="E123" s="34"/>
      <c r="F123" s="34"/>
      <c r="G123" s="34"/>
      <c r="H123" s="34"/>
      <c r="I123" s="35"/>
      <c r="J123" s="35"/>
      <c r="K123" s="35"/>
      <c r="L123" s="35"/>
      <c r="M123" s="35"/>
      <c r="N123" s="35"/>
    </row>
    <row r="124" spans="2:14" s="23" customFormat="1" ht="14.25" customHeight="1">
      <c r="B124" s="6" t="str">
        <v/>
      </c>
      <c r="C124" s="34"/>
      <c r="D124" s="34"/>
      <c r="E124" s="34"/>
      <c r="F124" s="34"/>
      <c r="G124" s="34"/>
      <c r="H124" s="34"/>
      <c r="I124" s="35"/>
      <c r="J124" s="35"/>
      <c r="K124" s="35"/>
      <c r="L124" s="35"/>
      <c r="M124" s="35"/>
      <c r="N124" s="35"/>
    </row>
    <row r="125" spans="2:14" s="23" customFormat="1" ht="14.25" customHeight="1">
      <c r="B125" s="6" t="str">
        <v/>
      </c>
      <c r="C125" s="34"/>
      <c r="D125" s="34"/>
      <c r="E125" s="34"/>
      <c r="F125" s="34"/>
      <c r="G125" s="34"/>
      <c r="H125" s="34"/>
      <c r="I125" s="35"/>
      <c r="J125" s="35"/>
      <c r="K125" s="35"/>
      <c r="L125" s="35"/>
      <c r="M125" s="35"/>
      <c r="N125" s="35"/>
    </row>
    <row r="126" spans="2:14" s="23" customFormat="1" ht="14.25" customHeight="1">
      <c r="B126" s="6" t="str">
        <v/>
      </c>
      <c r="C126" s="34"/>
      <c r="D126" s="34"/>
      <c r="E126" s="34"/>
      <c r="F126" s="34"/>
      <c r="G126" s="34"/>
      <c r="H126" s="34"/>
      <c r="I126" s="35"/>
      <c r="J126" s="35"/>
      <c r="K126" s="35"/>
      <c r="L126" s="35"/>
      <c r="M126" s="35"/>
      <c r="N126" s="35"/>
    </row>
    <row r="127" spans="2:14" s="23" customFormat="1" ht="14.25" customHeight="1">
      <c r="B127" s="6" t="str">
        <v/>
      </c>
      <c r="C127" s="34"/>
      <c r="D127" s="34"/>
      <c r="E127" s="34"/>
      <c r="F127" s="34"/>
      <c r="G127" s="34"/>
      <c r="H127" s="34"/>
      <c r="I127" s="35"/>
      <c r="J127" s="35"/>
      <c r="K127" s="35"/>
      <c r="L127" s="35"/>
      <c r="M127" s="35"/>
      <c r="N127" s="35"/>
    </row>
    <row r="128" spans="2:14" s="23" customFormat="1" ht="14.25" customHeight="1"/>
    <row r="130" spans="1:8" s="23" customFormat="1" ht="28">
      <c r="A130" s="38" t="s">
        <v>59</v>
      </c>
      <c r="B130" s="39"/>
      <c r="C130" s="40" t="s">
        <v>60</v>
      </c>
      <c r="D130" s="40" t="s">
        <v>61</v>
      </c>
      <c r="E130" s="40" t="s">
        <v>62</v>
      </c>
      <c r="F130" s="40" t="s">
        <v>63</v>
      </c>
      <c r="G130" s="40" t="s">
        <v>64</v>
      </c>
      <c r="H130" s="40" t="s">
        <v>65</v>
      </c>
    </row>
    <row r="131" spans="1:8" s="23" customFormat="1" ht="14.25" customHeight="1">
      <c r="A131" s="41"/>
      <c r="B131" s="39" t="s">
        <v>66</v>
      </c>
      <c r="C131" s="34">
        <v>21984</v>
      </c>
      <c r="D131" s="34">
        <v>21003</v>
      </c>
      <c r="E131" s="34">
        <v>20040</v>
      </c>
      <c r="F131" s="34">
        <v>20286</v>
      </c>
      <c r="G131" s="34">
        <v>16235.67</v>
      </c>
      <c r="H131" s="34">
        <v>15309.32</v>
      </c>
    </row>
    <row r="132" spans="1:8" s="23" customFormat="1" ht="14.25" customHeight="1">
      <c r="A132" s="10"/>
      <c r="B132" s="39" t="s">
        <v>67</v>
      </c>
      <c r="C132" s="34">
        <v>8</v>
      </c>
      <c r="D132" s="34">
        <v>7</v>
      </c>
      <c r="E132" s="34">
        <v>7</v>
      </c>
      <c r="F132" s="34">
        <v>6.45</v>
      </c>
      <c r="G132" s="34">
        <v>5.7</v>
      </c>
      <c r="H132" s="34">
        <v>5.0999999999999996</v>
      </c>
    </row>
    <row r="133" spans="1:8" s="23" customFormat="1" ht="14.25" customHeight="1">
      <c r="A133" s="10"/>
      <c r="B133" s="39" t="s">
        <v>68</v>
      </c>
      <c r="C133" s="34">
        <v>2</v>
      </c>
      <c r="D133" s="34">
        <v>2</v>
      </c>
      <c r="E133" s="34">
        <v>1</v>
      </c>
      <c r="F133" s="34">
        <v>0.5</v>
      </c>
      <c r="G133" s="34">
        <v>0.52</v>
      </c>
      <c r="H133" s="34">
        <v>0.54</v>
      </c>
    </row>
    <row r="134" spans="1:8" s="23" customFormat="1" ht="14.25" customHeight="1">
      <c r="A134" s="10"/>
      <c r="B134" s="39" t="s">
        <v>69</v>
      </c>
      <c r="C134" s="34">
        <v>8</v>
      </c>
      <c r="D134" s="34">
        <v>9</v>
      </c>
      <c r="E134" s="34">
        <v>9</v>
      </c>
      <c r="F134" s="34">
        <v>6.95</v>
      </c>
      <c r="G134" s="34">
        <v>6.38</v>
      </c>
      <c r="H134" s="34">
        <v>4.8899999999999997</v>
      </c>
    </row>
    <row r="135" spans="1:8" s="23" customFormat="1" ht="14.25" customHeight="1">
      <c r="A135" s="10"/>
      <c r="B135" s="39" t="s">
        <v>70</v>
      </c>
      <c r="C135" s="42">
        <f>SUM(C132:C134)</f>
        <v>18</v>
      </c>
      <c r="D135" s="42">
        <f t="shared" ref="D135:H135" si="4">SUM(D132:D134)</f>
        <v>18</v>
      </c>
      <c r="E135" s="42">
        <f t="shared" si="4"/>
        <v>17</v>
      </c>
      <c r="F135" s="42">
        <f t="shared" si="4"/>
        <v>13.9</v>
      </c>
      <c r="G135" s="42">
        <f t="shared" si="4"/>
        <v>12.600000000000001</v>
      </c>
      <c r="H135" s="42">
        <f t="shared" si="4"/>
        <v>10.53</v>
      </c>
    </row>
    <row r="136" spans="1:8" s="23" customFormat="1" ht="14.25" customHeight="1">
      <c r="A136" s="10"/>
      <c r="B136" s="39" t="s">
        <v>71</v>
      </c>
      <c r="C136" s="43"/>
      <c r="D136" s="43"/>
      <c r="E136" s="35"/>
      <c r="F136" s="35"/>
      <c r="G136" s="35"/>
      <c r="H136" s="35"/>
    </row>
    <row r="137" spans="1:8" s="23" customFormat="1" ht="14.25" customHeight="1">
      <c r="A137" s="10"/>
      <c r="B137" s="39" t="s">
        <v>72</v>
      </c>
      <c r="C137" s="43"/>
      <c r="D137" s="43"/>
      <c r="E137" s="43"/>
      <c r="F137" s="43"/>
      <c r="G137" s="43"/>
      <c r="H137" s="43"/>
    </row>
    <row r="138" spans="1:8" s="23" customFormat="1" ht="14.25" customHeight="1">
      <c r="A138" s="10"/>
      <c r="B138" s="39" t="s">
        <v>73</v>
      </c>
      <c r="C138" s="30">
        <v>3231901858</v>
      </c>
      <c r="D138" s="30" t="s">
        <v>912</v>
      </c>
      <c r="E138" s="30" t="s">
        <v>913</v>
      </c>
      <c r="F138" s="30" t="s">
        <v>914</v>
      </c>
      <c r="G138" s="30" t="s">
        <v>915</v>
      </c>
      <c r="H138" s="30" t="s">
        <v>916</v>
      </c>
    </row>
    <row r="139" spans="1:8" s="23" customFormat="1" ht="14.25" customHeight="1">
      <c r="A139" s="10"/>
    </row>
    <row r="140" spans="1:8" ht="28">
      <c r="A140" s="38" t="s">
        <v>814</v>
      </c>
      <c r="B140" s="6" t="s">
        <v>809</v>
      </c>
      <c r="C140" s="30" t="s">
        <v>917</v>
      </c>
      <c r="D140" s="30" t="s">
        <v>918</v>
      </c>
      <c r="E140" s="30" t="s">
        <v>919</v>
      </c>
    </row>
    <row r="141" spans="1:8" ht="14.25" customHeight="1">
      <c r="B141" s="6" t="s">
        <v>810</v>
      </c>
      <c r="C141" s="30" t="s">
        <v>920</v>
      </c>
      <c r="D141" s="30" t="s">
        <v>920</v>
      </c>
      <c r="E141" s="30" t="s">
        <v>921</v>
      </c>
    </row>
    <row r="142" spans="1:8" ht="14.25" customHeight="1">
      <c r="B142" s="6" t="s">
        <v>811</v>
      </c>
      <c r="C142" s="30" t="s">
        <v>922</v>
      </c>
      <c r="D142" s="30" t="s">
        <v>922</v>
      </c>
      <c r="E142" s="30" t="s">
        <v>923</v>
      </c>
    </row>
    <row r="143" spans="1:8" ht="14.25" customHeight="1">
      <c r="B143" s="6" t="s">
        <v>812</v>
      </c>
      <c r="C143" s="30" t="s">
        <v>924</v>
      </c>
      <c r="D143" s="30" t="s">
        <v>925</v>
      </c>
      <c r="E143" s="30" t="s">
        <v>926</v>
      </c>
    </row>
    <row r="144" spans="1:8" ht="14.25" customHeight="1">
      <c r="B144" s="6" t="s">
        <v>813</v>
      </c>
      <c r="C144" s="30" t="s">
        <v>922</v>
      </c>
      <c r="D144" s="30" t="s">
        <v>923</v>
      </c>
      <c r="E144" s="30" t="s">
        <v>927</v>
      </c>
    </row>
  </sheetData>
  <protectedRanges>
    <protectedRange sqref="I14:L18 G4:L4 G21:L22 G8:L8 G13:H16 M15" name="Range5_1"/>
    <protectedRange sqref="E3:L3 AB3:AB22 E4:E22 N3:O22" name="Range5_1_1"/>
    <protectedRange sqref="F5:L7 F19:M20 F12:H12 F17:H18 I12:M13 F9:L11" name="Range5_2"/>
    <protectedRange sqref="M3:M7" name="Range5"/>
    <protectedRange sqref="M9:M11" name="Range5_3"/>
    <protectedRange sqref="M17" name="Range5_4"/>
    <protectedRange sqref="M18" name="Range5_5"/>
  </protectedRanges>
  <conditionalFormatting sqref="B107">
    <cfRule type="cellIs" dxfId="3" priority="4" operator="equal">
      <formula>"No Committee"</formula>
    </cfRule>
  </conditionalFormatting>
  <conditionalFormatting sqref="B65">
    <cfRule type="cellIs" dxfId="2" priority="2" operator="equal">
      <formula>"No Committee"</formula>
    </cfRule>
  </conditionalFormatting>
  <conditionalFormatting sqref="B44">
    <cfRule type="cellIs" dxfId="1" priority="3" operator="equal">
      <formula>"No Committee"</formula>
    </cfRule>
  </conditionalFormatting>
  <conditionalFormatting sqref="B86">
    <cfRule type="cellIs" dxfId="0" priority="1" operator="equal">
      <formula>"No Committee"</formula>
    </cfRule>
  </conditionalFormatting>
  <dataValidations count="6">
    <dataValidation type="list" allowBlank="1" showInputMessage="1" showErrorMessage="1" sqref="B1">
      <formula1>"2014,2013,2012,2010"</formula1>
    </dataValidation>
    <dataValidation type="list" allowBlank="1" showInputMessage="1" showErrorMessage="1" sqref="Y3:Y22 W3:W22">
      <formula1>"Y,N"</formula1>
    </dataValidation>
    <dataValidation type="list" allowBlank="1" showInputMessage="1" showErrorMessage="1" sqref="H3:H22">
      <formula1>"CMD,C,M,MD,C(Resign),M(Resign)"</formula1>
    </dataValidation>
    <dataValidation type="list" allowBlank="1" showInputMessage="1" showErrorMessage="1" sqref="I3:L22">
      <formula1>"C,M,MD,C(Resign),M(Resign)"</formula1>
    </dataValidation>
    <dataValidation type="list" allowBlank="1" showInputMessage="1" showErrorMessage="1" sqref="G3:G22">
      <formula1>"ID,NED,NEDP,ED,EDP"</formula1>
    </dataValidation>
    <dataValidation type="list" allowBlank="1" showInputMessage="1" showErrorMessage="1" sqref="AB3:AB22 N3:O22">
      <formula1>$AH$3:$AH$4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OFFSET([1]Peer_List!#REF!,MATCH(PeerGroup_Id,[1]Peer_List!#REF!,0),0,1,6)</xm:f>
          </x14:formula1>
          <xm:sqref>D1:E1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F25" sqref="F25"/>
    </sheetView>
  </sheetViews>
  <sheetFormatPr baseColWidth="10" defaultColWidth="8.83203125" defaultRowHeight="14" x14ac:dyDescent="0"/>
  <cols>
    <col min="3" max="3" width="33.83203125" bestFit="1" customWidth="1"/>
    <col min="4" max="4" width="12.6640625" bestFit="1" customWidth="1"/>
    <col min="5" max="5" width="17.1640625" bestFit="1" customWidth="1"/>
    <col min="6" max="6" width="18.6640625" bestFit="1" customWidth="1"/>
  </cols>
  <sheetData>
    <row r="2" spans="2:6">
      <c r="B2" t="s">
        <v>854</v>
      </c>
    </row>
    <row r="3" spans="2:6">
      <c r="B3" t="s">
        <v>855</v>
      </c>
      <c r="C3" t="s">
        <v>856</v>
      </c>
      <c r="D3" t="s">
        <v>857</v>
      </c>
      <c r="E3" t="s">
        <v>858</v>
      </c>
      <c r="F3" t="s">
        <v>859</v>
      </c>
    </row>
    <row r="4" spans="2:6">
      <c r="B4">
        <v>1</v>
      </c>
      <c r="C4" t="s">
        <v>860</v>
      </c>
      <c r="D4">
        <v>1620</v>
      </c>
      <c r="E4" t="s">
        <v>861</v>
      </c>
      <c r="F4" s="59">
        <v>31589</v>
      </c>
    </row>
    <row r="5" spans="2:6">
      <c r="B5">
        <v>2</v>
      </c>
      <c r="C5" t="s">
        <v>862</v>
      </c>
      <c r="D5">
        <v>1623</v>
      </c>
      <c r="E5" t="s">
        <v>861</v>
      </c>
      <c r="F5" s="59">
        <v>34915</v>
      </c>
    </row>
    <row r="6" spans="2:6">
      <c r="B6">
        <v>3</v>
      </c>
      <c r="C6" t="s">
        <v>863</v>
      </c>
      <c r="D6">
        <v>1695</v>
      </c>
      <c r="E6" t="s">
        <v>864</v>
      </c>
      <c r="F6" s="59">
        <v>28216</v>
      </c>
    </row>
    <row r="7" spans="2:6">
      <c r="B7">
        <v>4</v>
      </c>
      <c r="C7" t="s">
        <v>865</v>
      </c>
      <c r="D7">
        <v>1879</v>
      </c>
      <c r="E7" t="s">
        <v>866</v>
      </c>
      <c r="F7" s="59">
        <v>33710</v>
      </c>
    </row>
    <row r="8" spans="2:6">
      <c r="B8">
        <v>5</v>
      </c>
      <c r="C8" t="s">
        <v>867</v>
      </c>
      <c r="D8">
        <v>1963</v>
      </c>
      <c r="E8" t="s">
        <v>866</v>
      </c>
      <c r="F8" s="59">
        <v>28395</v>
      </c>
    </row>
    <row r="9" spans="2:6">
      <c r="B9">
        <v>6</v>
      </c>
      <c r="C9" t="s">
        <v>868</v>
      </c>
      <c r="D9">
        <v>1982</v>
      </c>
      <c r="E9" t="s">
        <v>866</v>
      </c>
      <c r="F9" s="59">
        <v>36978</v>
      </c>
    </row>
    <row r="10" spans="2:6">
      <c r="B10">
        <v>7</v>
      </c>
      <c r="C10" t="s">
        <v>869</v>
      </c>
      <c r="D10">
        <v>6051</v>
      </c>
      <c r="E10" t="s">
        <v>866</v>
      </c>
      <c r="F10" s="59">
        <v>38469</v>
      </c>
    </row>
    <row r="11" spans="2:6">
      <c r="B11">
        <v>8</v>
      </c>
      <c r="C11" t="s">
        <v>870</v>
      </c>
      <c r="D11">
        <v>12144</v>
      </c>
      <c r="E11" t="s">
        <v>861</v>
      </c>
      <c r="F11" s="59">
        <v>40046</v>
      </c>
    </row>
    <row r="12" spans="2:6">
      <c r="B12">
        <v>9</v>
      </c>
      <c r="C12" t="s">
        <v>847</v>
      </c>
      <c r="D12">
        <v>34051</v>
      </c>
      <c r="E12" t="s">
        <v>871</v>
      </c>
      <c r="F12" s="59">
        <v>42054</v>
      </c>
    </row>
    <row r="13" spans="2:6">
      <c r="B13">
        <v>10</v>
      </c>
      <c r="C13" t="s">
        <v>872</v>
      </c>
      <c r="D13">
        <v>74119</v>
      </c>
      <c r="E13" t="s">
        <v>866</v>
      </c>
      <c r="F13" s="59">
        <v>39242</v>
      </c>
    </row>
    <row r="14" spans="2:6">
      <c r="B14">
        <v>11</v>
      </c>
      <c r="C14" t="s">
        <v>873</v>
      </c>
      <c r="D14">
        <v>228513</v>
      </c>
      <c r="E14" t="s">
        <v>866</v>
      </c>
      <c r="F14" s="59">
        <v>38568</v>
      </c>
    </row>
    <row r="15" spans="2:6">
      <c r="B15">
        <v>12</v>
      </c>
      <c r="C15" t="s">
        <v>874</v>
      </c>
      <c r="D15">
        <v>2460200</v>
      </c>
      <c r="E15" t="s">
        <v>861</v>
      </c>
      <c r="F15" s="59">
        <v>40314</v>
      </c>
    </row>
    <row r="16" spans="2:6">
      <c r="B16">
        <v>13</v>
      </c>
      <c r="C16" t="s">
        <v>852</v>
      </c>
      <c r="D16">
        <v>3115198</v>
      </c>
      <c r="E16" t="s">
        <v>866</v>
      </c>
      <c r="F16" s="59">
        <v>41808</v>
      </c>
    </row>
    <row r="17" spans="2:6">
      <c r="B17">
        <v>14</v>
      </c>
      <c r="C17" t="s">
        <v>875</v>
      </c>
      <c r="D17">
        <v>6646490</v>
      </c>
      <c r="E17" t="s">
        <v>866</v>
      </c>
      <c r="F17" s="59">
        <v>41628</v>
      </c>
    </row>
    <row r="18" spans="2:6">
      <c r="B18">
        <v>15</v>
      </c>
      <c r="C18" t="s">
        <v>876</v>
      </c>
      <c r="D18" t="s">
        <v>877</v>
      </c>
      <c r="E18" t="s">
        <v>878</v>
      </c>
      <c r="F18" s="59">
        <v>41747</v>
      </c>
    </row>
    <row r="19" spans="2:6">
      <c r="B19">
        <v>16</v>
      </c>
      <c r="C19" t="s">
        <v>879</v>
      </c>
      <c r="D19" t="s">
        <v>880</v>
      </c>
      <c r="E19" t="s">
        <v>878</v>
      </c>
      <c r="F19" s="59">
        <v>41747</v>
      </c>
    </row>
    <row r="20" spans="2:6">
      <c r="B20">
        <v>17</v>
      </c>
      <c r="C20" t="s">
        <v>881</v>
      </c>
      <c r="D20" t="s">
        <v>882</v>
      </c>
      <c r="E20" t="s">
        <v>883</v>
      </c>
      <c r="F20" s="59">
        <v>40749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9" tint="0.39997558519241921"/>
  </sheetPr>
  <dimension ref="A1:AZ594"/>
  <sheetViews>
    <sheetView topLeftCell="V36" workbookViewId="0">
      <selection activeCell="AV137" sqref="AV137"/>
    </sheetView>
  </sheetViews>
  <sheetFormatPr baseColWidth="10" defaultColWidth="8.83203125" defaultRowHeight="14" x14ac:dyDescent="0"/>
  <cols>
    <col min="2" max="3" width="15.1640625" bestFit="1" customWidth="1"/>
    <col min="4" max="4" width="14.83203125" bestFit="1" customWidth="1"/>
    <col min="5" max="5" width="11.6640625" customWidth="1"/>
    <col min="6" max="6" width="16" bestFit="1" customWidth="1"/>
    <col min="7" max="7" width="14" customWidth="1"/>
    <col min="8" max="8" width="12.1640625" customWidth="1"/>
  </cols>
  <sheetData>
    <row r="1" spans="1:51">
      <c r="A1" s="46" t="s">
        <v>74</v>
      </c>
      <c r="B1" s="47" t="s">
        <v>75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50" t="s">
        <v>75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6" t="s">
        <v>74</v>
      </c>
      <c r="AE1" s="50" t="s">
        <v>75</v>
      </c>
      <c r="AF1" s="46" t="s">
        <v>76</v>
      </c>
      <c r="AG1" s="49"/>
      <c r="AH1" s="46"/>
      <c r="AI1" s="49"/>
      <c r="AJ1" s="49"/>
      <c r="AK1" s="50" t="s">
        <v>75</v>
      </c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1:51">
      <c r="A2" s="51" t="s">
        <v>77</v>
      </c>
      <c r="B2" s="52" t="s">
        <v>78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1" t="s">
        <v>77</v>
      </c>
      <c r="P2" s="53">
        <v>513375</v>
      </c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1" t="s">
        <v>77</v>
      </c>
      <c r="AE2" s="53">
        <v>513375</v>
      </c>
      <c r="AF2" s="52" t="s">
        <v>78</v>
      </c>
      <c r="AG2" s="53">
        <v>513375</v>
      </c>
      <c r="AJ2" s="51" t="s">
        <v>77</v>
      </c>
      <c r="AK2" s="53" t="str">
        <f>IFERROR(VLOOKUP(P2,$AE$2:$AF$600,2,FALSE),"")</f>
        <v>Carborundum Uni.</v>
      </c>
      <c r="AL2" s="53" t="str">
        <f t="shared" ref="AL2:AY17" si="0">IFERROR(VLOOKUP(Q2,$AE$2:$AF$600,2,FALSE),"")</f>
        <v/>
      </c>
      <c r="AM2" s="53" t="str">
        <f t="shared" si="0"/>
        <v/>
      </c>
      <c r="AN2" s="53" t="str">
        <f t="shared" si="0"/>
        <v/>
      </c>
      <c r="AO2" s="53" t="str">
        <f t="shared" si="0"/>
        <v/>
      </c>
      <c r="AP2" s="53" t="str">
        <f t="shared" si="0"/>
        <v/>
      </c>
      <c r="AQ2" s="53" t="str">
        <f t="shared" si="0"/>
        <v/>
      </c>
      <c r="AR2" s="53" t="str">
        <f t="shared" si="0"/>
        <v/>
      </c>
      <c r="AS2" s="53" t="str">
        <f t="shared" si="0"/>
        <v/>
      </c>
      <c r="AT2" s="53" t="str">
        <f t="shared" si="0"/>
        <v/>
      </c>
      <c r="AU2" s="53" t="str">
        <f t="shared" si="0"/>
        <v/>
      </c>
      <c r="AV2" s="53" t="str">
        <f>IFERROR(VLOOKUP(AA2,$AE$2:$AF$600,2,FALSE),"")</f>
        <v/>
      </c>
      <c r="AW2" s="53" t="str">
        <f>IFERROR(VLOOKUP(AB2,$AE$2:$AF$600,2,FALSE),"")</f>
        <v/>
      </c>
      <c r="AX2" s="53" t="str">
        <f>IFERROR(VLOOKUP(AC2,$AE$2:$AF$600,2,FALSE),"")</f>
        <v/>
      </c>
      <c r="AY2" s="53" t="str">
        <f>IFERROR(VLOOKUP(AD2,$AE$2:$AF$600,2,FALSE),"")</f>
        <v/>
      </c>
    </row>
    <row r="3" spans="1:51">
      <c r="A3" s="51" t="s">
        <v>79</v>
      </c>
      <c r="B3" s="52" t="s">
        <v>80</v>
      </c>
      <c r="C3" s="52" t="s">
        <v>81</v>
      </c>
      <c r="D3" s="52" t="s">
        <v>82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1" t="s">
        <v>79</v>
      </c>
      <c r="P3" s="53">
        <v>532617</v>
      </c>
      <c r="Q3" s="53">
        <v>532747</v>
      </c>
      <c r="R3" s="49">
        <v>500285</v>
      </c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1" t="s">
        <v>79</v>
      </c>
      <c r="AE3" s="53">
        <v>532617</v>
      </c>
      <c r="AF3" s="52" t="s">
        <v>80</v>
      </c>
      <c r="AG3" s="53">
        <v>532617</v>
      </c>
      <c r="AJ3" s="51" t="s">
        <v>79</v>
      </c>
      <c r="AK3" s="53" t="str">
        <f t="shared" ref="AK3:AY33" si="1">IFERROR(VLOOKUP(P3,$AE$2:$AF$600,2,FALSE),"")</f>
        <v>Jet Airways</v>
      </c>
      <c r="AL3" s="53" t="str">
        <f t="shared" si="0"/>
        <v>KF Airlines</v>
      </c>
      <c r="AM3" s="53" t="str">
        <f t="shared" si="0"/>
        <v>SpiceJet</v>
      </c>
      <c r="AN3" s="53" t="str">
        <f t="shared" si="0"/>
        <v/>
      </c>
      <c r="AO3" s="53" t="str">
        <f t="shared" si="0"/>
        <v/>
      </c>
      <c r="AP3" s="53" t="str">
        <f t="shared" si="0"/>
        <v/>
      </c>
      <c r="AQ3" s="53" t="str">
        <f t="shared" si="0"/>
        <v/>
      </c>
      <c r="AR3" s="53" t="str">
        <f t="shared" si="0"/>
        <v/>
      </c>
      <c r="AS3" s="53" t="str">
        <f t="shared" si="0"/>
        <v/>
      </c>
      <c r="AT3" s="53" t="str">
        <f t="shared" si="0"/>
        <v/>
      </c>
      <c r="AU3" s="53" t="str">
        <f t="shared" si="0"/>
        <v/>
      </c>
      <c r="AV3" s="53" t="str">
        <f t="shared" si="0"/>
        <v/>
      </c>
      <c r="AW3" s="53" t="str">
        <f t="shared" si="0"/>
        <v/>
      </c>
      <c r="AX3" s="53" t="str">
        <f t="shared" si="0"/>
        <v/>
      </c>
      <c r="AY3" s="53" t="str">
        <f t="shared" si="0"/>
        <v/>
      </c>
    </row>
    <row r="4" spans="1:51">
      <c r="A4" s="51" t="s">
        <v>83</v>
      </c>
      <c r="B4" s="52" t="s">
        <v>84</v>
      </c>
      <c r="C4" s="52" t="s">
        <v>85</v>
      </c>
      <c r="D4" s="52" t="s">
        <v>86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1" t="s">
        <v>83</v>
      </c>
      <c r="P4" s="49">
        <v>532787</v>
      </c>
      <c r="Q4" s="53">
        <v>500440</v>
      </c>
      <c r="R4" s="53">
        <v>532234</v>
      </c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51" t="s">
        <v>83</v>
      </c>
      <c r="AE4" s="49">
        <v>532787</v>
      </c>
      <c r="AF4" s="52" t="s">
        <v>84</v>
      </c>
      <c r="AG4" s="49">
        <v>532787</v>
      </c>
      <c r="AJ4" s="51" t="s">
        <v>83</v>
      </c>
      <c r="AK4" s="53" t="str">
        <f t="shared" si="1"/>
        <v>Ess Dee Alumin.</v>
      </c>
      <c r="AL4" s="53" t="str">
        <f t="shared" si="0"/>
        <v>Hindalco Inds.</v>
      </c>
      <c r="AM4" s="53" t="str">
        <f t="shared" si="0"/>
        <v>Natl. Aluminium</v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</row>
    <row r="5" spans="1:51">
      <c r="A5" s="51" t="s">
        <v>87</v>
      </c>
      <c r="B5" s="52" t="s">
        <v>88</v>
      </c>
      <c r="C5" s="52" t="s">
        <v>89</v>
      </c>
      <c r="D5" s="52" t="s">
        <v>90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1" t="s">
        <v>87</v>
      </c>
      <c r="P5" s="53">
        <v>500086</v>
      </c>
      <c r="Q5" s="53">
        <v>517334</v>
      </c>
      <c r="R5" s="53">
        <v>500530</v>
      </c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51" t="s">
        <v>87</v>
      </c>
      <c r="AE5" s="53">
        <v>500086</v>
      </c>
      <c r="AF5" s="52" t="s">
        <v>88</v>
      </c>
      <c r="AG5" s="53">
        <v>500086</v>
      </c>
      <c r="AJ5" s="51" t="s">
        <v>87</v>
      </c>
      <c r="AK5" s="53" t="str">
        <f t="shared" si="1"/>
        <v>Exide Inds.</v>
      </c>
      <c r="AL5" s="53" t="str">
        <f t="shared" si="0"/>
        <v>Motherson Sumi</v>
      </c>
      <c r="AM5" s="53" t="str">
        <f t="shared" si="0"/>
        <v>Bosch</v>
      </c>
      <c r="AN5" s="53" t="str">
        <f t="shared" si="0"/>
        <v/>
      </c>
      <c r="AO5" s="53" t="str">
        <f t="shared" si="0"/>
        <v/>
      </c>
      <c r="AP5" s="53" t="str">
        <f t="shared" si="0"/>
        <v/>
      </c>
      <c r="AQ5" s="53" t="str">
        <f t="shared" si="0"/>
        <v/>
      </c>
      <c r="AR5" s="53" t="str">
        <f t="shared" si="0"/>
        <v/>
      </c>
      <c r="AS5" s="53" t="str">
        <f t="shared" si="0"/>
        <v/>
      </c>
      <c r="AT5" s="53" t="str">
        <f t="shared" si="0"/>
        <v/>
      </c>
      <c r="AU5" s="53" t="str">
        <f t="shared" si="0"/>
        <v/>
      </c>
      <c r="AV5" s="53" t="str">
        <f t="shared" si="0"/>
        <v/>
      </c>
      <c r="AW5" s="53" t="str">
        <f t="shared" si="0"/>
        <v/>
      </c>
      <c r="AX5" s="53" t="str">
        <f t="shared" si="0"/>
        <v/>
      </c>
      <c r="AY5" s="53" t="str">
        <f t="shared" si="0"/>
        <v/>
      </c>
    </row>
    <row r="6" spans="1:51">
      <c r="A6" s="51" t="s">
        <v>91</v>
      </c>
      <c r="B6" s="52" t="s">
        <v>92</v>
      </c>
      <c r="C6" s="52" t="s">
        <v>93</v>
      </c>
      <c r="D6" s="52" t="s">
        <v>94</v>
      </c>
      <c r="E6" s="52" t="s">
        <v>95</v>
      </c>
      <c r="F6" s="52" t="s">
        <v>96</v>
      </c>
      <c r="G6" s="52" t="s">
        <v>97</v>
      </c>
      <c r="H6" s="52" t="s">
        <v>98</v>
      </c>
      <c r="I6" s="52" t="s">
        <v>99</v>
      </c>
      <c r="J6" s="52" t="s">
        <v>100</v>
      </c>
      <c r="K6" s="52" t="s">
        <v>101</v>
      </c>
      <c r="L6" s="52"/>
      <c r="M6" s="52"/>
      <c r="N6" s="52"/>
      <c r="O6" s="51" t="s">
        <v>91</v>
      </c>
      <c r="P6" s="53">
        <v>520077</v>
      </c>
      <c r="Q6" s="53">
        <v>532282</v>
      </c>
      <c r="R6" s="53">
        <v>533023</v>
      </c>
      <c r="S6" s="49">
        <v>500008</v>
      </c>
      <c r="T6" s="52">
        <v>590073</v>
      </c>
      <c r="U6" s="52">
        <v>520056</v>
      </c>
      <c r="V6" s="52">
        <v>505010</v>
      </c>
      <c r="W6" s="52">
        <v>505744</v>
      </c>
      <c r="X6" s="52">
        <v>500250</v>
      </c>
      <c r="Y6" s="52">
        <v>500407</v>
      </c>
      <c r="Z6" s="49"/>
      <c r="AA6" s="49"/>
      <c r="AB6" s="49"/>
      <c r="AC6" s="49"/>
      <c r="AD6" s="51" t="s">
        <v>91</v>
      </c>
      <c r="AE6" s="53">
        <v>520077</v>
      </c>
      <c r="AF6" s="52" t="s">
        <v>92</v>
      </c>
      <c r="AG6" s="53">
        <v>520077</v>
      </c>
      <c r="AJ6" s="51" t="s">
        <v>91</v>
      </c>
      <c r="AK6" s="53" t="str">
        <f t="shared" si="1"/>
        <v>Amtek Auto</v>
      </c>
      <c r="AL6" s="53" t="str">
        <f t="shared" si="0"/>
        <v>Amtek India</v>
      </c>
      <c r="AM6" s="53" t="str">
        <f t="shared" si="0"/>
        <v>WABCO India</v>
      </c>
      <c r="AN6" s="53" t="str">
        <f t="shared" si="0"/>
        <v>Amara Raja Batt.</v>
      </c>
      <c r="AO6" s="53" t="str">
        <f t="shared" si="0"/>
        <v>Wheels India</v>
      </c>
      <c r="AP6" s="53" t="str">
        <f t="shared" si="0"/>
        <v>Sundaram Clayton</v>
      </c>
      <c r="AQ6" s="53" t="str">
        <f t="shared" si="0"/>
        <v>Automotive Axles</v>
      </c>
      <c r="AR6" s="53" t="str">
        <f t="shared" si="0"/>
        <v>Federal-Mogul Go</v>
      </c>
      <c r="AS6" s="53" t="str">
        <f t="shared" si="0"/>
        <v>L G Balakrishnan</v>
      </c>
      <c r="AT6" s="53" t="str">
        <f t="shared" si="0"/>
        <v>Swaraj Engines</v>
      </c>
      <c r="AU6" s="53" t="str">
        <f t="shared" si="0"/>
        <v/>
      </c>
      <c r="AV6" s="53" t="str">
        <f t="shared" si="0"/>
        <v/>
      </c>
      <c r="AW6" s="53" t="str">
        <f t="shared" si="0"/>
        <v/>
      </c>
      <c r="AX6" s="53" t="str">
        <f t="shared" si="0"/>
        <v/>
      </c>
      <c r="AY6" s="53" t="str">
        <f t="shared" si="0"/>
        <v/>
      </c>
    </row>
    <row r="7" spans="1:51">
      <c r="A7" s="51" t="s">
        <v>102</v>
      </c>
      <c r="B7" s="52" t="s">
        <v>103</v>
      </c>
      <c r="C7" s="54" t="s">
        <v>104</v>
      </c>
      <c r="D7" s="52" t="s">
        <v>105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1" t="s">
        <v>102</v>
      </c>
      <c r="P7" s="53">
        <v>532977</v>
      </c>
      <c r="Q7" s="53">
        <v>500182</v>
      </c>
      <c r="R7" s="52">
        <v>504973</v>
      </c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1" t="s">
        <v>102</v>
      </c>
      <c r="AE7" s="53">
        <v>532977</v>
      </c>
      <c r="AF7" s="52" t="s">
        <v>103</v>
      </c>
      <c r="AG7" s="53">
        <v>532977</v>
      </c>
      <c r="AJ7" s="51" t="s">
        <v>102</v>
      </c>
      <c r="AK7" s="53" t="str">
        <f t="shared" si="1"/>
        <v>Bajaj Auto</v>
      </c>
      <c r="AL7" s="53" t="str">
        <f t="shared" si="0"/>
        <v>Hero Motocorp</v>
      </c>
      <c r="AM7" s="53" t="str">
        <f t="shared" si="0"/>
        <v>Tube Investments</v>
      </c>
      <c r="AN7" s="53" t="str">
        <f t="shared" si="0"/>
        <v/>
      </c>
      <c r="AO7" s="53" t="str">
        <f t="shared" si="0"/>
        <v/>
      </c>
      <c r="AP7" s="53" t="str">
        <f t="shared" si="0"/>
        <v/>
      </c>
      <c r="AQ7" s="53" t="str">
        <f t="shared" si="0"/>
        <v/>
      </c>
      <c r="AR7" s="53" t="str">
        <f t="shared" si="0"/>
        <v/>
      </c>
      <c r="AS7" s="53" t="str">
        <f t="shared" si="0"/>
        <v/>
      </c>
      <c r="AT7" s="53" t="str">
        <f t="shared" si="0"/>
        <v/>
      </c>
      <c r="AU7" s="53" t="str">
        <f t="shared" si="0"/>
        <v/>
      </c>
      <c r="AV7" s="53" t="str">
        <f t="shared" si="0"/>
        <v/>
      </c>
      <c r="AW7" s="53" t="str">
        <f t="shared" si="0"/>
        <v/>
      </c>
      <c r="AX7" s="53" t="str">
        <f t="shared" si="0"/>
        <v/>
      </c>
      <c r="AY7" s="53" t="str">
        <f t="shared" si="0"/>
        <v/>
      </c>
    </row>
    <row r="8" spans="1:51">
      <c r="A8" s="51" t="s">
        <v>106</v>
      </c>
      <c r="B8" s="52" t="s">
        <v>107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1" t="s">
        <v>106</v>
      </c>
      <c r="P8" s="53">
        <v>532343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1" t="s">
        <v>106</v>
      </c>
      <c r="AE8" s="53">
        <v>532343</v>
      </c>
      <c r="AF8" s="52" t="s">
        <v>107</v>
      </c>
      <c r="AG8" s="53">
        <v>532343</v>
      </c>
      <c r="AJ8" s="51" t="s">
        <v>106</v>
      </c>
      <c r="AK8" s="53" t="str">
        <f t="shared" si="1"/>
        <v>TVS Motor Co.</v>
      </c>
      <c r="AL8" s="53" t="str">
        <f t="shared" si="0"/>
        <v/>
      </c>
      <c r="AM8" s="53" t="str">
        <f t="shared" si="0"/>
        <v/>
      </c>
      <c r="AN8" s="53" t="str">
        <f t="shared" si="0"/>
        <v/>
      </c>
      <c r="AO8" s="53" t="str">
        <f t="shared" si="0"/>
        <v/>
      </c>
      <c r="AP8" s="53" t="str">
        <f t="shared" si="0"/>
        <v/>
      </c>
      <c r="AQ8" s="53" t="str">
        <f t="shared" si="0"/>
        <v/>
      </c>
      <c r="AR8" s="53" t="str">
        <f t="shared" si="0"/>
        <v/>
      </c>
      <c r="AS8" s="53" t="str">
        <f t="shared" si="0"/>
        <v/>
      </c>
      <c r="AT8" s="53" t="str">
        <f t="shared" si="0"/>
        <v/>
      </c>
      <c r="AU8" s="53" t="str">
        <f t="shared" si="0"/>
        <v/>
      </c>
      <c r="AV8" s="53" t="str">
        <f t="shared" si="0"/>
        <v/>
      </c>
      <c r="AW8" s="53" t="str">
        <f t="shared" si="0"/>
        <v/>
      </c>
      <c r="AX8" s="53" t="str">
        <f t="shared" si="0"/>
        <v/>
      </c>
      <c r="AY8" s="53" t="str">
        <f t="shared" si="0"/>
        <v/>
      </c>
    </row>
    <row r="9" spans="1:51">
      <c r="A9" s="51" t="s">
        <v>108</v>
      </c>
      <c r="B9" s="52" t="s">
        <v>109</v>
      </c>
      <c r="C9" s="52" t="s">
        <v>110</v>
      </c>
      <c r="D9" s="52" t="s">
        <v>111</v>
      </c>
      <c r="E9" s="52" t="s">
        <v>112</v>
      </c>
      <c r="F9" s="52" t="s">
        <v>113</v>
      </c>
      <c r="G9" s="52" t="s">
        <v>114</v>
      </c>
      <c r="H9" s="52"/>
      <c r="I9" s="52"/>
      <c r="J9" s="52"/>
      <c r="K9" s="52"/>
      <c r="L9" s="52"/>
      <c r="M9" s="52"/>
      <c r="N9" s="52"/>
      <c r="O9" s="51" t="s">
        <v>108</v>
      </c>
      <c r="P9" s="53">
        <v>500477</v>
      </c>
      <c r="Q9" s="53">
        <v>505200</v>
      </c>
      <c r="R9" s="53">
        <v>500495</v>
      </c>
      <c r="S9" s="53">
        <v>500191</v>
      </c>
      <c r="T9" s="52">
        <v>531266</v>
      </c>
      <c r="U9" s="52">
        <v>505192</v>
      </c>
      <c r="V9" s="49"/>
      <c r="W9" s="49"/>
      <c r="X9" s="49"/>
      <c r="Y9" s="49"/>
      <c r="Z9" s="49"/>
      <c r="AA9" s="49"/>
      <c r="AB9" s="49"/>
      <c r="AC9" s="49"/>
      <c r="AD9" s="51" t="s">
        <v>108</v>
      </c>
      <c r="AE9" s="53">
        <v>500477</v>
      </c>
      <c r="AF9" s="52" t="s">
        <v>109</v>
      </c>
      <c r="AG9" s="53">
        <v>500477</v>
      </c>
      <c r="AJ9" s="51" t="s">
        <v>108</v>
      </c>
      <c r="AK9" s="53" t="str">
        <f t="shared" si="1"/>
        <v>Ashok Leyland</v>
      </c>
      <c r="AL9" s="53" t="str">
        <f t="shared" si="0"/>
        <v>Eicher Motors</v>
      </c>
      <c r="AM9" s="53" t="str">
        <f t="shared" si="0"/>
        <v>Escorts</v>
      </c>
      <c r="AN9" s="53" t="str">
        <f t="shared" si="0"/>
        <v>HMT</v>
      </c>
      <c r="AO9" s="53" t="str">
        <f t="shared" si="0"/>
        <v>VST Till. Tract.</v>
      </c>
      <c r="AP9" s="53" t="str">
        <f t="shared" si="0"/>
        <v>SML ISUZU</v>
      </c>
      <c r="AQ9" s="53" t="str">
        <f t="shared" si="0"/>
        <v/>
      </c>
      <c r="AR9" s="53" t="str">
        <f t="shared" si="0"/>
        <v/>
      </c>
      <c r="AS9" s="53" t="str">
        <f t="shared" si="0"/>
        <v/>
      </c>
      <c r="AT9" s="53" t="str">
        <f t="shared" si="0"/>
        <v/>
      </c>
      <c r="AU9" s="53" t="str">
        <f t="shared" si="0"/>
        <v/>
      </c>
      <c r="AV9" s="53" t="str">
        <f t="shared" si="0"/>
        <v/>
      </c>
      <c r="AW9" s="53" t="str">
        <f t="shared" si="0"/>
        <v/>
      </c>
      <c r="AX9" s="53" t="str">
        <f t="shared" si="0"/>
        <v/>
      </c>
      <c r="AY9" s="53" t="str">
        <f t="shared" si="0"/>
        <v/>
      </c>
    </row>
    <row r="10" spans="1:51">
      <c r="A10" s="51" t="s">
        <v>115</v>
      </c>
      <c r="B10" s="52" t="s">
        <v>116</v>
      </c>
      <c r="C10" s="52" t="s">
        <v>117</v>
      </c>
      <c r="D10" s="52" t="s">
        <v>118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1" t="s">
        <v>115</v>
      </c>
      <c r="P10" s="53">
        <v>532500</v>
      </c>
      <c r="Q10" s="53">
        <v>500520</v>
      </c>
      <c r="R10" s="53">
        <v>500570</v>
      </c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51" t="s">
        <v>115</v>
      </c>
      <c r="AE10" s="53">
        <v>532500</v>
      </c>
      <c r="AF10" s="52" t="s">
        <v>116</v>
      </c>
      <c r="AG10" s="53">
        <v>532500</v>
      </c>
      <c r="AJ10" s="51" t="s">
        <v>115</v>
      </c>
      <c r="AK10" s="53" t="str">
        <f t="shared" si="1"/>
        <v>Maruti Suzuki</v>
      </c>
      <c r="AL10" s="53" t="str">
        <f t="shared" si="0"/>
        <v>M &amp; M</v>
      </c>
      <c r="AM10" s="53" t="str">
        <f t="shared" si="0"/>
        <v>Tata Motors</v>
      </c>
      <c r="AN10" s="53" t="str">
        <f t="shared" si="0"/>
        <v/>
      </c>
      <c r="AO10" s="53" t="str">
        <f t="shared" si="0"/>
        <v/>
      </c>
      <c r="AP10" s="53" t="str">
        <f t="shared" si="0"/>
        <v/>
      </c>
      <c r="AQ10" s="53" t="str">
        <f t="shared" si="0"/>
        <v/>
      </c>
      <c r="AR10" s="53" t="str">
        <f t="shared" si="0"/>
        <v/>
      </c>
      <c r="AS10" s="53" t="str">
        <f t="shared" si="0"/>
        <v/>
      </c>
      <c r="AT10" s="53" t="str">
        <f t="shared" si="0"/>
        <v/>
      </c>
      <c r="AU10" s="53" t="str">
        <f t="shared" si="0"/>
        <v/>
      </c>
      <c r="AV10" s="53" t="str">
        <f t="shared" si="0"/>
        <v/>
      </c>
      <c r="AW10" s="53" t="str">
        <f t="shared" si="0"/>
        <v/>
      </c>
      <c r="AX10" s="53" t="str">
        <f t="shared" si="0"/>
        <v/>
      </c>
      <c r="AY10" s="53" t="str">
        <f t="shared" si="0"/>
        <v/>
      </c>
    </row>
    <row r="11" spans="1:51">
      <c r="A11" s="51" t="s">
        <v>119</v>
      </c>
      <c r="B11" s="52" t="s">
        <v>120</v>
      </c>
      <c r="C11" s="52" t="s">
        <v>121</v>
      </c>
      <c r="D11" s="52" t="s">
        <v>122</v>
      </c>
      <c r="E11" s="52" t="s">
        <v>123</v>
      </c>
      <c r="F11" s="52" t="s">
        <v>124</v>
      </c>
      <c r="G11" s="52"/>
      <c r="H11" s="52"/>
      <c r="I11" s="52"/>
      <c r="J11" s="52"/>
      <c r="K11" s="52"/>
      <c r="L11" s="52"/>
      <c r="M11" s="52"/>
      <c r="N11" s="52"/>
      <c r="O11" s="51" t="s">
        <v>119</v>
      </c>
      <c r="P11" s="53">
        <v>532187</v>
      </c>
      <c r="Q11" s="53">
        <v>532215</v>
      </c>
      <c r="R11" s="53">
        <v>500247</v>
      </c>
      <c r="S11" s="53">
        <v>532174</v>
      </c>
      <c r="T11" s="53">
        <v>500180</v>
      </c>
      <c r="U11" s="49"/>
      <c r="V11" s="49"/>
      <c r="W11" s="49"/>
      <c r="X11" s="49"/>
      <c r="Y11" s="49"/>
      <c r="Z11" s="49"/>
      <c r="AA11" s="49"/>
      <c r="AB11" s="49"/>
      <c r="AC11" s="49"/>
      <c r="AD11" s="51" t="s">
        <v>119</v>
      </c>
      <c r="AE11" s="53">
        <v>532187</v>
      </c>
      <c r="AF11" s="52" t="s">
        <v>120</v>
      </c>
      <c r="AG11" s="53">
        <v>532187</v>
      </c>
      <c r="AJ11" s="51" t="s">
        <v>119</v>
      </c>
      <c r="AK11" s="53" t="str">
        <f t="shared" si="1"/>
        <v>IndusInd Bank</v>
      </c>
      <c r="AL11" s="53" t="str">
        <f t="shared" si="0"/>
        <v>Axis Bank</v>
      </c>
      <c r="AM11" s="53" t="str">
        <f t="shared" si="0"/>
        <v>Kotak Mah. Bank</v>
      </c>
      <c r="AN11" s="53" t="str">
        <f t="shared" si="0"/>
        <v>ICICI Bank</v>
      </c>
      <c r="AO11" s="53" t="str">
        <f t="shared" si="0"/>
        <v>HDFC Bank</v>
      </c>
      <c r="AP11" s="53" t="str">
        <f t="shared" si="0"/>
        <v/>
      </c>
      <c r="AQ11" s="53" t="str">
        <f t="shared" si="0"/>
        <v/>
      </c>
      <c r="AR11" s="53" t="str">
        <f t="shared" si="0"/>
        <v/>
      </c>
      <c r="AS11" s="53" t="str">
        <f t="shared" si="0"/>
        <v/>
      </c>
      <c r="AT11" s="53" t="str">
        <f t="shared" si="0"/>
        <v/>
      </c>
      <c r="AU11" s="53" t="str">
        <f t="shared" si="0"/>
        <v/>
      </c>
      <c r="AV11" s="53" t="str">
        <f t="shared" si="0"/>
        <v/>
      </c>
      <c r="AW11" s="53" t="str">
        <f t="shared" si="0"/>
        <v/>
      </c>
      <c r="AX11" s="53" t="str">
        <f t="shared" si="0"/>
        <v/>
      </c>
      <c r="AY11" s="53" t="str">
        <f t="shared" si="0"/>
        <v/>
      </c>
    </row>
    <row r="12" spans="1:51">
      <c r="A12" s="51" t="s">
        <v>125</v>
      </c>
      <c r="B12" s="52" t="s">
        <v>126</v>
      </c>
      <c r="C12" s="52" t="s">
        <v>127</v>
      </c>
      <c r="D12" s="52" t="s">
        <v>128</v>
      </c>
      <c r="E12" s="52" t="s">
        <v>129</v>
      </c>
      <c r="F12" s="52" t="s">
        <v>130</v>
      </c>
      <c r="G12" s="52"/>
      <c r="H12" s="52"/>
      <c r="I12" s="52"/>
      <c r="J12" s="52"/>
      <c r="K12" s="52"/>
      <c r="L12" s="52"/>
      <c r="M12" s="52"/>
      <c r="N12" s="52"/>
      <c r="O12" s="51" t="s">
        <v>125</v>
      </c>
      <c r="P12" s="53">
        <v>500469</v>
      </c>
      <c r="Q12" s="53">
        <v>532209</v>
      </c>
      <c r="R12" s="53">
        <v>531807</v>
      </c>
      <c r="S12" s="53">
        <v>532648</v>
      </c>
      <c r="T12" s="52">
        <v>590003</v>
      </c>
      <c r="U12" s="49"/>
      <c r="V12" s="49"/>
      <c r="W12" s="49"/>
      <c r="X12" s="49"/>
      <c r="Y12" s="49"/>
      <c r="Z12" s="49"/>
      <c r="AA12" s="49"/>
      <c r="AB12" s="49"/>
      <c r="AC12" s="49"/>
      <c r="AD12" s="51" t="s">
        <v>125</v>
      </c>
      <c r="AE12" s="53">
        <v>500469</v>
      </c>
      <c r="AF12" s="52" t="s">
        <v>126</v>
      </c>
      <c r="AG12" s="53">
        <v>500469</v>
      </c>
      <c r="AJ12" s="51" t="s">
        <v>125</v>
      </c>
      <c r="AK12" s="53" t="str">
        <f t="shared" si="1"/>
        <v>Federal Bank</v>
      </c>
      <c r="AL12" s="53" t="str">
        <f t="shared" si="0"/>
        <v>J &amp; K Bank</v>
      </c>
      <c r="AM12" s="53" t="str">
        <f t="shared" si="0"/>
        <v>ING Vysya Bank</v>
      </c>
      <c r="AN12" s="53" t="str">
        <f t="shared" si="0"/>
        <v>Yes Bank</v>
      </c>
      <c r="AO12" s="53" t="str">
        <f t="shared" si="0"/>
        <v>Karur Vysya Bank Ltd</v>
      </c>
      <c r="AP12" s="53" t="str">
        <f t="shared" si="0"/>
        <v/>
      </c>
      <c r="AQ12" s="53" t="str">
        <f t="shared" si="0"/>
        <v/>
      </c>
      <c r="AR12" s="53" t="str">
        <f t="shared" si="0"/>
        <v/>
      </c>
      <c r="AS12" s="53" t="str">
        <f t="shared" si="0"/>
        <v/>
      </c>
      <c r="AT12" s="53" t="str">
        <f t="shared" si="0"/>
        <v/>
      </c>
      <c r="AU12" s="53" t="str">
        <f t="shared" si="0"/>
        <v/>
      </c>
      <c r="AV12" s="53" t="str">
        <f t="shared" si="0"/>
        <v/>
      </c>
      <c r="AW12" s="53" t="str">
        <f t="shared" si="0"/>
        <v/>
      </c>
      <c r="AX12" s="53" t="str">
        <f t="shared" si="0"/>
        <v/>
      </c>
      <c r="AY12" s="53" t="str">
        <f t="shared" si="0"/>
        <v/>
      </c>
    </row>
    <row r="13" spans="1:51">
      <c r="A13" s="51" t="s">
        <v>131</v>
      </c>
      <c r="B13" s="52" t="s">
        <v>132</v>
      </c>
      <c r="C13" s="52" t="s">
        <v>133</v>
      </c>
      <c r="D13" s="52" t="s">
        <v>134</v>
      </c>
      <c r="E13" s="52" t="s">
        <v>135</v>
      </c>
      <c r="F13" s="52" t="s">
        <v>136</v>
      </c>
      <c r="G13" s="52" t="s">
        <v>137</v>
      </c>
      <c r="H13" s="52" t="s">
        <v>138</v>
      </c>
      <c r="I13" s="52"/>
      <c r="J13" s="52"/>
      <c r="K13" s="52"/>
      <c r="L13" s="52"/>
      <c r="M13" s="52"/>
      <c r="N13" s="52"/>
      <c r="O13" s="51" t="s">
        <v>131</v>
      </c>
      <c r="P13" s="53">
        <v>532180</v>
      </c>
      <c r="Q13" s="53">
        <v>534690</v>
      </c>
      <c r="R13" s="53">
        <v>532772</v>
      </c>
      <c r="S13" s="49">
        <v>532652</v>
      </c>
      <c r="T13" s="53">
        <v>580001</v>
      </c>
      <c r="U13" s="53">
        <v>532210</v>
      </c>
      <c r="V13" s="53">
        <v>532218</v>
      </c>
      <c r="W13" s="49"/>
      <c r="X13" s="49"/>
      <c r="Y13" s="49"/>
      <c r="Z13" s="49"/>
      <c r="AA13" s="49"/>
      <c r="AB13" s="49"/>
      <c r="AC13" s="49"/>
      <c r="AD13" s="51" t="s">
        <v>131</v>
      </c>
      <c r="AE13" s="53">
        <v>532180</v>
      </c>
      <c r="AF13" s="52" t="s">
        <v>132</v>
      </c>
      <c r="AG13" s="53">
        <v>532180</v>
      </c>
      <c r="AJ13" s="51" t="s">
        <v>131</v>
      </c>
      <c r="AK13" s="53" t="str">
        <f t="shared" si="1"/>
        <v>Dhanlaxmi Bank</v>
      </c>
      <c r="AL13" s="53" t="str">
        <f t="shared" si="0"/>
        <v>Lak. Vilas Bank</v>
      </c>
      <c r="AM13" s="53" t="str">
        <f t="shared" si="0"/>
        <v>Dev.Credit Bank</v>
      </c>
      <c r="AN13" s="53" t="str">
        <f t="shared" si="0"/>
        <v>Karnataka Bank</v>
      </c>
      <c r="AO13" s="53" t="str">
        <f t="shared" si="0"/>
        <v>Stand.Chart.PLC</v>
      </c>
      <c r="AP13" s="53" t="str">
        <f t="shared" si="0"/>
        <v>City Union Bank</v>
      </c>
      <c r="AQ13" s="53" t="str">
        <f t="shared" si="0"/>
        <v>South Ind.Bank</v>
      </c>
      <c r="AR13" s="53" t="str">
        <f t="shared" si="0"/>
        <v/>
      </c>
      <c r="AS13" s="53" t="str">
        <f t="shared" si="0"/>
        <v/>
      </c>
      <c r="AT13" s="53" t="str">
        <f t="shared" si="0"/>
        <v/>
      </c>
      <c r="AU13" s="53" t="str">
        <f t="shared" si="0"/>
        <v/>
      </c>
      <c r="AV13" s="53" t="str">
        <f t="shared" si="0"/>
        <v/>
      </c>
      <c r="AW13" s="53" t="str">
        <f t="shared" si="0"/>
        <v/>
      </c>
      <c r="AX13" s="53" t="str">
        <f t="shared" si="0"/>
        <v/>
      </c>
      <c r="AY13" s="53" t="str">
        <f t="shared" si="0"/>
        <v/>
      </c>
    </row>
    <row r="14" spans="1:51">
      <c r="A14" s="51" t="s">
        <v>139</v>
      </c>
      <c r="B14" s="52" t="s">
        <v>140</v>
      </c>
      <c r="C14" s="52" t="s">
        <v>141</v>
      </c>
      <c r="D14" s="52" t="s">
        <v>142</v>
      </c>
      <c r="E14" s="52" t="s">
        <v>143</v>
      </c>
      <c r="F14" s="52" t="s">
        <v>144</v>
      </c>
      <c r="G14" s="52" t="s">
        <v>145</v>
      </c>
      <c r="H14" s="52" t="s">
        <v>146</v>
      </c>
      <c r="I14" s="52" t="s">
        <v>147</v>
      </c>
      <c r="J14" s="52"/>
      <c r="K14" s="52"/>
      <c r="L14" s="52"/>
      <c r="M14" s="52"/>
      <c r="N14" s="52"/>
      <c r="O14" s="51" t="s">
        <v>139</v>
      </c>
      <c r="P14" s="53">
        <v>533295</v>
      </c>
      <c r="Q14" s="53">
        <v>533171</v>
      </c>
      <c r="R14" s="53">
        <v>532121</v>
      </c>
      <c r="S14" s="53">
        <v>532401</v>
      </c>
      <c r="T14" s="53">
        <v>532191</v>
      </c>
      <c r="U14" s="53">
        <v>532200</v>
      </c>
      <c r="V14" s="53">
        <v>501061</v>
      </c>
      <c r="W14" s="53">
        <v>532525</v>
      </c>
      <c r="X14" s="49"/>
      <c r="Y14" s="49"/>
      <c r="Z14" s="49"/>
      <c r="AA14" s="49"/>
      <c r="AB14" s="49"/>
      <c r="AC14" s="49"/>
      <c r="AD14" s="51" t="s">
        <v>139</v>
      </c>
      <c r="AE14" s="53">
        <v>533295</v>
      </c>
      <c r="AF14" s="52" t="s">
        <v>140</v>
      </c>
      <c r="AG14" s="53">
        <v>533295</v>
      </c>
      <c r="AJ14" s="51" t="s">
        <v>139</v>
      </c>
      <c r="AK14" s="53" t="str">
        <f t="shared" si="1"/>
        <v>Pun. &amp; Sind Bank</v>
      </c>
      <c r="AL14" s="53" t="str">
        <f t="shared" si="0"/>
        <v>United Bank (I)</v>
      </c>
      <c r="AM14" s="53" t="str">
        <f t="shared" si="0"/>
        <v>Dena Bank</v>
      </c>
      <c r="AN14" s="53" t="str">
        <f t="shared" si="0"/>
        <v>Vijaya Bank</v>
      </c>
      <c r="AO14" s="53" t="str">
        <f t="shared" si="0"/>
        <v>S B T</v>
      </c>
      <c r="AP14" s="53" t="str">
        <f t="shared" si="0"/>
        <v>St Bk of Mysore</v>
      </c>
      <c r="AQ14" s="53" t="str">
        <f t="shared" si="0"/>
        <v>St Bk of Bikaner</v>
      </c>
      <c r="AR14" s="53" t="str">
        <f t="shared" si="0"/>
        <v>Bank of Maha</v>
      </c>
      <c r="AS14" s="53" t="str">
        <f t="shared" si="0"/>
        <v/>
      </c>
      <c r="AT14" s="53" t="str">
        <f t="shared" si="0"/>
        <v/>
      </c>
      <c r="AU14" s="53" t="str">
        <f t="shared" si="0"/>
        <v/>
      </c>
      <c r="AV14" s="53" t="str">
        <f t="shared" si="0"/>
        <v/>
      </c>
      <c r="AW14" s="53" t="str">
        <f t="shared" si="0"/>
        <v/>
      </c>
      <c r="AX14" s="53" t="str">
        <f t="shared" si="0"/>
        <v/>
      </c>
      <c r="AY14" s="53" t="str">
        <f t="shared" si="0"/>
        <v/>
      </c>
    </row>
    <row r="15" spans="1:51">
      <c r="A15" s="51" t="s">
        <v>148</v>
      </c>
      <c r="B15" s="52" t="s">
        <v>149</v>
      </c>
      <c r="C15" s="52" t="s">
        <v>150</v>
      </c>
      <c r="D15" s="52" t="s">
        <v>151</v>
      </c>
      <c r="E15" s="52" t="s">
        <v>152</v>
      </c>
      <c r="F15" s="52" t="s">
        <v>153</v>
      </c>
      <c r="G15" s="52" t="s">
        <v>154</v>
      </c>
      <c r="H15" s="52" t="s">
        <v>155</v>
      </c>
      <c r="I15" s="52" t="s">
        <v>156</v>
      </c>
      <c r="J15" s="52" t="s">
        <v>157</v>
      </c>
      <c r="K15" s="52"/>
      <c r="L15" s="52"/>
      <c r="M15" s="52"/>
      <c r="N15" s="52"/>
      <c r="O15" s="51" t="s">
        <v>148</v>
      </c>
      <c r="P15" s="53">
        <v>532418</v>
      </c>
      <c r="Q15" s="53">
        <v>532814</v>
      </c>
      <c r="R15" s="53">
        <v>532179</v>
      </c>
      <c r="S15" s="53">
        <v>532480</v>
      </c>
      <c r="T15" s="53">
        <v>532276</v>
      </c>
      <c r="U15" s="53">
        <v>500315</v>
      </c>
      <c r="V15" s="53">
        <v>532388</v>
      </c>
      <c r="W15" s="53">
        <v>532505</v>
      </c>
      <c r="X15" s="53">
        <v>532885</v>
      </c>
      <c r="Y15" s="49"/>
      <c r="Z15" s="49"/>
      <c r="AA15" s="49"/>
      <c r="AB15" s="49"/>
      <c r="AC15" s="49"/>
      <c r="AD15" s="51" t="s">
        <v>148</v>
      </c>
      <c r="AE15" s="53">
        <v>532418</v>
      </c>
      <c r="AF15" s="52" t="s">
        <v>149</v>
      </c>
      <c r="AG15" s="53">
        <v>532418</v>
      </c>
      <c r="AJ15" s="51" t="s">
        <v>148</v>
      </c>
      <c r="AK15" s="53" t="str">
        <f t="shared" si="1"/>
        <v>Andhra Bank</v>
      </c>
      <c r="AL15" s="53" t="str">
        <f t="shared" si="0"/>
        <v>Indian Bank</v>
      </c>
      <c r="AM15" s="53" t="str">
        <f t="shared" si="0"/>
        <v>Corporation Bank</v>
      </c>
      <c r="AN15" s="53" t="str">
        <f t="shared" si="0"/>
        <v>Allahabad Bank</v>
      </c>
      <c r="AO15" s="53" t="str">
        <f t="shared" si="0"/>
        <v>Syndicate Bank</v>
      </c>
      <c r="AP15" s="53" t="str">
        <f t="shared" si="0"/>
        <v>Oriental Bank</v>
      </c>
      <c r="AQ15" s="53" t="str">
        <f t="shared" si="0"/>
        <v>I O B</v>
      </c>
      <c r="AR15" s="53" t="str">
        <f t="shared" si="0"/>
        <v>UCO Bank</v>
      </c>
      <c r="AS15" s="53" t="str">
        <f t="shared" si="0"/>
        <v>Central Bank</v>
      </c>
      <c r="AT15" s="53" t="str">
        <f t="shared" si="0"/>
        <v/>
      </c>
      <c r="AU15" s="53" t="str">
        <f t="shared" si="0"/>
        <v/>
      </c>
      <c r="AV15" s="53" t="str">
        <f t="shared" si="0"/>
        <v/>
      </c>
      <c r="AW15" s="53" t="str">
        <f t="shared" si="0"/>
        <v/>
      </c>
      <c r="AX15" s="53" t="str">
        <f t="shared" si="0"/>
        <v/>
      </c>
      <c r="AY15" s="53" t="str">
        <f t="shared" si="0"/>
        <v/>
      </c>
    </row>
    <row r="16" spans="1:51">
      <c r="A16" s="51" t="s">
        <v>158</v>
      </c>
      <c r="B16" s="52" t="s">
        <v>159</v>
      </c>
      <c r="C16" s="52" t="s">
        <v>160</v>
      </c>
      <c r="D16" s="52" t="s">
        <v>161</v>
      </c>
      <c r="E16" s="52" t="s">
        <v>162</v>
      </c>
      <c r="F16" s="52" t="s">
        <v>163</v>
      </c>
      <c r="G16" s="52" t="s">
        <v>164</v>
      </c>
      <c r="H16" s="52" t="s">
        <v>165</v>
      </c>
      <c r="I16" s="52"/>
      <c r="J16" s="52"/>
      <c r="K16" s="52"/>
      <c r="L16" s="52"/>
      <c r="M16" s="52"/>
      <c r="N16" s="52"/>
      <c r="O16" s="51" t="s">
        <v>158</v>
      </c>
      <c r="P16" s="53">
        <v>532477</v>
      </c>
      <c r="Q16" s="53">
        <v>500116</v>
      </c>
      <c r="R16" s="53">
        <v>532149</v>
      </c>
      <c r="S16" s="53">
        <v>532483</v>
      </c>
      <c r="T16" s="53">
        <v>532461</v>
      </c>
      <c r="U16" s="53">
        <v>532134</v>
      </c>
      <c r="V16" s="53">
        <v>500112</v>
      </c>
      <c r="W16" s="49"/>
      <c r="X16" s="49"/>
      <c r="Y16" s="49"/>
      <c r="Z16" s="49"/>
      <c r="AA16" s="49"/>
      <c r="AB16" s="49"/>
      <c r="AC16" s="49"/>
      <c r="AD16" s="51" t="s">
        <v>158</v>
      </c>
      <c r="AE16" s="53">
        <v>532477</v>
      </c>
      <c r="AF16" s="52" t="s">
        <v>159</v>
      </c>
      <c r="AG16" s="53">
        <v>532477</v>
      </c>
      <c r="AJ16" s="51" t="s">
        <v>158</v>
      </c>
      <c r="AK16" s="53" t="str">
        <f t="shared" si="1"/>
        <v>Union Bank (I)</v>
      </c>
      <c r="AL16" s="53" t="str">
        <f t="shared" si="0"/>
        <v>IDBI Bank</v>
      </c>
      <c r="AM16" s="53" t="str">
        <f t="shared" si="0"/>
        <v>Bank of India</v>
      </c>
      <c r="AN16" s="53" t="str">
        <f t="shared" si="0"/>
        <v>Canara Bank</v>
      </c>
      <c r="AO16" s="53" t="str">
        <f t="shared" si="0"/>
        <v>Punjab Natl.Bank</v>
      </c>
      <c r="AP16" s="53" t="str">
        <f t="shared" si="0"/>
        <v>Bank of Baroda</v>
      </c>
      <c r="AQ16" s="53" t="str">
        <f t="shared" si="0"/>
        <v>St Bk of India</v>
      </c>
      <c r="AR16" s="53" t="str">
        <f t="shared" si="0"/>
        <v/>
      </c>
      <c r="AS16" s="53" t="str">
        <f t="shared" si="0"/>
        <v/>
      </c>
      <c r="AT16" s="53" t="str">
        <f t="shared" si="0"/>
        <v/>
      </c>
      <c r="AU16" s="53" t="str">
        <f t="shared" si="0"/>
        <v/>
      </c>
      <c r="AV16" s="53" t="str">
        <f t="shared" si="0"/>
        <v/>
      </c>
      <c r="AW16" s="53" t="str">
        <f t="shared" si="0"/>
        <v/>
      </c>
      <c r="AX16" s="53" t="str">
        <f t="shared" si="0"/>
        <v/>
      </c>
      <c r="AY16" s="53" t="str">
        <f t="shared" si="0"/>
        <v/>
      </c>
    </row>
    <row r="17" spans="1:51">
      <c r="A17" s="51" t="s">
        <v>166</v>
      </c>
      <c r="B17" s="52" t="s">
        <v>167</v>
      </c>
      <c r="C17" s="52" t="s">
        <v>168</v>
      </c>
      <c r="D17" s="52" t="s">
        <v>169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1" t="s">
        <v>166</v>
      </c>
      <c r="P17" s="53">
        <v>505790</v>
      </c>
      <c r="Q17" s="53">
        <v>500472</v>
      </c>
      <c r="R17" s="53">
        <v>522113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1" t="s">
        <v>166</v>
      </c>
      <c r="AE17" s="53">
        <v>505790</v>
      </c>
      <c r="AF17" s="52" t="s">
        <v>167</v>
      </c>
      <c r="AG17" s="53">
        <v>505790</v>
      </c>
      <c r="AJ17" s="51" t="s">
        <v>166</v>
      </c>
      <c r="AK17" s="53" t="str">
        <f t="shared" si="1"/>
        <v>Fag Bearings</v>
      </c>
      <c r="AL17" s="53" t="str">
        <f t="shared" si="0"/>
        <v>SKF India</v>
      </c>
      <c r="AM17" s="53" t="str">
        <f t="shared" si="0"/>
        <v>Timken India</v>
      </c>
      <c r="AN17" s="53" t="str">
        <f t="shared" si="0"/>
        <v/>
      </c>
      <c r="AO17" s="53" t="str">
        <f t="shared" si="0"/>
        <v/>
      </c>
      <c r="AP17" s="53" t="str">
        <f t="shared" si="0"/>
        <v/>
      </c>
      <c r="AQ17" s="53" t="str">
        <f t="shared" si="0"/>
        <v/>
      </c>
      <c r="AR17" s="53" t="str">
        <f t="shared" si="0"/>
        <v/>
      </c>
      <c r="AS17" s="53" t="str">
        <f t="shared" si="0"/>
        <v/>
      </c>
      <c r="AT17" s="53" t="str">
        <f t="shared" si="0"/>
        <v/>
      </c>
      <c r="AU17" s="53" t="str">
        <f t="shared" si="0"/>
        <v/>
      </c>
      <c r="AV17" s="53" t="str">
        <f t="shared" si="0"/>
        <v/>
      </c>
      <c r="AW17" s="53" t="str">
        <f t="shared" si="0"/>
        <v/>
      </c>
      <c r="AX17" s="53" t="str">
        <f t="shared" si="0"/>
        <v/>
      </c>
      <c r="AY17" s="53" t="str">
        <f t="shared" si="0"/>
        <v/>
      </c>
    </row>
    <row r="18" spans="1:51">
      <c r="A18" s="51" t="s">
        <v>170</v>
      </c>
      <c r="B18" s="52" t="s">
        <v>171</v>
      </c>
      <c r="C18" s="52" t="s">
        <v>172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1" t="s">
        <v>170</v>
      </c>
      <c r="P18" s="53">
        <v>532478</v>
      </c>
      <c r="Q18" s="53">
        <v>532432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51" t="s">
        <v>170</v>
      </c>
      <c r="AE18" s="53">
        <v>532478</v>
      </c>
      <c r="AF18" s="52" t="s">
        <v>171</v>
      </c>
      <c r="AG18" s="53">
        <v>532478</v>
      </c>
      <c r="AJ18" s="51" t="s">
        <v>170</v>
      </c>
      <c r="AK18" s="53" t="str">
        <f t="shared" si="1"/>
        <v>United Breweries</v>
      </c>
      <c r="AL18" s="53" t="str">
        <f t="shared" si="1"/>
        <v>United Spirits</v>
      </c>
      <c r="AM18" s="53" t="str">
        <f t="shared" si="1"/>
        <v/>
      </c>
      <c r="AN18" s="53" t="str">
        <f t="shared" si="1"/>
        <v/>
      </c>
      <c r="AO18" s="53" t="str">
        <f t="shared" si="1"/>
        <v/>
      </c>
      <c r="AP18" s="53" t="str">
        <f t="shared" si="1"/>
        <v/>
      </c>
      <c r="AQ18" s="53" t="str">
        <f t="shared" si="1"/>
        <v/>
      </c>
      <c r="AR18" s="53" t="str">
        <f t="shared" si="1"/>
        <v/>
      </c>
      <c r="AS18" s="53" t="str">
        <f t="shared" si="1"/>
        <v/>
      </c>
      <c r="AT18" s="53" t="str">
        <f t="shared" si="1"/>
        <v/>
      </c>
      <c r="AU18" s="53" t="str">
        <f t="shared" si="1"/>
        <v/>
      </c>
      <c r="AV18" s="53" t="str">
        <f t="shared" si="1"/>
        <v/>
      </c>
      <c r="AW18" s="53" t="str">
        <f t="shared" si="1"/>
        <v/>
      </c>
      <c r="AX18" s="53" t="str">
        <f t="shared" si="1"/>
        <v/>
      </c>
      <c r="AY18" s="53" t="str">
        <f t="shared" si="1"/>
        <v/>
      </c>
    </row>
    <row r="19" spans="1:51">
      <c r="A19" s="51" t="s">
        <v>173</v>
      </c>
      <c r="B19" s="52" t="s">
        <v>174</v>
      </c>
      <c r="C19" s="52" t="s">
        <v>175</v>
      </c>
      <c r="D19" s="52" t="s">
        <v>176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1" t="s">
        <v>173</v>
      </c>
      <c r="P19" s="53">
        <v>507205</v>
      </c>
      <c r="Q19" s="53">
        <v>532497</v>
      </c>
      <c r="R19" s="53">
        <v>507458</v>
      </c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1" t="s">
        <v>173</v>
      </c>
      <c r="AE19" s="53">
        <v>507205</v>
      </c>
      <c r="AF19" s="52" t="s">
        <v>174</v>
      </c>
      <c r="AG19" s="53">
        <v>507205</v>
      </c>
      <c r="AJ19" s="51" t="s">
        <v>173</v>
      </c>
      <c r="AK19" s="53" t="str">
        <f t="shared" si="1"/>
        <v>Tilaknagar Inds.</v>
      </c>
      <c r="AL19" s="53" t="str">
        <f t="shared" si="1"/>
        <v>Radico Khaitan</v>
      </c>
      <c r="AM19" s="53" t="str">
        <f t="shared" si="1"/>
        <v>U B Holdings</v>
      </c>
      <c r="AN19" s="53" t="str">
        <f t="shared" si="1"/>
        <v/>
      </c>
      <c r="AO19" s="53" t="str">
        <f t="shared" si="1"/>
        <v/>
      </c>
      <c r="AP19" s="53" t="str">
        <f t="shared" si="1"/>
        <v/>
      </c>
      <c r="AQ19" s="53" t="str">
        <f t="shared" si="1"/>
        <v/>
      </c>
      <c r="AR19" s="53" t="str">
        <f t="shared" si="1"/>
        <v/>
      </c>
      <c r="AS19" s="53" t="str">
        <f t="shared" si="1"/>
        <v/>
      </c>
      <c r="AT19" s="53" t="str">
        <f t="shared" si="1"/>
        <v/>
      </c>
      <c r="AU19" s="53" t="str">
        <f t="shared" si="1"/>
        <v/>
      </c>
      <c r="AV19" s="53" t="str">
        <f t="shared" si="1"/>
        <v/>
      </c>
      <c r="AW19" s="53" t="str">
        <f t="shared" si="1"/>
        <v/>
      </c>
      <c r="AX19" s="53" t="str">
        <f t="shared" si="1"/>
        <v/>
      </c>
      <c r="AY19" s="53" t="str">
        <f t="shared" si="1"/>
        <v/>
      </c>
    </row>
    <row r="20" spans="1:51">
      <c r="A20" s="51" t="s">
        <v>177</v>
      </c>
      <c r="B20" s="52" t="s">
        <v>178</v>
      </c>
      <c r="C20" s="52" t="s">
        <v>179</v>
      </c>
      <c r="D20" s="52" t="s">
        <v>180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1" t="s">
        <v>177</v>
      </c>
      <c r="P20" s="53">
        <v>532683</v>
      </c>
      <c r="Q20" s="53">
        <v>500493</v>
      </c>
      <c r="R20" s="52">
        <v>532527</v>
      </c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51" t="s">
        <v>177</v>
      </c>
      <c r="AE20" s="53">
        <v>532683</v>
      </c>
      <c r="AF20" s="52" t="s">
        <v>178</v>
      </c>
      <c r="AG20" s="53">
        <v>532683</v>
      </c>
      <c r="AJ20" s="51" t="s">
        <v>177</v>
      </c>
      <c r="AK20" s="53" t="str">
        <f t="shared" si="1"/>
        <v>AIA Engg.</v>
      </c>
      <c r="AL20" s="53" t="str">
        <f t="shared" si="1"/>
        <v>Bharat Forge</v>
      </c>
      <c r="AM20" s="53" t="str">
        <f t="shared" si="1"/>
        <v>Ramkrishna Forg.</v>
      </c>
      <c r="AN20" s="53" t="str">
        <f t="shared" si="1"/>
        <v/>
      </c>
      <c r="AO20" s="53" t="str">
        <f t="shared" si="1"/>
        <v/>
      </c>
      <c r="AP20" s="53" t="str">
        <f t="shared" si="1"/>
        <v/>
      </c>
      <c r="AQ20" s="53" t="str">
        <f t="shared" si="1"/>
        <v/>
      </c>
      <c r="AR20" s="53" t="str">
        <f t="shared" si="1"/>
        <v/>
      </c>
      <c r="AS20" s="53" t="str">
        <f t="shared" si="1"/>
        <v/>
      </c>
      <c r="AT20" s="53" t="str">
        <f t="shared" si="1"/>
        <v/>
      </c>
      <c r="AU20" s="53" t="str">
        <f t="shared" si="1"/>
        <v/>
      </c>
      <c r="AV20" s="53" t="str">
        <f t="shared" si="1"/>
        <v/>
      </c>
      <c r="AW20" s="53" t="str">
        <f t="shared" si="1"/>
        <v/>
      </c>
      <c r="AX20" s="53" t="str">
        <f t="shared" si="1"/>
        <v/>
      </c>
      <c r="AY20" s="53" t="str">
        <f t="shared" si="1"/>
        <v/>
      </c>
    </row>
    <row r="21" spans="1:51">
      <c r="A21" s="51" t="s">
        <v>181</v>
      </c>
      <c r="B21" s="52" t="s">
        <v>182</v>
      </c>
      <c r="C21" s="52" t="s">
        <v>183</v>
      </c>
      <c r="D21" s="52" t="s">
        <v>184</v>
      </c>
      <c r="E21" s="52" t="s">
        <v>185</v>
      </c>
      <c r="F21" s="52"/>
      <c r="G21" s="52"/>
      <c r="H21" s="52"/>
      <c r="I21" s="52"/>
      <c r="J21" s="52"/>
      <c r="K21" s="52"/>
      <c r="L21" s="52"/>
      <c r="M21" s="52"/>
      <c r="N21" s="52"/>
      <c r="O21" s="51" t="s">
        <v>181</v>
      </c>
      <c r="P21" s="53">
        <v>500387</v>
      </c>
      <c r="Q21" s="53">
        <v>500410</v>
      </c>
      <c r="R21" s="53">
        <v>500425</v>
      </c>
      <c r="S21" s="53">
        <v>532538</v>
      </c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1" t="s">
        <v>181</v>
      </c>
      <c r="AE21" s="53">
        <v>500387</v>
      </c>
      <c r="AF21" s="52" t="s">
        <v>182</v>
      </c>
      <c r="AG21" s="53">
        <v>500387</v>
      </c>
      <c r="AJ21" s="51" t="s">
        <v>181</v>
      </c>
      <c r="AK21" s="53" t="str">
        <f t="shared" si="1"/>
        <v>Shree Cement</v>
      </c>
      <c r="AL21" s="53" t="str">
        <f t="shared" si="1"/>
        <v>ACC</v>
      </c>
      <c r="AM21" s="53" t="str">
        <f t="shared" si="1"/>
        <v>Ambuja Cem.</v>
      </c>
      <c r="AN21" s="53" t="str">
        <f t="shared" si="1"/>
        <v>UltraTech Cem.</v>
      </c>
      <c r="AO21" s="53" t="str">
        <f t="shared" si="1"/>
        <v/>
      </c>
      <c r="AP21" s="53" t="str">
        <f t="shared" si="1"/>
        <v/>
      </c>
      <c r="AQ21" s="53" t="str">
        <f t="shared" si="1"/>
        <v/>
      </c>
      <c r="AR21" s="53" t="str">
        <f t="shared" si="1"/>
        <v/>
      </c>
      <c r="AS21" s="53" t="str">
        <f t="shared" si="1"/>
        <v/>
      </c>
      <c r="AT21" s="53" t="str">
        <f t="shared" si="1"/>
        <v/>
      </c>
      <c r="AU21" s="53" t="str">
        <f t="shared" si="1"/>
        <v/>
      </c>
      <c r="AV21" s="53" t="str">
        <f t="shared" si="1"/>
        <v/>
      </c>
      <c r="AW21" s="53" t="str">
        <f t="shared" si="1"/>
        <v/>
      </c>
      <c r="AX21" s="53" t="str">
        <f t="shared" si="1"/>
        <v/>
      </c>
      <c r="AY21" s="53" t="str">
        <f t="shared" si="1"/>
        <v/>
      </c>
    </row>
    <row r="22" spans="1:51">
      <c r="A22" s="51" t="s">
        <v>186</v>
      </c>
      <c r="B22" s="52" t="s">
        <v>187</v>
      </c>
      <c r="C22" s="52" t="s">
        <v>188</v>
      </c>
      <c r="D22" s="52" t="s">
        <v>189</v>
      </c>
      <c r="E22" s="52" t="s">
        <v>190</v>
      </c>
      <c r="F22" s="52" t="s">
        <v>191</v>
      </c>
      <c r="G22" s="52" t="s">
        <v>192</v>
      </c>
      <c r="H22" s="52" t="s">
        <v>193</v>
      </c>
      <c r="I22" s="52" t="s">
        <v>194</v>
      </c>
      <c r="J22" s="52" t="s">
        <v>195</v>
      </c>
      <c r="K22" s="52" t="s">
        <v>196</v>
      </c>
      <c r="L22" s="52" t="s">
        <v>197</v>
      </c>
      <c r="M22" s="52" t="s">
        <v>198</v>
      </c>
      <c r="N22" s="52"/>
      <c r="O22" s="51" t="s">
        <v>186</v>
      </c>
      <c r="P22" s="53">
        <v>500380</v>
      </c>
      <c r="Q22" s="53">
        <v>532644</v>
      </c>
      <c r="R22" s="53">
        <v>500338</v>
      </c>
      <c r="S22" s="53">
        <v>530005</v>
      </c>
      <c r="T22" s="53">
        <v>500335</v>
      </c>
      <c r="U22" s="53">
        <v>500260</v>
      </c>
      <c r="V22" s="53">
        <v>533309</v>
      </c>
      <c r="W22" s="49">
        <v>500040</v>
      </c>
      <c r="X22" s="52">
        <v>590066</v>
      </c>
      <c r="Y22" s="52">
        <v>508906</v>
      </c>
      <c r="Z22" s="52">
        <v>502157</v>
      </c>
      <c r="AA22" s="52">
        <v>535754</v>
      </c>
      <c r="AB22" s="49"/>
      <c r="AC22" s="49"/>
      <c r="AD22" s="51" t="s">
        <v>186</v>
      </c>
      <c r="AE22" s="53">
        <v>500380</v>
      </c>
      <c r="AF22" s="52" t="s">
        <v>187</v>
      </c>
      <c r="AG22" s="53">
        <v>500380</v>
      </c>
      <c r="AJ22" s="51" t="s">
        <v>186</v>
      </c>
      <c r="AK22" s="53" t="str">
        <f t="shared" si="1"/>
        <v>JK Lakshmi Cem.</v>
      </c>
      <c r="AL22" s="53" t="str">
        <f t="shared" si="1"/>
        <v>J K Cements</v>
      </c>
      <c r="AM22" s="53" t="str">
        <f t="shared" si="1"/>
        <v>Prism Cement</v>
      </c>
      <c r="AN22" s="53" t="str">
        <f t="shared" si="1"/>
        <v>India Cements</v>
      </c>
      <c r="AO22" s="53" t="str">
        <f t="shared" si="1"/>
        <v>Birla Corpn.</v>
      </c>
      <c r="AP22" s="53" t="str">
        <f t="shared" si="1"/>
        <v>The Ramco Cement</v>
      </c>
      <c r="AQ22" s="53" t="str">
        <f t="shared" si="1"/>
        <v>Dalmia Bhar.</v>
      </c>
      <c r="AR22" s="53" t="str">
        <f t="shared" si="1"/>
        <v>Century Textiles &amp; Industries Ltd</v>
      </c>
      <c r="AS22" s="53" t="str">
        <f t="shared" si="1"/>
        <v>K C P</v>
      </c>
      <c r="AT22" s="53" t="str">
        <f t="shared" si="1"/>
        <v>Everest Inds.</v>
      </c>
      <c r="AU22" s="53" t="str">
        <f t="shared" si="1"/>
        <v>Mangalam Cement</v>
      </c>
      <c r="AV22" s="53" t="str">
        <f t="shared" si="1"/>
        <v>Orient Cement</v>
      </c>
      <c r="AW22" s="53" t="str">
        <f t="shared" si="1"/>
        <v/>
      </c>
      <c r="AX22" s="53" t="str">
        <f t="shared" si="1"/>
        <v/>
      </c>
      <c r="AY22" s="53" t="str">
        <f t="shared" si="1"/>
        <v/>
      </c>
    </row>
    <row r="23" spans="1:51">
      <c r="A23" s="51" t="s">
        <v>199</v>
      </c>
      <c r="B23" s="52" t="s">
        <v>200</v>
      </c>
      <c r="C23" s="52" t="s">
        <v>201</v>
      </c>
      <c r="D23" s="52" t="s">
        <v>202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1" t="s">
        <v>199</v>
      </c>
      <c r="P23" s="53">
        <v>500187</v>
      </c>
      <c r="Q23" s="53">
        <v>500233</v>
      </c>
      <c r="R23" s="52">
        <v>532369</v>
      </c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1" t="s">
        <v>199</v>
      </c>
      <c r="AE23" s="53">
        <v>500187</v>
      </c>
      <c r="AF23" s="52" t="s">
        <v>200</v>
      </c>
      <c r="AG23" s="53">
        <v>500187</v>
      </c>
      <c r="AJ23" s="51" t="s">
        <v>199</v>
      </c>
      <c r="AK23" s="53" t="str">
        <f t="shared" si="1"/>
        <v>HSIL</v>
      </c>
      <c r="AL23" s="53" t="str">
        <f t="shared" si="1"/>
        <v>Kajaria Ceramics</v>
      </c>
      <c r="AM23" s="53" t="str">
        <f t="shared" si="1"/>
        <v>Ramco Inds.</v>
      </c>
      <c r="AN23" s="53" t="str">
        <f t="shared" si="1"/>
        <v/>
      </c>
      <c r="AO23" s="53" t="str">
        <f t="shared" si="1"/>
        <v/>
      </c>
      <c r="AP23" s="53" t="str">
        <f t="shared" si="1"/>
        <v/>
      </c>
      <c r="AQ23" s="53" t="str">
        <f t="shared" si="1"/>
        <v/>
      </c>
      <c r="AR23" s="53" t="str">
        <f t="shared" si="1"/>
        <v/>
      </c>
      <c r="AS23" s="53" t="str">
        <f t="shared" si="1"/>
        <v/>
      </c>
      <c r="AT23" s="53" t="str">
        <f t="shared" si="1"/>
        <v/>
      </c>
      <c r="AU23" s="53" t="str">
        <f t="shared" si="1"/>
        <v/>
      </c>
      <c r="AV23" s="53" t="str">
        <f t="shared" si="1"/>
        <v/>
      </c>
      <c r="AW23" s="53" t="str">
        <f t="shared" si="1"/>
        <v/>
      </c>
      <c r="AX23" s="53" t="str">
        <f t="shared" si="1"/>
        <v/>
      </c>
      <c r="AY23" s="53" t="str">
        <f t="shared" si="1"/>
        <v/>
      </c>
    </row>
    <row r="24" spans="1:51">
      <c r="A24" s="51" t="s">
        <v>203</v>
      </c>
      <c r="B24" s="52" t="s">
        <v>204</v>
      </c>
      <c r="C24" s="52" t="s">
        <v>205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1" t="s">
        <v>203</v>
      </c>
      <c r="P24" s="53">
        <v>500164</v>
      </c>
      <c r="Q24" s="53">
        <v>500331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51" t="s">
        <v>203</v>
      </c>
      <c r="AE24" s="53">
        <v>500164</v>
      </c>
      <c r="AF24" s="52" t="s">
        <v>204</v>
      </c>
      <c r="AG24" s="53">
        <v>500164</v>
      </c>
      <c r="AJ24" s="51" t="s">
        <v>203</v>
      </c>
      <c r="AK24" s="53" t="str">
        <f t="shared" si="1"/>
        <v>Godrej Inds.</v>
      </c>
      <c r="AL24" s="53" t="str">
        <f t="shared" si="1"/>
        <v>Pidilite Inds.</v>
      </c>
      <c r="AM24" s="53" t="str">
        <f t="shared" si="1"/>
        <v/>
      </c>
      <c r="AN24" s="53" t="str">
        <f t="shared" si="1"/>
        <v/>
      </c>
      <c r="AO24" s="53" t="str">
        <f t="shared" si="1"/>
        <v/>
      </c>
      <c r="AP24" s="53" t="str">
        <f t="shared" si="1"/>
        <v/>
      </c>
      <c r="AQ24" s="53" t="str">
        <f t="shared" si="1"/>
        <v/>
      </c>
      <c r="AR24" s="53" t="str">
        <f t="shared" si="1"/>
        <v/>
      </c>
      <c r="AS24" s="53" t="str">
        <f t="shared" si="1"/>
        <v/>
      </c>
      <c r="AT24" s="53" t="str">
        <f t="shared" si="1"/>
        <v/>
      </c>
      <c r="AU24" s="53" t="str">
        <f t="shared" si="1"/>
        <v/>
      </c>
      <c r="AV24" s="53" t="str">
        <f t="shared" si="1"/>
        <v/>
      </c>
      <c r="AW24" s="53" t="str">
        <f t="shared" si="1"/>
        <v/>
      </c>
      <c r="AX24" s="53" t="str">
        <f t="shared" si="1"/>
        <v/>
      </c>
      <c r="AY24" s="53" t="str">
        <f t="shared" si="1"/>
        <v/>
      </c>
    </row>
    <row r="25" spans="1:51">
      <c r="A25" s="51" t="s">
        <v>206</v>
      </c>
      <c r="B25" s="52" t="s">
        <v>207</v>
      </c>
      <c r="C25" s="52" t="s">
        <v>208</v>
      </c>
      <c r="D25" s="52" t="s">
        <v>209</v>
      </c>
      <c r="E25" s="52" t="s">
        <v>210</v>
      </c>
      <c r="F25" s="52" t="s">
        <v>211</v>
      </c>
      <c r="G25" s="52" t="s">
        <v>212</v>
      </c>
      <c r="H25" s="52" t="s">
        <v>213</v>
      </c>
      <c r="I25" s="52" t="s">
        <v>214</v>
      </c>
      <c r="J25" s="52" t="s">
        <v>215</v>
      </c>
      <c r="K25" s="52" t="s">
        <v>216</v>
      </c>
      <c r="L25" s="52"/>
      <c r="M25" s="52"/>
      <c r="N25" s="52"/>
      <c r="O25" s="51" t="s">
        <v>206</v>
      </c>
      <c r="P25" s="53">
        <v>500027</v>
      </c>
      <c r="Q25" s="53">
        <v>530001</v>
      </c>
      <c r="R25" s="53">
        <v>506390</v>
      </c>
      <c r="S25" s="53">
        <v>500042</v>
      </c>
      <c r="T25" s="52">
        <v>506222</v>
      </c>
      <c r="U25" s="52">
        <v>524208</v>
      </c>
      <c r="V25" s="52">
        <v>500123</v>
      </c>
      <c r="W25" s="52">
        <v>532504</v>
      </c>
      <c r="X25" s="52">
        <v>524051</v>
      </c>
      <c r="Y25" s="52">
        <v>532725</v>
      </c>
      <c r="Z25" s="49"/>
      <c r="AA25" s="49"/>
      <c r="AB25" s="49"/>
      <c r="AC25" s="49"/>
      <c r="AD25" s="51" t="s">
        <v>206</v>
      </c>
      <c r="AE25" s="53">
        <v>500027</v>
      </c>
      <c r="AF25" s="52" t="s">
        <v>207</v>
      </c>
      <c r="AG25" s="53">
        <v>500027</v>
      </c>
      <c r="AJ25" s="51" t="s">
        <v>206</v>
      </c>
      <c r="AK25" s="53" t="str">
        <f t="shared" si="1"/>
        <v>Atul</v>
      </c>
      <c r="AL25" s="53" t="str">
        <f t="shared" si="1"/>
        <v>Guj Alkalies</v>
      </c>
      <c r="AM25" s="53" t="str">
        <f t="shared" si="1"/>
        <v>Clariant Chemica</v>
      </c>
      <c r="AN25" s="53" t="str">
        <f t="shared" si="1"/>
        <v>BASF India</v>
      </c>
      <c r="AO25" s="53" t="str">
        <f t="shared" si="1"/>
        <v>Styrolution ABS</v>
      </c>
      <c r="AP25" s="53" t="str">
        <f t="shared" si="1"/>
        <v>Aarti Inds.</v>
      </c>
      <c r="AQ25" s="53" t="str">
        <f t="shared" si="1"/>
        <v>Elantas Beck India Ltd</v>
      </c>
      <c r="AR25" s="53" t="str">
        <f t="shared" si="1"/>
        <v>Navin Fluo.Intl.</v>
      </c>
      <c r="AS25" s="53" t="str">
        <f t="shared" si="1"/>
        <v>Polyplex Corpn</v>
      </c>
      <c r="AT25" s="53" t="str">
        <f t="shared" si="1"/>
        <v>Solar Inds.</v>
      </c>
      <c r="AU25" s="53" t="str">
        <f t="shared" si="1"/>
        <v/>
      </c>
      <c r="AV25" s="53" t="str">
        <f t="shared" si="1"/>
        <v/>
      </c>
      <c r="AW25" s="53" t="str">
        <f t="shared" si="1"/>
        <v/>
      </c>
      <c r="AX25" s="53" t="str">
        <f t="shared" si="1"/>
        <v/>
      </c>
      <c r="AY25" s="53" t="str">
        <f t="shared" si="1"/>
        <v/>
      </c>
    </row>
    <row r="26" spans="1:51">
      <c r="A26" s="51" t="s">
        <v>217</v>
      </c>
      <c r="B26" s="52" t="s">
        <v>218</v>
      </c>
      <c r="C26" s="52" t="s">
        <v>219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1" t="s">
        <v>217</v>
      </c>
      <c r="P26" s="53">
        <v>500163</v>
      </c>
      <c r="Q26" s="53">
        <v>509966</v>
      </c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1" t="s">
        <v>217</v>
      </c>
      <c r="AE26" s="53">
        <v>500163</v>
      </c>
      <c r="AF26" s="52" t="s">
        <v>218</v>
      </c>
      <c r="AG26" s="53">
        <v>500163</v>
      </c>
      <c r="AJ26" s="51" t="s">
        <v>217</v>
      </c>
      <c r="AK26" s="53" t="str">
        <f t="shared" si="1"/>
        <v>Godfrey Phillips</v>
      </c>
      <c r="AL26" s="53" t="str">
        <f t="shared" si="1"/>
        <v>VST Inds.</v>
      </c>
      <c r="AM26" s="53" t="str">
        <f t="shared" si="1"/>
        <v/>
      </c>
      <c r="AN26" s="53" t="str">
        <f t="shared" si="1"/>
        <v/>
      </c>
      <c r="AO26" s="53" t="str">
        <f t="shared" si="1"/>
        <v/>
      </c>
      <c r="AP26" s="53" t="str">
        <f t="shared" si="1"/>
        <v/>
      </c>
      <c r="AQ26" s="53" t="str">
        <f t="shared" si="1"/>
        <v/>
      </c>
      <c r="AR26" s="53" t="str">
        <f t="shared" si="1"/>
        <v/>
      </c>
      <c r="AS26" s="53" t="str">
        <f t="shared" si="1"/>
        <v/>
      </c>
      <c r="AT26" s="53" t="str">
        <f t="shared" si="1"/>
        <v/>
      </c>
      <c r="AU26" s="53" t="str">
        <f t="shared" si="1"/>
        <v/>
      </c>
      <c r="AV26" s="53" t="str">
        <f t="shared" si="1"/>
        <v/>
      </c>
      <c r="AW26" s="53" t="str">
        <f t="shared" si="1"/>
        <v/>
      </c>
      <c r="AX26" s="53" t="str">
        <f t="shared" si="1"/>
        <v/>
      </c>
      <c r="AY26" s="53" t="str">
        <f t="shared" si="1"/>
        <v/>
      </c>
    </row>
    <row r="27" spans="1:51">
      <c r="A27" s="51" t="s">
        <v>220</v>
      </c>
      <c r="B27" s="52" t="s">
        <v>221</v>
      </c>
      <c r="C27" s="52" t="s">
        <v>222</v>
      </c>
      <c r="D27" s="52" t="s">
        <v>223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1" t="s">
        <v>220</v>
      </c>
      <c r="P27" s="53">
        <v>532835</v>
      </c>
      <c r="Q27" s="53">
        <v>534804</v>
      </c>
      <c r="R27" s="53">
        <v>500092</v>
      </c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1" t="s">
        <v>220</v>
      </c>
      <c r="AE27" s="53">
        <v>532835</v>
      </c>
      <c r="AF27" s="52" t="s">
        <v>221</v>
      </c>
      <c r="AG27" s="53">
        <v>532835</v>
      </c>
      <c r="AJ27" s="51" t="s">
        <v>220</v>
      </c>
      <c r="AK27" s="53" t="str">
        <f t="shared" si="1"/>
        <v>ICRA</v>
      </c>
      <c r="AL27" s="53" t="str">
        <f t="shared" si="1"/>
        <v>Credit Analysis</v>
      </c>
      <c r="AM27" s="53" t="str">
        <f t="shared" si="1"/>
        <v>CRISIL</v>
      </c>
      <c r="AN27" s="53" t="str">
        <f t="shared" si="1"/>
        <v/>
      </c>
      <c r="AO27" s="53" t="str">
        <f t="shared" si="1"/>
        <v/>
      </c>
      <c r="AP27" s="53" t="str">
        <f t="shared" si="1"/>
        <v/>
      </c>
      <c r="AQ27" s="53" t="str">
        <f t="shared" si="1"/>
        <v/>
      </c>
      <c r="AR27" s="53" t="str">
        <f t="shared" si="1"/>
        <v/>
      </c>
      <c r="AS27" s="53" t="str">
        <f t="shared" si="1"/>
        <v/>
      </c>
      <c r="AT27" s="53" t="str">
        <f t="shared" si="1"/>
        <v/>
      </c>
      <c r="AU27" s="53" t="str">
        <f t="shared" si="1"/>
        <v/>
      </c>
      <c r="AV27" s="53" t="str">
        <f t="shared" si="1"/>
        <v/>
      </c>
      <c r="AW27" s="53" t="str">
        <f t="shared" si="1"/>
        <v/>
      </c>
      <c r="AX27" s="53" t="str">
        <f t="shared" si="1"/>
        <v/>
      </c>
      <c r="AY27" s="53" t="str">
        <f t="shared" si="1"/>
        <v/>
      </c>
    </row>
    <row r="28" spans="1:51">
      <c r="A28" s="51" t="s">
        <v>224</v>
      </c>
      <c r="B28" s="52" t="s">
        <v>225</v>
      </c>
      <c r="C28" s="52" t="s">
        <v>226</v>
      </c>
      <c r="D28" s="52" t="s">
        <v>227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1" t="s">
        <v>224</v>
      </c>
      <c r="P28" s="53">
        <v>522074</v>
      </c>
      <c r="Q28" s="53">
        <v>500210</v>
      </c>
      <c r="R28" s="53">
        <v>500241</v>
      </c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1" t="s">
        <v>224</v>
      </c>
      <c r="AE28" s="53">
        <v>522074</v>
      </c>
      <c r="AF28" s="52" t="s">
        <v>225</v>
      </c>
      <c r="AG28" s="53">
        <v>522074</v>
      </c>
      <c r="AJ28" s="51" t="s">
        <v>224</v>
      </c>
      <c r="AK28" s="53" t="str">
        <f t="shared" si="1"/>
        <v>Elgi Equipment</v>
      </c>
      <c r="AL28" s="53" t="str">
        <f t="shared" si="1"/>
        <v>Ingersoll-Rand</v>
      </c>
      <c r="AM28" s="53" t="str">
        <f t="shared" si="1"/>
        <v>Kirl. Brothers</v>
      </c>
      <c r="AN28" s="53" t="str">
        <f t="shared" si="1"/>
        <v/>
      </c>
      <c r="AO28" s="53" t="str">
        <f t="shared" si="1"/>
        <v/>
      </c>
      <c r="AP28" s="53" t="str">
        <f t="shared" si="1"/>
        <v/>
      </c>
      <c r="AQ28" s="53" t="str">
        <f t="shared" si="1"/>
        <v/>
      </c>
      <c r="AR28" s="53" t="str">
        <f t="shared" si="1"/>
        <v/>
      </c>
      <c r="AS28" s="53" t="str">
        <f t="shared" si="1"/>
        <v/>
      </c>
      <c r="AT28" s="53" t="str">
        <f t="shared" si="1"/>
        <v/>
      </c>
      <c r="AU28" s="53" t="str">
        <f t="shared" si="1"/>
        <v/>
      </c>
      <c r="AV28" s="53" t="str">
        <f t="shared" si="1"/>
        <v/>
      </c>
      <c r="AW28" s="53" t="str">
        <f t="shared" si="1"/>
        <v/>
      </c>
      <c r="AX28" s="53" t="str">
        <f t="shared" si="1"/>
        <v/>
      </c>
      <c r="AY28" s="53" t="str">
        <f t="shared" si="1"/>
        <v/>
      </c>
    </row>
    <row r="29" spans="1:51">
      <c r="A29" s="51" t="s">
        <v>228</v>
      </c>
      <c r="B29" s="52" t="s">
        <v>229</v>
      </c>
      <c r="C29" s="52" t="s">
        <v>230</v>
      </c>
      <c r="D29" s="52" t="s">
        <v>231</v>
      </c>
      <c r="E29" s="52" t="s">
        <v>232</v>
      </c>
      <c r="F29" s="52" t="s">
        <v>233</v>
      </c>
      <c r="G29" s="52" t="s">
        <v>234</v>
      </c>
      <c r="H29" s="52"/>
      <c r="I29" s="52"/>
      <c r="J29" s="52"/>
      <c r="K29" s="52"/>
      <c r="L29" s="52"/>
      <c r="M29" s="52"/>
      <c r="N29" s="52"/>
      <c r="O29" s="51" t="s">
        <v>228</v>
      </c>
      <c r="P29" s="53">
        <v>512199</v>
      </c>
      <c r="Q29" s="53">
        <v>532696</v>
      </c>
      <c r="R29" s="53">
        <v>500304</v>
      </c>
      <c r="S29" s="52">
        <v>533540</v>
      </c>
      <c r="T29" s="52">
        <v>533260</v>
      </c>
      <c r="U29" s="52">
        <v>534312</v>
      </c>
      <c r="V29" s="49"/>
      <c r="W29" s="49"/>
      <c r="X29" s="49"/>
      <c r="Y29" s="49"/>
      <c r="Z29" s="49"/>
      <c r="AA29" s="49"/>
      <c r="AB29" s="49"/>
      <c r="AC29" s="49"/>
      <c r="AD29" s="51" t="s">
        <v>228</v>
      </c>
      <c r="AE29" s="53">
        <v>512199</v>
      </c>
      <c r="AF29" s="52" t="s">
        <v>229</v>
      </c>
      <c r="AG29" s="53">
        <v>512199</v>
      </c>
      <c r="AJ29" s="51" t="s">
        <v>228</v>
      </c>
      <c r="AK29" s="53" t="str">
        <f t="shared" si="1"/>
        <v>CORE Education</v>
      </c>
      <c r="AL29" s="53" t="str">
        <f t="shared" si="1"/>
        <v>Educomp Sol.</v>
      </c>
      <c r="AM29" s="53" t="str">
        <f t="shared" si="1"/>
        <v>NIIT</v>
      </c>
      <c r="AN29" s="53" t="str">
        <f t="shared" si="1"/>
        <v>Tree House Edu.</v>
      </c>
      <c r="AO29" s="53" t="str">
        <f t="shared" si="1"/>
        <v>Career Point</v>
      </c>
      <c r="AP29" s="53" t="str">
        <f t="shared" si="1"/>
        <v>MT Educare</v>
      </c>
      <c r="AQ29" s="53" t="str">
        <f t="shared" si="1"/>
        <v/>
      </c>
      <c r="AR29" s="53" t="str">
        <f t="shared" si="1"/>
        <v/>
      </c>
      <c r="AS29" s="53" t="str">
        <f t="shared" si="1"/>
        <v/>
      </c>
      <c r="AT29" s="53" t="str">
        <f t="shared" si="1"/>
        <v/>
      </c>
      <c r="AU29" s="53" t="str">
        <f t="shared" si="1"/>
        <v/>
      </c>
      <c r="AV29" s="53" t="str">
        <f t="shared" si="1"/>
        <v/>
      </c>
      <c r="AW29" s="53" t="str">
        <f t="shared" si="1"/>
        <v/>
      </c>
      <c r="AX29" s="53" t="str">
        <f t="shared" si="1"/>
        <v/>
      </c>
      <c r="AY29" s="53" t="str">
        <f t="shared" si="1"/>
        <v/>
      </c>
    </row>
    <row r="30" spans="1:51">
      <c r="A30" s="51" t="s">
        <v>235</v>
      </c>
      <c r="B30" s="52" t="s">
        <v>236</v>
      </c>
      <c r="C30" s="52" t="s">
        <v>237</v>
      </c>
      <c r="D30" s="52" t="s">
        <v>238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1" t="s">
        <v>235</v>
      </c>
      <c r="P30" s="53">
        <v>500179</v>
      </c>
      <c r="Q30" s="53">
        <v>532805</v>
      </c>
      <c r="R30" s="53">
        <v>517326</v>
      </c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1" t="s">
        <v>235</v>
      </c>
      <c r="AE30" s="53">
        <v>500179</v>
      </c>
      <c r="AF30" s="52" t="s">
        <v>236</v>
      </c>
      <c r="AG30" s="53">
        <v>500179</v>
      </c>
      <c r="AJ30" s="51" t="s">
        <v>235</v>
      </c>
      <c r="AK30" s="53" t="str">
        <f t="shared" si="1"/>
        <v>HCL Infosystems</v>
      </c>
      <c r="AL30" s="53" t="str">
        <f t="shared" si="1"/>
        <v>Redington India</v>
      </c>
      <c r="AM30" s="53" t="str">
        <f t="shared" si="1"/>
        <v>CMC</v>
      </c>
      <c r="AN30" s="53" t="str">
        <f t="shared" si="1"/>
        <v/>
      </c>
      <c r="AO30" s="53" t="str">
        <f t="shared" si="1"/>
        <v/>
      </c>
      <c r="AP30" s="53" t="str">
        <f t="shared" si="1"/>
        <v/>
      </c>
      <c r="AQ30" s="53" t="str">
        <f t="shared" si="1"/>
        <v/>
      </c>
      <c r="AR30" s="53" t="str">
        <f t="shared" si="1"/>
        <v/>
      </c>
      <c r="AS30" s="53" t="str">
        <f t="shared" si="1"/>
        <v/>
      </c>
      <c r="AT30" s="53" t="str">
        <f t="shared" si="1"/>
        <v/>
      </c>
      <c r="AU30" s="53" t="str">
        <f t="shared" si="1"/>
        <v/>
      </c>
      <c r="AV30" s="53" t="str">
        <f t="shared" si="1"/>
        <v/>
      </c>
      <c r="AW30" s="53" t="str">
        <f t="shared" si="1"/>
        <v/>
      </c>
      <c r="AX30" s="53" t="str">
        <f t="shared" si="1"/>
        <v/>
      </c>
      <c r="AY30" s="53" t="str">
        <f t="shared" si="1"/>
        <v/>
      </c>
    </row>
    <row r="31" spans="1:51">
      <c r="A31" s="51" t="s">
        <v>239</v>
      </c>
      <c r="B31" s="52" t="s">
        <v>240</v>
      </c>
      <c r="C31" s="52" t="s">
        <v>241</v>
      </c>
      <c r="D31" s="52" t="s">
        <v>242</v>
      </c>
      <c r="E31" s="52" t="s">
        <v>243</v>
      </c>
      <c r="F31" s="52"/>
      <c r="G31" s="52"/>
      <c r="H31" s="52"/>
      <c r="I31" s="52"/>
      <c r="J31" s="52"/>
      <c r="K31" s="52"/>
      <c r="L31" s="52"/>
      <c r="M31" s="52"/>
      <c r="N31" s="52"/>
      <c r="O31" s="51" t="s">
        <v>239</v>
      </c>
      <c r="P31" s="53">
        <v>532281</v>
      </c>
      <c r="Q31" s="53">
        <v>507685</v>
      </c>
      <c r="R31" s="53">
        <v>500209</v>
      </c>
      <c r="S31" s="53">
        <v>532540</v>
      </c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51" t="s">
        <v>239</v>
      </c>
      <c r="AE31" s="53">
        <v>532281</v>
      </c>
      <c r="AF31" s="52" t="s">
        <v>240</v>
      </c>
      <c r="AG31" s="53">
        <v>532281</v>
      </c>
      <c r="AJ31" s="51" t="s">
        <v>239</v>
      </c>
      <c r="AK31" s="53" t="str">
        <f t="shared" si="1"/>
        <v>HCL Technologies</v>
      </c>
      <c r="AL31" s="53" t="str">
        <f t="shared" si="1"/>
        <v>Wipro</v>
      </c>
      <c r="AM31" s="53" t="str">
        <f t="shared" si="1"/>
        <v>Infosys</v>
      </c>
      <c r="AN31" s="53" t="str">
        <f t="shared" si="1"/>
        <v>TCS</v>
      </c>
      <c r="AO31" s="53" t="str">
        <f t="shared" si="1"/>
        <v/>
      </c>
      <c r="AP31" s="53" t="str">
        <f t="shared" si="1"/>
        <v/>
      </c>
      <c r="AQ31" s="53" t="str">
        <f t="shared" si="1"/>
        <v/>
      </c>
      <c r="AR31" s="53" t="str">
        <f t="shared" si="1"/>
        <v/>
      </c>
      <c r="AS31" s="53" t="str">
        <f t="shared" si="1"/>
        <v/>
      </c>
      <c r="AT31" s="53" t="str">
        <f t="shared" si="1"/>
        <v/>
      </c>
      <c r="AU31" s="53" t="str">
        <f t="shared" si="1"/>
        <v/>
      </c>
      <c r="AV31" s="53" t="str">
        <f t="shared" si="1"/>
        <v/>
      </c>
      <c r="AW31" s="53" t="str">
        <f t="shared" si="1"/>
        <v/>
      </c>
      <c r="AX31" s="53" t="str">
        <f t="shared" si="1"/>
        <v/>
      </c>
      <c r="AY31" s="53" t="str">
        <f t="shared" si="1"/>
        <v/>
      </c>
    </row>
    <row r="32" spans="1:51">
      <c r="A32" s="51" t="s">
        <v>244</v>
      </c>
      <c r="B32" s="52" t="s">
        <v>245</v>
      </c>
      <c r="C32" s="52" t="s">
        <v>246</v>
      </c>
      <c r="D32" s="52" t="s">
        <v>247</v>
      </c>
      <c r="E32" s="52" t="s">
        <v>248</v>
      </c>
      <c r="F32" s="52" t="s">
        <v>249</v>
      </c>
      <c r="G32" s="52" t="s">
        <v>250</v>
      </c>
      <c r="H32" s="52" t="s">
        <v>251</v>
      </c>
      <c r="I32" s="52"/>
      <c r="J32" s="52"/>
      <c r="K32" s="52"/>
      <c r="L32" s="52"/>
      <c r="M32" s="52"/>
      <c r="N32" s="52"/>
      <c r="O32" s="51" t="s">
        <v>244</v>
      </c>
      <c r="P32" s="52">
        <v>532368</v>
      </c>
      <c r="Q32" s="53">
        <v>532312</v>
      </c>
      <c r="R32" s="53">
        <v>500408</v>
      </c>
      <c r="S32" s="53">
        <v>526881</v>
      </c>
      <c r="T32" s="53">
        <v>500366</v>
      </c>
      <c r="U32" s="52">
        <v>533121</v>
      </c>
      <c r="V32" s="52">
        <v>517447</v>
      </c>
      <c r="W32" s="49"/>
      <c r="X32" s="49"/>
      <c r="Y32" s="49"/>
      <c r="Z32" s="49"/>
      <c r="AA32" s="49"/>
      <c r="AB32" s="49"/>
      <c r="AC32" s="49"/>
      <c r="AD32" s="51" t="s">
        <v>244</v>
      </c>
      <c r="AE32" s="52">
        <v>532368</v>
      </c>
      <c r="AF32" s="52" t="s">
        <v>245</v>
      </c>
      <c r="AG32" s="52">
        <v>532368</v>
      </c>
      <c r="AJ32" s="51" t="s">
        <v>244</v>
      </c>
      <c r="AK32" s="53" t="str">
        <f t="shared" si="1"/>
        <v>Ybrant Digital</v>
      </c>
      <c r="AL32" s="53" t="str">
        <f t="shared" si="1"/>
        <v>Geometric</v>
      </c>
      <c r="AM32" s="53" t="str">
        <f t="shared" si="1"/>
        <v>Tata Elxsi</v>
      </c>
      <c r="AN32" s="53" t="str">
        <f t="shared" si="1"/>
        <v>Financial Tech.</v>
      </c>
      <c r="AO32" s="53" t="str">
        <f t="shared" si="1"/>
        <v>Rolta India</v>
      </c>
      <c r="AP32" s="53" t="str">
        <f t="shared" si="1"/>
        <v>Thinksoft Global</v>
      </c>
      <c r="AQ32" s="53" t="str">
        <f t="shared" si="1"/>
        <v>R S Software (I)</v>
      </c>
      <c r="AR32" s="53" t="str">
        <f t="shared" si="1"/>
        <v/>
      </c>
      <c r="AS32" s="53" t="str">
        <f t="shared" si="1"/>
        <v/>
      </c>
      <c r="AT32" s="53" t="str">
        <f t="shared" si="1"/>
        <v/>
      </c>
      <c r="AU32" s="53" t="str">
        <f t="shared" si="1"/>
        <v/>
      </c>
      <c r="AV32" s="53" t="str">
        <f t="shared" si="1"/>
        <v/>
      </c>
      <c r="AW32" s="53" t="str">
        <f t="shared" si="1"/>
        <v/>
      </c>
      <c r="AX32" s="53" t="str">
        <f t="shared" si="1"/>
        <v/>
      </c>
      <c r="AY32" s="53" t="str">
        <f t="shared" si="1"/>
        <v/>
      </c>
    </row>
    <row r="33" spans="1:51">
      <c r="A33" s="51" t="s">
        <v>252</v>
      </c>
      <c r="B33" s="52" t="s">
        <v>253</v>
      </c>
      <c r="C33" s="52" t="s">
        <v>254</v>
      </c>
      <c r="D33" s="52" t="s">
        <v>255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1" t="s">
        <v>252</v>
      </c>
      <c r="P33" s="53">
        <v>532254</v>
      </c>
      <c r="Q33" s="49">
        <v>512379</v>
      </c>
      <c r="R33" s="53">
        <v>532541</v>
      </c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51" t="s">
        <v>252</v>
      </c>
      <c r="AE33" s="53">
        <v>532254</v>
      </c>
      <c r="AF33" s="52" t="s">
        <v>253</v>
      </c>
      <c r="AG33" s="53">
        <v>532254</v>
      </c>
      <c r="AJ33" s="51" t="s">
        <v>252</v>
      </c>
      <c r="AK33" s="53" t="str">
        <f t="shared" si="1"/>
        <v>Polaris Finan.</v>
      </c>
      <c r="AL33" s="53" t="str">
        <f t="shared" si="1"/>
        <v>Cressanda Solns.</v>
      </c>
      <c r="AM33" s="53" t="str">
        <f t="shared" si="1"/>
        <v>NIIT Tech.</v>
      </c>
      <c r="AN33" s="53" t="str">
        <f t="shared" si="1"/>
        <v/>
      </c>
      <c r="AO33" s="53" t="str">
        <f t="shared" si="1"/>
        <v/>
      </c>
      <c r="AP33" s="53" t="str">
        <f t="shared" si="1"/>
        <v/>
      </c>
      <c r="AQ33" s="53" t="str">
        <f t="shared" si="1"/>
        <v/>
      </c>
      <c r="AR33" s="53" t="str">
        <f t="shared" si="1"/>
        <v/>
      </c>
      <c r="AS33" s="53" t="str">
        <f t="shared" si="1"/>
        <v/>
      </c>
      <c r="AT33" s="53" t="str">
        <f t="shared" si="1"/>
        <v/>
      </c>
      <c r="AU33" s="53" t="str">
        <f t="shared" si="1"/>
        <v/>
      </c>
      <c r="AV33" s="53" t="str">
        <f t="shared" si="1"/>
        <v/>
      </c>
      <c r="AW33" s="53" t="str">
        <f t="shared" si="1"/>
        <v/>
      </c>
      <c r="AX33" s="53" t="str">
        <f t="shared" si="1"/>
        <v/>
      </c>
      <c r="AY33" s="53" t="str">
        <f t="shared" si="1"/>
        <v/>
      </c>
    </row>
    <row r="34" spans="1:51">
      <c r="A34" s="51" t="s">
        <v>256</v>
      </c>
      <c r="B34" s="52" t="s">
        <v>257</v>
      </c>
      <c r="C34" s="52" t="s">
        <v>258</v>
      </c>
      <c r="D34" s="52" t="s">
        <v>259</v>
      </c>
      <c r="E34" s="52" t="s">
        <v>260</v>
      </c>
      <c r="F34" s="52" t="s">
        <v>261</v>
      </c>
      <c r="G34" s="52" t="s">
        <v>262</v>
      </c>
      <c r="H34" s="52" t="s">
        <v>263</v>
      </c>
      <c r="I34" s="52" t="s">
        <v>264</v>
      </c>
      <c r="J34" s="52"/>
      <c r="K34" s="52"/>
      <c r="L34" s="52"/>
      <c r="M34" s="52"/>
      <c r="N34" s="52"/>
      <c r="O34" s="51" t="s">
        <v>256</v>
      </c>
      <c r="P34" s="53">
        <v>532175</v>
      </c>
      <c r="Q34" s="53">
        <v>532927</v>
      </c>
      <c r="R34" s="53">
        <v>533179</v>
      </c>
      <c r="S34" s="53">
        <v>532400</v>
      </c>
      <c r="T34" s="53">
        <v>511431</v>
      </c>
      <c r="U34" s="53">
        <v>532129</v>
      </c>
      <c r="V34" s="55">
        <v>509051</v>
      </c>
      <c r="W34" s="52">
        <v>532809</v>
      </c>
      <c r="X34" s="49"/>
      <c r="Y34" s="49"/>
      <c r="Z34" s="49"/>
      <c r="AA34" s="49"/>
      <c r="AB34" s="49"/>
      <c r="AC34" s="49"/>
      <c r="AD34" s="51" t="s">
        <v>256</v>
      </c>
      <c r="AE34" s="53">
        <v>532175</v>
      </c>
      <c r="AF34" s="52" t="s">
        <v>257</v>
      </c>
      <c r="AG34" s="53">
        <v>532175</v>
      </c>
      <c r="AJ34" s="51" t="s">
        <v>256</v>
      </c>
      <c r="AK34" s="53" t="str">
        <f t="shared" ref="AK34:AY50" si="2">IFERROR(VLOOKUP(P34,$AE$2:$AF$600,2,FALSE),"")</f>
        <v>Infotech Enterp.</v>
      </c>
      <c r="AL34" s="53" t="str">
        <f t="shared" si="2"/>
        <v>eClerx Services</v>
      </c>
      <c r="AM34" s="53" t="str">
        <f t="shared" si="2"/>
        <v>Persistent Sys</v>
      </c>
      <c r="AN34" s="53" t="str">
        <f t="shared" si="2"/>
        <v>KPIT Tech.</v>
      </c>
      <c r="AO34" s="53" t="str">
        <f t="shared" si="2"/>
        <v>Vakrangee</v>
      </c>
      <c r="AP34" s="53" t="str">
        <f t="shared" si="2"/>
        <v>Hexaware Tech.</v>
      </c>
      <c r="AQ34" s="53" t="str">
        <f t="shared" si="2"/>
        <v>Indian Infotech</v>
      </c>
      <c r="AR34" s="53" t="str">
        <f t="shared" si="2"/>
        <v>Firstsour.Solu.</v>
      </c>
      <c r="AS34" s="53" t="str">
        <f t="shared" si="2"/>
        <v/>
      </c>
      <c r="AT34" s="53" t="str">
        <f t="shared" si="2"/>
        <v/>
      </c>
      <c r="AU34" s="53" t="str">
        <f t="shared" si="2"/>
        <v/>
      </c>
      <c r="AV34" s="53" t="str">
        <f t="shared" si="2"/>
        <v/>
      </c>
      <c r="AW34" s="53" t="str">
        <f t="shared" si="2"/>
        <v/>
      </c>
      <c r="AX34" s="53" t="str">
        <f t="shared" si="2"/>
        <v/>
      </c>
      <c r="AY34" s="53" t="str">
        <f t="shared" si="2"/>
        <v/>
      </c>
    </row>
    <row r="35" spans="1:51">
      <c r="A35" s="51" t="s">
        <v>265</v>
      </c>
      <c r="B35" s="52" t="s">
        <v>266</v>
      </c>
      <c r="C35" s="52" t="s">
        <v>267</v>
      </c>
      <c r="D35" s="52" t="s">
        <v>268</v>
      </c>
      <c r="E35" s="52" t="s">
        <v>269</v>
      </c>
      <c r="F35" s="52"/>
      <c r="G35" s="52"/>
      <c r="H35" s="52"/>
      <c r="I35" s="52"/>
      <c r="J35" s="52"/>
      <c r="K35" s="52"/>
      <c r="L35" s="52"/>
      <c r="M35" s="52"/>
      <c r="N35" s="52"/>
      <c r="O35" s="51" t="s">
        <v>265</v>
      </c>
      <c r="P35" s="53">
        <v>532819</v>
      </c>
      <c r="Q35" s="53">
        <v>526299</v>
      </c>
      <c r="R35" s="53">
        <v>532466</v>
      </c>
      <c r="S35" s="53">
        <v>532755</v>
      </c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51" t="s">
        <v>265</v>
      </c>
      <c r="AE35" s="53">
        <v>532819</v>
      </c>
      <c r="AF35" s="52" t="s">
        <v>266</v>
      </c>
      <c r="AG35" s="53">
        <v>532819</v>
      </c>
      <c r="AJ35" s="51" t="s">
        <v>265</v>
      </c>
      <c r="AK35" s="53" t="str">
        <f t="shared" si="2"/>
        <v>Mindtree</v>
      </c>
      <c r="AL35" s="53" t="str">
        <f t="shared" si="2"/>
        <v>MphasiS</v>
      </c>
      <c r="AM35" s="53" t="str">
        <f t="shared" si="2"/>
        <v>Oracle Fin.Serv.</v>
      </c>
      <c r="AN35" s="53" t="str">
        <f t="shared" si="2"/>
        <v>Tech Mahindra</v>
      </c>
      <c r="AO35" s="53" t="str">
        <f t="shared" si="2"/>
        <v/>
      </c>
      <c r="AP35" s="53" t="str">
        <f t="shared" si="2"/>
        <v/>
      </c>
      <c r="AQ35" s="53" t="str">
        <f t="shared" si="2"/>
        <v/>
      </c>
      <c r="AR35" s="53" t="str">
        <f t="shared" si="2"/>
        <v/>
      </c>
      <c r="AS35" s="53" t="str">
        <f t="shared" si="2"/>
        <v/>
      </c>
      <c r="AT35" s="53" t="str">
        <f t="shared" si="2"/>
        <v/>
      </c>
      <c r="AU35" s="53" t="str">
        <f t="shared" si="2"/>
        <v/>
      </c>
      <c r="AV35" s="53" t="str">
        <f t="shared" si="2"/>
        <v/>
      </c>
      <c r="AW35" s="53" t="str">
        <f t="shared" si="2"/>
        <v/>
      </c>
      <c r="AX35" s="53" t="str">
        <f t="shared" si="2"/>
        <v/>
      </c>
      <c r="AY35" s="53" t="str">
        <f t="shared" si="2"/>
        <v/>
      </c>
    </row>
    <row r="36" spans="1:51">
      <c r="A36" s="51" t="s">
        <v>270</v>
      </c>
      <c r="B36" s="52" t="s">
        <v>271</v>
      </c>
      <c r="C36" s="52" t="s">
        <v>272</v>
      </c>
      <c r="D36" s="52" t="s">
        <v>273</v>
      </c>
      <c r="E36" s="52" t="s">
        <v>274</v>
      </c>
      <c r="F36" s="52" t="s">
        <v>275</v>
      </c>
      <c r="G36" s="52" t="s">
        <v>276</v>
      </c>
      <c r="H36" s="52" t="s">
        <v>277</v>
      </c>
      <c r="I36" s="52" t="s">
        <v>278</v>
      </c>
      <c r="J36" s="52" t="s">
        <v>279</v>
      </c>
      <c r="K36" s="52" t="s">
        <v>280</v>
      </c>
      <c r="L36" s="52" t="s">
        <v>281</v>
      </c>
      <c r="M36" s="52" t="s">
        <v>282</v>
      </c>
      <c r="N36" s="52"/>
      <c r="O36" s="51" t="s">
        <v>270</v>
      </c>
      <c r="P36" s="53">
        <v>531120</v>
      </c>
      <c r="Q36" s="53">
        <v>530773</v>
      </c>
      <c r="R36" s="53">
        <v>500294</v>
      </c>
      <c r="S36" s="53">
        <v>500185</v>
      </c>
      <c r="T36" s="53">
        <v>532693</v>
      </c>
      <c r="U36" s="52">
        <v>509550</v>
      </c>
      <c r="V36" s="52">
        <v>533271</v>
      </c>
      <c r="W36" s="52">
        <v>533152</v>
      </c>
      <c r="X36" s="52">
        <v>523838</v>
      </c>
      <c r="Y36" s="52">
        <v>531092</v>
      </c>
      <c r="Z36" s="52">
        <v>532629</v>
      </c>
      <c r="AA36" s="52">
        <v>532718</v>
      </c>
      <c r="AB36" s="49"/>
      <c r="AC36" s="49"/>
      <c r="AD36" s="51" t="s">
        <v>270</v>
      </c>
      <c r="AE36" s="53">
        <v>531120</v>
      </c>
      <c r="AF36" s="52" t="s">
        <v>271</v>
      </c>
      <c r="AG36" s="53">
        <v>531120</v>
      </c>
      <c r="AJ36" s="51" t="s">
        <v>270</v>
      </c>
      <c r="AK36" s="53" t="str">
        <f t="shared" si="2"/>
        <v>Patel Engg.</v>
      </c>
      <c r="AL36" s="53" t="str">
        <f t="shared" si="2"/>
        <v>IVRCL</v>
      </c>
      <c r="AM36" s="53" t="str">
        <f t="shared" si="2"/>
        <v>NCC</v>
      </c>
      <c r="AN36" s="53" t="str">
        <f t="shared" si="2"/>
        <v>Hind.Construct.</v>
      </c>
      <c r="AO36" s="53" t="str">
        <f t="shared" si="2"/>
        <v>Punj Lloyd</v>
      </c>
      <c r="AP36" s="53" t="str">
        <f t="shared" si="2"/>
        <v>Gammon India</v>
      </c>
      <c r="AQ36" s="53" t="str">
        <f t="shared" si="2"/>
        <v>Ashoka Buildcon</v>
      </c>
      <c r="AR36" s="53" t="str">
        <f t="shared" si="2"/>
        <v>MBL Infrast</v>
      </c>
      <c r="AS36" s="53" t="str">
        <f t="shared" si="2"/>
        <v>Simplex Infra</v>
      </c>
      <c r="AT36" s="53" t="str">
        <f t="shared" si="2"/>
        <v>Om Metals Infrap</v>
      </c>
      <c r="AU36" s="53" t="str">
        <f t="shared" si="2"/>
        <v>McNally Bharat</v>
      </c>
      <c r="AV36" s="53" t="str">
        <f t="shared" si="2"/>
        <v>Pratibha Inds.</v>
      </c>
      <c r="AW36" s="53" t="str">
        <f t="shared" si="2"/>
        <v/>
      </c>
      <c r="AX36" s="53" t="str">
        <f t="shared" si="2"/>
        <v/>
      </c>
      <c r="AY36" s="53" t="str">
        <f t="shared" si="2"/>
        <v/>
      </c>
    </row>
    <row r="37" spans="1:51">
      <c r="A37" s="51" t="s">
        <v>283</v>
      </c>
      <c r="B37" s="52" t="s">
        <v>284</v>
      </c>
      <c r="C37" s="52" t="s">
        <v>285</v>
      </c>
      <c r="D37" s="52" t="s">
        <v>286</v>
      </c>
      <c r="E37" s="52" t="s">
        <v>287</v>
      </c>
      <c r="F37" s="52" t="s">
        <v>288</v>
      </c>
      <c r="G37" s="52" t="s">
        <v>289</v>
      </c>
      <c r="H37" s="52"/>
      <c r="I37" s="52"/>
      <c r="J37" s="52"/>
      <c r="K37" s="52"/>
      <c r="L37" s="52"/>
      <c r="M37" s="52"/>
      <c r="N37" s="52"/>
      <c r="O37" s="51" t="s">
        <v>283</v>
      </c>
      <c r="P37" s="53">
        <v>532710</v>
      </c>
      <c r="Q37" s="53">
        <v>533207</v>
      </c>
      <c r="R37" s="53">
        <v>532832</v>
      </c>
      <c r="S37" s="53">
        <v>532947</v>
      </c>
      <c r="T37" s="53">
        <v>532532</v>
      </c>
      <c r="U37" s="52">
        <v>500510</v>
      </c>
      <c r="V37" s="49"/>
      <c r="W37" s="49"/>
      <c r="X37" s="49"/>
      <c r="Y37" s="49"/>
      <c r="Z37" s="49"/>
      <c r="AA37" s="49"/>
      <c r="AB37" s="49"/>
      <c r="AC37" s="49"/>
      <c r="AD37" s="51" t="s">
        <v>283</v>
      </c>
      <c r="AE37" s="53">
        <v>532710</v>
      </c>
      <c r="AF37" s="52" t="s">
        <v>284</v>
      </c>
      <c r="AG37" s="53">
        <v>532710</v>
      </c>
      <c r="AJ37" s="51" t="s">
        <v>283</v>
      </c>
      <c r="AK37" s="53" t="str">
        <f t="shared" si="2"/>
        <v>Sadbhav Engg.</v>
      </c>
      <c r="AL37" s="53" t="str">
        <f t="shared" si="2"/>
        <v>Jaypee Infratec.</v>
      </c>
      <c r="AM37" s="53" t="str">
        <f t="shared" si="2"/>
        <v>Indbull.RealEst.</v>
      </c>
      <c r="AN37" s="53" t="str">
        <f t="shared" si="2"/>
        <v>IRB Infra.Devl.</v>
      </c>
      <c r="AO37" s="53" t="str">
        <f t="shared" si="2"/>
        <v>JP Associates</v>
      </c>
      <c r="AP37" s="53" t="str">
        <f t="shared" si="2"/>
        <v>Larsen &amp; Toubro Ltd</v>
      </c>
      <c r="AQ37" s="53" t="str">
        <f t="shared" si="2"/>
        <v/>
      </c>
      <c r="AR37" s="53" t="str">
        <f t="shared" si="2"/>
        <v/>
      </c>
      <c r="AS37" s="53" t="str">
        <f t="shared" si="2"/>
        <v/>
      </c>
      <c r="AT37" s="53" t="str">
        <f t="shared" si="2"/>
        <v/>
      </c>
      <c r="AU37" s="53" t="str">
        <f t="shared" si="2"/>
        <v/>
      </c>
      <c r="AV37" s="53" t="str">
        <f t="shared" si="2"/>
        <v/>
      </c>
      <c r="AW37" s="53" t="str">
        <f t="shared" si="2"/>
        <v/>
      </c>
      <c r="AX37" s="53" t="str">
        <f t="shared" si="2"/>
        <v/>
      </c>
      <c r="AY37" s="53" t="str">
        <f t="shared" si="2"/>
        <v/>
      </c>
    </row>
    <row r="38" spans="1:51">
      <c r="A38" s="51" t="s">
        <v>290</v>
      </c>
      <c r="B38" s="52" t="s">
        <v>291</v>
      </c>
      <c r="C38" s="52" t="s">
        <v>292</v>
      </c>
      <c r="D38" s="52" t="s">
        <v>293</v>
      </c>
      <c r="E38" s="52" t="s">
        <v>294</v>
      </c>
      <c r="F38" s="52" t="s">
        <v>295</v>
      </c>
      <c r="G38" s="52" t="s">
        <v>296</v>
      </c>
      <c r="H38" s="52" t="s">
        <v>297</v>
      </c>
      <c r="I38" s="52"/>
      <c r="J38" s="52"/>
      <c r="K38" s="52"/>
      <c r="L38" s="52"/>
      <c r="M38" s="52"/>
      <c r="N38" s="52"/>
      <c r="O38" s="51" t="s">
        <v>290</v>
      </c>
      <c r="P38" s="53">
        <v>532924</v>
      </c>
      <c r="Q38" s="53">
        <v>532929</v>
      </c>
      <c r="R38" s="53">
        <v>503031</v>
      </c>
      <c r="S38" s="53">
        <v>515055</v>
      </c>
      <c r="T38" s="49">
        <v>512355</v>
      </c>
      <c r="U38" s="53">
        <v>533160</v>
      </c>
      <c r="V38" s="53">
        <v>532848</v>
      </c>
      <c r="W38" s="49"/>
      <c r="X38" s="49"/>
      <c r="Y38" s="49"/>
      <c r="Z38" s="49"/>
      <c r="AA38" s="49"/>
      <c r="AB38" s="49"/>
      <c r="AC38" s="49"/>
      <c r="AD38" s="51" t="s">
        <v>290</v>
      </c>
      <c r="AE38" s="53">
        <v>532924</v>
      </c>
      <c r="AF38" s="52" t="s">
        <v>291</v>
      </c>
      <c r="AG38" s="53">
        <v>532924</v>
      </c>
      <c r="AJ38" s="51" t="s">
        <v>290</v>
      </c>
      <c r="AK38" s="53" t="str">
        <f t="shared" si="2"/>
        <v>Kolte Patil Dev.</v>
      </c>
      <c r="AL38" s="53" t="str">
        <f t="shared" si="2"/>
        <v>Brigade Enterpr.</v>
      </c>
      <c r="AM38" s="53" t="str">
        <f t="shared" si="2"/>
        <v>Peninsula Land</v>
      </c>
      <c r="AN38" s="53" t="str">
        <f t="shared" si="2"/>
        <v>Anant Raj</v>
      </c>
      <c r="AO38" s="53" t="str">
        <f t="shared" si="2"/>
        <v>Anukaran Commerc</v>
      </c>
      <c r="AP38" s="53" t="str">
        <f t="shared" si="2"/>
        <v>D B Realty</v>
      </c>
      <c r="AQ38" s="53" t="str">
        <f t="shared" si="2"/>
        <v>Delta Corp</v>
      </c>
      <c r="AR38" s="53" t="str">
        <f t="shared" si="2"/>
        <v/>
      </c>
      <c r="AS38" s="53" t="str">
        <f t="shared" si="2"/>
        <v/>
      </c>
      <c r="AT38" s="53" t="str">
        <f t="shared" si="2"/>
        <v/>
      </c>
      <c r="AU38" s="53" t="str">
        <f t="shared" si="2"/>
        <v/>
      </c>
      <c r="AV38" s="53" t="str">
        <f t="shared" si="2"/>
        <v/>
      </c>
      <c r="AW38" s="53" t="str">
        <f t="shared" si="2"/>
        <v/>
      </c>
      <c r="AX38" s="53" t="str">
        <f t="shared" si="2"/>
        <v/>
      </c>
      <c r="AY38" s="53" t="str">
        <f t="shared" si="2"/>
        <v/>
      </c>
    </row>
    <row r="39" spans="1:51">
      <c r="A39" s="51" t="s">
        <v>298</v>
      </c>
      <c r="B39" s="52" t="s">
        <v>299</v>
      </c>
      <c r="C39" s="52" t="s">
        <v>300</v>
      </c>
      <c r="D39" s="52" t="s">
        <v>301</v>
      </c>
      <c r="E39" s="52" t="s">
        <v>302</v>
      </c>
      <c r="F39" s="52" t="s">
        <v>303</v>
      </c>
      <c r="G39" s="52" t="s">
        <v>304</v>
      </c>
      <c r="H39" s="52" t="s">
        <v>305</v>
      </c>
      <c r="I39" s="52"/>
      <c r="J39" s="52"/>
      <c r="K39" s="52"/>
      <c r="L39" s="52"/>
      <c r="M39" s="52"/>
      <c r="N39" s="52"/>
      <c r="O39" s="51" t="s">
        <v>298</v>
      </c>
      <c r="P39" s="49">
        <v>526045</v>
      </c>
      <c r="Q39" s="53">
        <v>532313</v>
      </c>
      <c r="R39" s="53">
        <v>530323</v>
      </c>
      <c r="S39" s="53">
        <v>532891</v>
      </c>
      <c r="T39" s="53">
        <v>532880</v>
      </c>
      <c r="U39" s="53">
        <v>503100</v>
      </c>
      <c r="V39" s="53">
        <v>533150</v>
      </c>
      <c r="W39" s="49"/>
      <c r="X39" s="49"/>
      <c r="Y39" s="49"/>
      <c r="Z39" s="49"/>
      <c r="AA39" s="49"/>
      <c r="AB39" s="49"/>
      <c r="AC39" s="49"/>
      <c r="AD39" s="51" t="s">
        <v>298</v>
      </c>
      <c r="AE39" s="49">
        <v>526045</v>
      </c>
      <c r="AF39" s="52" t="s">
        <v>299</v>
      </c>
      <c r="AG39" s="49">
        <v>526045</v>
      </c>
      <c r="AJ39" s="51" t="s">
        <v>298</v>
      </c>
      <c r="AK39" s="53" t="str">
        <f t="shared" si="2"/>
        <v>Luminaire Tech.</v>
      </c>
      <c r="AL39" s="53" t="str">
        <f t="shared" si="2"/>
        <v>Mahindra Life.</v>
      </c>
      <c r="AM39" s="53" t="str">
        <f t="shared" si="2"/>
        <v>Era Infra Engg.</v>
      </c>
      <c r="AN39" s="53" t="str">
        <f t="shared" si="2"/>
        <v>Puravankar.Proj.</v>
      </c>
      <c r="AO39" s="53" t="str">
        <f t="shared" si="2"/>
        <v>Omaxe</v>
      </c>
      <c r="AP39" s="53" t="str">
        <f t="shared" si="2"/>
        <v>Phoenix Mills</v>
      </c>
      <c r="AQ39" s="53" t="str">
        <f t="shared" si="2"/>
        <v>Godrej Propert.</v>
      </c>
      <c r="AR39" s="53" t="str">
        <f t="shared" si="2"/>
        <v/>
      </c>
      <c r="AS39" s="53" t="str">
        <f t="shared" si="2"/>
        <v/>
      </c>
      <c r="AT39" s="53" t="str">
        <f t="shared" si="2"/>
        <v/>
      </c>
      <c r="AU39" s="53" t="str">
        <f t="shared" si="2"/>
        <v/>
      </c>
      <c r="AV39" s="53" t="str">
        <f t="shared" si="2"/>
        <v/>
      </c>
      <c r="AW39" s="53" t="str">
        <f t="shared" si="2"/>
        <v/>
      </c>
      <c r="AX39" s="53" t="str">
        <f t="shared" si="2"/>
        <v/>
      </c>
      <c r="AY39" s="53" t="str">
        <f t="shared" si="2"/>
        <v/>
      </c>
    </row>
    <row r="40" spans="1:51">
      <c r="A40" s="51" t="s">
        <v>306</v>
      </c>
      <c r="B40" s="52" t="s">
        <v>307</v>
      </c>
      <c r="C40" s="52" t="s">
        <v>308</v>
      </c>
      <c r="D40" s="52" t="s">
        <v>309</v>
      </c>
      <c r="E40" s="52" t="s">
        <v>310</v>
      </c>
      <c r="F40" s="52" t="s">
        <v>311</v>
      </c>
      <c r="G40" s="52"/>
      <c r="H40" s="52"/>
      <c r="I40" s="52"/>
      <c r="J40" s="52"/>
      <c r="K40" s="52"/>
      <c r="L40" s="52"/>
      <c r="M40" s="52"/>
      <c r="N40" s="52"/>
      <c r="O40" s="51" t="s">
        <v>306</v>
      </c>
      <c r="P40" s="53">
        <v>532784</v>
      </c>
      <c r="Q40" s="53">
        <v>507878</v>
      </c>
      <c r="R40" s="53">
        <v>533274</v>
      </c>
      <c r="S40" s="53">
        <v>533273</v>
      </c>
      <c r="T40" s="53">
        <v>532868</v>
      </c>
      <c r="U40" s="49"/>
      <c r="V40" s="49"/>
      <c r="W40" s="49"/>
      <c r="X40" s="49"/>
      <c r="Y40" s="49"/>
      <c r="Z40" s="49"/>
      <c r="AA40" s="49"/>
      <c r="AB40" s="49"/>
      <c r="AC40" s="49"/>
      <c r="AD40" s="51" t="s">
        <v>306</v>
      </c>
      <c r="AE40" s="53">
        <v>532784</v>
      </c>
      <c r="AF40" s="52" t="s">
        <v>307</v>
      </c>
      <c r="AG40" s="53">
        <v>532784</v>
      </c>
      <c r="AJ40" s="51" t="s">
        <v>306</v>
      </c>
      <c r="AK40" s="53" t="str">
        <f t="shared" si="2"/>
        <v>Sobha Developer.</v>
      </c>
      <c r="AL40" s="53" t="str">
        <f t="shared" si="2"/>
        <v>Unitech</v>
      </c>
      <c r="AM40" s="53" t="str">
        <f t="shared" si="2"/>
        <v>Prestige Estates</v>
      </c>
      <c r="AN40" s="53" t="str">
        <f t="shared" si="2"/>
        <v>Oberoi Realty</v>
      </c>
      <c r="AO40" s="53" t="str">
        <f t="shared" si="2"/>
        <v>DLF</v>
      </c>
      <c r="AP40" s="53" t="str">
        <f t="shared" si="2"/>
        <v/>
      </c>
      <c r="AQ40" s="53" t="str">
        <f t="shared" si="2"/>
        <v/>
      </c>
      <c r="AR40" s="53" t="str">
        <f t="shared" si="2"/>
        <v/>
      </c>
      <c r="AS40" s="53" t="str">
        <f t="shared" si="2"/>
        <v/>
      </c>
      <c r="AT40" s="53" t="str">
        <f t="shared" si="2"/>
        <v/>
      </c>
      <c r="AU40" s="53" t="str">
        <f t="shared" si="2"/>
        <v/>
      </c>
      <c r="AV40" s="53" t="str">
        <f t="shared" si="2"/>
        <v/>
      </c>
      <c r="AW40" s="53" t="str">
        <f t="shared" si="2"/>
        <v/>
      </c>
      <c r="AX40" s="53" t="str">
        <f t="shared" si="2"/>
        <v/>
      </c>
      <c r="AY40" s="53" t="str">
        <f t="shared" si="2"/>
        <v/>
      </c>
    </row>
    <row r="41" spans="1:51">
      <c r="A41" s="51" t="s">
        <v>312</v>
      </c>
      <c r="B41" s="52" t="s">
        <v>313</v>
      </c>
      <c r="C41" s="52" t="s">
        <v>314</v>
      </c>
      <c r="D41" s="52" t="s">
        <v>315</v>
      </c>
      <c r="E41" s="52" t="s">
        <v>316</v>
      </c>
      <c r="F41" s="52" t="s">
        <v>317</v>
      </c>
      <c r="G41" s="52"/>
      <c r="H41" s="52"/>
      <c r="I41" s="52"/>
      <c r="J41" s="52"/>
      <c r="K41" s="52"/>
      <c r="L41" s="52"/>
      <c r="M41" s="52"/>
      <c r="N41" s="52"/>
      <c r="O41" s="51" t="s">
        <v>312</v>
      </c>
      <c r="P41" s="53">
        <v>503310</v>
      </c>
      <c r="Q41" s="53">
        <v>532780</v>
      </c>
      <c r="R41" s="53">
        <v>532873</v>
      </c>
      <c r="S41" s="53">
        <v>512179</v>
      </c>
      <c r="T41" s="52">
        <v>526367</v>
      </c>
      <c r="U41" s="49"/>
      <c r="V41" s="49"/>
      <c r="W41" s="49"/>
      <c r="X41" s="49"/>
      <c r="Y41" s="49"/>
      <c r="Z41" s="49"/>
      <c r="AA41" s="49"/>
      <c r="AB41" s="49"/>
      <c r="AC41" s="49"/>
      <c r="AD41" s="51" t="s">
        <v>312</v>
      </c>
      <c r="AE41" s="53">
        <v>503310</v>
      </c>
      <c r="AF41" s="52" t="s">
        <v>313</v>
      </c>
      <c r="AG41" s="53">
        <v>503310</v>
      </c>
      <c r="AJ41" s="51" t="s">
        <v>312</v>
      </c>
      <c r="AK41" s="53" t="str">
        <f t="shared" si="2"/>
        <v>Swan Energy</v>
      </c>
      <c r="AL41" s="53" t="str">
        <f t="shared" si="2"/>
        <v>Parsvnath Devl.</v>
      </c>
      <c r="AM41" s="53" t="str">
        <f t="shared" si="2"/>
        <v>H D I L</v>
      </c>
      <c r="AN41" s="53" t="str">
        <f t="shared" si="2"/>
        <v>Sunteck Realty</v>
      </c>
      <c r="AO41" s="53" t="str">
        <f t="shared" si="2"/>
        <v>Ganesh Housing</v>
      </c>
      <c r="AP41" s="53" t="str">
        <f t="shared" si="2"/>
        <v/>
      </c>
      <c r="AQ41" s="53" t="str">
        <f t="shared" si="2"/>
        <v/>
      </c>
      <c r="AR41" s="53" t="str">
        <f t="shared" si="2"/>
        <v/>
      </c>
      <c r="AS41" s="53" t="str">
        <f t="shared" si="2"/>
        <v/>
      </c>
      <c r="AT41" s="53" t="str">
        <f t="shared" si="2"/>
        <v/>
      </c>
      <c r="AU41" s="53" t="str">
        <f t="shared" si="2"/>
        <v/>
      </c>
      <c r="AV41" s="53" t="str">
        <f t="shared" si="2"/>
        <v/>
      </c>
      <c r="AW41" s="53" t="str">
        <f t="shared" si="2"/>
        <v/>
      </c>
      <c r="AX41" s="53" t="str">
        <f t="shared" si="2"/>
        <v/>
      </c>
      <c r="AY41" s="53" t="str">
        <f t="shared" si="2"/>
        <v/>
      </c>
    </row>
    <row r="42" spans="1:51">
      <c r="A42" s="51" t="s">
        <v>318</v>
      </c>
      <c r="B42" s="52" t="s">
        <v>319</v>
      </c>
      <c r="C42" s="52" t="s">
        <v>320</v>
      </c>
      <c r="D42" s="52" t="s">
        <v>321</v>
      </c>
      <c r="E42" s="52" t="s">
        <v>322</v>
      </c>
      <c r="F42" s="52" t="s">
        <v>323</v>
      </c>
      <c r="G42" s="52" t="s">
        <v>324</v>
      </c>
      <c r="H42" s="52" t="s">
        <v>325</v>
      </c>
      <c r="I42" s="52" t="s">
        <v>326</v>
      </c>
      <c r="J42" s="52"/>
      <c r="K42" s="52"/>
      <c r="L42" s="52"/>
      <c r="M42" s="52"/>
      <c r="N42" s="52"/>
      <c r="O42" s="51" t="s">
        <v>318</v>
      </c>
      <c r="P42" s="53">
        <v>500031</v>
      </c>
      <c r="Q42" s="53">
        <v>500067</v>
      </c>
      <c r="R42" s="53">
        <v>517385</v>
      </c>
      <c r="S42" s="53">
        <v>517506</v>
      </c>
      <c r="T42" s="53">
        <v>511389</v>
      </c>
      <c r="U42" s="53">
        <v>500238</v>
      </c>
      <c r="V42" s="53">
        <v>500575</v>
      </c>
      <c r="W42" s="52">
        <v>508486</v>
      </c>
      <c r="X42" s="49"/>
      <c r="Y42" s="49"/>
      <c r="Z42" s="49"/>
      <c r="AA42" s="49"/>
      <c r="AB42" s="49"/>
      <c r="AC42" s="49"/>
      <c r="AD42" s="51" t="s">
        <v>318</v>
      </c>
      <c r="AE42" s="53">
        <v>500031</v>
      </c>
      <c r="AF42" s="52" t="s">
        <v>319</v>
      </c>
      <c r="AG42" s="53">
        <v>500031</v>
      </c>
      <c r="AJ42" s="51" t="s">
        <v>318</v>
      </c>
      <c r="AK42" s="53" t="str">
        <f t="shared" si="2"/>
        <v>Bajaj Electrical</v>
      </c>
      <c r="AL42" s="53" t="str">
        <f t="shared" si="2"/>
        <v>Blue Star</v>
      </c>
      <c r="AM42" s="53" t="str">
        <f t="shared" si="2"/>
        <v>Symphony</v>
      </c>
      <c r="AN42" s="53" t="str">
        <f t="shared" si="2"/>
        <v>TTK Prestige</v>
      </c>
      <c r="AO42" s="53" t="str">
        <f t="shared" si="2"/>
        <v>Videocon Inds.</v>
      </c>
      <c r="AP42" s="53" t="str">
        <f t="shared" si="2"/>
        <v>Whirlpool India</v>
      </c>
      <c r="AQ42" s="53" t="str">
        <f t="shared" si="2"/>
        <v>Voltas</v>
      </c>
      <c r="AR42" s="53" t="str">
        <f t="shared" si="2"/>
        <v>Hawkins Cooker Ltd</v>
      </c>
      <c r="AS42" s="53" t="str">
        <f t="shared" si="2"/>
        <v/>
      </c>
      <c r="AT42" s="53" t="str">
        <f t="shared" si="2"/>
        <v/>
      </c>
      <c r="AU42" s="53" t="str">
        <f t="shared" si="2"/>
        <v/>
      </c>
      <c r="AV42" s="53" t="str">
        <f t="shared" si="2"/>
        <v/>
      </c>
      <c r="AW42" s="53" t="str">
        <f t="shared" si="2"/>
        <v/>
      </c>
      <c r="AX42" s="53" t="str">
        <f t="shared" si="2"/>
        <v/>
      </c>
      <c r="AY42" s="53" t="str">
        <f t="shared" si="2"/>
        <v/>
      </c>
    </row>
    <row r="43" spans="1:51">
      <c r="A43" s="51" t="s">
        <v>327</v>
      </c>
      <c r="B43" s="52" t="s">
        <v>328</v>
      </c>
      <c r="C43" s="52" t="s">
        <v>329</v>
      </c>
      <c r="D43" s="52" t="s">
        <v>330</v>
      </c>
      <c r="E43" s="52" t="s">
        <v>331</v>
      </c>
      <c r="F43" s="52" t="s">
        <v>332</v>
      </c>
      <c r="G43" s="52" t="s">
        <v>333</v>
      </c>
      <c r="H43" s="52" t="s">
        <v>334</v>
      </c>
      <c r="I43" s="52" t="s">
        <v>335</v>
      </c>
      <c r="J43" s="52" t="s">
        <v>336</v>
      </c>
      <c r="K43" s="52" t="s">
        <v>337</v>
      </c>
      <c r="L43" s="52" t="s">
        <v>338</v>
      </c>
      <c r="M43" s="52" t="s">
        <v>339</v>
      </c>
      <c r="N43" s="52" t="s">
        <v>340</v>
      </c>
      <c r="O43" s="51" t="s">
        <v>327</v>
      </c>
      <c r="P43" s="53">
        <v>533281</v>
      </c>
      <c r="Q43" s="53">
        <v>532374</v>
      </c>
      <c r="R43" s="53">
        <v>533269</v>
      </c>
      <c r="S43" s="53">
        <v>532667</v>
      </c>
      <c r="T43" s="53">
        <v>534139</v>
      </c>
      <c r="U43" s="53">
        <v>532953</v>
      </c>
      <c r="V43" s="53">
        <v>533655</v>
      </c>
      <c r="W43" s="53">
        <v>517174</v>
      </c>
      <c r="X43" s="53">
        <v>532309</v>
      </c>
      <c r="Y43" s="53">
        <v>522275</v>
      </c>
      <c r="Z43" s="52">
        <v>533553</v>
      </c>
      <c r="AA43" s="52">
        <v>532259</v>
      </c>
      <c r="AB43" s="52">
        <v>503960</v>
      </c>
      <c r="AC43" s="49"/>
      <c r="AD43" s="51" t="s">
        <v>327</v>
      </c>
      <c r="AE43" s="53">
        <v>533281</v>
      </c>
      <c r="AF43" s="52" t="s">
        <v>328</v>
      </c>
      <c r="AG43" s="53">
        <v>533281</v>
      </c>
      <c r="AJ43" s="51" t="s">
        <v>327</v>
      </c>
      <c r="AK43" s="53" t="str">
        <f t="shared" si="2"/>
        <v>Techno Elec.</v>
      </c>
      <c r="AL43" s="53" t="str">
        <f t="shared" si="2"/>
        <v>Sterlite Tech.</v>
      </c>
      <c r="AM43" s="53" t="str">
        <f t="shared" si="2"/>
        <v>Va Tech Wabag</v>
      </c>
      <c r="AN43" s="53" t="str">
        <f t="shared" si="2"/>
        <v>Suzlon Energy</v>
      </c>
      <c r="AO43" s="53" t="str">
        <f t="shared" si="2"/>
        <v>Schneider Elect.</v>
      </c>
      <c r="AP43" s="53" t="str">
        <f t="shared" si="2"/>
        <v>V-Guard Inds.</v>
      </c>
      <c r="AQ43" s="53" t="str">
        <f t="shared" si="2"/>
        <v>Triveni Turbine</v>
      </c>
      <c r="AR43" s="53" t="str">
        <f t="shared" si="2"/>
        <v>Honeywell Auto</v>
      </c>
      <c r="AS43" s="53" t="str">
        <f t="shared" si="2"/>
        <v>ALSTOM India</v>
      </c>
      <c r="AT43" s="53" t="str">
        <f t="shared" si="2"/>
        <v>Alstom T&amp;D India</v>
      </c>
      <c r="AU43" s="53" t="str">
        <f t="shared" si="2"/>
        <v>TD Power Sys.</v>
      </c>
      <c r="AV43" s="53" t="str">
        <f t="shared" si="2"/>
        <v>Apar Inds.</v>
      </c>
      <c r="AW43" s="53" t="str">
        <f t="shared" si="2"/>
        <v>Bharat Bijlee</v>
      </c>
      <c r="AX43" s="53" t="str">
        <f t="shared" si="2"/>
        <v/>
      </c>
      <c r="AY43" s="53" t="str">
        <f t="shared" si="2"/>
        <v/>
      </c>
    </row>
    <row r="44" spans="1:51">
      <c r="A44" s="51" t="s">
        <v>341</v>
      </c>
      <c r="B44" s="52" t="s">
        <v>342</v>
      </c>
      <c r="C44" s="52" t="s">
        <v>343</v>
      </c>
      <c r="D44" s="52" t="s">
        <v>344</v>
      </c>
      <c r="E44" s="52" t="s">
        <v>345</v>
      </c>
      <c r="F44" s="52" t="s">
        <v>346</v>
      </c>
      <c r="G44" s="52"/>
      <c r="H44" s="52"/>
      <c r="I44" s="52"/>
      <c r="J44" s="52"/>
      <c r="K44" s="52"/>
      <c r="L44" s="52"/>
      <c r="M44" s="52"/>
      <c r="N44" s="52"/>
      <c r="O44" s="51" t="s">
        <v>341</v>
      </c>
      <c r="P44" s="53">
        <v>500093</v>
      </c>
      <c r="Q44" s="53">
        <v>500411</v>
      </c>
      <c r="R44" s="53">
        <v>517354</v>
      </c>
      <c r="S44" s="53">
        <v>500049</v>
      </c>
      <c r="T44" s="52">
        <v>500144</v>
      </c>
      <c r="U44" s="49"/>
      <c r="V44" s="49"/>
      <c r="W44" s="49"/>
      <c r="X44" s="49"/>
      <c r="Y44" s="49"/>
      <c r="Z44" s="49"/>
      <c r="AA44" s="49"/>
      <c r="AB44" s="49"/>
      <c r="AC44" s="49"/>
      <c r="AD44" s="51" t="s">
        <v>341</v>
      </c>
      <c r="AE44" s="53">
        <v>500093</v>
      </c>
      <c r="AF44" s="52" t="s">
        <v>342</v>
      </c>
      <c r="AG44" s="53">
        <v>500093</v>
      </c>
      <c r="AJ44" s="51" t="s">
        <v>341</v>
      </c>
      <c r="AK44" s="53" t="str">
        <f t="shared" si="2"/>
        <v>Crompton Greaves</v>
      </c>
      <c r="AL44" s="53" t="str">
        <f t="shared" si="2"/>
        <v>Thermax</v>
      </c>
      <c r="AM44" s="53" t="str">
        <f t="shared" si="2"/>
        <v>Havells India</v>
      </c>
      <c r="AN44" s="53" t="str">
        <f t="shared" si="2"/>
        <v>Bharat Electron</v>
      </c>
      <c r="AO44" s="53" t="str">
        <f t="shared" si="2"/>
        <v>Finolex Cables</v>
      </c>
      <c r="AP44" s="53" t="str">
        <f t="shared" si="2"/>
        <v/>
      </c>
      <c r="AQ44" s="53" t="str">
        <f t="shared" si="2"/>
        <v/>
      </c>
      <c r="AR44" s="53" t="str">
        <f t="shared" si="2"/>
        <v/>
      </c>
      <c r="AS44" s="53" t="str">
        <f t="shared" si="2"/>
        <v/>
      </c>
      <c r="AT44" s="53" t="str">
        <f t="shared" si="2"/>
        <v/>
      </c>
      <c r="AU44" s="53" t="str">
        <f t="shared" si="2"/>
        <v/>
      </c>
      <c r="AV44" s="53" t="str">
        <f t="shared" si="2"/>
        <v/>
      </c>
      <c r="AW44" s="53" t="str">
        <f t="shared" si="2"/>
        <v/>
      </c>
      <c r="AX44" s="53" t="str">
        <f t="shared" si="2"/>
        <v/>
      </c>
      <c r="AY44" s="53" t="str">
        <f t="shared" si="2"/>
        <v/>
      </c>
    </row>
    <row r="45" spans="1:51">
      <c r="A45" s="51" t="s">
        <v>347</v>
      </c>
      <c r="B45" s="52" t="s">
        <v>348</v>
      </c>
      <c r="C45" s="52" t="s">
        <v>349</v>
      </c>
      <c r="D45" s="52" t="s">
        <v>350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1" t="s">
        <v>347</v>
      </c>
      <c r="P45" s="53">
        <v>500002</v>
      </c>
      <c r="Q45" s="53">
        <v>500550</v>
      </c>
      <c r="R45" s="53">
        <v>500103</v>
      </c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51" t="s">
        <v>347</v>
      </c>
      <c r="AE45" s="53">
        <v>500002</v>
      </c>
      <c r="AF45" s="52" t="s">
        <v>348</v>
      </c>
      <c r="AG45" s="53">
        <v>500002</v>
      </c>
      <c r="AJ45" s="51" t="s">
        <v>347</v>
      </c>
      <c r="AK45" s="53" t="str">
        <f t="shared" si="2"/>
        <v>A B B</v>
      </c>
      <c r="AL45" s="53" t="str">
        <f t="shared" si="2"/>
        <v>Siemens</v>
      </c>
      <c r="AM45" s="53" t="str">
        <f t="shared" si="2"/>
        <v>B H E L</v>
      </c>
      <c r="AN45" s="53" t="str">
        <f t="shared" si="2"/>
        <v/>
      </c>
      <c r="AO45" s="53" t="str">
        <f t="shared" si="2"/>
        <v/>
      </c>
      <c r="AP45" s="53" t="str">
        <f t="shared" si="2"/>
        <v/>
      </c>
      <c r="AQ45" s="53" t="str">
        <f t="shared" si="2"/>
        <v/>
      </c>
      <c r="AR45" s="53" t="str">
        <f t="shared" si="2"/>
        <v/>
      </c>
      <c r="AS45" s="53" t="str">
        <f t="shared" si="2"/>
        <v/>
      </c>
      <c r="AT45" s="53" t="str">
        <f t="shared" si="2"/>
        <v/>
      </c>
      <c r="AU45" s="53" t="str">
        <f t="shared" si="2"/>
        <v/>
      </c>
      <c r="AV45" s="53" t="str">
        <f t="shared" si="2"/>
        <v/>
      </c>
      <c r="AW45" s="53" t="str">
        <f t="shared" si="2"/>
        <v/>
      </c>
      <c r="AX45" s="53" t="str">
        <f t="shared" si="2"/>
        <v/>
      </c>
      <c r="AY45" s="53" t="str">
        <f t="shared" si="2"/>
        <v/>
      </c>
    </row>
    <row r="46" spans="1:51">
      <c r="A46" s="51" t="s">
        <v>351</v>
      </c>
      <c r="B46" s="52" t="s">
        <v>352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1" t="s">
        <v>351</v>
      </c>
      <c r="P46" s="53">
        <v>509488</v>
      </c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51" t="s">
        <v>351</v>
      </c>
      <c r="AE46" s="53">
        <v>509488</v>
      </c>
      <c r="AF46" s="52" t="s">
        <v>352</v>
      </c>
      <c r="AG46" s="53">
        <v>509488</v>
      </c>
      <c r="AJ46" s="51" t="s">
        <v>351</v>
      </c>
      <c r="AK46" s="53" t="str">
        <f t="shared" si="2"/>
        <v>Graphite India</v>
      </c>
      <c r="AL46" s="53" t="str">
        <f t="shared" si="2"/>
        <v/>
      </c>
      <c r="AM46" s="53" t="str">
        <f t="shared" si="2"/>
        <v/>
      </c>
      <c r="AN46" s="53" t="str">
        <f t="shared" si="2"/>
        <v/>
      </c>
      <c r="AO46" s="53" t="str">
        <f t="shared" si="2"/>
        <v/>
      </c>
      <c r="AP46" s="53" t="str">
        <f t="shared" si="2"/>
        <v/>
      </c>
      <c r="AQ46" s="53" t="str">
        <f t="shared" si="2"/>
        <v/>
      </c>
      <c r="AR46" s="53" t="str">
        <f t="shared" si="2"/>
        <v/>
      </c>
      <c r="AS46" s="53" t="str">
        <f t="shared" si="2"/>
        <v/>
      </c>
      <c r="AT46" s="53" t="str">
        <f t="shared" si="2"/>
        <v/>
      </c>
      <c r="AU46" s="53" t="str">
        <f t="shared" si="2"/>
        <v/>
      </c>
      <c r="AV46" s="53" t="str">
        <f t="shared" si="2"/>
        <v/>
      </c>
      <c r="AW46" s="53" t="str">
        <f t="shared" si="2"/>
        <v/>
      </c>
      <c r="AX46" s="53" t="str">
        <f t="shared" si="2"/>
        <v/>
      </c>
      <c r="AY46" s="53" t="str">
        <f t="shared" si="2"/>
        <v/>
      </c>
    </row>
    <row r="47" spans="1:51">
      <c r="A47" s="51" t="s">
        <v>353</v>
      </c>
      <c r="B47" s="52" t="s">
        <v>354</v>
      </c>
      <c r="C47" s="52" t="s">
        <v>355</v>
      </c>
      <c r="D47" s="52" t="s">
        <v>356</v>
      </c>
      <c r="E47" s="52" t="s">
        <v>357</v>
      </c>
      <c r="F47" s="52" t="s">
        <v>358</v>
      </c>
      <c r="G47" s="52" t="s">
        <v>359</v>
      </c>
      <c r="H47" s="52"/>
      <c r="I47" s="52"/>
      <c r="J47" s="52"/>
      <c r="K47" s="52"/>
      <c r="L47" s="52"/>
      <c r="M47" s="52"/>
      <c r="N47" s="52"/>
      <c r="O47" s="51" t="s">
        <v>353</v>
      </c>
      <c r="P47" s="53">
        <v>500048</v>
      </c>
      <c r="Q47" s="53">
        <v>522205</v>
      </c>
      <c r="R47" s="53">
        <v>533326</v>
      </c>
      <c r="S47" s="53">
        <v>532966</v>
      </c>
      <c r="T47" s="52">
        <v>504008</v>
      </c>
      <c r="U47" s="52">
        <v>513250</v>
      </c>
      <c r="V47" s="49"/>
      <c r="W47" s="49"/>
      <c r="X47" s="49"/>
      <c r="Y47" s="49"/>
      <c r="Z47" s="49"/>
      <c r="AA47" s="49"/>
      <c r="AB47" s="49"/>
      <c r="AC47" s="49"/>
      <c r="AD47" s="51" t="s">
        <v>353</v>
      </c>
      <c r="AE47" s="53">
        <v>500048</v>
      </c>
      <c r="AF47" s="52" t="s">
        <v>354</v>
      </c>
      <c r="AG47" s="53">
        <v>500048</v>
      </c>
      <c r="AJ47" s="51" t="s">
        <v>353</v>
      </c>
      <c r="AK47" s="53" t="str">
        <f t="shared" si="2"/>
        <v>BEML Ltd</v>
      </c>
      <c r="AL47" s="53" t="str">
        <f t="shared" si="2"/>
        <v>Praj Inds.</v>
      </c>
      <c r="AM47" s="53" t="str">
        <f t="shared" si="2"/>
        <v>Texmaco Rail</v>
      </c>
      <c r="AN47" s="53" t="str">
        <f t="shared" si="2"/>
        <v>Titagarh Wagons</v>
      </c>
      <c r="AO47" s="53" t="str">
        <f t="shared" si="2"/>
        <v>EMCO</v>
      </c>
      <c r="AP47" s="53" t="str">
        <f t="shared" si="2"/>
        <v>Jyoti Structures</v>
      </c>
      <c r="AQ47" s="53" t="str">
        <f t="shared" si="2"/>
        <v/>
      </c>
      <c r="AR47" s="53" t="str">
        <f t="shared" si="2"/>
        <v/>
      </c>
      <c r="AS47" s="53" t="str">
        <f t="shared" si="2"/>
        <v/>
      </c>
      <c r="AT47" s="53" t="str">
        <f t="shared" si="2"/>
        <v/>
      </c>
      <c r="AU47" s="53" t="str">
        <f t="shared" si="2"/>
        <v/>
      </c>
      <c r="AV47" s="53" t="str">
        <f t="shared" si="2"/>
        <v/>
      </c>
      <c r="AW47" s="53" t="str">
        <f t="shared" si="2"/>
        <v/>
      </c>
      <c r="AX47" s="53" t="str">
        <f t="shared" si="2"/>
        <v/>
      </c>
      <c r="AY47" s="53" t="str">
        <f t="shared" si="2"/>
        <v/>
      </c>
    </row>
    <row r="48" spans="1:51">
      <c r="A48" s="51" t="s">
        <v>360</v>
      </c>
      <c r="B48" s="52" t="s">
        <v>361</v>
      </c>
      <c r="C48" s="52" t="s">
        <v>362</v>
      </c>
      <c r="D48" s="52" t="s">
        <v>363</v>
      </c>
      <c r="E48" s="52" t="s">
        <v>364</v>
      </c>
      <c r="F48" s="52" t="s">
        <v>365</v>
      </c>
      <c r="G48" s="52" t="s">
        <v>366</v>
      </c>
      <c r="H48" s="52" t="s">
        <v>367</v>
      </c>
      <c r="I48" s="52" t="s">
        <v>368</v>
      </c>
      <c r="J48" s="52" t="s">
        <v>369</v>
      </c>
      <c r="K48" s="52" t="s">
        <v>370</v>
      </c>
      <c r="L48" s="52"/>
      <c r="M48" s="52"/>
      <c r="N48" s="52"/>
      <c r="O48" s="51" t="s">
        <v>360</v>
      </c>
      <c r="P48" s="53">
        <v>532930</v>
      </c>
      <c r="Q48" s="53">
        <v>533276</v>
      </c>
      <c r="R48" s="53">
        <v>532178</v>
      </c>
      <c r="S48" s="53">
        <v>532754</v>
      </c>
      <c r="T48" s="53">
        <v>532708</v>
      </c>
      <c r="U48" s="53">
        <v>533177</v>
      </c>
      <c r="V48" s="53">
        <v>523445</v>
      </c>
      <c r="W48" s="49">
        <v>504358</v>
      </c>
      <c r="X48" s="52">
        <v>526801</v>
      </c>
      <c r="Y48" s="52">
        <v>532945</v>
      </c>
      <c r="Z48" s="49"/>
      <c r="AA48" s="49"/>
      <c r="AB48" s="49"/>
      <c r="AC48" s="49"/>
      <c r="AD48" s="51" t="s">
        <v>360</v>
      </c>
      <c r="AE48" s="53">
        <v>532930</v>
      </c>
      <c r="AF48" s="52" t="s">
        <v>361</v>
      </c>
      <c r="AG48" s="53">
        <v>532930</v>
      </c>
      <c r="AJ48" s="51" t="s">
        <v>360</v>
      </c>
      <c r="AK48" s="53" t="str">
        <f t="shared" si="2"/>
        <v>BGR Energy Sys.</v>
      </c>
      <c r="AL48" s="53" t="str">
        <f t="shared" si="2"/>
        <v>BS</v>
      </c>
      <c r="AM48" s="53" t="str">
        <f t="shared" si="2"/>
        <v>Engineers India</v>
      </c>
      <c r="AN48" s="53" t="str">
        <f t="shared" si="2"/>
        <v>GMR Infra.</v>
      </c>
      <c r="AO48" s="53" t="str">
        <f t="shared" si="2"/>
        <v>GVK Power Infra.</v>
      </c>
      <c r="AP48" s="53" t="str">
        <f t="shared" si="2"/>
        <v>IL&amp;FS Transport</v>
      </c>
      <c r="AQ48" s="53" t="str">
        <f t="shared" si="2"/>
        <v>Rel. Indl. Infra</v>
      </c>
      <c r="AR48" s="53" t="str">
        <f t="shared" si="2"/>
        <v>Turbotech Engg.</v>
      </c>
      <c r="AS48" s="53" t="str">
        <f t="shared" si="2"/>
        <v>PSL</v>
      </c>
      <c r="AT48" s="53" t="str">
        <f t="shared" si="2"/>
        <v>Shriram EPC</v>
      </c>
      <c r="AU48" s="53" t="str">
        <f t="shared" si="2"/>
        <v/>
      </c>
      <c r="AV48" s="53" t="str">
        <f t="shared" si="2"/>
        <v/>
      </c>
      <c r="AW48" s="53" t="str">
        <f t="shared" si="2"/>
        <v/>
      </c>
      <c r="AX48" s="53" t="str">
        <f t="shared" si="2"/>
        <v/>
      </c>
      <c r="AY48" s="53" t="str">
        <f t="shared" si="2"/>
        <v/>
      </c>
    </row>
    <row r="49" spans="1:51">
      <c r="A49" s="51" t="s">
        <v>371</v>
      </c>
      <c r="B49" s="52" t="s">
        <v>372</v>
      </c>
      <c r="C49" s="52" t="s">
        <v>373</v>
      </c>
      <c r="D49" s="52" t="s">
        <v>374</v>
      </c>
      <c r="E49" s="52" t="s">
        <v>375</v>
      </c>
      <c r="F49" s="52" t="s">
        <v>376</v>
      </c>
      <c r="G49" s="52" t="s">
        <v>377</v>
      </c>
      <c r="H49" s="52" t="s">
        <v>378</v>
      </c>
      <c r="I49" s="52" t="s">
        <v>379</v>
      </c>
      <c r="J49" s="52" t="s">
        <v>380</v>
      </c>
      <c r="K49" s="52"/>
      <c r="L49" s="52"/>
      <c r="M49" s="52"/>
      <c r="N49" s="52"/>
      <c r="O49" s="51" t="s">
        <v>371</v>
      </c>
      <c r="P49" s="53">
        <v>501455</v>
      </c>
      <c r="Q49" s="53">
        <v>533293</v>
      </c>
      <c r="R49" s="53">
        <v>500480</v>
      </c>
      <c r="S49" s="52">
        <v>500249</v>
      </c>
      <c r="T49" s="52">
        <v>500068</v>
      </c>
      <c r="U49" s="52">
        <v>505283</v>
      </c>
      <c r="V49" s="52">
        <v>505700</v>
      </c>
      <c r="W49" s="52">
        <v>505324</v>
      </c>
      <c r="X49" s="52">
        <v>505890</v>
      </c>
      <c r="Y49" s="49"/>
      <c r="Z49" s="49"/>
      <c r="AA49" s="49"/>
      <c r="AB49" s="49"/>
      <c r="AC49" s="49"/>
      <c r="AD49" s="51" t="s">
        <v>371</v>
      </c>
      <c r="AE49" s="53">
        <v>501455</v>
      </c>
      <c r="AF49" s="52" t="s">
        <v>372</v>
      </c>
      <c r="AG49" s="53">
        <v>501455</v>
      </c>
      <c r="AJ49" s="51" t="s">
        <v>371</v>
      </c>
      <c r="AK49" s="53" t="str">
        <f t="shared" si="2"/>
        <v>Greaves Cotton</v>
      </c>
      <c r="AL49" s="53" t="str">
        <f t="shared" si="2"/>
        <v>Kirloskar Oil</v>
      </c>
      <c r="AM49" s="53" t="str">
        <f t="shared" si="2"/>
        <v>Cummins India</v>
      </c>
      <c r="AN49" s="53" t="str">
        <f t="shared" si="2"/>
        <v>KSB Pumps</v>
      </c>
      <c r="AO49" s="53" t="str">
        <f t="shared" si="2"/>
        <v>Disa India Limited</v>
      </c>
      <c r="AP49" s="53" t="str">
        <f t="shared" si="2"/>
        <v>Kirloskar Pneumatic Co.Ltd</v>
      </c>
      <c r="AQ49" s="53" t="str">
        <f t="shared" si="2"/>
        <v>Elecon Engg.Co</v>
      </c>
      <c r="AR49" s="53" t="str">
        <f t="shared" si="2"/>
        <v>Manugraph India</v>
      </c>
      <c r="AS49" s="53" t="str">
        <f t="shared" si="2"/>
        <v>Kennametal India Ltd.</v>
      </c>
      <c r="AT49" s="53" t="str">
        <f t="shared" si="2"/>
        <v/>
      </c>
      <c r="AU49" s="53" t="str">
        <f t="shared" si="2"/>
        <v/>
      </c>
      <c r="AV49" s="53" t="str">
        <f t="shared" si="2"/>
        <v/>
      </c>
      <c r="AW49" s="53" t="str">
        <f t="shared" si="2"/>
        <v/>
      </c>
      <c r="AX49" s="53" t="str">
        <f t="shared" si="2"/>
        <v/>
      </c>
      <c r="AY49" s="53" t="str">
        <f t="shared" si="2"/>
        <v/>
      </c>
    </row>
    <row r="50" spans="1:51">
      <c r="A50" s="51" t="s">
        <v>381</v>
      </c>
      <c r="B50" s="52" t="s">
        <v>382</v>
      </c>
      <c r="C50" s="52" t="s">
        <v>383</v>
      </c>
      <c r="D50" s="52" t="s">
        <v>384</v>
      </c>
      <c r="E50" s="52" t="s">
        <v>385</v>
      </c>
      <c r="F50" s="52" t="s">
        <v>386</v>
      </c>
      <c r="G50" s="52" t="s">
        <v>387</v>
      </c>
      <c r="H50" s="52" t="s">
        <v>388</v>
      </c>
      <c r="I50" s="52"/>
      <c r="J50" s="52"/>
      <c r="K50" s="52"/>
      <c r="L50" s="52"/>
      <c r="M50" s="52"/>
      <c r="N50" s="52"/>
      <c r="O50" s="51" t="s">
        <v>381</v>
      </c>
      <c r="P50" s="53">
        <v>533180</v>
      </c>
      <c r="Q50" s="53">
        <v>532715</v>
      </c>
      <c r="R50" s="53">
        <v>533189</v>
      </c>
      <c r="S50" s="53">
        <v>534369</v>
      </c>
      <c r="T50" s="53">
        <v>534809</v>
      </c>
      <c r="U50" s="53">
        <v>531500</v>
      </c>
      <c r="V50" s="53">
        <v>500114</v>
      </c>
      <c r="W50" s="49"/>
      <c r="X50" s="49"/>
      <c r="Y50" s="49"/>
      <c r="Z50" s="49"/>
      <c r="AA50" s="49"/>
      <c r="AB50" s="49"/>
      <c r="AC50" s="49"/>
      <c r="AD50" s="51" t="s">
        <v>381</v>
      </c>
      <c r="AE50" s="53">
        <v>533180</v>
      </c>
      <c r="AF50" s="52" t="s">
        <v>382</v>
      </c>
      <c r="AG50" s="53">
        <v>533180</v>
      </c>
      <c r="AJ50" s="51" t="s">
        <v>381</v>
      </c>
      <c r="AK50" s="53" t="str">
        <f t="shared" si="2"/>
        <v>Shree Gan.Jew.</v>
      </c>
      <c r="AL50" s="53" t="str">
        <f t="shared" si="2"/>
        <v>Gitanjali Gems</v>
      </c>
      <c r="AM50" s="53" t="str">
        <f t="shared" si="2"/>
        <v>Goenka Diamond</v>
      </c>
      <c r="AN50" s="53" t="str">
        <f t="shared" si="2"/>
        <v>T B Z</v>
      </c>
      <c r="AO50" s="53" t="str">
        <f t="shared" si="2"/>
        <v>PC Jeweller</v>
      </c>
      <c r="AP50" s="53" t="str">
        <f t="shared" si="2"/>
        <v>Rajesh Exports</v>
      </c>
      <c r="AQ50" s="53" t="str">
        <f t="shared" si="2"/>
        <v>Titan Inds.</v>
      </c>
      <c r="AR50" s="53" t="str">
        <f t="shared" si="2"/>
        <v/>
      </c>
      <c r="AS50" s="53" t="str">
        <f t="shared" si="2"/>
        <v/>
      </c>
      <c r="AT50" s="53" t="str">
        <f t="shared" si="2"/>
        <v/>
      </c>
      <c r="AU50" s="53" t="str">
        <f t="shared" si="2"/>
        <v/>
      </c>
      <c r="AV50" s="53" t="str">
        <f t="shared" si="2"/>
        <v/>
      </c>
      <c r="AW50" s="53" t="str">
        <f t="shared" si="2"/>
        <v/>
      </c>
      <c r="AX50" s="53" t="str">
        <f t="shared" si="2"/>
        <v/>
      </c>
      <c r="AY50" s="53" t="str">
        <f t="shared" si="2"/>
        <v/>
      </c>
    </row>
    <row r="51" spans="1:51">
      <c r="A51" s="51" t="s">
        <v>389</v>
      </c>
      <c r="B51" s="52" t="s">
        <v>390</v>
      </c>
      <c r="C51" s="52" t="s">
        <v>391</v>
      </c>
      <c r="D51" s="52" t="s">
        <v>392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1" t="s">
        <v>389</v>
      </c>
      <c r="P51" s="53">
        <v>533261</v>
      </c>
      <c r="Q51" s="53">
        <v>532748</v>
      </c>
      <c r="R51" s="52">
        <v>533176</v>
      </c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1" t="s">
        <v>389</v>
      </c>
      <c r="AE51" s="53">
        <v>533261</v>
      </c>
      <c r="AF51" s="52" t="s">
        <v>390</v>
      </c>
      <c r="AG51" s="53">
        <v>533261</v>
      </c>
      <c r="AJ51" s="51" t="s">
        <v>389</v>
      </c>
      <c r="AK51" s="53" t="str">
        <f t="shared" ref="AK51:AY67" si="3">IFERROR(VLOOKUP(P51,$AE$2:$AF$600,2,FALSE),"")</f>
        <v>Eros Intl.Media</v>
      </c>
      <c r="AL51" s="53" t="str">
        <f t="shared" si="3"/>
        <v>Prime Focus</v>
      </c>
      <c r="AM51" s="53" t="str">
        <f t="shared" si="3"/>
        <v>DQ Entertain.</v>
      </c>
      <c r="AN51" s="53" t="str">
        <f t="shared" si="3"/>
        <v/>
      </c>
      <c r="AO51" s="53" t="str">
        <f t="shared" si="3"/>
        <v/>
      </c>
      <c r="AP51" s="53" t="str">
        <f t="shared" si="3"/>
        <v/>
      </c>
      <c r="AQ51" s="53" t="str">
        <f t="shared" si="3"/>
        <v/>
      </c>
      <c r="AR51" s="53" t="str">
        <f t="shared" si="3"/>
        <v/>
      </c>
      <c r="AS51" s="53" t="str">
        <f t="shared" si="3"/>
        <v/>
      </c>
      <c r="AT51" s="53" t="str">
        <f t="shared" si="3"/>
        <v/>
      </c>
      <c r="AU51" s="53" t="str">
        <f t="shared" si="3"/>
        <v/>
      </c>
      <c r="AV51" s="53" t="str">
        <f t="shared" si="3"/>
        <v/>
      </c>
      <c r="AW51" s="53" t="str">
        <f t="shared" si="3"/>
        <v/>
      </c>
      <c r="AX51" s="53" t="str">
        <f t="shared" si="3"/>
        <v/>
      </c>
      <c r="AY51" s="53" t="str">
        <f t="shared" si="3"/>
        <v/>
      </c>
    </row>
    <row r="52" spans="1:51">
      <c r="A52" s="51" t="s">
        <v>393</v>
      </c>
      <c r="B52" s="52" t="s">
        <v>394</v>
      </c>
      <c r="C52" s="52" t="s">
        <v>395</v>
      </c>
      <c r="D52" s="52" t="s">
        <v>396</v>
      </c>
      <c r="E52" s="52" t="s">
        <v>397</v>
      </c>
      <c r="F52" s="52" t="s">
        <v>398</v>
      </c>
      <c r="G52" s="52" t="s">
        <v>399</v>
      </c>
      <c r="H52" s="52" t="s">
        <v>400</v>
      </c>
      <c r="I52" s="52" t="s">
        <v>401</v>
      </c>
      <c r="J52" s="52" t="s">
        <v>402</v>
      </c>
      <c r="K52" s="52"/>
      <c r="L52" s="52"/>
      <c r="M52" s="52"/>
      <c r="N52" s="52"/>
      <c r="O52" s="51" t="s">
        <v>393</v>
      </c>
      <c r="P52" s="53">
        <v>532795</v>
      </c>
      <c r="Q52" s="53">
        <v>532700</v>
      </c>
      <c r="R52" s="53">
        <v>532689</v>
      </c>
      <c r="S52" s="53">
        <v>533137</v>
      </c>
      <c r="T52" s="53">
        <v>532800</v>
      </c>
      <c r="U52" s="53">
        <v>533162</v>
      </c>
      <c r="V52" s="53">
        <v>533151</v>
      </c>
      <c r="W52" s="53">
        <v>532839</v>
      </c>
      <c r="X52" s="52">
        <v>532706</v>
      </c>
      <c r="Y52" s="49"/>
      <c r="Z52" s="49"/>
      <c r="AA52" s="49"/>
      <c r="AB52" s="49"/>
      <c r="AC52" s="49"/>
      <c r="AD52" s="51" t="s">
        <v>393</v>
      </c>
      <c r="AE52" s="53">
        <v>532795</v>
      </c>
      <c r="AF52" s="52" t="s">
        <v>394</v>
      </c>
      <c r="AG52" s="53">
        <v>532795</v>
      </c>
      <c r="AJ52" s="51" t="s">
        <v>393</v>
      </c>
      <c r="AK52" s="53" t="str">
        <f t="shared" si="3"/>
        <v>Siti Cable</v>
      </c>
      <c r="AL52" s="53" t="str">
        <f t="shared" si="3"/>
        <v>Ent.Network</v>
      </c>
      <c r="AM52" s="53" t="str">
        <f t="shared" si="3"/>
        <v>PVR</v>
      </c>
      <c r="AN52" s="53" t="str">
        <f t="shared" si="3"/>
        <v>Den Networks</v>
      </c>
      <c r="AO52" s="53" t="str">
        <f t="shared" si="3"/>
        <v>TV18 Broadcast</v>
      </c>
      <c r="AP52" s="53" t="str">
        <f t="shared" si="3"/>
        <v>Hathway Cable</v>
      </c>
      <c r="AQ52" s="53" t="str">
        <f t="shared" si="3"/>
        <v>D B Corp</v>
      </c>
      <c r="AR52" s="53" t="str">
        <f t="shared" si="3"/>
        <v>Dish TV</v>
      </c>
      <c r="AS52" s="53" t="str">
        <f t="shared" si="3"/>
        <v>Inox Leisure</v>
      </c>
      <c r="AT52" s="53" t="str">
        <f t="shared" si="3"/>
        <v/>
      </c>
      <c r="AU52" s="53" t="str">
        <f t="shared" si="3"/>
        <v/>
      </c>
      <c r="AV52" s="53" t="str">
        <f t="shared" si="3"/>
        <v/>
      </c>
      <c r="AW52" s="53" t="str">
        <f t="shared" si="3"/>
        <v/>
      </c>
      <c r="AX52" s="53" t="str">
        <f t="shared" si="3"/>
        <v/>
      </c>
      <c r="AY52" s="53" t="str">
        <f t="shared" si="3"/>
        <v/>
      </c>
    </row>
    <row r="53" spans="1:51">
      <c r="A53" s="51" t="s">
        <v>403</v>
      </c>
      <c r="B53" s="52" t="s">
        <v>404</v>
      </c>
      <c r="C53" s="52" t="s">
        <v>405</v>
      </c>
      <c r="D53" s="52" t="s">
        <v>406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1" t="s">
        <v>403</v>
      </c>
      <c r="P53" s="53">
        <v>532733</v>
      </c>
      <c r="Q53" s="53">
        <v>505537</v>
      </c>
      <c r="R53" s="52">
        <v>500189</v>
      </c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1" t="s">
        <v>403</v>
      </c>
      <c r="AE53" s="53">
        <v>532733</v>
      </c>
      <c r="AF53" s="52" t="s">
        <v>404</v>
      </c>
      <c r="AG53" s="53">
        <v>532733</v>
      </c>
      <c r="AJ53" s="51" t="s">
        <v>403</v>
      </c>
      <c r="AK53" s="53" t="str">
        <f t="shared" si="3"/>
        <v>Sun TV Network</v>
      </c>
      <c r="AL53" s="53" t="str">
        <f t="shared" si="3"/>
        <v>Zee Entertainmen</v>
      </c>
      <c r="AM53" s="53" t="str">
        <f t="shared" si="3"/>
        <v>Hinduja Ventures</v>
      </c>
      <c r="AN53" s="53" t="str">
        <f t="shared" si="3"/>
        <v/>
      </c>
      <c r="AO53" s="53" t="str">
        <f t="shared" si="3"/>
        <v/>
      </c>
      <c r="AP53" s="53" t="str">
        <f t="shared" si="3"/>
        <v/>
      </c>
      <c r="AQ53" s="53" t="str">
        <f t="shared" si="3"/>
        <v/>
      </c>
      <c r="AR53" s="53" t="str">
        <f t="shared" si="3"/>
        <v/>
      </c>
      <c r="AS53" s="53" t="str">
        <f t="shared" si="3"/>
        <v/>
      </c>
      <c r="AT53" s="53" t="str">
        <f t="shared" si="3"/>
        <v/>
      </c>
      <c r="AU53" s="53" t="str">
        <f t="shared" si="3"/>
        <v/>
      </c>
      <c r="AV53" s="53" t="str">
        <f t="shared" si="3"/>
        <v/>
      </c>
      <c r="AW53" s="53" t="str">
        <f t="shared" si="3"/>
        <v/>
      </c>
      <c r="AX53" s="53" t="str">
        <f t="shared" si="3"/>
        <v/>
      </c>
      <c r="AY53" s="53" t="str">
        <f t="shared" si="3"/>
        <v/>
      </c>
    </row>
    <row r="54" spans="1:51">
      <c r="A54" s="51" t="s">
        <v>407</v>
      </c>
      <c r="B54" s="52" t="s">
        <v>408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1" t="s">
        <v>407</v>
      </c>
      <c r="P54" s="53">
        <v>500403</v>
      </c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51" t="s">
        <v>407</v>
      </c>
      <c r="AE54" s="53">
        <v>500403</v>
      </c>
      <c r="AF54" s="52" t="s">
        <v>408</v>
      </c>
      <c r="AG54" s="53">
        <v>500403</v>
      </c>
      <c r="AJ54" s="51" t="s">
        <v>407</v>
      </c>
      <c r="AK54" s="53" t="str">
        <f t="shared" si="3"/>
        <v>Sundram Fasten.</v>
      </c>
      <c r="AL54" s="53" t="str">
        <f t="shared" si="3"/>
        <v/>
      </c>
      <c r="AM54" s="53" t="str">
        <f t="shared" si="3"/>
        <v/>
      </c>
      <c r="AN54" s="53" t="str">
        <f t="shared" si="3"/>
        <v/>
      </c>
      <c r="AO54" s="53" t="str">
        <f t="shared" si="3"/>
        <v/>
      </c>
      <c r="AP54" s="53" t="str">
        <f t="shared" si="3"/>
        <v/>
      </c>
      <c r="AQ54" s="53" t="str">
        <f t="shared" si="3"/>
        <v/>
      </c>
      <c r="AR54" s="53" t="str">
        <f t="shared" si="3"/>
        <v/>
      </c>
      <c r="AS54" s="53" t="str">
        <f t="shared" si="3"/>
        <v/>
      </c>
      <c r="AT54" s="53" t="str">
        <f t="shared" si="3"/>
        <v/>
      </c>
      <c r="AU54" s="53" t="str">
        <f t="shared" si="3"/>
        <v/>
      </c>
      <c r="AV54" s="53" t="str">
        <f t="shared" si="3"/>
        <v/>
      </c>
      <c r="AW54" s="53" t="str">
        <f t="shared" si="3"/>
        <v/>
      </c>
      <c r="AX54" s="53" t="str">
        <f t="shared" si="3"/>
        <v/>
      </c>
      <c r="AY54" s="53" t="str">
        <f t="shared" si="3"/>
        <v/>
      </c>
    </row>
    <row r="55" spans="1:51">
      <c r="A55" s="51" t="s">
        <v>409</v>
      </c>
      <c r="B55" s="52" t="s">
        <v>410</v>
      </c>
      <c r="C55" s="52" t="s">
        <v>411</v>
      </c>
      <c r="D55" s="52" t="s">
        <v>412</v>
      </c>
      <c r="E55" s="52" t="s">
        <v>413</v>
      </c>
      <c r="F55" s="52" t="s">
        <v>414</v>
      </c>
      <c r="G55" s="52" t="s">
        <v>415</v>
      </c>
      <c r="H55" s="52" t="s">
        <v>416</v>
      </c>
      <c r="I55" s="52" t="s">
        <v>417</v>
      </c>
      <c r="J55" s="52" t="s">
        <v>418</v>
      </c>
      <c r="K55" s="52" t="s">
        <v>419</v>
      </c>
      <c r="L55" s="52"/>
      <c r="M55" s="52"/>
      <c r="N55" s="52"/>
      <c r="O55" s="51" t="s">
        <v>409</v>
      </c>
      <c r="P55" s="53">
        <v>500670</v>
      </c>
      <c r="Q55" s="53">
        <v>500645</v>
      </c>
      <c r="R55" s="53">
        <v>523630</v>
      </c>
      <c r="S55" s="53">
        <v>500085</v>
      </c>
      <c r="T55" s="53">
        <v>524230</v>
      </c>
      <c r="U55" s="53">
        <v>500690</v>
      </c>
      <c r="V55" s="53">
        <v>500770</v>
      </c>
      <c r="W55" s="53">
        <v>506395</v>
      </c>
      <c r="X55" s="52">
        <v>534742</v>
      </c>
      <c r="Y55" s="52">
        <v>500780</v>
      </c>
      <c r="Z55" s="49"/>
      <c r="AA55" s="49"/>
      <c r="AB55" s="49"/>
      <c r="AC55" s="49"/>
      <c r="AD55" s="51" t="s">
        <v>409</v>
      </c>
      <c r="AE55" s="53">
        <v>500670</v>
      </c>
      <c r="AF55" s="52" t="s">
        <v>410</v>
      </c>
      <c r="AG55" s="53">
        <v>500670</v>
      </c>
      <c r="AJ55" s="51" t="s">
        <v>409</v>
      </c>
      <c r="AK55" s="53" t="str">
        <f t="shared" si="3"/>
        <v>G N F C</v>
      </c>
      <c r="AL55" s="53" t="str">
        <f t="shared" si="3"/>
        <v>Deepak Fert.</v>
      </c>
      <c r="AM55" s="53" t="str">
        <f t="shared" si="3"/>
        <v>Natl.Fertilizer</v>
      </c>
      <c r="AN55" s="53" t="str">
        <f t="shared" si="3"/>
        <v>Chambal Fert.</v>
      </c>
      <c r="AO55" s="53" t="str">
        <f t="shared" si="3"/>
        <v>R C F</v>
      </c>
      <c r="AP55" s="53" t="str">
        <f t="shared" si="3"/>
        <v>G S F C</v>
      </c>
      <c r="AQ55" s="53" t="str">
        <f t="shared" si="3"/>
        <v>Tata Chemicals</v>
      </c>
      <c r="AR55" s="53" t="str">
        <f t="shared" si="3"/>
        <v>Coromandel Inter</v>
      </c>
      <c r="AS55" s="53" t="str">
        <f t="shared" si="3"/>
        <v>Zuari Agro Chem.</v>
      </c>
      <c r="AT55" s="53" t="str">
        <f t="shared" si="3"/>
        <v>Zuari Global</v>
      </c>
      <c r="AU55" s="53" t="str">
        <f t="shared" si="3"/>
        <v/>
      </c>
      <c r="AV55" s="53" t="str">
        <f t="shared" si="3"/>
        <v/>
      </c>
      <c r="AW55" s="53" t="str">
        <f t="shared" si="3"/>
        <v/>
      </c>
      <c r="AX55" s="53" t="str">
        <f t="shared" si="3"/>
        <v/>
      </c>
      <c r="AY55" s="53" t="str">
        <f t="shared" si="3"/>
        <v/>
      </c>
    </row>
    <row r="56" spans="1:51">
      <c r="A56" s="51" t="s">
        <v>420</v>
      </c>
      <c r="B56" s="52" t="s">
        <v>421</v>
      </c>
      <c r="C56" s="52" t="s">
        <v>422</v>
      </c>
      <c r="D56" s="52" t="s">
        <v>423</v>
      </c>
      <c r="E56" s="52" t="s">
        <v>424</v>
      </c>
      <c r="F56" s="52" t="s">
        <v>425</v>
      </c>
      <c r="G56" s="52" t="s">
        <v>426</v>
      </c>
      <c r="H56" s="52" t="s">
        <v>427</v>
      </c>
      <c r="I56" s="52" t="s">
        <v>428</v>
      </c>
      <c r="J56" s="52" t="s">
        <v>429</v>
      </c>
      <c r="K56" s="52"/>
      <c r="L56" s="52"/>
      <c r="M56" s="52"/>
      <c r="N56" s="52"/>
      <c r="O56" s="51" t="s">
        <v>420</v>
      </c>
      <c r="P56" s="53">
        <v>523756</v>
      </c>
      <c r="Q56" s="53">
        <v>524000</v>
      </c>
      <c r="R56" s="53">
        <v>531213</v>
      </c>
      <c r="S56" s="49">
        <v>519273</v>
      </c>
      <c r="T56" s="53">
        <v>532636</v>
      </c>
      <c r="U56" s="53">
        <v>532900</v>
      </c>
      <c r="V56" s="53">
        <v>511243</v>
      </c>
      <c r="W56" s="52">
        <v>534091</v>
      </c>
      <c r="X56" s="52">
        <v>511208</v>
      </c>
      <c r="Y56" s="49"/>
      <c r="Z56" s="49"/>
      <c r="AA56" s="49"/>
      <c r="AB56" s="49"/>
      <c r="AC56" s="49"/>
      <c r="AD56" s="51" t="s">
        <v>420</v>
      </c>
      <c r="AE56" s="53">
        <v>523756</v>
      </c>
      <c r="AF56" s="52" t="s">
        <v>421</v>
      </c>
      <c r="AG56" s="53">
        <v>523756</v>
      </c>
      <c r="AJ56" s="51" t="s">
        <v>420</v>
      </c>
      <c r="AK56" s="53" t="str">
        <f t="shared" si="3"/>
        <v>SREI Infra. Fin.</v>
      </c>
      <c r="AL56" s="53" t="str">
        <f t="shared" si="3"/>
        <v>Magma Fincorp</v>
      </c>
      <c r="AM56" s="53" t="str">
        <f t="shared" si="3"/>
        <v>Manappuram Fin.</v>
      </c>
      <c r="AN56" s="53" t="str">
        <f t="shared" si="3"/>
        <v>Unno Industries</v>
      </c>
      <c r="AO56" s="53" t="str">
        <f t="shared" si="3"/>
        <v>India Infoline</v>
      </c>
      <c r="AP56" s="53" t="str">
        <f t="shared" si="3"/>
        <v>SE Investments</v>
      </c>
      <c r="AQ56" s="53" t="str">
        <f t="shared" si="3"/>
        <v>Chola. Invest.</v>
      </c>
      <c r="AR56" s="53" t="str">
        <f t="shared" si="3"/>
        <v>Multi Comm. Exc.</v>
      </c>
      <c r="AS56" s="53" t="str">
        <f t="shared" si="3"/>
        <v>IL&amp;FS Inv Manage</v>
      </c>
      <c r="AT56" s="53" t="str">
        <f t="shared" si="3"/>
        <v/>
      </c>
      <c r="AU56" s="53" t="str">
        <f t="shared" si="3"/>
        <v/>
      </c>
      <c r="AV56" s="53" t="str">
        <f t="shared" si="3"/>
        <v/>
      </c>
      <c r="AW56" s="53" t="str">
        <f t="shared" si="3"/>
        <v/>
      </c>
      <c r="AX56" s="53" t="str">
        <f t="shared" si="3"/>
        <v/>
      </c>
      <c r="AY56" s="53" t="str">
        <f t="shared" si="3"/>
        <v/>
      </c>
    </row>
    <row r="57" spans="1:51">
      <c r="A57" s="51" t="s">
        <v>430</v>
      </c>
      <c r="B57" s="52" t="s">
        <v>431</v>
      </c>
      <c r="C57" s="52" t="s">
        <v>432</v>
      </c>
      <c r="D57" s="52" t="s">
        <v>433</v>
      </c>
      <c r="E57" s="52" t="s">
        <v>434</v>
      </c>
      <c r="F57" s="52" t="s">
        <v>435</v>
      </c>
      <c r="G57" s="52" t="s">
        <v>436</v>
      </c>
      <c r="H57" s="52"/>
      <c r="I57" s="52"/>
      <c r="J57" s="52"/>
      <c r="K57" s="52"/>
      <c r="L57" s="52"/>
      <c r="M57" s="52"/>
      <c r="N57" s="52"/>
      <c r="O57" s="51" t="s">
        <v>430</v>
      </c>
      <c r="P57" s="53">
        <v>500271</v>
      </c>
      <c r="Q57" s="53">
        <v>532498</v>
      </c>
      <c r="R57" s="53">
        <v>500034</v>
      </c>
      <c r="S57" s="53">
        <v>500111</v>
      </c>
      <c r="T57" s="53">
        <v>511218</v>
      </c>
      <c r="U57" s="52">
        <v>590071</v>
      </c>
      <c r="V57" s="49"/>
      <c r="W57" s="49"/>
      <c r="X57" s="49"/>
      <c r="Y57" s="49"/>
      <c r="Z57" s="49"/>
      <c r="AA57" s="49"/>
      <c r="AB57" s="49"/>
      <c r="AC57" s="49"/>
      <c r="AD57" s="51" t="s">
        <v>430</v>
      </c>
      <c r="AE57" s="53">
        <v>500271</v>
      </c>
      <c r="AF57" s="52" t="s">
        <v>431</v>
      </c>
      <c r="AG57" s="53">
        <v>500271</v>
      </c>
      <c r="AJ57" s="51" t="s">
        <v>430</v>
      </c>
      <c r="AK57" s="53" t="str">
        <f t="shared" si="3"/>
        <v>Max India</v>
      </c>
      <c r="AL57" s="53" t="str">
        <f t="shared" si="3"/>
        <v>Shri.City Union.</v>
      </c>
      <c r="AM57" s="53" t="str">
        <f t="shared" si="3"/>
        <v>Bajaj Fin.</v>
      </c>
      <c r="AN57" s="53" t="str">
        <f t="shared" si="3"/>
        <v>Reliance Capital</v>
      </c>
      <c r="AO57" s="53" t="str">
        <f t="shared" si="3"/>
        <v>Shriram Trans.</v>
      </c>
      <c r="AP57" s="53" t="str">
        <f t="shared" si="3"/>
        <v>Sundaram Finance</v>
      </c>
      <c r="AQ57" s="53" t="str">
        <f t="shared" si="3"/>
        <v/>
      </c>
      <c r="AR57" s="53" t="str">
        <f t="shared" si="3"/>
        <v/>
      </c>
      <c r="AS57" s="53" t="str">
        <f t="shared" si="3"/>
        <v/>
      </c>
      <c r="AT57" s="53" t="str">
        <f t="shared" si="3"/>
        <v/>
      </c>
      <c r="AU57" s="53" t="str">
        <f t="shared" si="3"/>
        <v/>
      </c>
      <c r="AV57" s="53" t="str">
        <f t="shared" si="3"/>
        <v/>
      </c>
      <c r="AW57" s="53" t="str">
        <f t="shared" si="3"/>
        <v/>
      </c>
      <c r="AX57" s="53" t="str">
        <f t="shared" si="3"/>
        <v/>
      </c>
      <c r="AY57" s="53" t="str">
        <f t="shared" si="3"/>
        <v/>
      </c>
    </row>
    <row r="58" spans="1:51">
      <c r="A58" s="51" t="s">
        <v>437</v>
      </c>
      <c r="B58" s="52" t="s">
        <v>438</v>
      </c>
      <c r="C58" s="52" t="s">
        <v>1</v>
      </c>
      <c r="D58" s="52" t="s">
        <v>0</v>
      </c>
      <c r="E58" s="52" t="s">
        <v>439</v>
      </c>
      <c r="F58" s="52" t="s">
        <v>440</v>
      </c>
      <c r="G58" s="52" t="s">
        <v>441</v>
      </c>
      <c r="H58" s="52" t="s">
        <v>442</v>
      </c>
      <c r="I58" s="52"/>
      <c r="J58" s="52"/>
      <c r="K58" s="52"/>
      <c r="L58" s="52"/>
      <c r="M58" s="52"/>
      <c r="N58" s="52"/>
      <c r="O58" s="51" t="s">
        <v>437</v>
      </c>
      <c r="P58" s="53">
        <v>511676</v>
      </c>
      <c r="Q58" s="53">
        <v>511072</v>
      </c>
      <c r="R58" s="53">
        <v>535322</v>
      </c>
      <c r="S58" s="53">
        <v>511288</v>
      </c>
      <c r="T58" s="53">
        <v>535789</v>
      </c>
      <c r="U58" s="53">
        <v>500253</v>
      </c>
      <c r="V58" s="53">
        <v>500010</v>
      </c>
      <c r="W58" s="49"/>
      <c r="X58" s="49"/>
      <c r="Y58" s="49"/>
      <c r="Z58" s="49"/>
      <c r="AA58" s="49"/>
      <c r="AB58" s="49"/>
      <c r="AC58" s="49"/>
      <c r="AD58" s="51" t="s">
        <v>437</v>
      </c>
      <c r="AE58" s="53">
        <v>511676</v>
      </c>
      <c r="AF58" s="52" t="s">
        <v>438</v>
      </c>
      <c r="AG58" s="53">
        <v>511676</v>
      </c>
      <c r="AJ58" s="51" t="s">
        <v>437</v>
      </c>
      <c r="AK58" s="53" t="str">
        <f t="shared" si="3"/>
        <v>GIC Housing Fin</v>
      </c>
      <c r="AL58" s="53" t="str">
        <f t="shared" si="3"/>
        <v>Dewan Housing</v>
      </c>
      <c r="AM58" s="53" t="str">
        <f t="shared" si="3"/>
        <v>Repco Home Fin</v>
      </c>
      <c r="AN58" s="53" t="str">
        <f t="shared" si="3"/>
        <v>GRUH Finance</v>
      </c>
      <c r="AO58" s="53" t="str">
        <f t="shared" si="3"/>
        <v>Indiabulls Hous.</v>
      </c>
      <c r="AP58" s="53" t="str">
        <f t="shared" si="3"/>
        <v>LIC Housing Fin.</v>
      </c>
      <c r="AQ58" s="53" t="str">
        <f t="shared" si="3"/>
        <v>H D F C</v>
      </c>
      <c r="AR58" s="53" t="str">
        <f t="shared" si="3"/>
        <v/>
      </c>
      <c r="AS58" s="53" t="str">
        <f t="shared" si="3"/>
        <v/>
      </c>
      <c r="AT58" s="53" t="str">
        <f t="shared" si="3"/>
        <v/>
      </c>
      <c r="AU58" s="53" t="str">
        <f t="shared" si="3"/>
        <v/>
      </c>
      <c r="AV58" s="53" t="str">
        <f t="shared" si="3"/>
        <v/>
      </c>
      <c r="AW58" s="53" t="str">
        <f t="shared" si="3"/>
        <v/>
      </c>
      <c r="AX58" s="53" t="str">
        <f t="shared" si="3"/>
        <v/>
      </c>
      <c r="AY58" s="53" t="str">
        <f t="shared" si="3"/>
        <v/>
      </c>
    </row>
    <row r="59" spans="1:51">
      <c r="A59" s="51" t="s">
        <v>443</v>
      </c>
      <c r="B59" s="52" t="s">
        <v>444</v>
      </c>
      <c r="C59" s="52" t="s">
        <v>445</v>
      </c>
      <c r="D59" s="52" t="s">
        <v>446</v>
      </c>
      <c r="E59" s="52" t="s">
        <v>447</v>
      </c>
      <c r="F59" s="52"/>
      <c r="G59" s="52"/>
      <c r="H59" s="52"/>
      <c r="I59" s="52"/>
      <c r="J59" s="52"/>
      <c r="K59" s="52"/>
      <c r="L59" s="52"/>
      <c r="M59" s="52"/>
      <c r="N59" s="52"/>
      <c r="O59" s="51" t="s">
        <v>443</v>
      </c>
      <c r="P59" s="53">
        <v>500490</v>
      </c>
      <c r="Q59" s="53">
        <v>532978</v>
      </c>
      <c r="R59" s="53">
        <v>533519</v>
      </c>
      <c r="S59" s="53">
        <v>532720</v>
      </c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1" t="s">
        <v>443</v>
      </c>
      <c r="AE59" s="53">
        <v>500490</v>
      </c>
      <c r="AF59" s="52" t="s">
        <v>444</v>
      </c>
      <c r="AG59" s="53">
        <v>500490</v>
      </c>
      <c r="AJ59" s="51" t="s">
        <v>443</v>
      </c>
      <c r="AK59" s="53" t="str">
        <f t="shared" si="3"/>
        <v>Bajaj Holdings</v>
      </c>
      <c r="AL59" s="53" t="str">
        <f t="shared" si="3"/>
        <v>Bajaj Finserv</v>
      </c>
      <c r="AM59" s="53" t="str">
        <f t="shared" si="3"/>
        <v>L&amp;T Fin.Holdings</v>
      </c>
      <c r="AN59" s="53" t="str">
        <f t="shared" si="3"/>
        <v>M &amp; M Financial</v>
      </c>
      <c r="AO59" s="53" t="str">
        <f t="shared" si="3"/>
        <v/>
      </c>
      <c r="AP59" s="53" t="str">
        <f t="shared" si="3"/>
        <v/>
      </c>
      <c r="AQ59" s="53" t="str">
        <f t="shared" si="3"/>
        <v/>
      </c>
      <c r="AR59" s="53" t="str">
        <f t="shared" si="3"/>
        <v/>
      </c>
      <c r="AS59" s="53" t="str">
        <f t="shared" si="3"/>
        <v/>
      </c>
      <c r="AT59" s="53" t="str">
        <f t="shared" si="3"/>
        <v/>
      </c>
      <c r="AU59" s="53" t="str">
        <f t="shared" si="3"/>
        <v/>
      </c>
      <c r="AV59" s="53" t="str">
        <f t="shared" si="3"/>
        <v/>
      </c>
      <c r="AW59" s="53" t="str">
        <f t="shared" si="3"/>
        <v/>
      </c>
      <c r="AX59" s="53" t="str">
        <f t="shared" si="3"/>
        <v/>
      </c>
      <c r="AY59" s="53" t="str">
        <f t="shared" si="3"/>
        <v/>
      </c>
    </row>
    <row r="60" spans="1:51">
      <c r="A60" s="51" t="s">
        <v>448</v>
      </c>
      <c r="B60" s="52" t="s">
        <v>449</v>
      </c>
      <c r="C60" s="52" t="s">
        <v>450</v>
      </c>
      <c r="D60" s="52" t="s">
        <v>451</v>
      </c>
      <c r="E60" s="52" t="s">
        <v>452</v>
      </c>
      <c r="F60" s="52" t="s">
        <v>453</v>
      </c>
      <c r="G60" s="52"/>
      <c r="H60" s="52"/>
      <c r="I60" s="52"/>
      <c r="J60" s="52"/>
      <c r="K60" s="52"/>
      <c r="L60" s="52"/>
      <c r="M60" s="52"/>
      <c r="N60" s="52"/>
      <c r="O60" s="51" t="s">
        <v>448</v>
      </c>
      <c r="P60" s="53">
        <v>501301</v>
      </c>
      <c r="Q60" s="53">
        <v>532922</v>
      </c>
      <c r="R60" s="53">
        <v>532798</v>
      </c>
      <c r="S60" s="53">
        <v>533398</v>
      </c>
      <c r="T60" s="53">
        <v>532915</v>
      </c>
      <c r="U60" s="49"/>
      <c r="V60" s="49"/>
      <c r="W60" s="49"/>
      <c r="X60" s="49"/>
      <c r="Y60" s="49"/>
      <c r="Z60" s="49"/>
      <c r="AA60" s="49"/>
      <c r="AB60" s="49"/>
      <c r="AC60" s="49"/>
      <c r="AD60" s="51" t="s">
        <v>448</v>
      </c>
      <c r="AE60" s="53">
        <v>501301</v>
      </c>
      <c r="AF60" s="52" t="s">
        <v>449</v>
      </c>
      <c r="AG60" s="53">
        <v>501301</v>
      </c>
      <c r="AJ60" s="51" t="s">
        <v>448</v>
      </c>
      <c r="AK60" s="53" t="str">
        <f t="shared" si="3"/>
        <v>Tata Inv.Corpn.</v>
      </c>
      <c r="AL60" s="53" t="str">
        <f t="shared" si="3"/>
        <v>Edelweiss.Fin.</v>
      </c>
      <c r="AM60" s="53" t="str">
        <f t="shared" si="3"/>
        <v>Netwrk.18 Media</v>
      </c>
      <c r="AN60" s="53" t="str">
        <f t="shared" si="3"/>
        <v>Muthoot Finance</v>
      </c>
      <c r="AO60" s="53" t="str">
        <f t="shared" si="3"/>
        <v>Religare Enterp.</v>
      </c>
      <c r="AP60" s="53" t="str">
        <f t="shared" si="3"/>
        <v/>
      </c>
      <c r="AQ60" s="53" t="str">
        <f t="shared" si="3"/>
        <v/>
      </c>
      <c r="AR60" s="53" t="str">
        <f t="shared" si="3"/>
        <v/>
      </c>
      <c r="AS60" s="53" t="str">
        <f t="shared" si="3"/>
        <v/>
      </c>
      <c r="AT60" s="53" t="str">
        <f t="shared" si="3"/>
        <v/>
      </c>
      <c r="AU60" s="53" t="str">
        <f t="shared" si="3"/>
        <v/>
      </c>
      <c r="AV60" s="53" t="str">
        <f t="shared" si="3"/>
        <v/>
      </c>
      <c r="AW60" s="53" t="str">
        <f t="shared" si="3"/>
        <v/>
      </c>
      <c r="AX60" s="53" t="str">
        <f t="shared" si="3"/>
        <v/>
      </c>
      <c r="AY60" s="53" t="str">
        <f t="shared" si="3"/>
        <v/>
      </c>
    </row>
    <row r="61" spans="1:51">
      <c r="A61" s="51" t="s">
        <v>454</v>
      </c>
      <c r="B61" s="52" t="s">
        <v>455</v>
      </c>
      <c r="C61" s="52" t="s">
        <v>456</v>
      </c>
      <c r="D61" s="52" t="s">
        <v>457</v>
      </c>
      <c r="E61" s="52" t="s">
        <v>458</v>
      </c>
      <c r="F61" s="52" t="s">
        <v>459</v>
      </c>
      <c r="G61" s="52" t="s">
        <v>460</v>
      </c>
      <c r="H61" s="52" t="s">
        <v>461</v>
      </c>
      <c r="I61" s="52" t="s">
        <v>462</v>
      </c>
      <c r="J61" s="52"/>
      <c r="K61" s="52"/>
      <c r="L61" s="52"/>
      <c r="M61" s="52"/>
      <c r="N61" s="52"/>
      <c r="O61" s="51" t="s">
        <v>454</v>
      </c>
      <c r="P61" s="49">
        <v>512105</v>
      </c>
      <c r="Q61" s="49">
        <v>508939</v>
      </c>
      <c r="R61" s="53">
        <v>532642</v>
      </c>
      <c r="S61" s="53">
        <v>530557</v>
      </c>
      <c r="T61" s="53">
        <v>532892</v>
      </c>
      <c r="U61" s="53">
        <v>532938</v>
      </c>
      <c r="V61" s="53">
        <v>533228</v>
      </c>
      <c r="W61" s="53">
        <v>523405</v>
      </c>
      <c r="X61" s="49"/>
      <c r="Y61" s="49"/>
      <c r="Z61" s="49"/>
      <c r="AA61" s="49"/>
      <c r="AB61" s="49"/>
      <c r="AC61" s="49"/>
      <c r="AD61" s="51" t="s">
        <v>454</v>
      </c>
      <c r="AE61" s="49">
        <v>512105</v>
      </c>
      <c r="AF61" s="52" t="s">
        <v>455</v>
      </c>
      <c r="AG61" s="49">
        <v>512105</v>
      </c>
      <c r="AJ61" s="51" t="s">
        <v>454</v>
      </c>
      <c r="AK61" s="53" t="str">
        <f t="shared" si="3"/>
        <v>Shree Nath Comm.</v>
      </c>
      <c r="AL61" s="53" t="str">
        <f t="shared" si="3"/>
        <v>Blue Circle Ser.</v>
      </c>
      <c r="AM61" s="53" t="str">
        <f t="shared" si="3"/>
        <v>JSW Holdings</v>
      </c>
      <c r="AN61" s="53" t="str">
        <f t="shared" si="3"/>
        <v>NCL Res. &amp; Finl.</v>
      </c>
      <c r="AO61" s="53" t="str">
        <f t="shared" si="3"/>
        <v>Motil.Oswal.Fin.</v>
      </c>
      <c r="AP61" s="53" t="str">
        <f t="shared" si="3"/>
        <v>Capital First</v>
      </c>
      <c r="AQ61" s="53" t="str">
        <f t="shared" si="3"/>
        <v>SKS Microfinance</v>
      </c>
      <c r="AR61" s="53" t="str">
        <f t="shared" si="3"/>
        <v>JM Financial</v>
      </c>
      <c r="AS61" s="53" t="str">
        <f t="shared" si="3"/>
        <v/>
      </c>
      <c r="AT61" s="53" t="str">
        <f t="shared" si="3"/>
        <v/>
      </c>
      <c r="AU61" s="53" t="str">
        <f t="shared" si="3"/>
        <v/>
      </c>
      <c r="AV61" s="53" t="str">
        <f t="shared" si="3"/>
        <v/>
      </c>
      <c r="AW61" s="53" t="str">
        <f t="shared" si="3"/>
        <v/>
      </c>
      <c r="AX61" s="53" t="str">
        <f t="shared" si="3"/>
        <v/>
      </c>
      <c r="AY61" s="53" t="str">
        <f t="shared" si="3"/>
        <v/>
      </c>
    </row>
    <row r="62" spans="1:51">
      <c r="A62" s="51" t="s">
        <v>463</v>
      </c>
      <c r="B62" s="52" t="s">
        <v>464</v>
      </c>
      <c r="C62" s="52" t="s">
        <v>465</v>
      </c>
      <c r="D62" s="52" t="s">
        <v>466</v>
      </c>
      <c r="E62" s="52" t="s">
        <v>467</v>
      </c>
      <c r="F62" s="52"/>
      <c r="G62" s="52"/>
      <c r="H62" s="52"/>
      <c r="I62" s="52"/>
      <c r="J62" s="52"/>
      <c r="K62" s="52"/>
      <c r="L62" s="52"/>
      <c r="M62" s="52"/>
      <c r="N62" s="52"/>
      <c r="O62" s="51" t="s">
        <v>463</v>
      </c>
      <c r="P62" s="53">
        <v>500106</v>
      </c>
      <c r="Q62" s="53">
        <v>532659</v>
      </c>
      <c r="R62" s="53">
        <v>532810</v>
      </c>
      <c r="S62" s="53">
        <v>532955</v>
      </c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1" t="s">
        <v>463</v>
      </c>
      <c r="AE62" s="53">
        <v>500106</v>
      </c>
      <c r="AF62" s="52" t="s">
        <v>464</v>
      </c>
      <c r="AG62" s="53">
        <v>500106</v>
      </c>
      <c r="AJ62" s="51" t="s">
        <v>463</v>
      </c>
      <c r="AK62" s="53" t="str">
        <f t="shared" si="3"/>
        <v>IFCI</v>
      </c>
      <c r="AL62" s="53" t="str">
        <f t="shared" si="3"/>
        <v>I D F C</v>
      </c>
      <c r="AM62" s="53" t="str">
        <f t="shared" si="3"/>
        <v>Power Fin.Corpn.</v>
      </c>
      <c r="AN62" s="53" t="str">
        <f t="shared" si="3"/>
        <v>Rural Elec.Corp.</v>
      </c>
      <c r="AO62" s="53" t="str">
        <f t="shared" si="3"/>
        <v/>
      </c>
      <c r="AP62" s="53" t="str">
        <f t="shared" si="3"/>
        <v/>
      </c>
      <c r="AQ62" s="53" t="str">
        <f t="shared" si="3"/>
        <v/>
      </c>
      <c r="AR62" s="53" t="str">
        <f t="shared" si="3"/>
        <v/>
      </c>
      <c r="AS62" s="53" t="str">
        <f t="shared" si="3"/>
        <v/>
      </c>
      <c r="AT62" s="53" t="str">
        <f t="shared" si="3"/>
        <v/>
      </c>
      <c r="AU62" s="53" t="str">
        <f t="shared" si="3"/>
        <v/>
      </c>
      <c r="AV62" s="53" t="str">
        <f t="shared" si="3"/>
        <v/>
      </c>
      <c r="AW62" s="53" t="str">
        <f t="shared" si="3"/>
        <v/>
      </c>
      <c r="AX62" s="53" t="str">
        <f t="shared" si="3"/>
        <v/>
      </c>
      <c r="AY62" s="53" t="str">
        <f t="shared" si="3"/>
        <v/>
      </c>
    </row>
    <row r="63" spans="1:51">
      <c r="A63" s="51" t="s">
        <v>468</v>
      </c>
      <c r="B63" s="52" t="s">
        <v>469</v>
      </c>
      <c r="C63" s="52" t="s">
        <v>470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1" t="s">
        <v>468</v>
      </c>
      <c r="P63" s="53">
        <v>533155</v>
      </c>
      <c r="Q63" s="53">
        <v>500825</v>
      </c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1" t="s">
        <v>468</v>
      </c>
      <c r="AE63" s="53">
        <v>533155</v>
      </c>
      <c r="AF63" s="52" t="s">
        <v>469</v>
      </c>
      <c r="AG63" s="53">
        <v>533155</v>
      </c>
      <c r="AJ63" s="51" t="s">
        <v>468</v>
      </c>
      <c r="AK63" s="53" t="str">
        <f t="shared" si="3"/>
        <v>Jubilant Food.</v>
      </c>
      <c r="AL63" s="53" t="str">
        <f t="shared" si="3"/>
        <v>Britannia Inds.</v>
      </c>
      <c r="AM63" s="53" t="str">
        <f t="shared" si="3"/>
        <v/>
      </c>
      <c r="AN63" s="53" t="str">
        <f t="shared" si="3"/>
        <v/>
      </c>
      <c r="AO63" s="53" t="str">
        <f t="shared" si="3"/>
        <v/>
      </c>
      <c r="AP63" s="53" t="str">
        <f t="shared" si="3"/>
        <v/>
      </c>
      <c r="AQ63" s="53" t="str">
        <f t="shared" si="3"/>
        <v/>
      </c>
      <c r="AR63" s="53" t="str">
        <f t="shared" si="3"/>
        <v/>
      </c>
      <c r="AS63" s="53" t="str">
        <f t="shared" si="3"/>
        <v/>
      </c>
      <c r="AT63" s="53" t="str">
        <f t="shared" si="3"/>
        <v/>
      </c>
      <c r="AU63" s="53" t="str">
        <f t="shared" si="3"/>
        <v/>
      </c>
      <c r="AV63" s="53" t="str">
        <f t="shared" si="3"/>
        <v/>
      </c>
      <c r="AW63" s="53" t="str">
        <f t="shared" si="3"/>
        <v/>
      </c>
      <c r="AX63" s="53" t="str">
        <f t="shared" si="3"/>
        <v/>
      </c>
      <c r="AY63" s="53" t="str">
        <f t="shared" si="3"/>
        <v/>
      </c>
    </row>
    <row r="64" spans="1:51">
      <c r="A64" s="51" t="s">
        <v>471</v>
      </c>
      <c r="B64" s="52" t="s">
        <v>472</v>
      </c>
      <c r="C64" s="52" t="s">
        <v>473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1" t="s">
        <v>471</v>
      </c>
      <c r="P64" s="53">
        <v>500676</v>
      </c>
      <c r="Q64" s="53">
        <v>500790</v>
      </c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51" t="s">
        <v>471</v>
      </c>
      <c r="AE64" s="53">
        <v>500676</v>
      </c>
      <c r="AF64" s="52" t="s">
        <v>472</v>
      </c>
      <c r="AG64" s="53">
        <v>500676</v>
      </c>
      <c r="AJ64" s="51" t="s">
        <v>471</v>
      </c>
      <c r="AK64" s="53" t="str">
        <f t="shared" si="3"/>
        <v>GlaxoSmith C H L</v>
      </c>
      <c r="AL64" s="53" t="str">
        <f t="shared" si="3"/>
        <v>Nestle India</v>
      </c>
      <c r="AM64" s="53" t="str">
        <f t="shared" si="3"/>
        <v/>
      </c>
      <c r="AN64" s="53" t="str">
        <f t="shared" si="3"/>
        <v/>
      </c>
      <c r="AO64" s="53" t="str">
        <f t="shared" si="3"/>
        <v/>
      </c>
      <c r="AP64" s="53" t="str">
        <f t="shared" si="3"/>
        <v/>
      </c>
      <c r="AQ64" s="53" t="str">
        <f t="shared" si="3"/>
        <v/>
      </c>
      <c r="AR64" s="53" t="str">
        <f t="shared" si="3"/>
        <v/>
      </c>
      <c r="AS64" s="53" t="str">
        <f t="shared" si="3"/>
        <v/>
      </c>
      <c r="AT64" s="53" t="str">
        <f t="shared" si="3"/>
        <v/>
      </c>
      <c r="AU64" s="53" t="str">
        <f t="shared" si="3"/>
        <v/>
      </c>
      <c r="AV64" s="53" t="str">
        <f t="shared" si="3"/>
        <v/>
      </c>
      <c r="AW64" s="53" t="str">
        <f t="shared" si="3"/>
        <v/>
      </c>
      <c r="AX64" s="53" t="str">
        <f t="shared" si="3"/>
        <v/>
      </c>
      <c r="AY64" s="53" t="str">
        <f t="shared" si="3"/>
        <v/>
      </c>
    </row>
    <row r="65" spans="1:51">
      <c r="A65" s="51" t="s">
        <v>474</v>
      </c>
      <c r="B65" s="52" t="s">
        <v>475</v>
      </c>
      <c r="C65" s="52" t="s">
        <v>476</v>
      </c>
      <c r="D65" s="52" t="s">
        <v>477</v>
      </c>
      <c r="E65" s="52" t="s">
        <v>478</v>
      </c>
      <c r="F65" s="52" t="s">
        <v>479</v>
      </c>
      <c r="G65" s="52" t="s">
        <v>480</v>
      </c>
      <c r="H65" s="52" t="s">
        <v>481</v>
      </c>
      <c r="I65" s="52"/>
      <c r="J65" s="52"/>
      <c r="K65" s="52"/>
      <c r="L65" s="52"/>
      <c r="M65" s="52"/>
      <c r="N65" s="52"/>
      <c r="O65" s="51" t="s">
        <v>474</v>
      </c>
      <c r="P65" s="49">
        <v>519307</v>
      </c>
      <c r="Q65" s="53">
        <v>532106</v>
      </c>
      <c r="R65" s="49">
        <v>532840</v>
      </c>
      <c r="S65" s="53">
        <v>531335</v>
      </c>
      <c r="T65" s="53">
        <v>531522</v>
      </c>
      <c r="U65" s="52">
        <v>519552</v>
      </c>
      <c r="V65" s="52">
        <v>523261</v>
      </c>
      <c r="W65" s="49"/>
      <c r="X65" s="49"/>
      <c r="Y65" s="49"/>
      <c r="Z65" s="49"/>
      <c r="AA65" s="49"/>
      <c r="AB65" s="49"/>
      <c r="AC65" s="49"/>
      <c r="AD65" s="51" t="s">
        <v>474</v>
      </c>
      <c r="AE65" s="49">
        <v>519307</v>
      </c>
      <c r="AF65" s="52" t="s">
        <v>475</v>
      </c>
      <c r="AG65" s="49">
        <v>519307</v>
      </c>
      <c r="AJ65" s="51" t="s">
        <v>474</v>
      </c>
      <c r="AK65" s="53" t="str">
        <f t="shared" si="3"/>
        <v>Vikas Wsp</v>
      </c>
      <c r="AL65" s="53" t="str">
        <f t="shared" si="3"/>
        <v>REI Agro</v>
      </c>
      <c r="AM65" s="53" t="str">
        <f t="shared" si="3"/>
        <v>Advanta India</v>
      </c>
      <c r="AN65" s="53" t="str">
        <f t="shared" si="3"/>
        <v>Zydus Wellness</v>
      </c>
      <c r="AO65" s="53" t="str">
        <f t="shared" si="3"/>
        <v>Rasoya Proteins</v>
      </c>
      <c r="AP65" s="53" t="str">
        <f t="shared" si="3"/>
        <v>Heritage Foods</v>
      </c>
      <c r="AQ65" s="53" t="str">
        <f t="shared" si="3"/>
        <v>Venky's (India)</v>
      </c>
      <c r="AR65" s="53" t="str">
        <f t="shared" si="3"/>
        <v/>
      </c>
      <c r="AS65" s="53" t="str">
        <f t="shared" si="3"/>
        <v/>
      </c>
      <c r="AT65" s="53" t="str">
        <f t="shared" si="3"/>
        <v/>
      </c>
      <c r="AU65" s="53" t="str">
        <f t="shared" si="3"/>
        <v/>
      </c>
      <c r="AV65" s="53" t="str">
        <f t="shared" si="3"/>
        <v/>
      </c>
      <c r="AW65" s="53" t="str">
        <f t="shared" si="3"/>
        <v/>
      </c>
      <c r="AX65" s="53" t="str">
        <f t="shared" si="3"/>
        <v/>
      </c>
      <c r="AY65" s="53" t="str">
        <f t="shared" si="3"/>
        <v/>
      </c>
    </row>
    <row r="66" spans="1:51">
      <c r="A66" s="51" t="s">
        <v>482</v>
      </c>
      <c r="B66" s="52" t="s">
        <v>483</v>
      </c>
      <c r="C66" s="52" t="s">
        <v>484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1" t="s">
        <v>482</v>
      </c>
      <c r="P66" s="53">
        <v>532522</v>
      </c>
      <c r="Q66" s="53">
        <v>532155</v>
      </c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51" t="s">
        <v>482</v>
      </c>
      <c r="AE66" s="53">
        <v>532522</v>
      </c>
      <c r="AF66" s="52" t="s">
        <v>483</v>
      </c>
      <c r="AG66" s="53">
        <v>532522</v>
      </c>
      <c r="AJ66" s="51" t="s">
        <v>482</v>
      </c>
      <c r="AK66" s="53" t="str">
        <f t="shared" si="3"/>
        <v>Petronet LNG</v>
      </c>
      <c r="AL66" s="53" t="str">
        <f t="shared" si="3"/>
        <v>GAIL (India)</v>
      </c>
      <c r="AM66" s="53" t="str">
        <f t="shared" si="3"/>
        <v/>
      </c>
      <c r="AN66" s="53" t="str">
        <f t="shared" si="3"/>
        <v/>
      </c>
      <c r="AO66" s="53" t="str">
        <f t="shared" si="3"/>
        <v/>
      </c>
      <c r="AP66" s="53" t="str">
        <f t="shared" si="3"/>
        <v/>
      </c>
      <c r="AQ66" s="53" t="str">
        <f t="shared" si="3"/>
        <v/>
      </c>
      <c r="AR66" s="53" t="str">
        <f t="shared" si="3"/>
        <v/>
      </c>
      <c r="AS66" s="53" t="str">
        <f t="shared" si="3"/>
        <v/>
      </c>
      <c r="AT66" s="53" t="str">
        <f t="shared" si="3"/>
        <v/>
      </c>
      <c r="AU66" s="53" t="str">
        <f t="shared" si="3"/>
        <v/>
      </c>
      <c r="AV66" s="53" t="str">
        <f t="shared" si="3"/>
        <v/>
      </c>
      <c r="AW66" s="53" t="str">
        <f t="shared" si="3"/>
        <v/>
      </c>
      <c r="AX66" s="53" t="str">
        <f t="shared" si="3"/>
        <v/>
      </c>
      <c r="AY66" s="53" t="str">
        <f t="shared" si="3"/>
        <v/>
      </c>
    </row>
    <row r="67" spans="1:51">
      <c r="A67" s="51" t="s">
        <v>485</v>
      </c>
      <c r="B67" s="52" t="s">
        <v>486</v>
      </c>
      <c r="C67" s="52" t="s">
        <v>487</v>
      </c>
      <c r="D67" s="52" t="s">
        <v>488</v>
      </c>
      <c r="E67" s="52" t="s">
        <v>489</v>
      </c>
      <c r="F67" s="52"/>
      <c r="G67" s="52"/>
      <c r="H67" s="52"/>
      <c r="I67" s="52"/>
      <c r="J67" s="52"/>
      <c r="K67" s="52"/>
      <c r="L67" s="52"/>
      <c r="M67" s="52"/>
      <c r="N67" s="52"/>
      <c r="O67" s="51" t="s">
        <v>485</v>
      </c>
      <c r="P67" s="53">
        <v>523457</v>
      </c>
      <c r="Q67" s="53">
        <v>532702</v>
      </c>
      <c r="R67" s="53">
        <v>523477</v>
      </c>
      <c r="S67" s="53">
        <v>532514</v>
      </c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51" t="s">
        <v>485</v>
      </c>
      <c r="AE67" s="53">
        <v>523457</v>
      </c>
      <c r="AF67" s="52" t="s">
        <v>486</v>
      </c>
      <c r="AG67" s="53">
        <v>523457</v>
      </c>
      <c r="AJ67" s="51" t="s">
        <v>485</v>
      </c>
      <c r="AK67" s="53" t="str">
        <f t="shared" si="3"/>
        <v>Linde India</v>
      </c>
      <c r="AL67" s="53" t="str">
        <f t="shared" si="3"/>
        <v>Guj.St.Petronet</v>
      </c>
      <c r="AM67" s="53" t="str">
        <f t="shared" si="3"/>
        <v>Guj Gas Company</v>
      </c>
      <c r="AN67" s="53" t="str">
        <f t="shared" si="3"/>
        <v>Indraprastha Gas</v>
      </c>
      <c r="AO67" s="53" t="str">
        <f t="shared" si="3"/>
        <v/>
      </c>
      <c r="AP67" s="53" t="str">
        <f t="shared" si="3"/>
        <v/>
      </c>
      <c r="AQ67" s="53" t="str">
        <f t="shared" si="3"/>
        <v/>
      </c>
      <c r="AR67" s="53" t="str">
        <f t="shared" si="3"/>
        <v/>
      </c>
      <c r="AS67" s="53" t="str">
        <f t="shared" si="3"/>
        <v/>
      </c>
      <c r="AT67" s="53" t="str">
        <f t="shared" si="3"/>
        <v/>
      </c>
      <c r="AU67" s="53" t="str">
        <f t="shared" si="3"/>
        <v/>
      </c>
      <c r="AV67" s="53" t="str">
        <f t="shared" si="3"/>
        <v/>
      </c>
      <c r="AW67" s="53" t="str">
        <f t="shared" si="3"/>
        <v/>
      </c>
      <c r="AX67" s="53" t="str">
        <f t="shared" si="3"/>
        <v/>
      </c>
      <c r="AY67" s="53" t="str">
        <f t="shared" si="3"/>
        <v/>
      </c>
    </row>
    <row r="68" spans="1:51">
      <c r="A68" s="51" t="s">
        <v>490</v>
      </c>
      <c r="B68" s="52" t="s">
        <v>491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1" t="s">
        <v>490</v>
      </c>
      <c r="P68" s="53">
        <v>515030</v>
      </c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51" t="s">
        <v>490</v>
      </c>
      <c r="AE68" s="53">
        <v>515030</v>
      </c>
      <c r="AF68" s="52" t="s">
        <v>491</v>
      </c>
      <c r="AG68" s="53">
        <v>515030</v>
      </c>
      <c r="AJ68" s="51" t="s">
        <v>490</v>
      </c>
      <c r="AK68" s="53" t="str">
        <f t="shared" ref="AK68:AY84" si="4">IFERROR(VLOOKUP(P68,$AE$2:$AF$600,2,FALSE),"")</f>
        <v>Asahi India Glas</v>
      </c>
      <c r="AL68" s="53" t="str">
        <f t="shared" si="4"/>
        <v/>
      </c>
      <c r="AM68" s="53" t="str">
        <f t="shared" si="4"/>
        <v/>
      </c>
      <c r="AN68" s="53" t="str">
        <f t="shared" si="4"/>
        <v/>
      </c>
      <c r="AO68" s="53" t="str">
        <f t="shared" si="4"/>
        <v/>
      </c>
      <c r="AP68" s="53" t="str">
        <f t="shared" si="4"/>
        <v/>
      </c>
      <c r="AQ68" s="53" t="str">
        <f t="shared" si="4"/>
        <v/>
      </c>
      <c r="AR68" s="53" t="str">
        <f t="shared" si="4"/>
        <v/>
      </c>
      <c r="AS68" s="53" t="str">
        <f t="shared" si="4"/>
        <v/>
      </c>
      <c r="AT68" s="53" t="str">
        <f t="shared" si="4"/>
        <v/>
      </c>
      <c r="AU68" s="53" t="str">
        <f t="shared" si="4"/>
        <v/>
      </c>
      <c r="AV68" s="53" t="str">
        <f t="shared" si="4"/>
        <v/>
      </c>
      <c r="AW68" s="53" t="str">
        <f t="shared" si="4"/>
        <v/>
      </c>
      <c r="AX68" s="53" t="str">
        <f t="shared" si="4"/>
        <v/>
      </c>
      <c r="AY68" s="53" t="str">
        <f t="shared" si="4"/>
        <v/>
      </c>
    </row>
    <row r="69" spans="1:51">
      <c r="A69" s="51" t="s">
        <v>492</v>
      </c>
      <c r="B69" s="52" t="s">
        <v>493</v>
      </c>
      <c r="C69" s="52" t="s">
        <v>494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1" t="s">
        <v>492</v>
      </c>
      <c r="P69" s="53">
        <v>508869</v>
      </c>
      <c r="Q69" s="53">
        <v>532843</v>
      </c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51" t="s">
        <v>492</v>
      </c>
      <c r="AE69" s="53">
        <v>508869</v>
      </c>
      <c r="AF69" s="52" t="s">
        <v>493</v>
      </c>
      <c r="AG69" s="53">
        <v>508869</v>
      </c>
      <c r="AJ69" s="51" t="s">
        <v>492</v>
      </c>
      <c r="AK69" s="53" t="str">
        <f t="shared" si="4"/>
        <v>Apollo Hospitals</v>
      </c>
      <c r="AL69" s="53" t="str">
        <f t="shared" si="4"/>
        <v>Fortis Health.</v>
      </c>
      <c r="AM69" s="53" t="str">
        <f t="shared" si="4"/>
        <v/>
      </c>
      <c r="AN69" s="53" t="str">
        <f t="shared" si="4"/>
        <v/>
      </c>
      <c r="AO69" s="53" t="str">
        <f t="shared" si="4"/>
        <v/>
      </c>
      <c r="AP69" s="53" t="str">
        <f t="shared" si="4"/>
        <v/>
      </c>
      <c r="AQ69" s="53" t="str">
        <f t="shared" si="4"/>
        <v/>
      </c>
      <c r="AR69" s="53" t="str">
        <f t="shared" si="4"/>
        <v/>
      </c>
      <c r="AS69" s="53" t="str">
        <f t="shared" si="4"/>
        <v/>
      </c>
      <c r="AT69" s="53" t="str">
        <f t="shared" si="4"/>
        <v/>
      </c>
      <c r="AU69" s="53" t="str">
        <f t="shared" si="4"/>
        <v/>
      </c>
      <c r="AV69" s="53" t="str">
        <f t="shared" si="4"/>
        <v/>
      </c>
      <c r="AW69" s="53" t="str">
        <f t="shared" si="4"/>
        <v/>
      </c>
      <c r="AX69" s="53" t="str">
        <f t="shared" si="4"/>
        <v/>
      </c>
      <c r="AY69" s="53" t="str">
        <f t="shared" si="4"/>
        <v/>
      </c>
    </row>
    <row r="70" spans="1:51">
      <c r="A70" s="51" t="s">
        <v>495</v>
      </c>
      <c r="B70" s="52" t="s">
        <v>496</v>
      </c>
      <c r="C70" s="52" t="s">
        <v>497</v>
      </c>
      <c r="D70" s="52" t="s">
        <v>498</v>
      </c>
      <c r="E70" s="52" t="s">
        <v>499</v>
      </c>
      <c r="F70" s="52" t="s">
        <v>500</v>
      </c>
      <c r="G70" s="52"/>
      <c r="H70" s="52"/>
      <c r="I70" s="52"/>
      <c r="J70" s="52"/>
      <c r="K70" s="52"/>
      <c r="L70" s="52"/>
      <c r="M70" s="52"/>
      <c r="N70" s="52"/>
      <c r="O70" s="51" t="s">
        <v>495</v>
      </c>
      <c r="P70" s="53">
        <v>500193</v>
      </c>
      <c r="Q70" s="53">
        <v>533088</v>
      </c>
      <c r="R70" s="53">
        <v>500840</v>
      </c>
      <c r="S70" s="53">
        <v>500850</v>
      </c>
      <c r="T70" s="52">
        <v>500314</v>
      </c>
      <c r="U70" s="49"/>
      <c r="V70" s="49"/>
      <c r="W70" s="49"/>
      <c r="X70" s="49"/>
      <c r="Y70" s="49"/>
      <c r="Z70" s="49"/>
      <c r="AA70" s="49"/>
      <c r="AB70" s="49"/>
      <c r="AC70" s="49"/>
      <c r="AD70" s="51" t="s">
        <v>495</v>
      </c>
      <c r="AE70" s="53">
        <v>500193</v>
      </c>
      <c r="AF70" s="52" t="s">
        <v>496</v>
      </c>
      <c r="AG70" s="53">
        <v>500193</v>
      </c>
      <c r="AJ70" s="51" t="s">
        <v>495</v>
      </c>
      <c r="AK70" s="53" t="str">
        <f t="shared" si="4"/>
        <v>Hotel Leela Ven.</v>
      </c>
      <c r="AL70" s="53" t="str">
        <f t="shared" si="4"/>
        <v>Mahindra Holiday</v>
      </c>
      <c r="AM70" s="53" t="str">
        <f t="shared" si="4"/>
        <v>EIH</v>
      </c>
      <c r="AN70" s="53" t="str">
        <f t="shared" si="4"/>
        <v>Indian Hotels</v>
      </c>
      <c r="AO70" s="53" t="str">
        <f t="shared" si="4"/>
        <v>Oriental Hotels</v>
      </c>
      <c r="AP70" s="53" t="str">
        <f t="shared" si="4"/>
        <v/>
      </c>
      <c r="AQ70" s="53" t="str">
        <f t="shared" si="4"/>
        <v/>
      </c>
      <c r="AR70" s="53" t="str">
        <f t="shared" si="4"/>
        <v/>
      </c>
      <c r="AS70" s="53" t="str">
        <f t="shared" si="4"/>
        <v/>
      </c>
      <c r="AT70" s="53" t="str">
        <f t="shared" si="4"/>
        <v/>
      </c>
      <c r="AU70" s="53" t="str">
        <f t="shared" si="4"/>
        <v/>
      </c>
      <c r="AV70" s="53" t="str">
        <f t="shared" si="4"/>
        <v/>
      </c>
      <c r="AW70" s="53" t="str">
        <f t="shared" si="4"/>
        <v/>
      </c>
      <c r="AX70" s="53" t="str">
        <f t="shared" si="4"/>
        <v/>
      </c>
      <c r="AY70" s="53" t="str">
        <f t="shared" si="4"/>
        <v/>
      </c>
    </row>
    <row r="71" spans="1:51">
      <c r="A71" s="51" t="s">
        <v>501</v>
      </c>
      <c r="B71" s="52" t="s">
        <v>502</v>
      </c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1" t="s">
        <v>501</v>
      </c>
      <c r="P71" s="53">
        <v>500173</v>
      </c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51" t="s">
        <v>501</v>
      </c>
      <c r="AE71" s="53">
        <v>500173</v>
      </c>
      <c r="AF71" s="52" t="s">
        <v>502</v>
      </c>
      <c r="AG71" s="53">
        <v>500173</v>
      </c>
      <c r="AJ71" s="51" t="s">
        <v>501</v>
      </c>
      <c r="AK71" s="53" t="str">
        <f t="shared" si="4"/>
        <v>Guj Fluorochem</v>
      </c>
      <c r="AL71" s="53" t="str">
        <f t="shared" si="4"/>
        <v/>
      </c>
      <c r="AM71" s="53" t="str">
        <f t="shared" si="4"/>
        <v/>
      </c>
      <c r="AN71" s="53" t="str">
        <f t="shared" si="4"/>
        <v/>
      </c>
      <c r="AO71" s="53" t="str">
        <f t="shared" si="4"/>
        <v/>
      </c>
      <c r="AP71" s="53" t="str">
        <f t="shared" si="4"/>
        <v/>
      </c>
      <c r="AQ71" s="53" t="str">
        <f t="shared" si="4"/>
        <v/>
      </c>
      <c r="AR71" s="53" t="str">
        <f t="shared" si="4"/>
        <v/>
      </c>
      <c r="AS71" s="53" t="str">
        <f t="shared" si="4"/>
        <v/>
      </c>
      <c r="AT71" s="53" t="str">
        <f t="shared" si="4"/>
        <v/>
      </c>
      <c r="AU71" s="53" t="str">
        <f t="shared" si="4"/>
        <v/>
      </c>
      <c r="AV71" s="53" t="str">
        <f t="shared" si="4"/>
        <v/>
      </c>
      <c r="AW71" s="53" t="str">
        <f t="shared" si="4"/>
        <v/>
      </c>
      <c r="AX71" s="53" t="str">
        <f t="shared" si="4"/>
        <v/>
      </c>
      <c r="AY71" s="53" t="str">
        <f t="shared" si="4"/>
        <v/>
      </c>
    </row>
    <row r="72" spans="1:51">
      <c r="A72" s="51" t="s">
        <v>503</v>
      </c>
      <c r="B72" s="52" t="s">
        <v>504</v>
      </c>
      <c r="C72" s="52" t="s">
        <v>505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1" t="s">
        <v>503</v>
      </c>
      <c r="P72" s="53">
        <v>506480</v>
      </c>
      <c r="Q72" s="53">
        <v>500870</v>
      </c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51" t="s">
        <v>503</v>
      </c>
      <c r="AE72" s="53">
        <v>506480</v>
      </c>
      <c r="AF72" s="52" t="s">
        <v>504</v>
      </c>
      <c r="AG72" s="53">
        <v>506480</v>
      </c>
      <c r="AJ72" s="51" t="s">
        <v>503</v>
      </c>
      <c r="AK72" s="53" t="str">
        <f t="shared" si="4"/>
        <v>Gulf Oil Corpn.</v>
      </c>
      <c r="AL72" s="53" t="str">
        <f t="shared" si="4"/>
        <v>Castrol India</v>
      </c>
      <c r="AM72" s="53" t="str">
        <f t="shared" si="4"/>
        <v/>
      </c>
      <c r="AN72" s="53" t="str">
        <f t="shared" si="4"/>
        <v/>
      </c>
      <c r="AO72" s="53" t="str">
        <f t="shared" si="4"/>
        <v/>
      </c>
      <c r="AP72" s="53" t="str">
        <f t="shared" si="4"/>
        <v/>
      </c>
      <c r="AQ72" s="53" t="str">
        <f t="shared" si="4"/>
        <v/>
      </c>
      <c r="AR72" s="53" t="str">
        <f t="shared" si="4"/>
        <v/>
      </c>
      <c r="AS72" s="53" t="str">
        <f t="shared" si="4"/>
        <v/>
      </c>
      <c r="AT72" s="53" t="str">
        <f t="shared" si="4"/>
        <v/>
      </c>
      <c r="AU72" s="53" t="str">
        <f t="shared" si="4"/>
        <v/>
      </c>
      <c r="AV72" s="53" t="str">
        <f t="shared" si="4"/>
        <v/>
      </c>
      <c r="AW72" s="53" t="str">
        <f t="shared" si="4"/>
        <v/>
      </c>
      <c r="AX72" s="53" t="str">
        <f t="shared" si="4"/>
        <v/>
      </c>
      <c r="AY72" s="53" t="str">
        <f t="shared" si="4"/>
        <v/>
      </c>
    </row>
    <row r="73" spans="1:51">
      <c r="A73" s="51" t="s">
        <v>506</v>
      </c>
      <c r="B73" s="52" t="s">
        <v>507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1" t="s">
        <v>506</v>
      </c>
      <c r="P73" s="53">
        <v>532391</v>
      </c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51" t="s">
        <v>506</v>
      </c>
      <c r="AE73" s="53">
        <v>532391</v>
      </c>
      <c r="AF73" s="52" t="s">
        <v>507</v>
      </c>
      <c r="AG73" s="53">
        <v>532391</v>
      </c>
      <c r="AJ73" s="51" t="s">
        <v>506</v>
      </c>
      <c r="AK73" s="53" t="str">
        <f t="shared" si="4"/>
        <v>Opto Circuits</v>
      </c>
      <c r="AL73" s="53" t="str">
        <f t="shared" si="4"/>
        <v/>
      </c>
      <c r="AM73" s="53" t="str">
        <f t="shared" si="4"/>
        <v/>
      </c>
      <c r="AN73" s="53" t="str">
        <f t="shared" si="4"/>
        <v/>
      </c>
      <c r="AO73" s="53" t="str">
        <f t="shared" si="4"/>
        <v/>
      </c>
      <c r="AP73" s="53" t="str">
        <f t="shared" si="4"/>
        <v/>
      </c>
      <c r="AQ73" s="53" t="str">
        <f t="shared" si="4"/>
        <v/>
      </c>
      <c r="AR73" s="53" t="str">
        <f t="shared" si="4"/>
        <v/>
      </c>
      <c r="AS73" s="53" t="str">
        <f t="shared" si="4"/>
        <v/>
      </c>
      <c r="AT73" s="53" t="str">
        <f t="shared" si="4"/>
        <v/>
      </c>
      <c r="AU73" s="53" t="str">
        <f t="shared" si="4"/>
        <v/>
      </c>
      <c r="AV73" s="53" t="str">
        <f t="shared" si="4"/>
        <v/>
      </c>
      <c r="AW73" s="53" t="str">
        <f t="shared" si="4"/>
        <v/>
      </c>
      <c r="AX73" s="53" t="str">
        <f t="shared" si="4"/>
        <v/>
      </c>
      <c r="AY73" s="53" t="str">
        <f t="shared" si="4"/>
        <v/>
      </c>
    </row>
    <row r="74" spans="1:51">
      <c r="A74" s="51" t="s">
        <v>508</v>
      </c>
      <c r="B74" s="52" t="s">
        <v>509</v>
      </c>
      <c r="C74" s="52" t="s">
        <v>510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1" t="s">
        <v>508</v>
      </c>
      <c r="P74" s="53">
        <v>513599</v>
      </c>
      <c r="Q74" s="53">
        <v>500188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51" t="s">
        <v>508</v>
      </c>
      <c r="AE74" s="53">
        <v>513599</v>
      </c>
      <c r="AF74" s="52" t="s">
        <v>509</v>
      </c>
      <c r="AG74" s="53">
        <v>513599</v>
      </c>
      <c r="AJ74" s="51" t="s">
        <v>508</v>
      </c>
      <c r="AK74" s="53" t="str">
        <f t="shared" si="4"/>
        <v>Hind.Copper</v>
      </c>
      <c r="AL74" s="53" t="str">
        <f t="shared" si="4"/>
        <v>Hind.Zinc</v>
      </c>
      <c r="AM74" s="53" t="str">
        <f t="shared" si="4"/>
        <v/>
      </c>
      <c r="AN74" s="53" t="str">
        <f t="shared" si="4"/>
        <v/>
      </c>
      <c r="AO74" s="53" t="str">
        <f t="shared" si="4"/>
        <v/>
      </c>
      <c r="AP74" s="53" t="str">
        <f t="shared" si="4"/>
        <v/>
      </c>
      <c r="AQ74" s="53" t="str">
        <f t="shared" si="4"/>
        <v/>
      </c>
      <c r="AR74" s="53" t="str">
        <f t="shared" si="4"/>
        <v/>
      </c>
      <c r="AS74" s="53" t="str">
        <f t="shared" si="4"/>
        <v/>
      </c>
      <c r="AT74" s="53" t="str">
        <f t="shared" si="4"/>
        <v/>
      </c>
      <c r="AU74" s="53" t="str">
        <f t="shared" si="4"/>
        <v/>
      </c>
      <c r="AV74" s="53" t="str">
        <f t="shared" si="4"/>
        <v/>
      </c>
      <c r="AW74" s="53" t="str">
        <f t="shared" si="4"/>
        <v/>
      </c>
      <c r="AX74" s="53" t="str">
        <f t="shared" si="4"/>
        <v/>
      </c>
      <c r="AY74" s="53" t="str">
        <f t="shared" si="4"/>
        <v/>
      </c>
    </row>
    <row r="75" spans="1:51">
      <c r="A75" s="51" t="s">
        <v>511</v>
      </c>
      <c r="B75" s="52" t="s">
        <v>512</v>
      </c>
      <c r="C75" s="52" t="s">
        <v>513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1" t="s">
        <v>511</v>
      </c>
      <c r="P75" s="53">
        <v>532181</v>
      </c>
      <c r="Q75" s="53">
        <v>533286</v>
      </c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51" t="s">
        <v>511</v>
      </c>
      <c r="AE75" s="53">
        <v>532181</v>
      </c>
      <c r="AF75" s="52" t="s">
        <v>512</v>
      </c>
      <c r="AG75" s="53">
        <v>532181</v>
      </c>
      <c r="AJ75" s="51" t="s">
        <v>511</v>
      </c>
      <c r="AK75" s="53" t="str">
        <f t="shared" si="4"/>
        <v>G M D C</v>
      </c>
      <c r="AL75" s="53" t="str">
        <f t="shared" si="4"/>
        <v>MOIL</v>
      </c>
      <c r="AM75" s="53" t="str">
        <f t="shared" si="4"/>
        <v/>
      </c>
      <c r="AN75" s="53" t="str">
        <f t="shared" si="4"/>
        <v/>
      </c>
      <c r="AO75" s="53" t="str">
        <f t="shared" si="4"/>
        <v/>
      </c>
      <c r="AP75" s="53" t="str">
        <f t="shared" si="4"/>
        <v/>
      </c>
      <c r="AQ75" s="53" t="str">
        <f t="shared" si="4"/>
        <v/>
      </c>
      <c r="AR75" s="53" t="str">
        <f t="shared" si="4"/>
        <v/>
      </c>
      <c r="AS75" s="53" t="str">
        <f t="shared" si="4"/>
        <v/>
      </c>
      <c r="AT75" s="53" t="str">
        <f t="shared" si="4"/>
        <v/>
      </c>
      <c r="AU75" s="53" t="str">
        <f t="shared" si="4"/>
        <v/>
      </c>
      <c r="AV75" s="53" t="str">
        <f t="shared" si="4"/>
        <v/>
      </c>
      <c r="AW75" s="53" t="str">
        <f t="shared" si="4"/>
        <v/>
      </c>
      <c r="AX75" s="53" t="str">
        <f t="shared" si="4"/>
        <v/>
      </c>
      <c r="AY75" s="53" t="str">
        <f t="shared" si="4"/>
        <v/>
      </c>
    </row>
    <row r="76" spans="1:51">
      <c r="A76" s="51" t="s">
        <v>514</v>
      </c>
      <c r="B76" s="52" t="s">
        <v>515</v>
      </c>
      <c r="C76" s="52" t="s">
        <v>516</v>
      </c>
      <c r="D76" s="52" t="s">
        <v>517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1" t="s">
        <v>514</v>
      </c>
      <c r="P76" s="53">
        <v>526371</v>
      </c>
      <c r="Q76" s="53">
        <v>500295</v>
      </c>
      <c r="R76" s="53">
        <v>533278</v>
      </c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51" t="s">
        <v>514</v>
      </c>
      <c r="AE76" s="53">
        <v>526371</v>
      </c>
      <c r="AF76" s="52" t="s">
        <v>515</v>
      </c>
      <c r="AG76" s="53">
        <v>526371</v>
      </c>
      <c r="AJ76" s="51" t="s">
        <v>514</v>
      </c>
      <c r="AK76" s="53" t="str">
        <f t="shared" si="4"/>
        <v>NMDC</v>
      </c>
      <c r="AL76" s="53" t="str">
        <f t="shared" si="4"/>
        <v>Sesa Sterlite</v>
      </c>
      <c r="AM76" s="53" t="str">
        <f t="shared" si="4"/>
        <v>Coal India</v>
      </c>
      <c r="AN76" s="53" t="str">
        <f t="shared" si="4"/>
        <v/>
      </c>
      <c r="AO76" s="53" t="str">
        <f t="shared" si="4"/>
        <v/>
      </c>
      <c r="AP76" s="53" t="str">
        <f t="shared" si="4"/>
        <v/>
      </c>
      <c r="AQ76" s="53" t="str">
        <f t="shared" si="4"/>
        <v/>
      </c>
      <c r="AR76" s="53" t="str">
        <f t="shared" si="4"/>
        <v/>
      </c>
      <c r="AS76" s="53" t="str">
        <f t="shared" si="4"/>
        <v/>
      </c>
      <c r="AT76" s="53" t="str">
        <f t="shared" si="4"/>
        <v/>
      </c>
      <c r="AU76" s="53" t="str">
        <f t="shared" si="4"/>
        <v/>
      </c>
      <c r="AV76" s="53" t="str">
        <f t="shared" si="4"/>
        <v/>
      </c>
      <c r="AW76" s="53" t="str">
        <f t="shared" si="4"/>
        <v/>
      </c>
      <c r="AX76" s="53" t="str">
        <f t="shared" si="4"/>
        <v/>
      </c>
      <c r="AY76" s="53" t="str">
        <f t="shared" si="4"/>
        <v/>
      </c>
    </row>
    <row r="77" spans="1:51">
      <c r="A77" s="51" t="s">
        <v>518</v>
      </c>
      <c r="B77" s="52" t="s">
        <v>519</v>
      </c>
      <c r="C77" s="52" t="s">
        <v>520</v>
      </c>
      <c r="D77" s="52" t="s">
        <v>521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1" t="s">
        <v>518</v>
      </c>
      <c r="P77" s="53">
        <v>533282</v>
      </c>
      <c r="Q77" s="53">
        <v>512579</v>
      </c>
      <c r="R77" s="52">
        <v>590086</v>
      </c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51" t="s">
        <v>518</v>
      </c>
      <c r="AE77" s="53">
        <v>533282</v>
      </c>
      <c r="AF77" s="52" t="s">
        <v>519</v>
      </c>
      <c r="AG77" s="53">
        <v>533282</v>
      </c>
      <c r="AJ77" s="51" t="s">
        <v>518</v>
      </c>
      <c r="AK77" s="53" t="str">
        <f t="shared" si="4"/>
        <v>Gravita India</v>
      </c>
      <c r="AL77" s="53" t="str">
        <f t="shared" si="4"/>
        <v>Guj NRE Coke</v>
      </c>
      <c r="AM77" s="53" t="str">
        <f t="shared" si="4"/>
        <v>Orissa Minerals Development Company Ltd</v>
      </c>
      <c r="AN77" s="53" t="str">
        <f t="shared" si="4"/>
        <v/>
      </c>
      <c r="AO77" s="53" t="str">
        <f t="shared" si="4"/>
        <v/>
      </c>
      <c r="AP77" s="53" t="str">
        <f t="shared" si="4"/>
        <v/>
      </c>
      <c r="AQ77" s="53" t="str">
        <f t="shared" si="4"/>
        <v/>
      </c>
      <c r="AR77" s="53" t="str">
        <f t="shared" si="4"/>
        <v/>
      </c>
      <c r="AS77" s="53" t="str">
        <f t="shared" si="4"/>
        <v/>
      </c>
      <c r="AT77" s="53" t="str">
        <f t="shared" si="4"/>
        <v/>
      </c>
      <c r="AU77" s="53" t="str">
        <f t="shared" si="4"/>
        <v/>
      </c>
      <c r="AV77" s="53" t="str">
        <f t="shared" si="4"/>
        <v/>
      </c>
      <c r="AW77" s="53" t="str">
        <f t="shared" si="4"/>
        <v/>
      </c>
      <c r="AX77" s="53" t="str">
        <f t="shared" si="4"/>
        <v/>
      </c>
      <c r="AY77" s="53" t="str">
        <f t="shared" si="4"/>
        <v/>
      </c>
    </row>
    <row r="78" spans="1:51">
      <c r="A78" s="51" t="s">
        <v>522</v>
      </c>
      <c r="B78" s="52" t="s">
        <v>523</v>
      </c>
      <c r="C78" s="52" t="s">
        <v>524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1" t="s">
        <v>522</v>
      </c>
      <c r="P78" s="53">
        <v>500186</v>
      </c>
      <c r="Q78" s="53">
        <v>523204</v>
      </c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51" t="s">
        <v>522</v>
      </c>
      <c r="AE78" s="53">
        <v>500186</v>
      </c>
      <c r="AF78" s="52" t="s">
        <v>523</v>
      </c>
      <c r="AG78" s="53">
        <v>500186</v>
      </c>
      <c r="AJ78" s="51" t="s">
        <v>522</v>
      </c>
      <c r="AK78" s="53" t="str">
        <f t="shared" si="4"/>
        <v>Hind.Oil Explor.</v>
      </c>
      <c r="AL78" s="53" t="str">
        <f t="shared" si="4"/>
        <v>Aban Offshore</v>
      </c>
      <c r="AM78" s="53" t="str">
        <f t="shared" si="4"/>
        <v/>
      </c>
      <c r="AN78" s="53" t="str">
        <f t="shared" si="4"/>
        <v/>
      </c>
      <c r="AO78" s="53" t="str">
        <f t="shared" si="4"/>
        <v/>
      </c>
      <c r="AP78" s="53" t="str">
        <f t="shared" si="4"/>
        <v/>
      </c>
      <c r="AQ78" s="53" t="str">
        <f t="shared" si="4"/>
        <v/>
      </c>
      <c r="AR78" s="53" t="str">
        <f t="shared" si="4"/>
        <v/>
      </c>
      <c r="AS78" s="53" t="str">
        <f t="shared" si="4"/>
        <v/>
      </c>
      <c r="AT78" s="53" t="str">
        <f t="shared" si="4"/>
        <v/>
      </c>
      <c r="AU78" s="53" t="str">
        <f t="shared" si="4"/>
        <v/>
      </c>
      <c r="AV78" s="53" t="str">
        <f t="shared" si="4"/>
        <v/>
      </c>
      <c r="AW78" s="53" t="str">
        <f t="shared" si="4"/>
        <v/>
      </c>
      <c r="AX78" s="53" t="str">
        <f t="shared" si="4"/>
        <v/>
      </c>
      <c r="AY78" s="53" t="str">
        <f t="shared" si="4"/>
        <v/>
      </c>
    </row>
    <row r="79" spans="1:51">
      <c r="A79" s="51" t="s">
        <v>525</v>
      </c>
      <c r="B79" s="52" t="s">
        <v>526</v>
      </c>
      <c r="C79" s="52" t="s">
        <v>527</v>
      </c>
      <c r="D79" s="52" t="s">
        <v>528</v>
      </c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1" t="s">
        <v>525</v>
      </c>
      <c r="P79" s="53">
        <v>533106</v>
      </c>
      <c r="Q79" s="53">
        <v>532792</v>
      </c>
      <c r="R79" s="53">
        <v>500312</v>
      </c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51" t="s">
        <v>525</v>
      </c>
      <c r="AE79" s="53">
        <v>533106</v>
      </c>
      <c r="AF79" s="52" t="s">
        <v>526</v>
      </c>
      <c r="AG79" s="53">
        <v>533106</v>
      </c>
      <c r="AJ79" s="51" t="s">
        <v>525</v>
      </c>
      <c r="AK79" s="53" t="str">
        <f t="shared" si="4"/>
        <v>Oil India</v>
      </c>
      <c r="AL79" s="53" t="str">
        <f t="shared" si="4"/>
        <v>Cairn India</v>
      </c>
      <c r="AM79" s="53" t="str">
        <f t="shared" si="4"/>
        <v>O N G C</v>
      </c>
      <c r="AN79" s="53" t="str">
        <f t="shared" si="4"/>
        <v/>
      </c>
      <c r="AO79" s="53" t="str">
        <f t="shared" si="4"/>
        <v/>
      </c>
      <c r="AP79" s="53" t="str">
        <f t="shared" si="4"/>
        <v/>
      </c>
      <c r="AQ79" s="53" t="str">
        <f t="shared" si="4"/>
        <v/>
      </c>
      <c r="AR79" s="53" t="str">
        <f t="shared" si="4"/>
        <v/>
      </c>
      <c r="AS79" s="53" t="str">
        <f t="shared" si="4"/>
        <v/>
      </c>
      <c r="AT79" s="53" t="str">
        <f t="shared" si="4"/>
        <v/>
      </c>
      <c r="AU79" s="53" t="str">
        <f t="shared" si="4"/>
        <v/>
      </c>
      <c r="AV79" s="53" t="str">
        <f t="shared" si="4"/>
        <v/>
      </c>
      <c r="AW79" s="53" t="str">
        <f t="shared" si="4"/>
        <v/>
      </c>
      <c r="AX79" s="53" t="str">
        <f t="shared" si="4"/>
        <v/>
      </c>
      <c r="AY79" s="53" t="str">
        <f t="shared" si="4"/>
        <v/>
      </c>
    </row>
    <row r="80" spans="1:51">
      <c r="A80" s="51" t="s">
        <v>529</v>
      </c>
      <c r="B80" s="52" t="s">
        <v>530</v>
      </c>
      <c r="C80" s="52" t="s">
        <v>531</v>
      </c>
      <c r="D80" s="52" t="s">
        <v>532</v>
      </c>
      <c r="E80" s="52" t="s">
        <v>533</v>
      </c>
      <c r="F80" s="52"/>
      <c r="G80" s="52"/>
      <c r="H80" s="52"/>
      <c r="I80" s="52"/>
      <c r="J80" s="52"/>
      <c r="K80" s="52"/>
      <c r="L80" s="52"/>
      <c r="M80" s="52"/>
      <c r="N80" s="52"/>
      <c r="O80" s="51" t="s">
        <v>529</v>
      </c>
      <c r="P80" s="53">
        <v>500710</v>
      </c>
      <c r="Q80" s="53">
        <v>500165</v>
      </c>
      <c r="R80" s="53">
        <v>509480</v>
      </c>
      <c r="S80" s="53">
        <v>500820</v>
      </c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51" t="s">
        <v>529</v>
      </c>
      <c r="AE80" s="53">
        <v>500710</v>
      </c>
      <c r="AF80" s="52" t="s">
        <v>530</v>
      </c>
      <c r="AG80" s="53">
        <v>500710</v>
      </c>
      <c r="AJ80" s="51" t="s">
        <v>529</v>
      </c>
      <c r="AK80" s="53" t="str">
        <f t="shared" si="4"/>
        <v>Akzo Nobel</v>
      </c>
      <c r="AL80" s="53" t="str">
        <f t="shared" si="4"/>
        <v>Kansai Nerolac</v>
      </c>
      <c r="AM80" s="53" t="str">
        <f t="shared" si="4"/>
        <v>Berger Paints</v>
      </c>
      <c r="AN80" s="53" t="str">
        <f t="shared" si="4"/>
        <v>Asian Paints</v>
      </c>
      <c r="AO80" s="53" t="str">
        <f t="shared" si="4"/>
        <v/>
      </c>
      <c r="AP80" s="53" t="str">
        <f t="shared" si="4"/>
        <v/>
      </c>
      <c r="AQ80" s="53" t="str">
        <f t="shared" si="4"/>
        <v/>
      </c>
      <c r="AR80" s="53" t="str">
        <f t="shared" si="4"/>
        <v/>
      </c>
      <c r="AS80" s="53" t="str">
        <f t="shared" si="4"/>
        <v/>
      </c>
      <c r="AT80" s="53" t="str">
        <f t="shared" si="4"/>
        <v/>
      </c>
      <c r="AU80" s="53" t="str">
        <f t="shared" si="4"/>
        <v/>
      </c>
      <c r="AV80" s="53" t="str">
        <f t="shared" si="4"/>
        <v/>
      </c>
      <c r="AW80" s="53" t="str">
        <f t="shared" si="4"/>
        <v/>
      </c>
      <c r="AX80" s="53" t="str">
        <f t="shared" si="4"/>
        <v/>
      </c>
      <c r="AY80" s="53" t="str">
        <f t="shared" si="4"/>
        <v/>
      </c>
    </row>
    <row r="81" spans="1:51">
      <c r="A81" s="51" t="s">
        <v>534</v>
      </c>
      <c r="B81" s="52" t="s">
        <v>535</v>
      </c>
      <c r="C81" s="52" t="s">
        <v>536</v>
      </c>
      <c r="D81" s="52" t="s">
        <v>537</v>
      </c>
      <c r="E81" s="52" t="s">
        <v>538</v>
      </c>
      <c r="F81" s="52" t="s">
        <v>539</v>
      </c>
      <c r="G81" s="52" t="s">
        <v>540</v>
      </c>
      <c r="H81" s="52"/>
      <c r="I81" s="52"/>
      <c r="J81" s="52"/>
      <c r="K81" s="52"/>
      <c r="L81" s="52"/>
      <c r="M81" s="52"/>
      <c r="N81" s="52"/>
      <c r="O81" s="51" t="s">
        <v>534</v>
      </c>
      <c r="P81" s="53">
        <v>502330</v>
      </c>
      <c r="Q81" s="53">
        <v>500102</v>
      </c>
      <c r="R81" s="53">
        <v>502420</v>
      </c>
      <c r="S81" s="53">
        <v>523523</v>
      </c>
      <c r="T81" s="52">
        <v>531426</v>
      </c>
      <c r="U81" s="52">
        <v>500444</v>
      </c>
      <c r="V81" s="49"/>
      <c r="W81" s="49"/>
      <c r="X81" s="49"/>
      <c r="Y81" s="49"/>
      <c r="Z81" s="49"/>
      <c r="AA81" s="49"/>
      <c r="AB81" s="49"/>
      <c r="AC81" s="49"/>
      <c r="AD81" s="51" t="s">
        <v>534</v>
      </c>
      <c r="AE81" s="53">
        <v>502330</v>
      </c>
      <c r="AF81" s="52" t="s">
        <v>535</v>
      </c>
      <c r="AG81" s="53">
        <v>502330</v>
      </c>
      <c r="AJ81" s="51" t="s">
        <v>534</v>
      </c>
      <c r="AK81" s="53" t="str">
        <f t="shared" si="4"/>
        <v>AP Paper</v>
      </c>
      <c r="AL81" s="53" t="str">
        <f t="shared" si="4"/>
        <v>Ballarpur Inds.</v>
      </c>
      <c r="AM81" s="53" t="str">
        <f t="shared" si="4"/>
        <v>Orient Paper</v>
      </c>
      <c r="AN81" s="53" t="str">
        <f t="shared" si="4"/>
        <v>Rainbow Papers</v>
      </c>
      <c r="AO81" s="53" t="str">
        <f t="shared" si="4"/>
        <v>T N Newsprint</v>
      </c>
      <c r="AP81" s="53" t="str">
        <f t="shared" si="4"/>
        <v>West Coast Paper</v>
      </c>
      <c r="AQ81" s="53" t="str">
        <f t="shared" si="4"/>
        <v/>
      </c>
      <c r="AR81" s="53" t="str">
        <f t="shared" si="4"/>
        <v/>
      </c>
      <c r="AS81" s="53" t="str">
        <f t="shared" si="4"/>
        <v/>
      </c>
      <c r="AT81" s="53" t="str">
        <f t="shared" si="4"/>
        <v/>
      </c>
      <c r="AU81" s="53" t="str">
        <f t="shared" si="4"/>
        <v/>
      </c>
      <c r="AV81" s="53" t="str">
        <f t="shared" si="4"/>
        <v/>
      </c>
      <c r="AW81" s="53" t="str">
        <f t="shared" si="4"/>
        <v/>
      </c>
      <c r="AX81" s="53" t="str">
        <f t="shared" si="4"/>
        <v/>
      </c>
      <c r="AY81" s="53" t="str">
        <f t="shared" si="4"/>
        <v/>
      </c>
    </row>
    <row r="82" spans="1:51">
      <c r="A82" s="51" t="s">
        <v>541</v>
      </c>
      <c r="B82" s="52" t="s">
        <v>542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1" t="s">
        <v>541</v>
      </c>
      <c r="P82" s="53">
        <v>500148</v>
      </c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51" t="s">
        <v>541</v>
      </c>
      <c r="AE82" s="53">
        <v>500148</v>
      </c>
      <c r="AF82" s="52" t="s">
        <v>542</v>
      </c>
      <c r="AG82" s="53">
        <v>500148</v>
      </c>
      <c r="AJ82" s="51" t="s">
        <v>541</v>
      </c>
      <c r="AK82" s="53" t="str">
        <f t="shared" si="4"/>
        <v>Uflex</v>
      </c>
      <c r="AL82" s="53" t="str">
        <f t="shared" si="4"/>
        <v/>
      </c>
      <c r="AM82" s="53" t="str">
        <f t="shared" si="4"/>
        <v/>
      </c>
      <c r="AN82" s="53" t="str">
        <f t="shared" si="4"/>
        <v/>
      </c>
      <c r="AO82" s="53" t="str">
        <f t="shared" si="4"/>
        <v/>
      </c>
      <c r="AP82" s="53" t="str">
        <f t="shared" si="4"/>
        <v/>
      </c>
      <c r="AQ82" s="53" t="str">
        <f t="shared" si="4"/>
        <v/>
      </c>
      <c r="AR82" s="53" t="str">
        <f t="shared" si="4"/>
        <v/>
      </c>
      <c r="AS82" s="53" t="str">
        <f t="shared" si="4"/>
        <v/>
      </c>
      <c r="AT82" s="53" t="str">
        <f t="shared" si="4"/>
        <v/>
      </c>
      <c r="AU82" s="53" t="str">
        <f t="shared" si="4"/>
        <v/>
      </c>
      <c r="AV82" s="53" t="str">
        <f t="shared" si="4"/>
        <v/>
      </c>
      <c r="AW82" s="53" t="str">
        <f t="shared" si="4"/>
        <v/>
      </c>
      <c r="AX82" s="53" t="str">
        <f t="shared" si="4"/>
        <v/>
      </c>
      <c r="AY82" s="53" t="str">
        <f t="shared" si="4"/>
        <v/>
      </c>
    </row>
    <row r="83" spans="1:51">
      <c r="A83" s="51" t="s">
        <v>543</v>
      </c>
      <c r="B83" s="52" t="s">
        <v>544</v>
      </c>
      <c r="C83" s="52" t="s">
        <v>545</v>
      </c>
      <c r="D83" s="52" t="s">
        <v>546</v>
      </c>
      <c r="E83" s="52" t="s">
        <v>547</v>
      </c>
      <c r="F83" s="52"/>
      <c r="G83" s="52"/>
      <c r="H83" s="52"/>
      <c r="I83" s="52"/>
      <c r="J83" s="52"/>
      <c r="K83" s="52"/>
      <c r="L83" s="52"/>
      <c r="M83" s="52"/>
      <c r="N83" s="52"/>
      <c r="O83" s="51" t="s">
        <v>543</v>
      </c>
      <c r="P83" s="53">
        <v>531642</v>
      </c>
      <c r="Q83" s="53">
        <v>500830</v>
      </c>
      <c r="R83" s="53">
        <v>500096</v>
      </c>
      <c r="S83" s="53">
        <v>532424</v>
      </c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51" t="s">
        <v>543</v>
      </c>
      <c r="AE83" s="53">
        <v>531642</v>
      </c>
      <c r="AF83" s="52" t="s">
        <v>544</v>
      </c>
      <c r="AG83" s="53">
        <v>531642</v>
      </c>
      <c r="AJ83" s="51" t="s">
        <v>543</v>
      </c>
      <c r="AK83" s="53" t="str">
        <f t="shared" si="4"/>
        <v>Marico</v>
      </c>
      <c r="AL83" s="53" t="str">
        <f t="shared" si="4"/>
        <v>Colgate-Palm.</v>
      </c>
      <c r="AM83" s="53" t="str">
        <f t="shared" si="4"/>
        <v>Dabur India</v>
      </c>
      <c r="AN83" s="53" t="str">
        <f t="shared" si="4"/>
        <v>Godrej Consumer</v>
      </c>
      <c r="AO83" s="53" t="str">
        <f t="shared" si="4"/>
        <v/>
      </c>
      <c r="AP83" s="53" t="str">
        <f t="shared" si="4"/>
        <v/>
      </c>
      <c r="AQ83" s="53" t="str">
        <f t="shared" si="4"/>
        <v/>
      </c>
      <c r="AR83" s="53" t="str">
        <f t="shared" si="4"/>
        <v/>
      </c>
      <c r="AS83" s="53" t="str">
        <f t="shared" si="4"/>
        <v/>
      </c>
      <c r="AT83" s="53" t="str">
        <f t="shared" si="4"/>
        <v/>
      </c>
      <c r="AU83" s="53" t="str">
        <f t="shared" si="4"/>
        <v/>
      </c>
      <c r="AV83" s="53" t="str">
        <f t="shared" si="4"/>
        <v/>
      </c>
      <c r="AW83" s="53" t="str">
        <f t="shared" si="4"/>
        <v/>
      </c>
      <c r="AX83" s="53" t="str">
        <f t="shared" si="4"/>
        <v/>
      </c>
      <c r="AY83" s="53" t="str">
        <f t="shared" si="4"/>
        <v/>
      </c>
    </row>
    <row r="84" spans="1:51">
      <c r="A84" s="51" t="s">
        <v>548</v>
      </c>
      <c r="B84" s="52" t="s">
        <v>549</v>
      </c>
      <c r="C84" s="52" t="s">
        <v>550</v>
      </c>
      <c r="D84" s="52" t="s">
        <v>551</v>
      </c>
      <c r="E84" s="52" t="s">
        <v>552</v>
      </c>
      <c r="F84" s="52" t="s">
        <v>553</v>
      </c>
      <c r="G84" s="52"/>
      <c r="H84" s="52"/>
      <c r="I84" s="52"/>
      <c r="J84" s="52"/>
      <c r="K84" s="52"/>
      <c r="L84" s="52"/>
      <c r="M84" s="52"/>
      <c r="N84" s="52"/>
      <c r="O84" s="51" t="s">
        <v>548</v>
      </c>
      <c r="P84" s="53">
        <v>532926</v>
      </c>
      <c r="Q84" s="53">
        <v>533229</v>
      </c>
      <c r="R84" s="53">
        <v>507815</v>
      </c>
      <c r="S84" s="53">
        <v>500459</v>
      </c>
      <c r="T84" s="53">
        <v>531162</v>
      </c>
      <c r="U84" s="49"/>
      <c r="V84" s="49"/>
      <c r="W84" s="49"/>
      <c r="X84" s="49"/>
      <c r="Y84" s="49"/>
      <c r="Z84" s="49"/>
      <c r="AA84" s="49"/>
      <c r="AB84" s="49"/>
      <c r="AC84" s="49"/>
      <c r="AD84" s="51" t="s">
        <v>548</v>
      </c>
      <c r="AE84" s="53">
        <v>532926</v>
      </c>
      <c r="AF84" s="52" t="s">
        <v>549</v>
      </c>
      <c r="AG84" s="53">
        <v>532926</v>
      </c>
      <c r="AJ84" s="51" t="s">
        <v>548</v>
      </c>
      <c r="AK84" s="53" t="str">
        <f t="shared" si="4"/>
        <v>Jyothy Lab.</v>
      </c>
      <c r="AL84" s="53" t="str">
        <f t="shared" si="4"/>
        <v>Bajaj Corp</v>
      </c>
      <c r="AM84" s="53" t="str">
        <f t="shared" si="4"/>
        <v>Gillette India</v>
      </c>
      <c r="AN84" s="53" t="str">
        <f t="shared" si="4"/>
        <v>P &amp; G Hygiene</v>
      </c>
      <c r="AO84" s="53" t="str">
        <f t="shared" si="4"/>
        <v>Emami</v>
      </c>
      <c r="AP84" s="53" t="str">
        <f t="shared" si="4"/>
        <v/>
      </c>
      <c r="AQ84" s="53" t="str">
        <f t="shared" si="4"/>
        <v/>
      </c>
      <c r="AR84" s="53" t="str">
        <f t="shared" si="4"/>
        <v/>
      </c>
      <c r="AS84" s="53" t="str">
        <f t="shared" si="4"/>
        <v/>
      </c>
      <c r="AT84" s="53" t="str">
        <f t="shared" si="4"/>
        <v/>
      </c>
      <c r="AU84" s="53" t="str">
        <f t="shared" si="4"/>
        <v/>
      </c>
      <c r="AV84" s="53" t="str">
        <f t="shared" si="4"/>
        <v/>
      </c>
      <c r="AW84" s="53" t="str">
        <f t="shared" si="4"/>
        <v/>
      </c>
      <c r="AX84" s="53" t="str">
        <f t="shared" si="4"/>
        <v/>
      </c>
      <c r="AY84" s="53" t="str">
        <f t="shared" si="4"/>
        <v/>
      </c>
    </row>
    <row r="85" spans="1:51">
      <c r="A85" s="51" t="s">
        <v>554</v>
      </c>
      <c r="B85" s="52" t="s">
        <v>555</v>
      </c>
      <c r="C85" s="52" t="s">
        <v>556</v>
      </c>
      <c r="D85" s="52" t="s">
        <v>557</v>
      </c>
      <c r="E85" s="52" t="s">
        <v>558</v>
      </c>
      <c r="F85" s="52" t="s">
        <v>559</v>
      </c>
      <c r="G85" s="52" t="s">
        <v>560</v>
      </c>
      <c r="I85" s="52"/>
      <c r="J85" s="52"/>
      <c r="K85" s="52"/>
      <c r="L85" s="52"/>
      <c r="M85" s="52"/>
      <c r="N85" s="52"/>
      <c r="O85" s="51" t="s">
        <v>554</v>
      </c>
      <c r="P85" s="53">
        <v>524084</v>
      </c>
      <c r="Q85" s="53">
        <v>523642</v>
      </c>
      <c r="R85" s="53">
        <v>500355</v>
      </c>
      <c r="S85" s="53">
        <v>506285</v>
      </c>
      <c r="T85" s="52">
        <v>512070</v>
      </c>
      <c r="U85" s="52">
        <v>507717</v>
      </c>
      <c r="V85" s="49"/>
      <c r="W85" s="49"/>
      <c r="X85" s="49"/>
      <c r="Y85" s="49"/>
      <c r="Z85" s="49"/>
      <c r="AA85" s="49"/>
      <c r="AB85" s="49"/>
      <c r="AC85" s="49"/>
      <c r="AD85" s="51" t="s">
        <v>554</v>
      </c>
      <c r="AE85" s="53">
        <v>524084</v>
      </c>
      <c r="AF85" s="52" t="s">
        <v>555</v>
      </c>
      <c r="AG85" s="53">
        <v>524084</v>
      </c>
      <c r="AJ85" s="51" t="s">
        <v>554</v>
      </c>
      <c r="AK85" s="53" t="str">
        <f t="shared" ref="AK85:AY101" si="5">IFERROR(VLOOKUP(P85,$AE$2:$AF$600,2,FALSE),"")</f>
        <v>Monsanto India</v>
      </c>
      <c r="AL85" s="53" t="str">
        <f t="shared" si="5"/>
        <v>P I Inds.</v>
      </c>
      <c r="AM85" s="53" t="str">
        <f t="shared" si="5"/>
        <v>Rallis India</v>
      </c>
      <c r="AN85" s="53" t="str">
        <f t="shared" si="5"/>
        <v>Bayer Crop Sci.</v>
      </c>
      <c r="AO85" s="53" t="str">
        <f t="shared" si="5"/>
        <v>UPL Ltd</v>
      </c>
      <c r="AP85" s="53" t="str">
        <f t="shared" si="5"/>
        <v>Dhanuka Agritech</v>
      </c>
      <c r="AQ85" s="53" t="str">
        <f t="shared" si="5"/>
        <v/>
      </c>
      <c r="AR85" s="53" t="str">
        <f t="shared" si="5"/>
        <v/>
      </c>
      <c r="AS85" s="53" t="str">
        <f t="shared" si="5"/>
        <v/>
      </c>
      <c r="AT85" s="53" t="str">
        <f t="shared" si="5"/>
        <v/>
      </c>
      <c r="AU85" s="53" t="str">
        <f t="shared" si="5"/>
        <v/>
      </c>
      <c r="AV85" s="53" t="str">
        <f t="shared" si="5"/>
        <v/>
      </c>
      <c r="AW85" s="53" t="str">
        <f t="shared" si="5"/>
        <v/>
      </c>
      <c r="AX85" s="53" t="str">
        <f t="shared" si="5"/>
        <v/>
      </c>
      <c r="AY85" s="53" t="str">
        <f t="shared" si="5"/>
        <v/>
      </c>
    </row>
    <row r="86" spans="1:51">
      <c r="A86" s="51" t="s">
        <v>561</v>
      </c>
      <c r="B86" s="52" t="s">
        <v>562</v>
      </c>
      <c r="C86" s="52" t="s">
        <v>563</v>
      </c>
      <c r="D86" s="52" t="s">
        <v>564</v>
      </c>
      <c r="E86" s="52" t="s">
        <v>565</v>
      </c>
      <c r="F86" s="52" t="s">
        <v>566</v>
      </c>
      <c r="G86" s="52" t="s">
        <v>567</v>
      </c>
      <c r="H86" s="52" t="s">
        <v>568</v>
      </c>
      <c r="I86" s="52" t="s">
        <v>569</v>
      </c>
      <c r="J86" s="52" t="s">
        <v>570</v>
      </c>
      <c r="K86" s="52" t="s">
        <v>571</v>
      </c>
      <c r="L86" s="52" t="s">
        <v>572</v>
      </c>
      <c r="M86" s="52"/>
      <c r="N86" s="52"/>
      <c r="O86" s="51" t="s">
        <v>561</v>
      </c>
      <c r="P86" s="53">
        <v>533412</v>
      </c>
      <c r="Q86" s="53">
        <v>524372</v>
      </c>
      <c r="R86" s="53">
        <v>524552</v>
      </c>
      <c r="S86" s="53">
        <v>532526</v>
      </c>
      <c r="T86" s="53">
        <v>532322</v>
      </c>
      <c r="U86" s="53">
        <v>506943</v>
      </c>
      <c r="V86" s="52">
        <v>507747</v>
      </c>
      <c r="W86" s="52">
        <v>532612</v>
      </c>
      <c r="X86" s="52">
        <v>506803</v>
      </c>
      <c r="Y86" s="52">
        <v>524735</v>
      </c>
      <c r="Z86" s="52">
        <v>500126</v>
      </c>
      <c r="AA86" s="49"/>
      <c r="AB86" s="49"/>
      <c r="AC86" s="49"/>
      <c r="AD86" s="51" t="s">
        <v>561</v>
      </c>
      <c r="AE86" s="53">
        <v>533412</v>
      </c>
      <c r="AF86" s="52" t="s">
        <v>562</v>
      </c>
      <c r="AG86" s="53">
        <v>533412</v>
      </c>
      <c r="AJ86" s="51" t="s">
        <v>561</v>
      </c>
      <c r="AK86" s="53" t="str">
        <f t="shared" si="5"/>
        <v>Dr.Datsons Labs</v>
      </c>
      <c r="AL86" s="53" t="str">
        <f t="shared" si="5"/>
        <v>Orchid Chemicals</v>
      </c>
      <c r="AM86" s="53" t="str">
        <f t="shared" si="5"/>
        <v>Shasun Pharma.</v>
      </c>
      <c r="AN86" s="53" t="str">
        <f t="shared" si="5"/>
        <v>Dishman Pharma.</v>
      </c>
      <c r="AO86" s="53" t="str">
        <f t="shared" si="5"/>
        <v>Elder Pharma</v>
      </c>
      <c r="AP86" s="53" t="str">
        <f t="shared" si="5"/>
        <v>J B Chem &amp; Pharm</v>
      </c>
      <c r="AQ86" s="53" t="str">
        <f t="shared" si="5"/>
        <v>Ttk Healthcare Ltd</v>
      </c>
      <c r="AR86" s="53" t="str">
        <f t="shared" si="5"/>
        <v>Indoco Remedies</v>
      </c>
      <c r="AS86" s="53" t="str">
        <f t="shared" si="5"/>
        <v>Fulford India Ltd</v>
      </c>
      <c r="AT86" s="53" t="str">
        <f t="shared" si="5"/>
        <v>Hikal</v>
      </c>
      <c r="AU86" s="53" t="str">
        <f t="shared" si="5"/>
        <v>Merck</v>
      </c>
      <c r="AV86" s="53" t="str">
        <f t="shared" si="5"/>
        <v/>
      </c>
      <c r="AW86" s="53" t="str">
        <f t="shared" si="5"/>
        <v/>
      </c>
      <c r="AX86" s="53" t="str">
        <f t="shared" si="5"/>
        <v/>
      </c>
      <c r="AY86" s="53" t="str">
        <f t="shared" si="5"/>
        <v/>
      </c>
    </row>
    <row r="87" spans="1:51">
      <c r="A87" s="51" t="s">
        <v>573</v>
      </c>
      <c r="B87" s="52" t="s">
        <v>574</v>
      </c>
      <c r="C87" s="52" t="s">
        <v>575</v>
      </c>
      <c r="D87" s="52" t="s">
        <v>576</v>
      </c>
      <c r="E87" s="52" t="s">
        <v>577</v>
      </c>
      <c r="F87" s="52" t="s">
        <v>578</v>
      </c>
      <c r="G87" s="52" t="s">
        <v>579</v>
      </c>
      <c r="H87" s="52" t="s">
        <v>580</v>
      </c>
      <c r="I87" s="52" t="s">
        <v>581</v>
      </c>
      <c r="J87" s="52" t="s">
        <v>582</v>
      </c>
      <c r="K87" s="52"/>
      <c r="L87" s="52"/>
      <c r="M87" s="52"/>
      <c r="N87" s="52"/>
      <c r="O87" s="51" t="s">
        <v>573</v>
      </c>
      <c r="P87" s="49">
        <v>533288</v>
      </c>
      <c r="Q87" s="56">
        <v>500672</v>
      </c>
      <c r="R87" s="53">
        <v>530019</v>
      </c>
      <c r="S87" s="53">
        <v>500095</v>
      </c>
      <c r="T87" s="53">
        <v>531599</v>
      </c>
      <c r="U87" s="49">
        <v>506690</v>
      </c>
      <c r="V87" s="53">
        <v>524816</v>
      </c>
      <c r="W87" s="53">
        <v>532545</v>
      </c>
      <c r="X87" s="53">
        <v>506820</v>
      </c>
      <c r="Y87" s="49"/>
      <c r="Z87" s="49"/>
      <c r="AA87" s="49"/>
      <c r="AB87" s="49"/>
      <c r="AC87" s="49"/>
      <c r="AD87" s="51" t="s">
        <v>573</v>
      </c>
      <c r="AE87" s="49">
        <v>533288</v>
      </c>
      <c r="AF87" s="52" t="s">
        <v>574</v>
      </c>
      <c r="AG87" s="49">
        <v>533288</v>
      </c>
      <c r="AJ87" s="51" t="s">
        <v>573</v>
      </c>
      <c r="AK87" s="53" t="str">
        <f t="shared" si="5"/>
        <v>Claris Lifescien</v>
      </c>
      <c r="AL87" s="53" t="str">
        <f t="shared" si="5"/>
        <v>Novartis India</v>
      </c>
      <c r="AM87" s="53" t="str">
        <f t="shared" si="5"/>
        <v>Jubilant Life</v>
      </c>
      <c r="AN87" s="53" t="str">
        <f t="shared" si="5"/>
        <v>Wyeth</v>
      </c>
      <c r="AO87" s="53" t="str">
        <f t="shared" si="5"/>
        <v>FDC</v>
      </c>
      <c r="AP87" s="53" t="str">
        <f t="shared" si="5"/>
        <v>Unichem Labs.</v>
      </c>
      <c r="AQ87" s="53" t="str">
        <f t="shared" si="5"/>
        <v>Natco Pharma</v>
      </c>
      <c r="AR87" s="53" t="str">
        <f t="shared" si="5"/>
        <v>Fres.Kabi Onco.</v>
      </c>
      <c r="AS87" s="53" t="str">
        <f t="shared" si="5"/>
        <v>Astrazeneca Phar</v>
      </c>
      <c r="AT87" s="53" t="str">
        <f t="shared" si="5"/>
        <v/>
      </c>
      <c r="AU87" s="53" t="str">
        <f t="shared" si="5"/>
        <v/>
      </c>
      <c r="AV87" s="53" t="str">
        <f t="shared" si="5"/>
        <v/>
      </c>
      <c r="AW87" s="53" t="str">
        <f t="shared" si="5"/>
        <v/>
      </c>
      <c r="AX87" s="53" t="str">
        <f t="shared" si="5"/>
        <v/>
      </c>
      <c r="AY87" s="53" t="str">
        <f t="shared" si="5"/>
        <v/>
      </c>
    </row>
    <row r="88" spans="1:51">
      <c r="A88" s="51" t="s">
        <v>583</v>
      </c>
      <c r="B88" s="52" t="s">
        <v>584</v>
      </c>
      <c r="C88" s="52" t="s">
        <v>585</v>
      </c>
      <c r="D88" s="52" t="s">
        <v>586</v>
      </c>
      <c r="E88" s="52" t="s">
        <v>587</v>
      </c>
      <c r="F88" s="52" t="s">
        <v>588</v>
      </c>
      <c r="G88" s="52" t="s">
        <v>589</v>
      </c>
      <c r="H88" s="52" t="s">
        <v>590</v>
      </c>
      <c r="I88" s="52" t="s">
        <v>591</v>
      </c>
      <c r="J88" s="52" t="s">
        <v>592</v>
      </c>
      <c r="K88" s="52" t="s">
        <v>593</v>
      </c>
      <c r="L88" s="52" t="s">
        <v>594</v>
      </c>
      <c r="M88" s="52" t="s">
        <v>595</v>
      </c>
      <c r="O88" s="51" t="s">
        <v>583</v>
      </c>
      <c r="P88" s="53">
        <v>532331</v>
      </c>
      <c r="Q88" s="53">
        <v>533573</v>
      </c>
      <c r="R88" s="53">
        <v>500488</v>
      </c>
      <c r="S88" s="53">
        <v>532872</v>
      </c>
      <c r="T88" s="53">
        <v>500680</v>
      </c>
      <c r="U88" s="53">
        <v>532300</v>
      </c>
      <c r="V88" s="53">
        <v>532531</v>
      </c>
      <c r="W88" s="53">
        <v>500674</v>
      </c>
      <c r="X88" s="53">
        <v>524804</v>
      </c>
      <c r="Y88" s="53">
        <v>532523</v>
      </c>
      <c r="Z88" s="53">
        <v>500420</v>
      </c>
      <c r="AA88" s="53">
        <v>524494</v>
      </c>
      <c r="AB88" s="53"/>
      <c r="AC88" s="53"/>
      <c r="AD88" s="51" t="s">
        <v>583</v>
      </c>
      <c r="AE88" s="53">
        <v>532331</v>
      </c>
      <c r="AF88" s="52" t="s">
        <v>584</v>
      </c>
      <c r="AG88" s="53">
        <v>532331</v>
      </c>
      <c r="AJ88" s="51" t="s">
        <v>583</v>
      </c>
      <c r="AK88" s="53" t="str">
        <f t="shared" si="5"/>
        <v>Ajanta Pharma</v>
      </c>
      <c r="AL88" s="53" t="str">
        <f t="shared" si="5"/>
        <v>Alembic Pharma</v>
      </c>
      <c r="AM88" s="53" t="str">
        <f t="shared" si="5"/>
        <v>Abbott India</v>
      </c>
      <c r="AN88" s="53" t="str">
        <f t="shared" si="5"/>
        <v>SPARC</v>
      </c>
      <c r="AO88" s="53" t="str">
        <f t="shared" si="5"/>
        <v>Pfizer</v>
      </c>
      <c r="AP88" s="53" t="str">
        <f t="shared" si="5"/>
        <v>Wockhardt</v>
      </c>
      <c r="AQ88" s="53" t="str">
        <f t="shared" si="5"/>
        <v>Strides Arcolab</v>
      </c>
      <c r="AR88" s="53" t="str">
        <f t="shared" si="5"/>
        <v>Sanofi India</v>
      </c>
      <c r="AS88" s="53" t="str">
        <f t="shared" si="5"/>
        <v>Aurobindo Pharma</v>
      </c>
      <c r="AT88" s="53" t="str">
        <f t="shared" si="5"/>
        <v>Biocon</v>
      </c>
      <c r="AU88" s="53" t="str">
        <f t="shared" si="5"/>
        <v>Torrent Pharma.</v>
      </c>
      <c r="AV88" s="53" t="str">
        <f t="shared" si="5"/>
        <v>Ipca Labs.</v>
      </c>
      <c r="AW88" s="53" t="str">
        <f t="shared" si="5"/>
        <v/>
      </c>
      <c r="AX88" s="53" t="str">
        <f t="shared" si="5"/>
        <v/>
      </c>
      <c r="AY88" s="53" t="str">
        <f t="shared" si="5"/>
        <v/>
      </c>
    </row>
    <row r="89" spans="1:51">
      <c r="A89" s="51" t="s">
        <v>596</v>
      </c>
      <c r="B89" s="52" t="s">
        <v>597</v>
      </c>
      <c r="C89" s="52" t="s">
        <v>598</v>
      </c>
      <c r="D89" s="52" t="s">
        <v>599</v>
      </c>
      <c r="E89" s="52" t="s">
        <v>600</v>
      </c>
      <c r="F89" s="52" t="s">
        <v>601</v>
      </c>
      <c r="G89" s="52" t="s">
        <v>602</v>
      </c>
      <c r="H89" s="52"/>
      <c r="I89" s="52"/>
      <c r="J89" s="52"/>
      <c r="K89" s="52"/>
      <c r="L89" s="52"/>
      <c r="M89" s="52"/>
      <c r="N89" s="52"/>
      <c r="O89" s="51" t="s">
        <v>596</v>
      </c>
      <c r="P89" s="53">
        <v>500302</v>
      </c>
      <c r="Q89" s="53">
        <v>532488</v>
      </c>
      <c r="R89" s="53">
        <v>532321</v>
      </c>
      <c r="S89" s="53">
        <v>532296</v>
      </c>
      <c r="T89" s="53">
        <v>500359</v>
      </c>
      <c r="U89" s="53">
        <v>500660</v>
      </c>
      <c r="V89" s="49"/>
      <c r="W89" s="49"/>
      <c r="X89" s="49"/>
      <c r="Y89" s="49"/>
      <c r="Z89" s="49"/>
      <c r="AA89" s="49"/>
      <c r="AB89" s="49"/>
      <c r="AC89" s="49"/>
      <c r="AD89" s="51" t="s">
        <v>596</v>
      </c>
      <c r="AE89" s="53">
        <v>500302</v>
      </c>
      <c r="AF89" s="52" t="s">
        <v>597</v>
      </c>
      <c r="AG89" s="53">
        <v>500302</v>
      </c>
      <c r="AJ89" s="51" t="s">
        <v>596</v>
      </c>
      <c r="AK89" s="53" t="str">
        <f t="shared" si="5"/>
        <v>Piramal Enterp.</v>
      </c>
      <c r="AL89" s="53" t="str">
        <f t="shared" si="5"/>
        <v>Divi's Lab.</v>
      </c>
      <c r="AM89" s="53" t="str">
        <f t="shared" si="5"/>
        <v>Cadila Health.</v>
      </c>
      <c r="AN89" s="53" t="str">
        <f t="shared" si="5"/>
        <v>Glenmark Pharma.</v>
      </c>
      <c r="AO89" s="53" t="str">
        <f t="shared" si="5"/>
        <v>Ranbaxy Labs.</v>
      </c>
      <c r="AP89" s="53" t="str">
        <f t="shared" si="5"/>
        <v>Glaxosmit Pharma</v>
      </c>
      <c r="AQ89" s="53" t="str">
        <f t="shared" si="5"/>
        <v/>
      </c>
      <c r="AR89" s="53" t="str">
        <f t="shared" si="5"/>
        <v/>
      </c>
      <c r="AS89" s="53" t="str">
        <f t="shared" si="5"/>
        <v/>
      </c>
      <c r="AT89" s="53" t="str">
        <f t="shared" si="5"/>
        <v/>
      </c>
      <c r="AU89" s="53" t="str">
        <f t="shared" si="5"/>
        <v/>
      </c>
      <c r="AV89" s="53" t="str">
        <f t="shared" si="5"/>
        <v/>
      </c>
      <c r="AW89" s="53" t="str">
        <f t="shared" si="5"/>
        <v/>
      </c>
      <c r="AX89" s="53" t="str">
        <f t="shared" si="5"/>
        <v/>
      </c>
      <c r="AY89" s="53" t="str">
        <f t="shared" si="5"/>
        <v/>
      </c>
    </row>
    <row r="90" spans="1:51">
      <c r="A90" s="51" t="s">
        <v>603</v>
      </c>
      <c r="B90" s="52" t="s">
        <v>604</v>
      </c>
      <c r="C90" s="52" t="s">
        <v>605</v>
      </c>
      <c r="D90" s="52" t="s">
        <v>606</v>
      </c>
      <c r="E90" s="52" t="s">
        <v>607</v>
      </c>
      <c r="F90" s="52"/>
      <c r="G90" s="52"/>
      <c r="H90" s="52"/>
      <c r="I90" s="52"/>
      <c r="J90" s="52"/>
      <c r="K90" s="52"/>
      <c r="L90" s="52"/>
      <c r="M90" s="52"/>
      <c r="N90" s="52"/>
      <c r="O90" s="51" t="s">
        <v>603</v>
      </c>
      <c r="P90" s="53">
        <v>500087</v>
      </c>
      <c r="Q90" s="53">
        <v>500257</v>
      </c>
      <c r="R90" s="53">
        <v>500124</v>
      </c>
      <c r="S90" s="53">
        <v>524715</v>
      </c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51" t="s">
        <v>603</v>
      </c>
      <c r="AE90" s="53">
        <v>500087</v>
      </c>
      <c r="AF90" s="52" t="s">
        <v>604</v>
      </c>
      <c r="AG90" s="53">
        <v>500087</v>
      </c>
      <c r="AJ90" s="51" t="s">
        <v>603</v>
      </c>
      <c r="AK90" s="53" t="str">
        <f t="shared" si="5"/>
        <v>Cipla</v>
      </c>
      <c r="AL90" s="53" t="str">
        <f t="shared" si="5"/>
        <v>Lupin</v>
      </c>
      <c r="AM90" s="53" t="str">
        <f t="shared" si="5"/>
        <v>Dr Reddy's Labs</v>
      </c>
      <c r="AN90" s="53" t="str">
        <f t="shared" si="5"/>
        <v>Sun Pharma.Inds.</v>
      </c>
      <c r="AO90" s="53" t="str">
        <f t="shared" si="5"/>
        <v/>
      </c>
      <c r="AP90" s="53" t="str">
        <f t="shared" si="5"/>
        <v/>
      </c>
      <c r="AQ90" s="53" t="str">
        <f t="shared" si="5"/>
        <v/>
      </c>
      <c r="AR90" s="53" t="str">
        <f t="shared" si="5"/>
        <v/>
      </c>
      <c r="AS90" s="53" t="str">
        <f t="shared" si="5"/>
        <v/>
      </c>
      <c r="AT90" s="53" t="str">
        <f t="shared" si="5"/>
        <v/>
      </c>
      <c r="AU90" s="53" t="str">
        <f t="shared" si="5"/>
        <v/>
      </c>
      <c r="AV90" s="53" t="str">
        <f t="shared" si="5"/>
        <v/>
      </c>
      <c r="AW90" s="53" t="str">
        <f t="shared" si="5"/>
        <v/>
      </c>
      <c r="AX90" s="53" t="str">
        <f t="shared" si="5"/>
        <v/>
      </c>
      <c r="AY90" s="53" t="str">
        <f t="shared" si="5"/>
        <v/>
      </c>
    </row>
    <row r="91" spans="1:51">
      <c r="A91" s="51" t="s">
        <v>608</v>
      </c>
      <c r="B91" s="52" t="s">
        <v>609</v>
      </c>
      <c r="C91" s="52" t="s">
        <v>610</v>
      </c>
      <c r="D91" s="52" t="s">
        <v>611</v>
      </c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1" t="s">
        <v>608</v>
      </c>
      <c r="P91" s="53">
        <v>500940</v>
      </c>
      <c r="Q91" s="53">
        <v>500219</v>
      </c>
      <c r="R91" s="53">
        <v>509930</v>
      </c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51" t="s">
        <v>608</v>
      </c>
      <c r="AE91" s="53">
        <v>500940</v>
      </c>
      <c r="AF91" s="52" t="s">
        <v>609</v>
      </c>
      <c r="AG91" s="53">
        <v>500940</v>
      </c>
      <c r="AJ91" s="51" t="s">
        <v>608</v>
      </c>
      <c r="AK91" s="53" t="str">
        <f t="shared" si="5"/>
        <v>Finolex Inds.</v>
      </c>
      <c r="AL91" s="53" t="str">
        <f t="shared" si="5"/>
        <v>Jain Irrigation</v>
      </c>
      <c r="AM91" s="53" t="str">
        <f t="shared" si="5"/>
        <v>Supreme Inds.</v>
      </c>
      <c r="AN91" s="53" t="str">
        <f t="shared" si="5"/>
        <v/>
      </c>
      <c r="AO91" s="53" t="str">
        <f t="shared" si="5"/>
        <v/>
      </c>
      <c r="AP91" s="53" t="str">
        <f t="shared" si="5"/>
        <v/>
      </c>
      <c r="AQ91" s="53" t="str">
        <f t="shared" si="5"/>
        <v/>
      </c>
      <c r="AR91" s="53" t="str">
        <f t="shared" si="5"/>
        <v/>
      </c>
      <c r="AS91" s="53" t="str">
        <f t="shared" si="5"/>
        <v/>
      </c>
      <c r="AT91" s="53" t="str">
        <f t="shared" si="5"/>
        <v/>
      </c>
      <c r="AU91" s="53" t="str">
        <f t="shared" si="5"/>
        <v/>
      </c>
      <c r="AV91" s="53" t="str">
        <f t="shared" si="5"/>
        <v/>
      </c>
      <c r="AW91" s="53" t="str">
        <f t="shared" si="5"/>
        <v/>
      </c>
      <c r="AX91" s="53" t="str">
        <f t="shared" si="5"/>
        <v/>
      </c>
      <c r="AY91" s="53" t="str">
        <f t="shared" si="5"/>
        <v/>
      </c>
    </row>
    <row r="92" spans="1:51">
      <c r="A92" s="51" t="s">
        <v>612</v>
      </c>
      <c r="B92" s="52" t="s">
        <v>613</v>
      </c>
      <c r="C92" s="52" t="s">
        <v>614</v>
      </c>
      <c r="D92" s="52" t="s">
        <v>615</v>
      </c>
      <c r="E92" s="52" t="s">
        <v>616</v>
      </c>
      <c r="F92" s="52" t="s">
        <v>617</v>
      </c>
      <c r="G92" s="52" t="s">
        <v>618</v>
      </c>
      <c r="H92" s="52"/>
      <c r="I92" s="52"/>
      <c r="J92" s="52"/>
      <c r="K92" s="52"/>
      <c r="L92" s="52"/>
      <c r="M92" s="52"/>
      <c r="N92" s="52"/>
      <c r="O92" s="51" t="s">
        <v>612</v>
      </c>
      <c r="P92" s="53">
        <v>502742</v>
      </c>
      <c r="Q92" s="53">
        <v>532856</v>
      </c>
      <c r="R92" s="53">
        <v>507880</v>
      </c>
      <c r="S92" s="53">
        <v>512237</v>
      </c>
      <c r="T92" s="52">
        <v>532830</v>
      </c>
      <c r="U92" s="52">
        <v>523385</v>
      </c>
      <c r="V92" s="49"/>
      <c r="W92" s="49"/>
      <c r="X92" s="49"/>
      <c r="Y92" s="49"/>
      <c r="Z92" s="49"/>
      <c r="AA92" s="49"/>
      <c r="AB92" s="49"/>
      <c r="AC92" s="49"/>
      <c r="AD92" s="51" t="s">
        <v>612</v>
      </c>
      <c r="AE92" s="53">
        <v>502742</v>
      </c>
      <c r="AF92" s="52" t="s">
        <v>613</v>
      </c>
      <c r="AG92" s="53">
        <v>502742</v>
      </c>
      <c r="AJ92" s="51" t="s">
        <v>612</v>
      </c>
      <c r="AK92" s="53" t="str">
        <f t="shared" si="5"/>
        <v>Sintex Inds.</v>
      </c>
      <c r="AL92" s="53" t="str">
        <f t="shared" si="5"/>
        <v>Time Technoplast</v>
      </c>
      <c r="AM92" s="53" t="str">
        <f t="shared" si="5"/>
        <v>V I P Inds.</v>
      </c>
      <c r="AN92" s="53" t="str">
        <f t="shared" si="5"/>
        <v>Jai Corp</v>
      </c>
      <c r="AO92" s="53" t="str">
        <f t="shared" si="5"/>
        <v>Astral Poly</v>
      </c>
      <c r="AP92" s="53" t="str">
        <f t="shared" si="5"/>
        <v>Nilkamal Ltd</v>
      </c>
      <c r="AQ92" s="53" t="str">
        <f t="shared" si="5"/>
        <v/>
      </c>
      <c r="AR92" s="53" t="str">
        <f t="shared" si="5"/>
        <v/>
      </c>
      <c r="AS92" s="53" t="str">
        <f t="shared" si="5"/>
        <v/>
      </c>
      <c r="AT92" s="53" t="str">
        <f t="shared" si="5"/>
        <v/>
      </c>
      <c r="AU92" s="53" t="str">
        <f t="shared" si="5"/>
        <v/>
      </c>
      <c r="AV92" s="53" t="str">
        <f t="shared" si="5"/>
        <v/>
      </c>
      <c r="AW92" s="53" t="str">
        <f t="shared" si="5"/>
        <v/>
      </c>
      <c r="AX92" s="53" t="str">
        <f t="shared" si="5"/>
        <v/>
      </c>
      <c r="AY92" s="53" t="str">
        <f t="shared" si="5"/>
        <v/>
      </c>
    </row>
    <row r="93" spans="1:51">
      <c r="A93" s="51" t="s">
        <v>619</v>
      </c>
      <c r="B93" s="52" t="s">
        <v>620</v>
      </c>
      <c r="C93" s="52" t="s">
        <v>621</v>
      </c>
      <c r="D93" s="52" t="s">
        <v>622</v>
      </c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1" t="s">
        <v>619</v>
      </c>
      <c r="P93" s="53">
        <v>533248</v>
      </c>
      <c r="Q93" s="53">
        <v>500630</v>
      </c>
      <c r="R93" s="53">
        <v>532921</v>
      </c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51" t="s">
        <v>619</v>
      </c>
      <c r="AE93" s="53">
        <v>533248</v>
      </c>
      <c r="AF93" s="52" t="s">
        <v>620</v>
      </c>
      <c r="AG93" s="53">
        <v>533248</v>
      </c>
      <c r="AJ93" s="51" t="s">
        <v>619</v>
      </c>
      <c r="AK93" s="53" t="str">
        <f t="shared" si="5"/>
        <v>Guj Pipavav Port</v>
      </c>
      <c r="AL93" s="53" t="str">
        <f t="shared" si="5"/>
        <v>Essar Ports</v>
      </c>
      <c r="AM93" s="53" t="str">
        <f t="shared" si="5"/>
        <v>Adani Ports</v>
      </c>
      <c r="AN93" s="53" t="str">
        <f t="shared" si="5"/>
        <v/>
      </c>
      <c r="AO93" s="53" t="str">
        <f t="shared" si="5"/>
        <v/>
      </c>
      <c r="AP93" s="53" t="str">
        <f t="shared" si="5"/>
        <v/>
      </c>
      <c r="AQ93" s="53" t="str">
        <f t="shared" si="5"/>
        <v/>
      </c>
      <c r="AR93" s="53" t="str">
        <f t="shared" si="5"/>
        <v/>
      </c>
      <c r="AS93" s="53" t="str">
        <f t="shared" si="5"/>
        <v/>
      </c>
      <c r="AT93" s="53" t="str">
        <f t="shared" si="5"/>
        <v/>
      </c>
      <c r="AU93" s="53" t="str">
        <f t="shared" si="5"/>
        <v/>
      </c>
      <c r="AV93" s="53" t="str">
        <f t="shared" si="5"/>
        <v/>
      </c>
      <c r="AW93" s="53" t="str">
        <f t="shared" si="5"/>
        <v/>
      </c>
      <c r="AX93" s="53" t="str">
        <f t="shared" si="5"/>
        <v/>
      </c>
      <c r="AY93" s="53" t="str">
        <f t="shared" si="5"/>
        <v/>
      </c>
    </row>
    <row r="94" spans="1:51">
      <c r="A94" s="51" t="s">
        <v>623</v>
      </c>
      <c r="B94" s="52" t="s">
        <v>624</v>
      </c>
      <c r="C94" s="52" t="s">
        <v>625</v>
      </c>
      <c r="D94" s="52" t="s">
        <v>626</v>
      </c>
      <c r="E94" s="52" t="s">
        <v>627</v>
      </c>
      <c r="F94" s="52" t="s">
        <v>628</v>
      </c>
      <c r="G94" s="52"/>
      <c r="H94" s="52"/>
      <c r="I94" s="52"/>
      <c r="J94" s="52"/>
      <c r="K94" s="52"/>
      <c r="L94" s="52"/>
      <c r="M94" s="52"/>
      <c r="N94" s="52"/>
      <c r="O94" s="51" t="s">
        <v>623</v>
      </c>
      <c r="P94" s="53">
        <v>500400</v>
      </c>
      <c r="Q94" s="53">
        <v>532939</v>
      </c>
      <c r="R94" s="53">
        <v>533098</v>
      </c>
      <c r="S94" s="53">
        <v>532898</v>
      </c>
      <c r="T94" s="53">
        <v>532555</v>
      </c>
      <c r="U94" s="49"/>
      <c r="V94" s="49"/>
      <c r="W94" s="49"/>
      <c r="X94" s="49"/>
      <c r="Y94" s="49"/>
      <c r="Z94" s="49"/>
      <c r="AA94" s="49"/>
      <c r="AB94" s="49"/>
      <c r="AC94" s="49"/>
      <c r="AD94" s="51" t="s">
        <v>623</v>
      </c>
      <c r="AE94" s="53">
        <v>500400</v>
      </c>
      <c r="AF94" s="52" t="s">
        <v>624</v>
      </c>
      <c r="AG94" s="53">
        <v>500400</v>
      </c>
      <c r="AJ94" s="51" t="s">
        <v>623</v>
      </c>
      <c r="AK94" s="53" t="str">
        <f t="shared" si="5"/>
        <v>Tata Power Co.</v>
      </c>
      <c r="AL94" s="53" t="str">
        <f t="shared" si="5"/>
        <v>Reliance Power</v>
      </c>
      <c r="AM94" s="53" t="str">
        <f t="shared" si="5"/>
        <v>NHPC Ltd</v>
      </c>
      <c r="AN94" s="53" t="str">
        <f t="shared" si="5"/>
        <v>Power Grid Corpn</v>
      </c>
      <c r="AO94" s="53" t="str">
        <f t="shared" si="5"/>
        <v>NTPC</v>
      </c>
      <c r="AP94" s="53" t="str">
        <f t="shared" si="5"/>
        <v/>
      </c>
      <c r="AQ94" s="53" t="str">
        <f t="shared" si="5"/>
        <v/>
      </c>
      <c r="AR94" s="53" t="str">
        <f t="shared" si="5"/>
        <v/>
      </c>
      <c r="AS94" s="53" t="str">
        <f t="shared" si="5"/>
        <v/>
      </c>
      <c r="AT94" s="53" t="str">
        <f t="shared" si="5"/>
        <v/>
      </c>
      <c r="AU94" s="53" t="str">
        <f t="shared" si="5"/>
        <v/>
      </c>
      <c r="AV94" s="53" t="str">
        <f t="shared" si="5"/>
        <v/>
      </c>
      <c r="AW94" s="53" t="str">
        <f t="shared" si="5"/>
        <v/>
      </c>
      <c r="AX94" s="53" t="str">
        <f t="shared" si="5"/>
        <v/>
      </c>
      <c r="AY94" s="53" t="str">
        <f t="shared" si="5"/>
        <v/>
      </c>
    </row>
    <row r="95" spans="1:51">
      <c r="A95" s="51" t="s">
        <v>629</v>
      </c>
      <c r="B95" s="52" t="s">
        <v>630</v>
      </c>
      <c r="C95" s="52" t="s">
        <v>631</v>
      </c>
      <c r="D95" s="52" t="s">
        <v>632</v>
      </c>
      <c r="E95" s="52" t="s">
        <v>633</v>
      </c>
      <c r="F95" s="52" t="s">
        <v>634</v>
      </c>
      <c r="G95" s="52" t="s">
        <v>635</v>
      </c>
      <c r="H95" s="52" t="s">
        <v>636</v>
      </c>
      <c r="I95" s="52" t="s">
        <v>637</v>
      </c>
      <c r="J95" s="52"/>
      <c r="K95" s="52"/>
      <c r="L95" s="52"/>
      <c r="M95" s="52"/>
      <c r="N95" s="52"/>
      <c r="O95" s="51" t="s">
        <v>629</v>
      </c>
      <c r="P95" s="53">
        <v>532779</v>
      </c>
      <c r="Q95" s="53">
        <v>500084</v>
      </c>
      <c r="R95" s="53">
        <v>532627</v>
      </c>
      <c r="S95" s="53">
        <v>533148</v>
      </c>
      <c r="T95" s="53">
        <v>533206</v>
      </c>
      <c r="U95" s="53">
        <v>513683</v>
      </c>
      <c r="V95" s="53">
        <v>533096</v>
      </c>
      <c r="W95" s="53">
        <v>500390</v>
      </c>
      <c r="X95" s="49"/>
      <c r="Y95" s="49"/>
      <c r="Z95" s="49"/>
      <c r="AA95" s="49"/>
      <c r="AB95" s="49"/>
      <c r="AC95" s="49"/>
      <c r="AD95" s="51" t="s">
        <v>629</v>
      </c>
      <c r="AE95" s="53">
        <v>532779</v>
      </c>
      <c r="AF95" s="52" t="s">
        <v>630</v>
      </c>
      <c r="AG95" s="53">
        <v>532779</v>
      </c>
      <c r="AJ95" s="51" t="s">
        <v>629</v>
      </c>
      <c r="AK95" s="53" t="str">
        <f t="shared" si="5"/>
        <v>Torrent Power</v>
      </c>
      <c r="AL95" s="53" t="str">
        <f t="shared" si="5"/>
        <v>CESC</v>
      </c>
      <c r="AM95" s="53" t="str">
        <f t="shared" si="5"/>
        <v>JP Power Ven.</v>
      </c>
      <c r="AN95" s="53" t="str">
        <f t="shared" si="5"/>
        <v>JSW Energy</v>
      </c>
      <c r="AO95" s="53" t="str">
        <f t="shared" si="5"/>
        <v>SJVN</v>
      </c>
      <c r="AP95" s="53" t="str">
        <f t="shared" si="5"/>
        <v>Neyveli Lignite</v>
      </c>
      <c r="AQ95" s="53" t="str">
        <f t="shared" si="5"/>
        <v>Adani Power</v>
      </c>
      <c r="AR95" s="53" t="str">
        <f t="shared" si="5"/>
        <v>Reliance Infra.</v>
      </c>
      <c r="AS95" s="53" t="str">
        <f t="shared" si="5"/>
        <v/>
      </c>
      <c r="AT95" s="53" t="str">
        <f t="shared" si="5"/>
        <v/>
      </c>
      <c r="AU95" s="53" t="str">
        <f t="shared" si="5"/>
        <v/>
      </c>
      <c r="AV95" s="53" t="str">
        <f t="shared" si="5"/>
        <v/>
      </c>
      <c r="AW95" s="53" t="str">
        <f t="shared" si="5"/>
        <v/>
      </c>
      <c r="AX95" s="53" t="str">
        <f t="shared" si="5"/>
        <v/>
      </c>
      <c r="AY95" s="53" t="str">
        <f t="shared" si="5"/>
        <v/>
      </c>
    </row>
    <row r="96" spans="1:51">
      <c r="A96" s="51" t="s">
        <v>638</v>
      </c>
      <c r="B96" s="52" t="s">
        <v>639</v>
      </c>
      <c r="C96" s="52" t="s">
        <v>640</v>
      </c>
      <c r="D96" s="52" t="s">
        <v>641</v>
      </c>
      <c r="E96" s="52" t="s">
        <v>642</v>
      </c>
      <c r="F96" s="52" t="s">
        <v>643</v>
      </c>
      <c r="G96" s="52" t="s">
        <v>644</v>
      </c>
      <c r="H96" s="52" t="s">
        <v>645</v>
      </c>
      <c r="I96" s="52"/>
      <c r="J96" s="52"/>
      <c r="K96" s="52"/>
      <c r="L96" s="52"/>
      <c r="M96" s="52"/>
      <c r="N96" s="52"/>
      <c r="O96" s="51" t="s">
        <v>638</v>
      </c>
      <c r="P96" s="53">
        <v>534597</v>
      </c>
      <c r="Q96" s="53">
        <v>532430</v>
      </c>
      <c r="R96" s="53">
        <v>532778</v>
      </c>
      <c r="S96" s="53">
        <v>513023</v>
      </c>
      <c r="T96" s="53">
        <v>533122</v>
      </c>
      <c r="U96" s="53">
        <v>532997</v>
      </c>
      <c r="V96" s="52">
        <v>517300</v>
      </c>
      <c r="W96" s="49"/>
      <c r="X96" s="49"/>
      <c r="Y96" s="49"/>
      <c r="Z96" s="49"/>
      <c r="AA96" s="49"/>
      <c r="AB96" s="49"/>
      <c r="AC96" s="49"/>
      <c r="AD96" s="51" t="s">
        <v>638</v>
      </c>
      <c r="AE96" s="53">
        <v>534597</v>
      </c>
      <c r="AF96" s="52" t="s">
        <v>639</v>
      </c>
      <c r="AG96" s="53">
        <v>534597</v>
      </c>
      <c r="AJ96" s="51" t="s">
        <v>638</v>
      </c>
      <c r="AK96" s="53" t="str">
        <f t="shared" si="5"/>
        <v>I B I P</v>
      </c>
      <c r="AL96" s="53" t="str">
        <f t="shared" si="5"/>
        <v>BF Utilities</v>
      </c>
      <c r="AM96" s="53" t="str">
        <f t="shared" si="5"/>
        <v>Lanco Infratech</v>
      </c>
      <c r="AN96" s="53" t="str">
        <f t="shared" si="5"/>
        <v>Nava Bharat Vent</v>
      </c>
      <c r="AO96" s="53" t="str">
        <f t="shared" si="5"/>
        <v>Indiabulls Power</v>
      </c>
      <c r="AP96" s="53" t="str">
        <f t="shared" si="5"/>
        <v>KSK Energy Ven.</v>
      </c>
      <c r="AQ96" s="53" t="str">
        <f t="shared" si="5"/>
        <v>Guj Inds. Power</v>
      </c>
      <c r="AR96" s="53" t="str">
        <f t="shared" si="5"/>
        <v/>
      </c>
      <c r="AS96" s="53" t="str">
        <f t="shared" si="5"/>
        <v/>
      </c>
      <c r="AT96" s="53" t="str">
        <f t="shared" si="5"/>
        <v/>
      </c>
      <c r="AU96" s="53" t="str">
        <f t="shared" si="5"/>
        <v/>
      </c>
      <c r="AV96" s="53" t="str">
        <f t="shared" si="5"/>
        <v/>
      </c>
      <c r="AW96" s="53" t="str">
        <f t="shared" si="5"/>
        <v/>
      </c>
      <c r="AX96" s="53" t="str">
        <f t="shared" si="5"/>
        <v/>
      </c>
      <c r="AY96" s="53" t="str">
        <f t="shared" si="5"/>
        <v/>
      </c>
    </row>
    <row r="97" spans="1:52">
      <c r="A97" s="51" t="s">
        <v>646</v>
      </c>
      <c r="B97" s="52" t="s">
        <v>647</v>
      </c>
      <c r="C97" s="52" t="s">
        <v>648</v>
      </c>
      <c r="D97" s="52" t="s">
        <v>649</v>
      </c>
      <c r="E97" s="52" t="s">
        <v>650</v>
      </c>
      <c r="F97" s="52" t="s">
        <v>651</v>
      </c>
      <c r="G97" s="52"/>
      <c r="H97" s="52"/>
      <c r="I97" s="52"/>
      <c r="J97" s="52"/>
      <c r="K97" s="52"/>
      <c r="L97" s="52"/>
      <c r="M97" s="52"/>
      <c r="N97" s="52"/>
      <c r="O97" s="51" t="s">
        <v>646</v>
      </c>
      <c r="P97" s="53">
        <v>508989</v>
      </c>
      <c r="Q97" s="53">
        <v>532662</v>
      </c>
      <c r="R97" s="53">
        <v>532705</v>
      </c>
      <c r="S97" s="52">
        <v>532687</v>
      </c>
      <c r="T97" s="52">
        <v>533217</v>
      </c>
      <c r="U97" s="49"/>
      <c r="V97" s="49"/>
      <c r="W97" s="49"/>
      <c r="X97" s="49"/>
      <c r="Y97" s="49"/>
      <c r="Z97" s="49"/>
      <c r="AA97" s="49"/>
      <c r="AB97" s="49"/>
      <c r="AC97" s="49"/>
      <c r="AD97" s="51" t="s">
        <v>646</v>
      </c>
      <c r="AE97" s="53">
        <v>508989</v>
      </c>
      <c r="AF97" s="52" t="s">
        <v>647</v>
      </c>
      <c r="AG97" s="53">
        <v>508989</v>
      </c>
      <c r="AJ97" s="51" t="s">
        <v>646</v>
      </c>
      <c r="AK97" s="53" t="str">
        <f t="shared" si="5"/>
        <v>Navneet Educat.</v>
      </c>
      <c r="AL97" s="53" t="str">
        <f t="shared" si="5"/>
        <v>H T Media</v>
      </c>
      <c r="AM97" s="53" t="str">
        <f t="shared" si="5"/>
        <v>Jagran Prakashan</v>
      </c>
      <c r="AN97" s="53" t="str">
        <f t="shared" si="5"/>
        <v>Repro India</v>
      </c>
      <c r="AO97" s="53" t="str">
        <f t="shared" si="5"/>
        <v>Hindustan Media</v>
      </c>
      <c r="AP97" s="53" t="str">
        <f t="shared" si="5"/>
        <v/>
      </c>
      <c r="AQ97" s="53" t="str">
        <f t="shared" si="5"/>
        <v/>
      </c>
      <c r="AR97" s="53" t="str">
        <f t="shared" si="5"/>
        <v/>
      </c>
      <c r="AS97" s="53" t="str">
        <f t="shared" si="5"/>
        <v/>
      </c>
      <c r="AT97" s="53" t="str">
        <f t="shared" si="5"/>
        <v/>
      </c>
      <c r="AU97" s="53" t="str">
        <f t="shared" si="5"/>
        <v/>
      </c>
      <c r="AV97" s="53" t="str">
        <f t="shared" si="5"/>
        <v/>
      </c>
      <c r="AW97" s="53" t="str">
        <f t="shared" si="5"/>
        <v/>
      </c>
      <c r="AX97" s="53" t="str">
        <f t="shared" si="5"/>
        <v/>
      </c>
      <c r="AY97" s="53" t="str">
        <f t="shared" si="5"/>
        <v/>
      </c>
    </row>
    <row r="98" spans="1:52">
      <c r="A98" s="51" t="s">
        <v>652</v>
      </c>
      <c r="B98" s="52" t="s">
        <v>653</v>
      </c>
      <c r="C98" s="52" t="s">
        <v>654</v>
      </c>
      <c r="D98" s="52" t="s">
        <v>655</v>
      </c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1" t="s">
        <v>652</v>
      </c>
      <c r="P98" s="53">
        <v>500547</v>
      </c>
      <c r="Q98" s="53">
        <v>530965</v>
      </c>
      <c r="R98" s="53">
        <v>500325</v>
      </c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51" t="s">
        <v>652</v>
      </c>
      <c r="AE98" s="53">
        <v>500547</v>
      </c>
      <c r="AF98" s="52" t="s">
        <v>653</v>
      </c>
      <c r="AG98" s="53">
        <v>500547</v>
      </c>
      <c r="AJ98" s="51" t="s">
        <v>652</v>
      </c>
      <c r="AK98" s="53" t="str">
        <f t="shared" si="5"/>
        <v>B P C L</v>
      </c>
      <c r="AL98" s="53" t="str">
        <f t="shared" si="5"/>
        <v>I O C L</v>
      </c>
      <c r="AM98" s="53" t="str">
        <f t="shared" si="5"/>
        <v>Reliance Inds.</v>
      </c>
      <c r="AN98" s="53" t="str">
        <f t="shared" si="5"/>
        <v/>
      </c>
      <c r="AO98" s="53" t="str">
        <f t="shared" si="5"/>
        <v/>
      </c>
      <c r="AP98" s="53" t="str">
        <f t="shared" si="5"/>
        <v/>
      </c>
      <c r="AQ98" s="53" t="str">
        <f t="shared" si="5"/>
        <v/>
      </c>
      <c r="AR98" s="53" t="str">
        <f t="shared" si="5"/>
        <v/>
      </c>
      <c r="AS98" s="53" t="str">
        <f t="shared" si="5"/>
        <v/>
      </c>
      <c r="AT98" s="53" t="str">
        <f t="shared" si="5"/>
        <v/>
      </c>
      <c r="AU98" s="53" t="str">
        <f t="shared" si="5"/>
        <v/>
      </c>
      <c r="AV98" s="53" t="str">
        <f t="shared" si="5"/>
        <v/>
      </c>
      <c r="AW98" s="53" t="str">
        <f t="shared" si="5"/>
        <v/>
      </c>
      <c r="AX98" s="53" t="str">
        <f t="shared" si="5"/>
        <v/>
      </c>
      <c r="AY98" s="53" t="str">
        <f t="shared" si="5"/>
        <v/>
      </c>
    </row>
    <row r="99" spans="1:52">
      <c r="A99" s="51" t="s">
        <v>656</v>
      </c>
      <c r="B99" s="52" t="s">
        <v>657</v>
      </c>
      <c r="C99" s="52" t="s">
        <v>658</v>
      </c>
      <c r="D99" s="52" t="s">
        <v>659</v>
      </c>
      <c r="E99" s="52" t="s">
        <v>660</v>
      </c>
      <c r="F99" s="52"/>
      <c r="G99" s="52"/>
      <c r="H99" s="52"/>
      <c r="I99" s="52"/>
      <c r="J99" s="52"/>
      <c r="K99" s="52"/>
      <c r="L99" s="52"/>
      <c r="M99" s="52"/>
      <c r="N99" s="52"/>
      <c r="O99" s="51" t="s">
        <v>656</v>
      </c>
      <c r="P99" s="53">
        <v>500110</v>
      </c>
      <c r="Q99" s="53">
        <v>500109</v>
      </c>
      <c r="R99" s="53">
        <v>500104</v>
      </c>
      <c r="S99" s="53">
        <v>500134</v>
      </c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51" t="s">
        <v>656</v>
      </c>
      <c r="AE99" s="53">
        <v>500110</v>
      </c>
      <c r="AF99" s="52" t="s">
        <v>657</v>
      </c>
      <c r="AG99" s="53">
        <v>500110</v>
      </c>
      <c r="AJ99" s="51" t="s">
        <v>656</v>
      </c>
      <c r="AK99" s="53" t="str">
        <f t="shared" si="5"/>
        <v>C P C L</v>
      </c>
      <c r="AL99" s="53" t="str">
        <f t="shared" si="5"/>
        <v>M R P L</v>
      </c>
      <c r="AM99" s="53" t="str">
        <f t="shared" si="5"/>
        <v>H P C L</v>
      </c>
      <c r="AN99" s="53" t="str">
        <f t="shared" si="5"/>
        <v>Essar Oil</v>
      </c>
      <c r="AO99" s="53" t="str">
        <f t="shared" si="5"/>
        <v/>
      </c>
      <c r="AP99" s="53" t="str">
        <f t="shared" si="5"/>
        <v/>
      </c>
      <c r="AQ99" s="53" t="str">
        <f t="shared" si="5"/>
        <v/>
      </c>
      <c r="AR99" s="53" t="str">
        <f t="shared" si="5"/>
        <v/>
      </c>
      <c r="AS99" s="53" t="str">
        <f t="shared" si="5"/>
        <v/>
      </c>
      <c r="AT99" s="53" t="str">
        <f t="shared" si="5"/>
        <v/>
      </c>
      <c r="AU99" s="53" t="str">
        <f t="shared" si="5"/>
        <v/>
      </c>
      <c r="AV99" s="53" t="str">
        <f t="shared" si="5"/>
        <v/>
      </c>
      <c r="AW99" s="53" t="str">
        <f t="shared" si="5"/>
        <v/>
      </c>
      <c r="AX99" s="53" t="str">
        <f t="shared" si="5"/>
        <v/>
      </c>
      <c r="AY99" s="53" t="str">
        <f t="shared" si="5"/>
        <v/>
      </c>
    </row>
    <row r="100" spans="1:52">
      <c r="A100" s="51" t="s">
        <v>661</v>
      </c>
      <c r="B100" s="52" t="s">
        <v>662</v>
      </c>
      <c r="C100" s="52" t="s">
        <v>663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1" t="s">
        <v>661</v>
      </c>
      <c r="P100" s="53">
        <v>532638</v>
      </c>
      <c r="Q100" s="53">
        <v>500251</v>
      </c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51" t="s">
        <v>661</v>
      </c>
      <c r="AE100" s="53">
        <v>532638</v>
      </c>
      <c r="AF100" s="52" t="s">
        <v>662</v>
      </c>
      <c r="AG100" s="53">
        <v>532638</v>
      </c>
      <c r="AJ100" s="51" t="s">
        <v>661</v>
      </c>
      <c r="AK100" s="53" t="str">
        <f t="shared" si="5"/>
        <v>Shoppers St.</v>
      </c>
      <c r="AL100" s="53" t="str">
        <f t="shared" si="5"/>
        <v>Trent</v>
      </c>
      <c r="AM100" s="53" t="str">
        <f t="shared" si="5"/>
        <v/>
      </c>
      <c r="AN100" s="53" t="str">
        <f t="shared" si="5"/>
        <v/>
      </c>
      <c r="AO100" s="53" t="str">
        <f t="shared" si="5"/>
        <v/>
      </c>
      <c r="AP100" s="53" t="str">
        <f t="shared" si="5"/>
        <v/>
      </c>
      <c r="AQ100" s="53" t="str">
        <f t="shared" si="5"/>
        <v/>
      </c>
      <c r="AR100" s="53" t="str">
        <f t="shared" si="5"/>
        <v/>
      </c>
      <c r="AS100" s="53" t="str">
        <f t="shared" si="5"/>
        <v/>
      </c>
      <c r="AT100" s="53" t="str">
        <f t="shared" si="5"/>
        <v/>
      </c>
      <c r="AU100" s="53" t="str">
        <f t="shared" si="5"/>
        <v/>
      </c>
      <c r="AV100" s="53" t="str">
        <f t="shared" si="5"/>
        <v/>
      </c>
      <c r="AW100" s="53" t="str">
        <f t="shared" si="5"/>
        <v/>
      </c>
      <c r="AX100" s="53" t="str">
        <f t="shared" si="5"/>
        <v/>
      </c>
      <c r="AY100" s="53" t="str">
        <f t="shared" si="5"/>
        <v/>
      </c>
      <c r="AZ100" s="49"/>
    </row>
    <row r="101" spans="1:52">
      <c r="A101" s="51" t="s">
        <v>664</v>
      </c>
      <c r="B101" s="52" t="s">
        <v>665</v>
      </c>
      <c r="C101" s="52" t="s">
        <v>666</v>
      </c>
      <c r="D101" s="52" t="s">
        <v>667</v>
      </c>
      <c r="E101" s="52" t="s">
        <v>668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1" t="s">
        <v>664</v>
      </c>
      <c r="P101" s="53">
        <v>532682</v>
      </c>
      <c r="Q101" s="53">
        <v>523598</v>
      </c>
      <c r="R101" s="53">
        <v>533107</v>
      </c>
      <c r="S101" s="53">
        <v>500620</v>
      </c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51" t="s">
        <v>664</v>
      </c>
      <c r="AE101" s="53">
        <v>532682</v>
      </c>
      <c r="AF101" s="52" t="s">
        <v>665</v>
      </c>
      <c r="AG101" s="53">
        <v>532682</v>
      </c>
      <c r="AJ101" s="51" t="s">
        <v>664</v>
      </c>
      <c r="AK101" s="53" t="str">
        <f t="shared" si="5"/>
        <v>ABG Shipyard</v>
      </c>
      <c r="AL101" s="53" t="str">
        <f t="shared" si="5"/>
        <v>S C I</v>
      </c>
      <c r="AM101" s="53" t="str">
        <f t="shared" si="5"/>
        <v>Pipavav Defence</v>
      </c>
      <c r="AN101" s="53" t="str">
        <f t="shared" si="5"/>
        <v>GE Shipping Co</v>
      </c>
      <c r="AO101" s="53" t="str">
        <f t="shared" si="5"/>
        <v/>
      </c>
      <c r="AP101" s="53" t="str">
        <f t="shared" si="5"/>
        <v/>
      </c>
      <c r="AQ101" s="53" t="str">
        <f t="shared" si="5"/>
        <v/>
      </c>
      <c r="AR101" s="53" t="str">
        <f t="shared" si="5"/>
        <v/>
      </c>
      <c r="AS101" s="53" t="str">
        <f t="shared" si="5"/>
        <v/>
      </c>
      <c r="AT101" s="53" t="str">
        <f t="shared" si="5"/>
        <v/>
      </c>
      <c r="AU101" s="53" t="str">
        <f t="shared" si="5"/>
        <v/>
      </c>
      <c r="AV101" s="53" t="str">
        <f t="shared" si="5"/>
        <v/>
      </c>
      <c r="AW101" s="53" t="str">
        <f t="shared" si="5"/>
        <v/>
      </c>
      <c r="AX101" s="53" t="str">
        <f t="shared" si="5"/>
        <v/>
      </c>
      <c r="AY101" s="53" t="str">
        <f t="shared" si="5"/>
        <v/>
      </c>
      <c r="AZ101" s="49"/>
    </row>
    <row r="102" spans="1:52">
      <c r="A102" s="51" t="s">
        <v>669</v>
      </c>
      <c r="B102" s="52" t="s">
        <v>670</v>
      </c>
      <c r="C102" s="52" t="s">
        <v>671</v>
      </c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1" t="s">
        <v>669</v>
      </c>
      <c r="P102" s="53">
        <v>526235</v>
      </c>
      <c r="Q102" s="52">
        <v>526807</v>
      </c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51" t="s">
        <v>669</v>
      </c>
      <c r="AE102" s="53">
        <v>526235</v>
      </c>
      <c r="AF102" s="52" t="s">
        <v>670</v>
      </c>
      <c r="AG102" s="53">
        <v>526235</v>
      </c>
      <c r="AJ102" s="51" t="s">
        <v>669</v>
      </c>
      <c r="AK102" s="53" t="str">
        <f t="shared" ref="AK102:AY118" si="6">IFERROR(VLOOKUP(P102,$AE$2:$AF$600,2,FALSE),"")</f>
        <v>Mercator</v>
      </c>
      <c r="AL102" s="53" t="str">
        <f t="shared" si="6"/>
        <v>SEAMEC Ltd</v>
      </c>
      <c r="AM102" s="53" t="str">
        <f t="shared" si="6"/>
        <v/>
      </c>
      <c r="AN102" s="53" t="str">
        <f t="shared" si="6"/>
        <v/>
      </c>
      <c r="AO102" s="53" t="str">
        <f t="shared" si="6"/>
        <v/>
      </c>
      <c r="AP102" s="53" t="str">
        <f t="shared" si="6"/>
        <v/>
      </c>
      <c r="AQ102" s="53" t="str">
        <f t="shared" si="6"/>
        <v/>
      </c>
      <c r="AR102" s="53" t="str">
        <f t="shared" si="6"/>
        <v/>
      </c>
      <c r="AS102" s="53" t="str">
        <f t="shared" si="6"/>
        <v/>
      </c>
      <c r="AT102" s="53" t="str">
        <f t="shared" si="6"/>
        <v/>
      </c>
      <c r="AU102" s="53" t="str">
        <f t="shared" si="6"/>
        <v/>
      </c>
      <c r="AV102" s="53" t="str">
        <f t="shared" si="6"/>
        <v/>
      </c>
      <c r="AW102" s="53" t="str">
        <f t="shared" si="6"/>
        <v/>
      </c>
      <c r="AX102" s="53" t="str">
        <f t="shared" si="6"/>
        <v/>
      </c>
      <c r="AY102" s="53" t="str">
        <f t="shared" si="6"/>
        <v/>
      </c>
      <c r="AZ102" s="49"/>
    </row>
    <row r="103" spans="1:52">
      <c r="A103" s="51" t="s">
        <v>672</v>
      </c>
      <c r="B103" s="52" t="s">
        <v>673</v>
      </c>
      <c r="C103" s="52" t="s">
        <v>674</v>
      </c>
      <c r="D103" s="52" t="s">
        <v>675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1" t="s">
        <v>672</v>
      </c>
      <c r="P103" s="49">
        <v>533790</v>
      </c>
      <c r="Q103" s="53">
        <v>500368</v>
      </c>
      <c r="R103" s="53">
        <v>500215</v>
      </c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51" t="s">
        <v>672</v>
      </c>
      <c r="AE103" s="49">
        <v>533790</v>
      </c>
      <c r="AF103" s="52" t="s">
        <v>673</v>
      </c>
      <c r="AG103" s="49">
        <v>533790</v>
      </c>
      <c r="AJ103" s="51" t="s">
        <v>672</v>
      </c>
      <c r="AK103" s="53" t="str">
        <f t="shared" si="6"/>
        <v>KGN Enterprises</v>
      </c>
      <c r="AL103" s="53" t="str">
        <f t="shared" si="6"/>
        <v>Ruchi Soya Inds.</v>
      </c>
      <c r="AM103" s="53" t="str">
        <f t="shared" si="6"/>
        <v>Agro Tech Foods.</v>
      </c>
      <c r="AN103" s="53" t="str">
        <f t="shared" si="6"/>
        <v/>
      </c>
      <c r="AO103" s="53" t="str">
        <f t="shared" si="6"/>
        <v/>
      </c>
      <c r="AP103" s="53" t="str">
        <f t="shared" si="6"/>
        <v/>
      </c>
      <c r="AQ103" s="53" t="str">
        <f t="shared" si="6"/>
        <v/>
      </c>
      <c r="AR103" s="53" t="str">
        <f t="shared" si="6"/>
        <v/>
      </c>
      <c r="AS103" s="53" t="str">
        <f t="shared" si="6"/>
        <v/>
      </c>
      <c r="AT103" s="53" t="str">
        <f t="shared" si="6"/>
        <v/>
      </c>
      <c r="AU103" s="53" t="str">
        <f t="shared" si="6"/>
        <v/>
      </c>
      <c r="AV103" s="53" t="str">
        <f t="shared" si="6"/>
        <v/>
      </c>
      <c r="AW103" s="53" t="str">
        <f t="shared" si="6"/>
        <v/>
      </c>
      <c r="AX103" s="53" t="str">
        <f t="shared" si="6"/>
        <v/>
      </c>
      <c r="AY103" s="53" t="str">
        <f t="shared" si="6"/>
        <v/>
      </c>
      <c r="AZ103" s="49"/>
    </row>
    <row r="104" spans="1:52">
      <c r="A104" s="51" t="s">
        <v>676</v>
      </c>
      <c r="B104" s="52" t="s">
        <v>677</v>
      </c>
      <c r="C104" s="52" t="s">
        <v>678</v>
      </c>
      <c r="D104" s="52" t="s">
        <v>679</v>
      </c>
      <c r="E104" s="52" t="s">
        <v>680</v>
      </c>
      <c r="F104" s="52" t="s">
        <v>681</v>
      </c>
      <c r="G104" s="52"/>
      <c r="H104" s="52"/>
      <c r="I104" s="52"/>
      <c r="J104" s="52"/>
      <c r="K104" s="52"/>
      <c r="L104" s="52"/>
      <c r="M104" s="52"/>
      <c r="N104" s="52"/>
      <c r="O104" s="51" t="s">
        <v>676</v>
      </c>
      <c r="P104" s="53">
        <v>500055</v>
      </c>
      <c r="Q104" s="53">
        <v>500228</v>
      </c>
      <c r="R104" s="53">
        <v>532286</v>
      </c>
      <c r="S104" s="53">
        <v>500113</v>
      </c>
      <c r="T104" s="53">
        <v>500470</v>
      </c>
      <c r="U104" s="49"/>
      <c r="V104" s="49"/>
      <c r="W104" s="49"/>
      <c r="X104" s="49"/>
      <c r="Y104" s="49"/>
      <c r="Z104" s="49"/>
      <c r="AA104" s="49"/>
      <c r="AB104" s="49"/>
      <c r="AC104" s="49"/>
      <c r="AD104" s="51" t="s">
        <v>676</v>
      </c>
      <c r="AE104" s="53">
        <v>500055</v>
      </c>
      <c r="AF104" s="52" t="s">
        <v>677</v>
      </c>
      <c r="AG104" s="53">
        <v>500055</v>
      </c>
      <c r="AJ104" s="51" t="s">
        <v>676</v>
      </c>
      <c r="AK104" s="53" t="str">
        <f t="shared" si="6"/>
        <v>Bhushan Steel</v>
      </c>
      <c r="AL104" s="53" t="str">
        <f t="shared" si="6"/>
        <v>JSW Steel</v>
      </c>
      <c r="AM104" s="53" t="str">
        <f t="shared" si="6"/>
        <v>Jindal Steel</v>
      </c>
      <c r="AN104" s="53" t="str">
        <f t="shared" si="6"/>
        <v>S A I L</v>
      </c>
      <c r="AO104" s="53" t="str">
        <f t="shared" si="6"/>
        <v>Tata Steel</v>
      </c>
      <c r="AP104" s="53" t="str">
        <f t="shared" si="6"/>
        <v/>
      </c>
      <c r="AQ104" s="53" t="str">
        <f t="shared" si="6"/>
        <v/>
      </c>
      <c r="AR104" s="53" t="str">
        <f t="shared" si="6"/>
        <v/>
      </c>
      <c r="AS104" s="53" t="str">
        <f t="shared" si="6"/>
        <v/>
      </c>
      <c r="AT104" s="53" t="str">
        <f t="shared" si="6"/>
        <v/>
      </c>
      <c r="AU104" s="53" t="str">
        <f t="shared" si="6"/>
        <v/>
      </c>
      <c r="AV104" s="53" t="str">
        <f t="shared" si="6"/>
        <v/>
      </c>
      <c r="AW104" s="53" t="str">
        <f t="shared" si="6"/>
        <v/>
      </c>
      <c r="AX104" s="53" t="str">
        <f t="shared" si="6"/>
        <v/>
      </c>
      <c r="AY104" s="53" t="str">
        <f t="shared" si="6"/>
        <v/>
      </c>
      <c r="AZ104" s="49"/>
    </row>
    <row r="105" spans="1:52">
      <c r="A105" s="51" t="s">
        <v>682</v>
      </c>
      <c r="B105" s="52" t="s">
        <v>683</v>
      </c>
      <c r="C105" s="52" t="s">
        <v>684</v>
      </c>
      <c r="D105" s="52" t="s">
        <v>685</v>
      </c>
      <c r="E105" s="52" t="s">
        <v>686</v>
      </c>
      <c r="F105" s="52" t="s">
        <v>687</v>
      </c>
      <c r="G105" s="52" t="s">
        <v>688</v>
      </c>
      <c r="H105" s="52" t="s">
        <v>689</v>
      </c>
      <c r="I105" s="52" t="s">
        <v>690</v>
      </c>
      <c r="J105" s="52" t="s">
        <v>691</v>
      </c>
      <c r="K105" s="52" t="s">
        <v>692</v>
      </c>
      <c r="L105" s="52" t="s">
        <v>693</v>
      </c>
      <c r="M105" s="52" t="s">
        <v>694</v>
      </c>
      <c r="N105" s="52"/>
      <c r="O105" s="51" t="s">
        <v>682</v>
      </c>
      <c r="P105" s="53">
        <v>517146</v>
      </c>
      <c r="Q105" s="53">
        <v>532508</v>
      </c>
      <c r="R105" s="53">
        <v>513446</v>
      </c>
      <c r="S105" s="53">
        <v>513216</v>
      </c>
      <c r="T105" s="53">
        <v>533264</v>
      </c>
      <c r="U105" s="53">
        <v>500378</v>
      </c>
      <c r="V105" s="52">
        <v>522285</v>
      </c>
      <c r="W105" s="52">
        <v>533402</v>
      </c>
      <c r="X105" s="52">
        <v>533047</v>
      </c>
      <c r="Y105" s="52">
        <v>513010</v>
      </c>
      <c r="Z105" s="52">
        <v>504614</v>
      </c>
      <c r="AA105" s="52">
        <v>520113</v>
      </c>
      <c r="AB105" s="49"/>
      <c r="AC105" s="49"/>
      <c r="AD105" s="51" t="s">
        <v>682</v>
      </c>
      <c r="AE105" s="53">
        <v>517146</v>
      </c>
      <c r="AF105" s="52" t="s">
        <v>683</v>
      </c>
      <c r="AG105" s="53">
        <v>517146</v>
      </c>
      <c r="AJ105" s="51" t="s">
        <v>682</v>
      </c>
      <c r="AK105" s="53" t="str">
        <f t="shared" si="6"/>
        <v>Usha Martin</v>
      </c>
      <c r="AL105" s="53" t="str">
        <f t="shared" si="6"/>
        <v>Jindal Stain.</v>
      </c>
      <c r="AM105" s="53" t="str">
        <f t="shared" si="6"/>
        <v>Monnet Ispat</v>
      </c>
      <c r="AN105" s="53" t="str">
        <f t="shared" si="6"/>
        <v>Uttam Galva</v>
      </c>
      <c r="AO105" s="53" t="str">
        <f t="shared" si="6"/>
        <v>Electrosteel St.</v>
      </c>
      <c r="AP105" s="53" t="str">
        <f t="shared" si="6"/>
        <v>Jindal Saw</v>
      </c>
      <c r="AQ105" s="53" t="str">
        <f t="shared" si="6"/>
        <v>Jayaswal Neco</v>
      </c>
      <c r="AR105" s="53" t="str">
        <f t="shared" si="6"/>
        <v>Innoventive Ind.</v>
      </c>
      <c r="AS105" s="53" t="str">
        <f t="shared" si="6"/>
        <v>Indian Metals</v>
      </c>
      <c r="AT105" s="53" t="str">
        <f t="shared" si="6"/>
        <v>Tata Sponge Iron</v>
      </c>
      <c r="AU105" s="53" t="str">
        <f t="shared" si="6"/>
        <v>Sarda Energy</v>
      </c>
      <c r="AV105" s="53" t="str">
        <f t="shared" si="6"/>
        <v>Vesuvius India</v>
      </c>
      <c r="AW105" s="53" t="str">
        <f t="shared" si="6"/>
        <v/>
      </c>
      <c r="AX105" s="53" t="str">
        <f t="shared" si="6"/>
        <v/>
      </c>
      <c r="AY105" s="53" t="str">
        <f t="shared" si="6"/>
        <v/>
      </c>
      <c r="AZ105" s="49"/>
    </row>
    <row r="106" spans="1:52">
      <c r="A106" s="51" t="s">
        <v>695</v>
      </c>
      <c r="B106" s="52" t="s">
        <v>696</v>
      </c>
      <c r="C106" s="52" t="s">
        <v>697</v>
      </c>
      <c r="D106" s="52" t="s">
        <v>698</v>
      </c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1" t="s">
        <v>695</v>
      </c>
      <c r="P106" s="53">
        <v>506022</v>
      </c>
      <c r="Q106" s="53">
        <v>532144</v>
      </c>
      <c r="R106" s="53">
        <v>500265</v>
      </c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51" t="s">
        <v>695</v>
      </c>
      <c r="AE106" s="53">
        <v>506022</v>
      </c>
      <c r="AF106" s="52" t="s">
        <v>696</v>
      </c>
      <c r="AG106" s="53">
        <v>506022</v>
      </c>
      <c r="AJ106" s="51" t="s">
        <v>695</v>
      </c>
      <c r="AK106" s="53" t="str">
        <f t="shared" si="6"/>
        <v>Prakash Inds.</v>
      </c>
      <c r="AL106" s="53" t="str">
        <f t="shared" si="6"/>
        <v>Welspun Corp</v>
      </c>
      <c r="AM106" s="53" t="str">
        <f t="shared" si="6"/>
        <v>Mah. Seamless</v>
      </c>
      <c r="AN106" s="53" t="str">
        <f t="shared" si="6"/>
        <v/>
      </c>
      <c r="AO106" s="53" t="str">
        <f t="shared" si="6"/>
        <v/>
      </c>
      <c r="AP106" s="53" t="str">
        <f t="shared" si="6"/>
        <v/>
      </c>
      <c r="AQ106" s="53" t="str">
        <f t="shared" si="6"/>
        <v/>
      </c>
      <c r="AR106" s="53" t="str">
        <f t="shared" si="6"/>
        <v/>
      </c>
      <c r="AS106" s="53" t="str">
        <f t="shared" si="6"/>
        <v/>
      </c>
      <c r="AT106" s="53" t="str">
        <f t="shared" si="6"/>
        <v/>
      </c>
      <c r="AU106" s="53" t="str">
        <f t="shared" si="6"/>
        <v/>
      </c>
      <c r="AV106" s="53" t="str">
        <f t="shared" si="6"/>
        <v/>
      </c>
      <c r="AW106" s="53" t="str">
        <f t="shared" si="6"/>
        <v/>
      </c>
      <c r="AX106" s="53" t="str">
        <f t="shared" si="6"/>
        <v/>
      </c>
      <c r="AY106" s="53" t="str">
        <f t="shared" si="6"/>
        <v/>
      </c>
      <c r="AZ106" s="49"/>
    </row>
    <row r="107" spans="1:52">
      <c r="A107" s="51" t="s">
        <v>699</v>
      </c>
      <c r="B107" s="52" t="s">
        <v>700</v>
      </c>
      <c r="C107" s="52" t="s">
        <v>701</v>
      </c>
      <c r="D107" s="52" t="s">
        <v>702</v>
      </c>
      <c r="E107" s="52" t="s">
        <v>703</v>
      </c>
      <c r="F107" s="52" t="s">
        <v>704</v>
      </c>
      <c r="G107" s="52"/>
      <c r="H107" s="52"/>
      <c r="I107" s="52"/>
      <c r="J107" s="52"/>
      <c r="K107" s="52"/>
      <c r="L107" s="52"/>
      <c r="M107" s="52"/>
      <c r="N107" s="52"/>
      <c r="O107" s="51" t="s">
        <v>699</v>
      </c>
      <c r="P107" s="53">
        <v>500032</v>
      </c>
      <c r="Q107" s="53">
        <v>500038</v>
      </c>
      <c r="R107" s="53">
        <v>532670</v>
      </c>
      <c r="S107" s="53">
        <v>500125</v>
      </c>
      <c r="T107" s="52">
        <v>500354</v>
      </c>
      <c r="U107" s="49"/>
      <c r="V107" s="49"/>
      <c r="W107" s="49"/>
      <c r="X107" s="49"/>
      <c r="Y107" s="49"/>
      <c r="Z107" s="49"/>
      <c r="AA107" s="49"/>
      <c r="AB107" s="49"/>
      <c r="AC107" s="49"/>
      <c r="AD107" s="51" t="s">
        <v>699</v>
      </c>
      <c r="AE107" s="53">
        <v>500032</v>
      </c>
      <c r="AF107" s="52" t="s">
        <v>700</v>
      </c>
      <c r="AG107" s="53">
        <v>500032</v>
      </c>
      <c r="AJ107" s="51" t="s">
        <v>699</v>
      </c>
      <c r="AK107" s="53" t="str">
        <f t="shared" si="6"/>
        <v>Bajaj Hindusthan</v>
      </c>
      <c r="AL107" s="53" t="str">
        <f t="shared" si="6"/>
        <v>Balrampur Chini</v>
      </c>
      <c r="AM107" s="53" t="str">
        <f t="shared" si="6"/>
        <v>Sh.Renuka Sugar</v>
      </c>
      <c r="AN107" s="53" t="str">
        <f t="shared" si="6"/>
        <v>EID Parry</v>
      </c>
      <c r="AO107" s="53" t="str">
        <f t="shared" si="6"/>
        <v>Rajshree Sugars</v>
      </c>
      <c r="AP107" s="53" t="str">
        <f t="shared" si="6"/>
        <v/>
      </c>
      <c r="AQ107" s="53" t="str">
        <f t="shared" si="6"/>
        <v/>
      </c>
      <c r="AR107" s="53" t="str">
        <f t="shared" si="6"/>
        <v/>
      </c>
      <c r="AS107" s="53" t="str">
        <f t="shared" si="6"/>
        <v/>
      </c>
      <c r="AT107" s="53" t="str">
        <f t="shared" si="6"/>
        <v/>
      </c>
      <c r="AU107" s="53" t="str">
        <f t="shared" si="6"/>
        <v/>
      </c>
      <c r="AV107" s="53" t="str">
        <f t="shared" si="6"/>
        <v/>
      </c>
      <c r="AW107" s="53" t="str">
        <f t="shared" si="6"/>
        <v/>
      </c>
      <c r="AX107" s="53" t="str">
        <f t="shared" si="6"/>
        <v/>
      </c>
      <c r="AY107" s="53" t="str">
        <f t="shared" si="6"/>
        <v/>
      </c>
      <c r="AZ107" s="49"/>
    </row>
    <row r="108" spans="1:52">
      <c r="A108" s="51" t="s">
        <v>705</v>
      </c>
      <c r="B108" s="52" t="s">
        <v>706</v>
      </c>
      <c r="C108" s="52" t="s">
        <v>707</v>
      </c>
      <c r="D108" s="52" t="s">
        <v>708</v>
      </c>
      <c r="E108" s="52" t="s">
        <v>709</v>
      </c>
      <c r="F108" s="52"/>
      <c r="G108" s="52"/>
      <c r="H108" s="52"/>
      <c r="I108" s="52"/>
      <c r="J108" s="52"/>
      <c r="K108" s="52"/>
      <c r="L108" s="52"/>
      <c r="M108" s="52"/>
      <c r="N108" s="52"/>
      <c r="O108" s="51" t="s">
        <v>705</v>
      </c>
      <c r="P108" s="53">
        <v>532301</v>
      </c>
      <c r="Q108" s="53">
        <v>532654</v>
      </c>
      <c r="R108" s="53">
        <v>500800</v>
      </c>
      <c r="S108" s="52">
        <v>519600</v>
      </c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51" t="s">
        <v>705</v>
      </c>
      <c r="AE108" s="53">
        <v>532301</v>
      </c>
      <c r="AF108" s="52" t="s">
        <v>706</v>
      </c>
      <c r="AG108" s="53">
        <v>532301</v>
      </c>
      <c r="AJ108" s="51" t="s">
        <v>705</v>
      </c>
      <c r="AK108" s="53" t="str">
        <f t="shared" si="6"/>
        <v>Tata Coffee</v>
      </c>
      <c r="AL108" s="53" t="str">
        <f t="shared" si="6"/>
        <v>Mcleod Russel</v>
      </c>
      <c r="AM108" s="53" t="str">
        <f t="shared" si="6"/>
        <v>Tata Global</v>
      </c>
      <c r="AN108" s="53" t="str">
        <f t="shared" si="6"/>
        <v>CCL Products</v>
      </c>
      <c r="AO108" s="53" t="str">
        <f t="shared" si="6"/>
        <v/>
      </c>
      <c r="AP108" s="53" t="str">
        <f t="shared" si="6"/>
        <v/>
      </c>
      <c r="AQ108" s="53" t="str">
        <f t="shared" si="6"/>
        <v/>
      </c>
      <c r="AR108" s="53" t="str">
        <f t="shared" si="6"/>
        <v/>
      </c>
      <c r="AS108" s="53" t="str">
        <f t="shared" si="6"/>
        <v/>
      </c>
      <c r="AT108" s="53" t="str">
        <f t="shared" si="6"/>
        <v/>
      </c>
      <c r="AU108" s="53" t="str">
        <f t="shared" si="6"/>
        <v/>
      </c>
      <c r="AV108" s="53" t="str">
        <f t="shared" si="6"/>
        <v/>
      </c>
      <c r="AW108" s="53" t="str">
        <f t="shared" si="6"/>
        <v/>
      </c>
      <c r="AX108" s="53" t="str">
        <f t="shared" si="6"/>
        <v/>
      </c>
      <c r="AY108" s="53" t="str">
        <f t="shared" si="6"/>
        <v/>
      </c>
      <c r="AZ108" s="49"/>
    </row>
    <row r="109" spans="1:52">
      <c r="A109" s="51" t="s">
        <v>710</v>
      </c>
      <c r="B109" s="52" t="s">
        <v>711</v>
      </c>
      <c r="C109" s="52" t="s">
        <v>712</v>
      </c>
      <c r="D109" s="52" t="s">
        <v>713</v>
      </c>
      <c r="E109" s="52" t="s">
        <v>714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1" t="s">
        <v>710</v>
      </c>
      <c r="P109" s="53">
        <v>500483</v>
      </c>
      <c r="Q109" s="53">
        <v>532712</v>
      </c>
      <c r="R109" s="53">
        <v>532822</v>
      </c>
      <c r="S109" s="53">
        <v>532454</v>
      </c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51" t="s">
        <v>710</v>
      </c>
      <c r="AE109" s="53">
        <v>500483</v>
      </c>
      <c r="AF109" s="52" t="s">
        <v>711</v>
      </c>
      <c r="AG109" s="53">
        <v>500483</v>
      </c>
      <c r="AJ109" s="51" t="s">
        <v>710</v>
      </c>
      <c r="AK109" s="53" t="str">
        <f t="shared" si="6"/>
        <v>Tata Comm</v>
      </c>
      <c r="AL109" s="53" t="str">
        <f t="shared" si="6"/>
        <v>Rel. Comm.</v>
      </c>
      <c r="AM109" s="53" t="str">
        <f t="shared" si="6"/>
        <v>Idea Cellular</v>
      </c>
      <c r="AN109" s="53" t="str">
        <f t="shared" si="6"/>
        <v>Bharti Airtel</v>
      </c>
      <c r="AO109" s="53" t="str">
        <f t="shared" si="6"/>
        <v/>
      </c>
      <c r="AP109" s="53" t="str">
        <f t="shared" si="6"/>
        <v/>
      </c>
      <c r="AQ109" s="53" t="str">
        <f t="shared" si="6"/>
        <v/>
      </c>
      <c r="AR109" s="53" t="str">
        <f t="shared" si="6"/>
        <v/>
      </c>
      <c r="AS109" s="53" t="str">
        <f t="shared" si="6"/>
        <v/>
      </c>
      <c r="AT109" s="53" t="str">
        <f t="shared" si="6"/>
        <v/>
      </c>
      <c r="AU109" s="53" t="str">
        <f t="shared" si="6"/>
        <v/>
      </c>
      <c r="AV109" s="53" t="str">
        <f t="shared" si="6"/>
        <v/>
      </c>
      <c r="AW109" s="53" t="str">
        <f t="shared" si="6"/>
        <v/>
      </c>
      <c r="AX109" s="53" t="str">
        <f t="shared" si="6"/>
        <v/>
      </c>
      <c r="AY109" s="53" t="str">
        <f t="shared" si="6"/>
        <v/>
      </c>
      <c r="AZ109" s="49"/>
    </row>
    <row r="110" spans="1:52">
      <c r="A110" s="51" t="s">
        <v>715</v>
      </c>
      <c r="B110" s="52" t="s">
        <v>716</v>
      </c>
      <c r="C110" s="52" t="s">
        <v>717</v>
      </c>
      <c r="D110" s="52" t="s">
        <v>718</v>
      </c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1" t="s">
        <v>715</v>
      </c>
      <c r="P110" s="53">
        <v>532944</v>
      </c>
      <c r="Q110" s="53">
        <v>500108</v>
      </c>
      <c r="R110" s="53">
        <v>532371</v>
      </c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51" t="s">
        <v>715</v>
      </c>
      <c r="AE110" s="53">
        <v>532944</v>
      </c>
      <c r="AF110" s="52" t="s">
        <v>716</v>
      </c>
      <c r="AG110" s="53">
        <v>532944</v>
      </c>
      <c r="AJ110" s="51" t="s">
        <v>715</v>
      </c>
      <c r="AK110" s="53" t="str">
        <f t="shared" si="6"/>
        <v>OnMobile Global</v>
      </c>
      <c r="AL110" s="53" t="str">
        <f t="shared" si="6"/>
        <v>M T N L</v>
      </c>
      <c r="AM110" s="53" t="str">
        <f t="shared" si="6"/>
        <v>Tata Tele. Mah.</v>
      </c>
      <c r="AN110" s="53" t="str">
        <f t="shared" si="6"/>
        <v/>
      </c>
      <c r="AO110" s="53" t="str">
        <f t="shared" si="6"/>
        <v/>
      </c>
      <c r="AP110" s="53" t="str">
        <f t="shared" si="6"/>
        <v/>
      </c>
      <c r="AQ110" s="53" t="str">
        <f t="shared" si="6"/>
        <v/>
      </c>
      <c r="AR110" s="53" t="str">
        <f t="shared" si="6"/>
        <v/>
      </c>
      <c r="AS110" s="53" t="str">
        <f t="shared" si="6"/>
        <v/>
      </c>
      <c r="AT110" s="53" t="str">
        <f t="shared" si="6"/>
        <v/>
      </c>
      <c r="AU110" s="53" t="str">
        <f t="shared" si="6"/>
        <v/>
      </c>
      <c r="AV110" s="53" t="str">
        <f t="shared" si="6"/>
        <v/>
      </c>
      <c r="AW110" s="53" t="str">
        <f t="shared" si="6"/>
        <v/>
      </c>
      <c r="AX110" s="53" t="str">
        <f t="shared" si="6"/>
        <v/>
      </c>
      <c r="AY110" s="53" t="str">
        <f t="shared" si="6"/>
        <v/>
      </c>
      <c r="AZ110" s="49"/>
    </row>
    <row r="111" spans="1:52">
      <c r="A111" s="51" t="s">
        <v>719</v>
      </c>
      <c r="B111" s="52" t="s">
        <v>720</v>
      </c>
      <c r="C111" s="52" t="s">
        <v>721</v>
      </c>
      <c r="D111" s="52" t="s">
        <v>722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1" t="s">
        <v>719</v>
      </c>
      <c r="P111" s="53">
        <v>532775</v>
      </c>
      <c r="Q111" s="53">
        <v>500183</v>
      </c>
      <c r="R111" s="52">
        <v>532493</v>
      </c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51" t="s">
        <v>719</v>
      </c>
      <c r="AE111" s="53">
        <v>532775</v>
      </c>
      <c r="AF111" s="52" t="s">
        <v>720</v>
      </c>
      <c r="AG111" s="53">
        <v>532775</v>
      </c>
      <c r="AJ111" s="51" t="s">
        <v>719</v>
      </c>
      <c r="AK111" s="53" t="str">
        <f t="shared" si="6"/>
        <v>GTL Infra.</v>
      </c>
      <c r="AL111" s="53" t="str">
        <f t="shared" si="6"/>
        <v>H F C L</v>
      </c>
      <c r="AM111" s="53" t="str">
        <f t="shared" si="6"/>
        <v>Astra Microwave</v>
      </c>
      <c r="AN111" s="53" t="str">
        <f t="shared" si="6"/>
        <v/>
      </c>
      <c r="AO111" s="53" t="str">
        <f t="shared" si="6"/>
        <v/>
      </c>
      <c r="AP111" s="53" t="str">
        <f t="shared" si="6"/>
        <v/>
      </c>
      <c r="AQ111" s="53" t="str">
        <f t="shared" si="6"/>
        <v/>
      </c>
      <c r="AR111" s="53" t="str">
        <f t="shared" si="6"/>
        <v/>
      </c>
      <c r="AS111" s="53" t="str">
        <f t="shared" si="6"/>
        <v/>
      </c>
      <c r="AT111" s="53" t="str">
        <f t="shared" si="6"/>
        <v/>
      </c>
      <c r="AU111" s="53" t="str">
        <f t="shared" si="6"/>
        <v/>
      </c>
      <c r="AV111" s="53" t="str">
        <f t="shared" si="6"/>
        <v/>
      </c>
      <c r="AW111" s="53" t="str">
        <f t="shared" si="6"/>
        <v/>
      </c>
      <c r="AX111" s="53" t="str">
        <f t="shared" si="6"/>
        <v/>
      </c>
      <c r="AY111" s="53" t="str">
        <f t="shared" si="6"/>
        <v/>
      </c>
      <c r="AZ111" s="49"/>
    </row>
    <row r="112" spans="1:52">
      <c r="A112" s="51" t="s">
        <v>723</v>
      </c>
      <c r="B112" s="52" t="s">
        <v>724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1" t="s">
        <v>723</v>
      </c>
      <c r="P112" s="53">
        <v>534816</v>
      </c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51" t="s">
        <v>723</v>
      </c>
      <c r="AE112" s="53">
        <v>534816</v>
      </c>
      <c r="AF112" s="52" t="s">
        <v>724</v>
      </c>
      <c r="AG112" s="53">
        <v>534816</v>
      </c>
      <c r="AJ112" s="51" t="s">
        <v>723</v>
      </c>
      <c r="AK112" s="53" t="str">
        <f t="shared" si="6"/>
        <v>Bharti Infra.</v>
      </c>
      <c r="AL112" s="53" t="str">
        <f t="shared" si="6"/>
        <v/>
      </c>
      <c r="AM112" s="53" t="str">
        <f t="shared" si="6"/>
        <v/>
      </c>
      <c r="AN112" s="53" t="str">
        <f t="shared" si="6"/>
        <v/>
      </c>
      <c r="AO112" s="53" t="str">
        <f t="shared" si="6"/>
        <v/>
      </c>
      <c r="AP112" s="53" t="str">
        <f t="shared" si="6"/>
        <v/>
      </c>
      <c r="AQ112" s="53" t="str">
        <f t="shared" si="6"/>
        <v/>
      </c>
      <c r="AR112" s="53" t="str">
        <f t="shared" si="6"/>
        <v/>
      </c>
      <c r="AS112" s="53" t="str">
        <f t="shared" si="6"/>
        <v/>
      </c>
      <c r="AT112" s="53" t="str">
        <f t="shared" si="6"/>
        <v/>
      </c>
      <c r="AU112" s="53" t="str">
        <f t="shared" si="6"/>
        <v/>
      </c>
      <c r="AV112" s="53" t="str">
        <f t="shared" si="6"/>
        <v/>
      </c>
      <c r="AW112" s="53" t="str">
        <f t="shared" si="6"/>
        <v/>
      </c>
      <c r="AX112" s="53" t="str">
        <f t="shared" si="6"/>
        <v/>
      </c>
      <c r="AY112" s="53" t="str">
        <f t="shared" si="6"/>
        <v/>
      </c>
      <c r="AZ112" s="49"/>
    </row>
    <row r="113" spans="1:52">
      <c r="A113" s="51" t="s">
        <v>725</v>
      </c>
      <c r="B113" s="52" t="s">
        <v>726</v>
      </c>
      <c r="C113" s="52" t="s">
        <v>727</v>
      </c>
      <c r="D113" s="52" t="s">
        <v>728</v>
      </c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1" t="s">
        <v>725</v>
      </c>
      <c r="P113" s="53">
        <v>523395</v>
      </c>
      <c r="Q113" s="53">
        <v>513377</v>
      </c>
      <c r="R113" s="53">
        <v>512599</v>
      </c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51" t="s">
        <v>725</v>
      </c>
      <c r="AE113" s="53">
        <v>523395</v>
      </c>
      <c r="AF113" s="52" t="s">
        <v>726</v>
      </c>
      <c r="AG113" s="53">
        <v>523395</v>
      </c>
      <c r="AJ113" s="51" t="s">
        <v>725</v>
      </c>
      <c r="AK113" s="53" t="str">
        <f t="shared" si="6"/>
        <v>3M India</v>
      </c>
      <c r="AL113" s="53" t="str">
        <f t="shared" si="6"/>
        <v>MMTC</v>
      </c>
      <c r="AM113" s="53" t="str">
        <f t="shared" si="6"/>
        <v>Adani Enterp.</v>
      </c>
      <c r="AN113" s="53" t="str">
        <f t="shared" si="6"/>
        <v/>
      </c>
      <c r="AO113" s="53" t="str">
        <f t="shared" si="6"/>
        <v/>
      </c>
      <c r="AP113" s="53" t="str">
        <f t="shared" si="6"/>
        <v/>
      </c>
      <c r="AQ113" s="53" t="str">
        <f t="shared" si="6"/>
        <v/>
      </c>
      <c r="AR113" s="53" t="str">
        <f t="shared" si="6"/>
        <v/>
      </c>
      <c r="AS113" s="53" t="str">
        <f t="shared" si="6"/>
        <v/>
      </c>
      <c r="AT113" s="53" t="str">
        <f t="shared" si="6"/>
        <v/>
      </c>
      <c r="AU113" s="53" t="str">
        <f t="shared" si="6"/>
        <v/>
      </c>
      <c r="AV113" s="53" t="str">
        <f t="shared" si="6"/>
        <v/>
      </c>
      <c r="AW113" s="53" t="str">
        <f t="shared" si="6"/>
        <v/>
      </c>
      <c r="AX113" s="53" t="str">
        <f t="shared" si="6"/>
        <v/>
      </c>
      <c r="AY113" s="53" t="str">
        <f t="shared" si="6"/>
        <v/>
      </c>
      <c r="AZ113" s="49"/>
    </row>
    <row r="114" spans="1:52">
      <c r="A114" s="51" t="s">
        <v>729</v>
      </c>
      <c r="B114" s="52" t="s">
        <v>730</v>
      </c>
      <c r="C114" s="52" t="s">
        <v>731</v>
      </c>
      <c r="D114" s="52" t="s">
        <v>732</v>
      </c>
      <c r="E114" s="52" t="s">
        <v>733</v>
      </c>
      <c r="F114" s="52" t="s">
        <v>734</v>
      </c>
      <c r="G114" s="52"/>
      <c r="H114" s="52"/>
      <c r="I114" s="52"/>
      <c r="J114" s="52"/>
      <c r="K114" s="52"/>
      <c r="L114" s="52"/>
      <c r="M114" s="52"/>
      <c r="N114" s="52"/>
      <c r="O114" s="51" t="s">
        <v>729</v>
      </c>
      <c r="P114" s="53">
        <v>501425</v>
      </c>
      <c r="Q114" s="53">
        <v>512531</v>
      </c>
      <c r="R114" s="53">
        <v>500339</v>
      </c>
      <c r="S114" s="53">
        <v>532524</v>
      </c>
      <c r="T114" s="52">
        <v>534328</v>
      </c>
      <c r="U114" s="49"/>
      <c r="V114" s="49"/>
      <c r="W114" s="49"/>
      <c r="X114" s="49"/>
      <c r="Y114" s="49"/>
      <c r="Z114" s="49"/>
      <c r="AA114" s="49"/>
      <c r="AB114" s="49"/>
      <c r="AC114" s="49"/>
      <c r="AD114" s="51" t="s">
        <v>729</v>
      </c>
      <c r="AE114" s="53">
        <v>501425</v>
      </c>
      <c r="AF114" s="52" t="s">
        <v>730</v>
      </c>
      <c r="AG114" s="53">
        <v>501425</v>
      </c>
      <c r="AJ114" s="51" t="s">
        <v>729</v>
      </c>
      <c r="AK114" s="53" t="str">
        <f t="shared" si="6"/>
        <v>Bombay Burmah</v>
      </c>
      <c r="AL114" s="53" t="str">
        <f t="shared" si="6"/>
        <v>S T C</v>
      </c>
      <c r="AM114" s="53" t="str">
        <f t="shared" si="6"/>
        <v>Rain Industries</v>
      </c>
      <c r="AN114" s="53" t="str">
        <f t="shared" si="6"/>
        <v>PTC India</v>
      </c>
      <c r="AO114" s="53" t="str">
        <f t="shared" si="6"/>
        <v>Hexa Tradex</v>
      </c>
      <c r="AP114" s="53" t="str">
        <f t="shared" si="6"/>
        <v/>
      </c>
      <c r="AQ114" s="53" t="str">
        <f t="shared" si="6"/>
        <v/>
      </c>
      <c r="AR114" s="53" t="str">
        <f t="shared" si="6"/>
        <v/>
      </c>
      <c r="AS114" s="53" t="str">
        <f t="shared" si="6"/>
        <v/>
      </c>
      <c r="AT114" s="53" t="str">
        <f t="shared" si="6"/>
        <v/>
      </c>
      <c r="AU114" s="53" t="str">
        <f t="shared" si="6"/>
        <v/>
      </c>
      <c r="AV114" s="53" t="str">
        <f t="shared" si="6"/>
        <v/>
      </c>
      <c r="AW114" s="53" t="str">
        <f t="shared" si="6"/>
        <v/>
      </c>
      <c r="AX114" s="53" t="str">
        <f t="shared" si="6"/>
        <v/>
      </c>
      <c r="AY114" s="53" t="str">
        <f t="shared" si="6"/>
        <v/>
      </c>
      <c r="AZ114" s="49"/>
    </row>
    <row r="115" spans="1:52">
      <c r="A115" s="51" t="s">
        <v>735</v>
      </c>
      <c r="B115" s="52" t="s">
        <v>736</v>
      </c>
      <c r="C115" s="52" t="s">
        <v>737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1" t="s">
        <v>735</v>
      </c>
      <c r="P115" s="53">
        <v>532714</v>
      </c>
      <c r="Q115" s="53">
        <v>522287</v>
      </c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51" t="s">
        <v>735</v>
      </c>
      <c r="AE115" s="53">
        <v>532714</v>
      </c>
      <c r="AF115" s="52" t="s">
        <v>736</v>
      </c>
      <c r="AG115" s="53">
        <v>532714</v>
      </c>
      <c r="AJ115" s="51" t="s">
        <v>735</v>
      </c>
      <c r="AK115" s="53" t="str">
        <f t="shared" si="6"/>
        <v>K E C Intl.</v>
      </c>
      <c r="AL115" s="53" t="str">
        <f t="shared" si="6"/>
        <v>Kalpataru Power</v>
      </c>
      <c r="AM115" s="53" t="str">
        <f t="shared" si="6"/>
        <v/>
      </c>
      <c r="AN115" s="53" t="str">
        <f t="shared" si="6"/>
        <v/>
      </c>
      <c r="AO115" s="53" t="str">
        <f t="shared" si="6"/>
        <v/>
      </c>
      <c r="AP115" s="53" t="str">
        <f t="shared" si="6"/>
        <v/>
      </c>
      <c r="AQ115" s="53" t="str">
        <f t="shared" si="6"/>
        <v/>
      </c>
      <c r="AR115" s="53" t="str">
        <f t="shared" si="6"/>
        <v/>
      </c>
      <c r="AS115" s="53" t="str">
        <f t="shared" si="6"/>
        <v/>
      </c>
      <c r="AT115" s="53" t="str">
        <f t="shared" si="6"/>
        <v/>
      </c>
      <c r="AU115" s="53" t="str">
        <f t="shared" si="6"/>
        <v/>
      </c>
      <c r="AV115" s="53" t="str">
        <f t="shared" si="6"/>
        <v/>
      </c>
      <c r="AW115" s="53" t="str">
        <f t="shared" si="6"/>
        <v/>
      </c>
      <c r="AX115" s="53" t="str">
        <f t="shared" si="6"/>
        <v/>
      </c>
      <c r="AY115" s="53" t="str">
        <f t="shared" si="6"/>
        <v/>
      </c>
      <c r="AZ115" s="49"/>
    </row>
    <row r="116" spans="1:52">
      <c r="A116" s="51" t="s">
        <v>738</v>
      </c>
      <c r="B116" s="52" t="s">
        <v>739</v>
      </c>
      <c r="C116" s="52" t="s">
        <v>740</v>
      </c>
      <c r="D116" s="52" t="s">
        <v>741</v>
      </c>
      <c r="E116" s="52" t="s">
        <v>742</v>
      </c>
      <c r="F116" s="52" t="s">
        <v>743</v>
      </c>
      <c r="G116" s="52"/>
      <c r="H116" s="52"/>
      <c r="I116" s="52"/>
      <c r="J116" s="52"/>
      <c r="K116" s="52"/>
      <c r="L116" s="52"/>
      <c r="M116" s="52"/>
      <c r="N116" s="52"/>
      <c r="O116" s="51" t="s">
        <v>738</v>
      </c>
      <c r="P116" s="53">
        <v>532622</v>
      </c>
      <c r="Q116" s="53">
        <v>532749</v>
      </c>
      <c r="R116" s="49">
        <v>531344</v>
      </c>
      <c r="S116" s="52">
        <v>526612</v>
      </c>
      <c r="T116" s="52">
        <v>526217</v>
      </c>
      <c r="U116" s="49"/>
      <c r="V116" s="49"/>
      <c r="W116" s="49"/>
      <c r="X116" s="49"/>
      <c r="Y116" s="49"/>
      <c r="Z116" s="49"/>
      <c r="AA116" s="49"/>
      <c r="AB116" s="49"/>
      <c r="AC116" s="49"/>
      <c r="AD116" s="51" t="s">
        <v>738</v>
      </c>
      <c r="AE116" s="53">
        <v>532622</v>
      </c>
      <c r="AF116" s="52" t="s">
        <v>739</v>
      </c>
      <c r="AG116" s="53">
        <v>532622</v>
      </c>
      <c r="AJ116" s="51" t="s">
        <v>738</v>
      </c>
      <c r="AK116" s="53" t="str">
        <f t="shared" si="6"/>
        <v>Gateway Distr.</v>
      </c>
      <c r="AL116" s="53" t="str">
        <f t="shared" si="6"/>
        <v>Allcargo Logist.</v>
      </c>
      <c r="AM116" s="53" t="str">
        <f t="shared" si="6"/>
        <v>Container Corporation Of India Ltd</v>
      </c>
      <c r="AN116" s="53" t="str">
        <f t="shared" si="6"/>
        <v>Blue Dart Exp.</v>
      </c>
      <c r="AO116" s="53" t="str">
        <f t="shared" si="6"/>
        <v>Hitech Plast</v>
      </c>
      <c r="AP116" s="53" t="str">
        <f t="shared" si="6"/>
        <v/>
      </c>
      <c r="AQ116" s="53" t="str">
        <f t="shared" si="6"/>
        <v/>
      </c>
      <c r="AR116" s="53" t="str">
        <f t="shared" si="6"/>
        <v/>
      </c>
      <c r="AS116" s="53" t="str">
        <f t="shared" si="6"/>
        <v/>
      </c>
      <c r="AT116" s="53" t="str">
        <f t="shared" si="6"/>
        <v/>
      </c>
      <c r="AU116" s="53" t="str">
        <f t="shared" si="6"/>
        <v/>
      </c>
      <c r="AV116" s="53" t="str">
        <f t="shared" si="6"/>
        <v/>
      </c>
      <c r="AW116" s="53" t="str">
        <f t="shared" si="6"/>
        <v/>
      </c>
      <c r="AX116" s="53" t="str">
        <f t="shared" si="6"/>
        <v/>
      </c>
      <c r="AY116" s="53" t="str">
        <f t="shared" si="6"/>
        <v/>
      </c>
      <c r="AZ116" s="49"/>
    </row>
    <row r="117" spans="1:52">
      <c r="A117" s="51" t="s">
        <v>744</v>
      </c>
      <c r="B117" s="52" t="s">
        <v>745</v>
      </c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1" t="s">
        <v>744</v>
      </c>
      <c r="P117" s="53">
        <v>533144</v>
      </c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51" t="s">
        <v>744</v>
      </c>
      <c r="AE117" s="53">
        <v>533144</v>
      </c>
      <c r="AF117" s="52" t="s">
        <v>745</v>
      </c>
      <c r="AG117" s="53">
        <v>533144</v>
      </c>
      <c r="AJ117" s="51" t="s">
        <v>744</v>
      </c>
      <c r="AK117" s="53" t="str">
        <f t="shared" si="6"/>
        <v>Cox &amp; Kings</v>
      </c>
      <c r="AL117" s="53" t="str">
        <f t="shared" si="6"/>
        <v/>
      </c>
      <c r="AM117" s="53" t="str">
        <f t="shared" si="6"/>
        <v/>
      </c>
      <c r="AN117" s="53" t="str">
        <f t="shared" si="6"/>
        <v/>
      </c>
      <c r="AO117" s="53" t="str">
        <f t="shared" si="6"/>
        <v/>
      </c>
      <c r="AP117" s="53" t="str">
        <f t="shared" si="6"/>
        <v/>
      </c>
      <c r="AQ117" s="53" t="str">
        <f t="shared" si="6"/>
        <v/>
      </c>
      <c r="AR117" s="53" t="str">
        <f t="shared" si="6"/>
        <v/>
      </c>
      <c r="AS117" s="53" t="str">
        <f t="shared" si="6"/>
        <v/>
      </c>
      <c r="AT117" s="53" t="str">
        <f t="shared" si="6"/>
        <v/>
      </c>
      <c r="AU117" s="53" t="str">
        <f t="shared" si="6"/>
        <v/>
      </c>
      <c r="AV117" s="53" t="str">
        <f t="shared" si="6"/>
        <v/>
      </c>
      <c r="AW117" s="53" t="str">
        <f t="shared" si="6"/>
        <v/>
      </c>
      <c r="AX117" s="53" t="str">
        <f t="shared" si="6"/>
        <v/>
      </c>
      <c r="AY117" s="53" t="str">
        <f t="shared" si="6"/>
        <v/>
      </c>
      <c r="AZ117" s="49"/>
    </row>
    <row r="118" spans="1:52">
      <c r="A118" s="51" t="s">
        <v>746</v>
      </c>
      <c r="B118" s="52" t="s">
        <v>747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1" t="s">
        <v>746</v>
      </c>
      <c r="P118" s="53">
        <v>500252</v>
      </c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51" t="s">
        <v>746</v>
      </c>
      <c r="AE118" s="53">
        <v>500252</v>
      </c>
      <c r="AF118" s="52" t="s">
        <v>747</v>
      </c>
      <c r="AG118" s="53">
        <v>500252</v>
      </c>
      <c r="AJ118" s="51" t="s">
        <v>746</v>
      </c>
      <c r="AK118" s="53" t="str">
        <f t="shared" si="6"/>
        <v>Lak. Mach. Works</v>
      </c>
      <c r="AL118" s="53" t="str">
        <f t="shared" si="6"/>
        <v/>
      </c>
      <c r="AM118" s="53" t="str">
        <f t="shared" si="6"/>
        <v/>
      </c>
      <c r="AN118" s="53" t="str">
        <f t="shared" si="6"/>
        <v/>
      </c>
      <c r="AO118" s="53" t="str">
        <f t="shared" si="6"/>
        <v/>
      </c>
      <c r="AP118" s="53" t="str">
        <f t="shared" si="6"/>
        <v/>
      </c>
      <c r="AQ118" s="53" t="str">
        <f t="shared" si="6"/>
        <v/>
      </c>
      <c r="AR118" s="53" t="str">
        <f t="shared" si="6"/>
        <v/>
      </c>
      <c r="AS118" s="53" t="str">
        <f t="shared" si="6"/>
        <v/>
      </c>
      <c r="AT118" s="53" t="str">
        <f t="shared" si="6"/>
        <v/>
      </c>
      <c r="AU118" s="53" t="str">
        <f t="shared" si="6"/>
        <v/>
      </c>
      <c r="AV118" s="53" t="str">
        <f t="shared" si="6"/>
        <v/>
      </c>
      <c r="AW118" s="53" t="str">
        <f t="shared" si="6"/>
        <v/>
      </c>
      <c r="AX118" s="53" t="str">
        <f t="shared" si="6"/>
        <v/>
      </c>
      <c r="AY118" s="53" t="str">
        <f t="shared" si="6"/>
        <v/>
      </c>
      <c r="AZ118" s="49"/>
    </row>
    <row r="119" spans="1:52">
      <c r="A119" s="51" t="s">
        <v>748</v>
      </c>
      <c r="B119" s="52" t="s">
        <v>749</v>
      </c>
      <c r="C119" s="52" t="s">
        <v>750</v>
      </c>
      <c r="D119" s="52" t="s">
        <v>751</v>
      </c>
      <c r="E119" s="52" t="s">
        <v>752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1" t="s">
        <v>748</v>
      </c>
      <c r="P119" s="53">
        <v>533343</v>
      </c>
      <c r="Q119" s="53">
        <v>532827</v>
      </c>
      <c r="R119" s="52">
        <v>532732</v>
      </c>
      <c r="S119" s="52">
        <v>532808</v>
      </c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51" t="s">
        <v>748</v>
      </c>
      <c r="AE119" s="53">
        <v>533343</v>
      </c>
      <c r="AF119" s="52" t="s">
        <v>749</v>
      </c>
      <c r="AG119" s="53">
        <v>533343</v>
      </c>
      <c r="AJ119" s="51" t="s">
        <v>748</v>
      </c>
      <c r="AK119" s="53" t="str">
        <f t="shared" ref="AK119:AY133" si="7">IFERROR(VLOOKUP(P119,$AE$2:$AF$600,2,FALSE),"")</f>
        <v>Lovable Lingerie</v>
      </c>
      <c r="AL119" s="53" t="str">
        <f t="shared" si="7"/>
        <v>Page Industries</v>
      </c>
      <c r="AM119" s="53" t="str">
        <f t="shared" si="7"/>
        <v>Kewal Kir.Cloth.</v>
      </c>
      <c r="AN119" s="53" t="str">
        <f t="shared" si="7"/>
        <v>Pearl Global Ind</v>
      </c>
      <c r="AO119" s="53" t="str">
        <f t="shared" si="7"/>
        <v/>
      </c>
      <c r="AP119" s="53" t="str">
        <f t="shared" si="7"/>
        <v/>
      </c>
      <c r="AQ119" s="53" t="str">
        <f t="shared" si="7"/>
        <v/>
      </c>
      <c r="AR119" s="53" t="str">
        <f t="shared" si="7"/>
        <v/>
      </c>
      <c r="AS119" s="53" t="str">
        <f t="shared" si="7"/>
        <v/>
      </c>
      <c r="AT119" s="53" t="str">
        <f t="shared" si="7"/>
        <v/>
      </c>
      <c r="AU119" s="53" t="str">
        <f t="shared" si="7"/>
        <v/>
      </c>
      <c r="AV119" s="53" t="str">
        <f t="shared" si="7"/>
        <v/>
      </c>
      <c r="AW119" s="53" t="str">
        <f t="shared" si="7"/>
        <v/>
      </c>
      <c r="AX119" s="53" t="str">
        <f t="shared" si="7"/>
        <v/>
      </c>
      <c r="AY119" s="53" t="str">
        <f t="shared" si="7"/>
        <v/>
      </c>
      <c r="AZ119" s="49"/>
    </row>
    <row r="120" spans="1:52">
      <c r="A120" s="51" t="s">
        <v>753</v>
      </c>
      <c r="B120" s="52" t="s">
        <v>754</v>
      </c>
      <c r="C120" s="52" t="s">
        <v>755</v>
      </c>
      <c r="D120" s="52" t="s">
        <v>756</v>
      </c>
      <c r="E120" s="52" t="s">
        <v>757</v>
      </c>
      <c r="F120" s="52" t="s">
        <v>758</v>
      </c>
      <c r="G120" s="52" t="s">
        <v>759</v>
      </c>
      <c r="H120" s="52" t="s">
        <v>760</v>
      </c>
      <c r="I120" s="52" t="s">
        <v>761</v>
      </c>
      <c r="J120" s="52" t="s">
        <v>762</v>
      </c>
      <c r="K120" s="52"/>
      <c r="L120" s="52"/>
      <c r="M120" s="52"/>
      <c r="N120" s="52"/>
      <c r="O120" s="51" t="s">
        <v>753</v>
      </c>
      <c r="P120" s="53">
        <v>514034</v>
      </c>
      <c r="Q120" s="53">
        <v>533204</v>
      </c>
      <c r="R120" s="53">
        <v>503806</v>
      </c>
      <c r="S120" s="53">
        <v>500020</v>
      </c>
      <c r="T120" s="53">
        <v>500330</v>
      </c>
      <c r="U120" s="53">
        <v>500101</v>
      </c>
      <c r="V120" s="53">
        <v>532678</v>
      </c>
      <c r="W120" s="52">
        <v>500280</v>
      </c>
      <c r="X120" s="52">
        <v>514162</v>
      </c>
      <c r="Y120" s="49"/>
      <c r="Z120" s="49"/>
      <c r="AA120" s="49"/>
      <c r="AB120" s="49"/>
      <c r="AC120" s="49"/>
      <c r="AD120" s="51" t="s">
        <v>753</v>
      </c>
      <c r="AE120" s="53">
        <v>514034</v>
      </c>
      <c r="AF120" s="52" t="s">
        <v>754</v>
      </c>
      <c r="AG120" s="53">
        <v>514034</v>
      </c>
      <c r="AJ120" s="51" t="s">
        <v>753</v>
      </c>
      <c r="AK120" s="53" t="str">
        <f t="shared" si="7"/>
        <v>JBF Inds.</v>
      </c>
      <c r="AL120" s="53" t="str">
        <f t="shared" si="7"/>
        <v>Mandhana Indus</v>
      </c>
      <c r="AM120" s="53" t="str">
        <f t="shared" si="7"/>
        <v>SRF</v>
      </c>
      <c r="AN120" s="53" t="str">
        <f t="shared" si="7"/>
        <v>Bombay Dyeing</v>
      </c>
      <c r="AO120" s="53" t="str">
        <f t="shared" si="7"/>
        <v>Raymond</v>
      </c>
      <c r="AP120" s="53" t="str">
        <f t="shared" si="7"/>
        <v>Arvind Ltd</v>
      </c>
      <c r="AQ120" s="53" t="str">
        <f t="shared" si="7"/>
        <v>Bombay Rayon</v>
      </c>
      <c r="AR120" s="53" t="str">
        <f t="shared" si="7"/>
        <v>Century Enka</v>
      </c>
      <c r="AS120" s="53" t="str">
        <f t="shared" si="7"/>
        <v>Welspun India</v>
      </c>
      <c r="AT120" s="53" t="str">
        <f t="shared" si="7"/>
        <v/>
      </c>
      <c r="AU120" s="53" t="str">
        <f t="shared" si="7"/>
        <v/>
      </c>
      <c r="AV120" s="53" t="str">
        <f t="shared" si="7"/>
        <v/>
      </c>
      <c r="AW120" s="53" t="str">
        <f t="shared" si="7"/>
        <v/>
      </c>
      <c r="AX120" s="53" t="str">
        <f t="shared" si="7"/>
        <v/>
      </c>
      <c r="AY120" s="53" t="str">
        <f t="shared" si="7"/>
        <v/>
      </c>
      <c r="AZ120" s="49"/>
    </row>
    <row r="121" spans="1:52">
      <c r="A121" s="51" t="s">
        <v>763</v>
      </c>
      <c r="B121" s="52" t="s">
        <v>764</v>
      </c>
      <c r="C121" s="52" t="s">
        <v>765</v>
      </c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1" t="s">
        <v>763</v>
      </c>
      <c r="P121" s="53">
        <v>500303</v>
      </c>
      <c r="Q121" s="53">
        <v>500300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51" t="s">
        <v>763</v>
      </c>
      <c r="AE121" s="53">
        <v>500303</v>
      </c>
      <c r="AF121" s="52" t="s">
        <v>764</v>
      </c>
      <c r="AG121" s="53">
        <v>500303</v>
      </c>
      <c r="AJ121" s="51" t="s">
        <v>763</v>
      </c>
      <c r="AK121" s="53" t="str">
        <f t="shared" si="7"/>
        <v>Aditya Bir. Nuv.</v>
      </c>
      <c r="AL121" s="53" t="str">
        <f t="shared" si="7"/>
        <v>Grasim Inds</v>
      </c>
      <c r="AM121" s="53" t="str">
        <f t="shared" si="7"/>
        <v/>
      </c>
      <c r="AN121" s="53" t="str">
        <f t="shared" si="7"/>
        <v/>
      </c>
      <c r="AO121" s="53" t="str">
        <f t="shared" si="7"/>
        <v/>
      </c>
      <c r="AP121" s="53" t="str">
        <f t="shared" si="7"/>
        <v/>
      </c>
      <c r="AQ121" s="53" t="str">
        <f t="shared" si="7"/>
        <v/>
      </c>
      <c r="AR121" s="53" t="str">
        <f t="shared" si="7"/>
        <v/>
      </c>
      <c r="AS121" s="53" t="str">
        <f t="shared" si="7"/>
        <v/>
      </c>
      <c r="AT121" s="53" t="str">
        <f t="shared" si="7"/>
        <v/>
      </c>
      <c r="AU121" s="53" t="str">
        <f t="shared" si="7"/>
        <v/>
      </c>
      <c r="AV121" s="53" t="str">
        <f t="shared" si="7"/>
        <v/>
      </c>
      <c r="AW121" s="53" t="str">
        <f t="shared" si="7"/>
        <v/>
      </c>
      <c r="AX121" s="53" t="str">
        <f t="shared" si="7"/>
        <v/>
      </c>
      <c r="AY121" s="53" t="str">
        <f t="shared" si="7"/>
        <v/>
      </c>
      <c r="AZ121" s="49"/>
    </row>
    <row r="122" spans="1:52">
      <c r="A122" s="51" t="s">
        <v>766</v>
      </c>
      <c r="B122" s="52" t="s">
        <v>767</v>
      </c>
      <c r="C122" s="52" t="s">
        <v>768</v>
      </c>
      <c r="D122" s="52" t="s">
        <v>769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1" t="s">
        <v>766</v>
      </c>
      <c r="P122" s="49">
        <v>531411</v>
      </c>
      <c r="Q122" s="53">
        <v>521070</v>
      </c>
      <c r="R122" s="53">
        <v>502986</v>
      </c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51" t="s">
        <v>766</v>
      </c>
      <c r="AE122" s="49">
        <v>531411</v>
      </c>
      <c r="AF122" s="52" t="s">
        <v>767</v>
      </c>
      <c r="AG122" s="49">
        <v>531411</v>
      </c>
      <c r="AJ122" s="51" t="s">
        <v>766</v>
      </c>
      <c r="AK122" s="53" t="str">
        <f t="shared" si="7"/>
        <v>Tuni Text. Mills</v>
      </c>
      <c r="AL122" s="53" t="str">
        <f t="shared" si="7"/>
        <v>Alok Inds.</v>
      </c>
      <c r="AM122" s="53" t="str">
        <f t="shared" si="7"/>
        <v>Vardhman Textile</v>
      </c>
      <c r="AN122" s="53" t="str">
        <f t="shared" si="7"/>
        <v/>
      </c>
      <c r="AO122" s="53" t="str">
        <f t="shared" si="7"/>
        <v/>
      </c>
      <c r="AP122" s="53" t="str">
        <f t="shared" si="7"/>
        <v/>
      </c>
      <c r="AQ122" s="53" t="str">
        <f t="shared" si="7"/>
        <v/>
      </c>
      <c r="AR122" s="53" t="str">
        <f t="shared" si="7"/>
        <v/>
      </c>
      <c r="AS122" s="53" t="str">
        <f t="shared" si="7"/>
        <v/>
      </c>
      <c r="AT122" s="53" t="str">
        <f t="shared" si="7"/>
        <v/>
      </c>
      <c r="AU122" s="53" t="str">
        <f t="shared" si="7"/>
        <v/>
      </c>
      <c r="AV122" s="53" t="str">
        <f t="shared" si="7"/>
        <v/>
      </c>
      <c r="AW122" s="53" t="str">
        <f t="shared" si="7"/>
        <v/>
      </c>
      <c r="AX122" s="53" t="str">
        <f t="shared" si="7"/>
        <v/>
      </c>
      <c r="AY122" s="53" t="str">
        <f t="shared" si="7"/>
        <v/>
      </c>
      <c r="AZ122" s="49"/>
    </row>
    <row r="123" spans="1:52">
      <c r="A123" s="51" t="s">
        <v>770</v>
      </c>
      <c r="B123" s="52" t="s">
        <v>771</v>
      </c>
      <c r="C123" s="52" t="s">
        <v>772</v>
      </c>
      <c r="D123" s="52" t="s">
        <v>773</v>
      </c>
      <c r="E123" s="52" t="s">
        <v>774</v>
      </c>
      <c r="F123" s="52" t="s">
        <v>775</v>
      </c>
      <c r="G123" s="52"/>
      <c r="H123" s="52"/>
      <c r="I123" s="52"/>
      <c r="J123" s="52"/>
      <c r="K123" s="52"/>
      <c r="L123" s="52"/>
      <c r="M123" s="52"/>
      <c r="N123" s="52"/>
      <c r="O123" s="51" t="s">
        <v>770</v>
      </c>
      <c r="P123" s="53">
        <v>502355</v>
      </c>
      <c r="Q123" s="53">
        <v>500877</v>
      </c>
      <c r="R123" s="53">
        <v>500290</v>
      </c>
      <c r="S123" s="52">
        <v>500878</v>
      </c>
      <c r="T123" s="52">
        <v>500168</v>
      </c>
      <c r="U123" s="49"/>
      <c r="V123" s="49"/>
      <c r="W123" s="49"/>
      <c r="X123" s="49"/>
      <c r="Y123" s="49"/>
      <c r="Z123" s="49"/>
      <c r="AA123" s="49"/>
      <c r="AB123" s="49"/>
      <c r="AC123" s="49"/>
      <c r="AD123" s="51" t="s">
        <v>770</v>
      </c>
      <c r="AE123" s="53">
        <v>502355</v>
      </c>
      <c r="AF123" s="52" t="s">
        <v>771</v>
      </c>
      <c r="AG123" s="53">
        <v>502355</v>
      </c>
      <c r="AJ123" s="51" t="s">
        <v>770</v>
      </c>
      <c r="AK123" s="53" t="str">
        <f t="shared" si="7"/>
        <v>Balkrishna Inds</v>
      </c>
      <c r="AL123" s="53" t="str">
        <f t="shared" si="7"/>
        <v>Apollo Tyres</v>
      </c>
      <c r="AM123" s="53" t="str">
        <f t="shared" si="7"/>
        <v>MRF</v>
      </c>
      <c r="AN123" s="53" t="str">
        <f t="shared" si="7"/>
        <v>CEAT</v>
      </c>
      <c r="AO123" s="53" t="str">
        <f t="shared" si="7"/>
        <v>Goodyear India</v>
      </c>
      <c r="AP123" s="53" t="str">
        <f t="shared" si="7"/>
        <v/>
      </c>
      <c r="AQ123" s="53" t="str">
        <f t="shared" si="7"/>
        <v/>
      </c>
      <c r="AR123" s="53" t="str">
        <f t="shared" si="7"/>
        <v/>
      </c>
      <c r="AS123" s="53" t="str">
        <f t="shared" si="7"/>
        <v/>
      </c>
      <c r="AT123" s="53" t="str">
        <f t="shared" si="7"/>
        <v/>
      </c>
      <c r="AU123" s="53" t="str">
        <f t="shared" si="7"/>
        <v/>
      </c>
      <c r="AV123" s="53" t="str">
        <f t="shared" si="7"/>
        <v/>
      </c>
      <c r="AW123" s="53" t="str">
        <f t="shared" si="7"/>
        <v/>
      </c>
      <c r="AX123" s="53" t="str">
        <f t="shared" si="7"/>
        <v/>
      </c>
      <c r="AY123" s="53" t="str">
        <f t="shared" si="7"/>
        <v/>
      </c>
      <c r="AZ123" s="49"/>
    </row>
    <row r="124" spans="1:52">
      <c r="A124" s="51" t="s">
        <v>776</v>
      </c>
      <c r="B124" s="52" t="s">
        <v>777</v>
      </c>
      <c r="C124" s="52" t="s">
        <v>778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1" t="s">
        <v>776</v>
      </c>
      <c r="P124" s="53">
        <v>500696</v>
      </c>
      <c r="Q124" s="53">
        <v>500875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51" t="s">
        <v>776</v>
      </c>
      <c r="AE124" s="53">
        <v>500696</v>
      </c>
      <c r="AF124" s="52" t="s">
        <v>777</v>
      </c>
      <c r="AG124" s="53">
        <v>500696</v>
      </c>
      <c r="AJ124" s="51" t="s">
        <v>776</v>
      </c>
      <c r="AK124" s="53" t="str">
        <f t="shared" si="7"/>
        <v>Hind. Unilever</v>
      </c>
      <c r="AL124" s="53" t="str">
        <f t="shared" si="7"/>
        <v>ITC</v>
      </c>
      <c r="AM124" s="53" t="str">
        <f t="shared" si="7"/>
        <v/>
      </c>
      <c r="AN124" s="53" t="str">
        <f t="shared" si="7"/>
        <v/>
      </c>
      <c r="AO124" s="53" t="str">
        <f t="shared" si="7"/>
        <v/>
      </c>
      <c r="AP124" s="53" t="str">
        <f t="shared" si="7"/>
        <v/>
      </c>
      <c r="AQ124" s="53" t="str">
        <f t="shared" si="7"/>
        <v/>
      </c>
      <c r="AR124" s="53" t="str">
        <f t="shared" si="7"/>
        <v/>
      </c>
      <c r="AS124" s="53" t="str">
        <f t="shared" si="7"/>
        <v/>
      </c>
      <c r="AT124" s="53" t="str">
        <f t="shared" si="7"/>
        <v/>
      </c>
      <c r="AU124" s="53" t="str">
        <f t="shared" si="7"/>
        <v/>
      </c>
      <c r="AV124" s="53" t="str">
        <f t="shared" si="7"/>
        <v/>
      </c>
      <c r="AW124" s="53" t="str">
        <f t="shared" si="7"/>
        <v/>
      </c>
      <c r="AX124" s="53" t="str">
        <f t="shared" si="7"/>
        <v/>
      </c>
      <c r="AY124" s="53" t="str">
        <f t="shared" si="7"/>
        <v/>
      </c>
      <c r="AZ124" s="49"/>
    </row>
    <row r="125" spans="1:52">
      <c r="A125" s="51" t="s">
        <v>779</v>
      </c>
      <c r="B125" s="52" t="s">
        <v>780</v>
      </c>
      <c r="C125" s="52" t="s">
        <v>781</v>
      </c>
      <c r="O125" s="51" t="s">
        <v>779</v>
      </c>
      <c r="P125" s="53">
        <v>500043</v>
      </c>
      <c r="Q125" s="52">
        <v>530517</v>
      </c>
      <c r="AD125" s="51" t="s">
        <v>779</v>
      </c>
      <c r="AE125" s="53">
        <v>500043</v>
      </c>
      <c r="AF125" s="52" t="s">
        <v>780</v>
      </c>
      <c r="AG125" s="53">
        <v>500043</v>
      </c>
      <c r="AJ125" s="51" t="s">
        <v>779</v>
      </c>
      <c r="AK125" s="53" t="str">
        <f t="shared" si="7"/>
        <v>Bata India Limited</v>
      </c>
      <c r="AL125" s="53" t="str">
        <f t="shared" si="7"/>
        <v>Relaxo Footwear</v>
      </c>
      <c r="AM125" s="53" t="str">
        <f t="shared" si="7"/>
        <v/>
      </c>
      <c r="AN125" s="53" t="str">
        <f t="shared" si="7"/>
        <v/>
      </c>
      <c r="AO125" s="53" t="str">
        <f t="shared" si="7"/>
        <v/>
      </c>
      <c r="AP125" s="53" t="str">
        <f t="shared" si="7"/>
        <v/>
      </c>
      <c r="AQ125" s="53" t="str">
        <f t="shared" si="7"/>
        <v/>
      </c>
      <c r="AR125" s="53" t="str">
        <f t="shared" si="7"/>
        <v/>
      </c>
      <c r="AS125" s="53" t="str">
        <f t="shared" si="7"/>
        <v/>
      </c>
      <c r="AT125" s="53" t="str">
        <f t="shared" si="7"/>
        <v/>
      </c>
      <c r="AU125" s="53" t="str">
        <f t="shared" si="7"/>
        <v/>
      </c>
      <c r="AV125" s="53" t="str">
        <f t="shared" si="7"/>
        <v/>
      </c>
      <c r="AW125" s="53" t="str">
        <f t="shared" si="7"/>
        <v/>
      </c>
      <c r="AX125" s="53" t="str">
        <f t="shared" si="7"/>
        <v/>
      </c>
      <c r="AY125" s="53" t="str">
        <f t="shared" si="7"/>
        <v/>
      </c>
      <c r="AZ125" s="49"/>
    </row>
    <row r="126" spans="1:52">
      <c r="A126" s="51" t="s">
        <v>782</v>
      </c>
      <c r="B126" s="52" t="s">
        <v>783</v>
      </c>
      <c r="O126" s="51" t="s">
        <v>782</v>
      </c>
      <c r="P126" s="53">
        <v>532777</v>
      </c>
      <c r="AD126" s="51" t="s">
        <v>782</v>
      </c>
      <c r="AE126" s="53">
        <v>532777</v>
      </c>
      <c r="AF126" s="52" t="s">
        <v>783</v>
      </c>
      <c r="AG126" s="53">
        <v>532777</v>
      </c>
      <c r="AJ126" s="51" t="s">
        <v>782</v>
      </c>
      <c r="AK126" s="53" t="str">
        <f t="shared" si="7"/>
        <v>Info Edg.(India)</v>
      </c>
      <c r="AL126" s="53" t="str">
        <f t="shared" si="7"/>
        <v/>
      </c>
      <c r="AM126" s="53" t="str">
        <f t="shared" si="7"/>
        <v/>
      </c>
      <c r="AN126" s="53" t="str">
        <f t="shared" si="7"/>
        <v/>
      </c>
      <c r="AO126" s="53" t="str">
        <f t="shared" si="7"/>
        <v/>
      </c>
      <c r="AP126" s="53" t="str">
        <f t="shared" si="7"/>
        <v/>
      </c>
      <c r="AQ126" s="53" t="str">
        <f t="shared" si="7"/>
        <v/>
      </c>
      <c r="AR126" s="53" t="str">
        <f t="shared" si="7"/>
        <v/>
      </c>
      <c r="AS126" s="53" t="str">
        <f t="shared" si="7"/>
        <v/>
      </c>
      <c r="AT126" s="53" t="str">
        <f t="shared" si="7"/>
        <v/>
      </c>
      <c r="AU126" s="53" t="str">
        <f t="shared" si="7"/>
        <v/>
      </c>
      <c r="AV126" s="53" t="str">
        <f t="shared" si="7"/>
        <v/>
      </c>
      <c r="AW126" s="53" t="str">
        <f t="shared" si="7"/>
        <v/>
      </c>
      <c r="AX126" s="53" t="str">
        <f t="shared" si="7"/>
        <v/>
      </c>
      <c r="AY126" s="53" t="str">
        <f t="shared" si="7"/>
        <v/>
      </c>
      <c r="AZ126" s="49"/>
    </row>
    <row r="127" spans="1:52">
      <c r="A127" s="51" t="s">
        <v>784</v>
      </c>
      <c r="B127" s="52" t="s">
        <v>785</v>
      </c>
      <c r="C127" s="52" t="s">
        <v>786</v>
      </c>
      <c r="O127" s="51" t="s">
        <v>784</v>
      </c>
      <c r="P127" s="53">
        <v>523574</v>
      </c>
      <c r="Q127" s="52">
        <v>536507</v>
      </c>
      <c r="AD127" s="51" t="s">
        <v>784</v>
      </c>
      <c r="AE127" s="53">
        <v>523574</v>
      </c>
      <c r="AF127" s="52" t="s">
        <v>785</v>
      </c>
      <c r="AG127" s="53">
        <v>523574</v>
      </c>
      <c r="AJ127" s="51" t="s">
        <v>784</v>
      </c>
      <c r="AK127" s="53" t="str">
        <f t="shared" si="7"/>
        <v>Future Retail</v>
      </c>
      <c r="AL127" s="53" t="str">
        <f t="shared" si="7"/>
        <v>Future Lifestyle</v>
      </c>
      <c r="AM127" s="53" t="str">
        <f t="shared" si="7"/>
        <v/>
      </c>
      <c r="AN127" s="53" t="str">
        <f t="shared" si="7"/>
        <v/>
      </c>
      <c r="AO127" s="53" t="str">
        <f t="shared" si="7"/>
        <v/>
      </c>
      <c r="AP127" s="53" t="str">
        <f t="shared" si="7"/>
        <v/>
      </c>
      <c r="AQ127" s="53" t="str">
        <f t="shared" si="7"/>
        <v/>
      </c>
      <c r="AR127" s="53" t="str">
        <f t="shared" si="7"/>
        <v/>
      </c>
      <c r="AS127" s="53" t="str">
        <f t="shared" si="7"/>
        <v/>
      </c>
      <c r="AT127" s="53" t="str">
        <f t="shared" si="7"/>
        <v/>
      </c>
      <c r="AU127" s="53" t="str">
        <f t="shared" si="7"/>
        <v/>
      </c>
      <c r="AV127" s="53" t="str">
        <f t="shared" si="7"/>
        <v/>
      </c>
      <c r="AW127" s="53" t="str">
        <f t="shared" si="7"/>
        <v/>
      </c>
      <c r="AX127" s="53" t="str">
        <f t="shared" si="7"/>
        <v/>
      </c>
      <c r="AY127" s="53" t="str">
        <f t="shared" si="7"/>
        <v/>
      </c>
      <c r="AZ127" s="49"/>
    </row>
    <row r="128" spans="1:52">
      <c r="A128" s="51" t="s">
        <v>787</v>
      </c>
      <c r="B128" s="52" t="s">
        <v>788</v>
      </c>
      <c r="O128" s="51" t="s">
        <v>787</v>
      </c>
      <c r="P128" s="52">
        <v>532899</v>
      </c>
      <c r="AD128" s="51" t="s">
        <v>787</v>
      </c>
      <c r="AE128" s="52">
        <v>532899</v>
      </c>
      <c r="AF128" s="52" t="s">
        <v>788</v>
      </c>
      <c r="AG128" s="52">
        <v>532899</v>
      </c>
      <c r="AJ128" s="51" t="s">
        <v>787</v>
      </c>
      <c r="AK128" s="53" t="str">
        <f t="shared" si="7"/>
        <v>Kaveri Seed Company Limited</v>
      </c>
      <c r="AL128" s="53" t="str">
        <f t="shared" si="7"/>
        <v/>
      </c>
      <c r="AM128" s="53" t="str">
        <f t="shared" si="7"/>
        <v/>
      </c>
      <c r="AN128" s="53" t="str">
        <f t="shared" si="7"/>
        <v/>
      </c>
      <c r="AO128" s="53" t="str">
        <f t="shared" si="7"/>
        <v/>
      </c>
      <c r="AP128" s="53" t="str">
        <f t="shared" si="7"/>
        <v/>
      </c>
      <c r="AQ128" s="53" t="str">
        <f t="shared" si="7"/>
        <v/>
      </c>
      <c r="AR128" s="53" t="str">
        <f t="shared" si="7"/>
        <v/>
      </c>
      <c r="AS128" s="53" t="str">
        <f t="shared" si="7"/>
        <v/>
      </c>
      <c r="AT128" s="53" t="str">
        <f t="shared" si="7"/>
        <v/>
      </c>
      <c r="AU128" s="53" t="str">
        <f t="shared" si="7"/>
        <v/>
      </c>
      <c r="AV128" s="53" t="str">
        <f t="shared" si="7"/>
        <v/>
      </c>
      <c r="AW128" s="53" t="str">
        <f t="shared" si="7"/>
        <v/>
      </c>
      <c r="AX128" s="53" t="str">
        <f t="shared" si="7"/>
        <v/>
      </c>
      <c r="AY128" s="53" t="str">
        <f t="shared" si="7"/>
        <v/>
      </c>
      <c r="AZ128" s="49"/>
    </row>
    <row r="129" spans="1:52">
      <c r="A129" s="51" t="s">
        <v>789</v>
      </c>
      <c r="B129" s="52" t="s">
        <v>790</v>
      </c>
      <c r="O129" s="51" t="s">
        <v>789</v>
      </c>
      <c r="P129" s="52">
        <v>535648</v>
      </c>
      <c r="AD129" s="51" t="s">
        <v>789</v>
      </c>
      <c r="AE129" s="52">
        <v>535648</v>
      </c>
      <c r="AF129" s="52" t="s">
        <v>790</v>
      </c>
      <c r="AG129" s="52">
        <v>535648</v>
      </c>
      <c r="AJ129" s="51" t="s">
        <v>789</v>
      </c>
      <c r="AK129" s="53" t="str">
        <f t="shared" si="7"/>
        <v>Just Dial</v>
      </c>
      <c r="AL129" s="53" t="str">
        <f t="shared" si="7"/>
        <v/>
      </c>
      <c r="AM129" s="53" t="str">
        <f t="shared" si="7"/>
        <v/>
      </c>
      <c r="AN129" s="53" t="str">
        <f t="shared" si="7"/>
        <v/>
      </c>
      <c r="AO129" s="53" t="str">
        <f t="shared" si="7"/>
        <v/>
      </c>
      <c r="AP129" s="53" t="str">
        <f t="shared" si="7"/>
        <v/>
      </c>
      <c r="AQ129" s="53" t="str">
        <f t="shared" si="7"/>
        <v/>
      </c>
      <c r="AR129" s="53" t="str">
        <f t="shared" si="7"/>
        <v/>
      </c>
      <c r="AS129" s="53" t="str">
        <f t="shared" si="7"/>
        <v/>
      </c>
      <c r="AT129" s="53" t="str">
        <f t="shared" si="7"/>
        <v/>
      </c>
      <c r="AU129" s="53" t="str">
        <f t="shared" si="7"/>
        <v/>
      </c>
      <c r="AV129" s="53" t="str">
        <f t="shared" si="7"/>
        <v/>
      </c>
      <c r="AW129" s="53" t="str">
        <f t="shared" si="7"/>
        <v/>
      </c>
      <c r="AX129" s="53" t="str">
        <f t="shared" si="7"/>
        <v/>
      </c>
      <c r="AY129" s="53" t="str">
        <f t="shared" si="7"/>
        <v/>
      </c>
      <c r="AZ129" s="49"/>
    </row>
    <row r="130" spans="1:52">
      <c r="A130" s="51" t="s">
        <v>791</v>
      </c>
      <c r="B130" s="52" t="s">
        <v>792</v>
      </c>
      <c r="O130" s="51" t="s">
        <v>791</v>
      </c>
      <c r="P130" s="52">
        <v>533200</v>
      </c>
      <c r="AD130" s="51" t="s">
        <v>791</v>
      </c>
      <c r="AE130" s="52">
        <v>533200</v>
      </c>
      <c r="AF130" s="52" t="s">
        <v>792</v>
      </c>
      <c r="AG130" s="52">
        <v>533200</v>
      </c>
      <c r="AJ130" s="51" t="s">
        <v>791</v>
      </c>
      <c r="AK130" s="53" t="str">
        <f t="shared" si="7"/>
        <v>Talwal.Better</v>
      </c>
      <c r="AL130" s="53" t="str">
        <f t="shared" si="7"/>
        <v/>
      </c>
      <c r="AM130" s="53" t="str">
        <f t="shared" si="7"/>
        <v/>
      </c>
      <c r="AN130" s="53" t="str">
        <f t="shared" si="7"/>
        <v/>
      </c>
      <c r="AO130" s="53" t="str">
        <f t="shared" si="7"/>
        <v/>
      </c>
      <c r="AP130" s="53" t="str">
        <f t="shared" si="7"/>
        <v/>
      </c>
      <c r="AQ130" s="53" t="str">
        <f t="shared" si="7"/>
        <v/>
      </c>
      <c r="AR130" s="53" t="str">
        <f t="shared" si="7"/>
        <v/>
      </c>
      <c r="AS130" s="53" t="str">
        <f t="shared" si="7"/>
        <v/>
      </c>
      <c r="AT130" s="53" t="str">
        <f t="shared" si="7"/>
        <v/>
      </c>
      <c r="AU130" s="53" t="str">
        <f t="shared" si="7"/>
        <v/>
      </c>
      <c r="AV130" s="53" t="str">
        <f t="shared" si="7"/>
        <v/>
      </c>
      <c r="AW130" s="53" t="str">
        <f t="shared" si="7"/>
        <v/>
      </c>
      <c r="AX130" s="53" t="str">
        <f t="shared" si="7"/>
        <v/>
      </c>
      <c r="AY130" s="53" t="str">
        <f t="shared" si="7"/>
        <v/>
      </c>
      <c r="AZ130" s="49"/>
    </row>
    <row r="131" spans="1:52">
      <c r="A131" s="51" t="s">
        <v>793</v>
      </c>
      <c r="B131" s="52" t="s">
        <v>794</v>
      </c>
      <c r="O131" s="51" t="s">
        <v>793</v>
      </c>
      <c r="P131" s="52">
        <v>502937</v>
      </c>
      <c r="AD131" s="51" t="s">
        <v>793</v>
      </c>
      <c r="AE131" s="52">
        <v>502937</v>
      </c>
      <c r="AF131" s="52" t="s">
        <v>794</v>
      </c>
      <c r="AG131" s="52">
        <v>502937</v>
      </c>
      <c r="AJ131" s="51" t="s">
        <v>793</v>
      </c>
      <c r="AK131" s="53" t="str">
        <f t="shared" si="7"/>
        <v>Kesoram Inds.</v>
      </c>
      <c r="AL131" s="53" t="str">
        <f t="shared" si="7"/>
        <v/>
      </c>
      <c r="AM131" s="53" t="str">
        <f t="shared" si="7"/>
        <v/>
      </c>
      <c r="AN131" s="53" t="str">
        <f t="shared" si="7"/>
        <v/>
      </c>
      <c r="AO131" s="53" t="str">
        <f t="shared" si="7"/>
        <v/>
      </c>
      <c r="AP131" s="53" t="str">
        <f t="shared" si="7"/>
        <v/>
      </c>
      <c r="AQ131" s="53" t="str">
        <f t="shared" si="7"/>
        <v/>
      </c>
      <c r="AR131" s="53" t="str">
        <f t="shared" si="7"/>
        <v/>
      </c>
      <c r="AS131" s="53" t="str">
        <f t="shared" si="7"/>
        <v/>
      </c>
      <c r="AT131" s="53" t="str">
        <f t="shared" si="7"/>
        <v/>
      </c>
      <c r="AU131" s="53" t="str">
        <f t="shared" si="7"/>
        <v/>
      </c>
      <c r="AV131" s="53" t="str">
        <f t="shared" si="7"/>
        <v/>
      </c>
      <c r="AW131" s="53" t="str">
        <f t="shared" si="7"/>
        <v/>
      </c>
      <c r="AX131" s="53" t="str">
        <f t="shared" si="7"/>
        <v/>
      </c>
      <c r="AY131" s="53" t="str">
        <f t="shared" si="7"/>
        <v/>
      </c>
      <c r="AZ131" s="49"/>
    </row>
    <row r="132" spans="1:52">
      <c r="A132" s="51" t="s">
        <v>795</v>
      </c>
      <c r="B132" s="52" t="s">
        <v>796</v>
      </c>
      <c r="C132" s="52" t="s">
        <v>797</v>
      </c>
      <c r="O132" s="51" t="s">
        <v>795</v>
      </c>
      <c r="P132" s="52">
        <v>532684</v>
      </c>
      <c r="Q132" s="52">
        <v>517041</v>
      </c>
      <c r="AD132" s="51" t="s">
        <v>795</v>
      </c>
      <c r="AE132" s="52">
        <v>532684</v>
      </c>
      <c r="AF132" s="52" t="s">
        <v>796</v>
      </c>
      <c r="AG132" s="52">
        <v>532684</v>
      </c>
      <c r="AJ132" s="51" t="s">
        <v>795</v>
      </c>
      <c r="AK132" s="53" t="str">
        <f t="shared" si="7"/>
        <v>Everest Kanto</v>
      </c>
      <c r="AL132" s="53" t="str">
        <f t="shared" si="7"/>
        <v>Ador Welding</v>
      </c>
      <c r="AM132" s="53" t="str">
        <f t="shared" si="7"/>
        <v/>
      </c>
      <c r="AN132" s="53" t="str">
        <f t="shared" si="7"/>
        <v/>
      </c>
      <c r="AO132" s="53" t="str">
        <f t="shared" si="7"/>
        <v/>
      </c>
      <c r="AP132" s="53" t="str">
        <f t="shared" si="7"/>
        <v/>
      </c>
      <c r="AQ132" s="53" t="str">
        <f t="shared" si="7"/>
        <v/>
      </c>
      <c r="AR132" s="53" t="str">
        <f t="shared" si="7"/>
        <v/>
      </c>
      <c r="AS132" s="53" t="str">
        <f t="shared" si="7"/>
        <v/>
      </c>
      <c r="AT132" s="53" t="str">
        <f t="shared" si="7"/>
        <v/>
      </c>
      <c r="AU132" s="53" t="str">
        <f t="shared" si="7"/>
        <v/>
      </c>
      <c r="AV132" s="53" t="str">
        <f t="shared" si="7"/>
        <v/>
      </c>
      <c r="AW132" s="53" t="str">
        <f t="shared" si="7"/>
        <v/>
      </c>
      <c r="AX132" s="53" t="str">
        <f t="shared" si="7"/>
        <v/>
      </c>
      <c r="AY132" s="53" t="str">
        <f t="shared" si="7"/>
        <v/>
      </c>
      <c r="AZ132" s="49"/>
    </row>
    <row r="133" spans="1:52">
      <c r="A133" s="51" t="s">
        <v>798</v>
      </c>
      <c r="B133" s="52" t="s">
        <v>799</v>
      </c>
      <c r="O133" s="51" t="s">
        <v>798</v>
      </c>
      <c r="P133" s="52">
        <v>534425</v>
      </c>
      <c r="AD133" s="51" t="s">
        <v>798</v>
      </c>
      <c r="AE133" s="52">
        <v>534425</v>
      </c>
      <c r="AF133" s="52" t="s">
        <v>799</v>
      </c>
      <c r="AG133" s="52">
        <v>534425</v>
      </c>
      <c r="AJ133" s="51" t="s">
        <v>798</v>
      </c>
      <c r="AK133" s="53" t="str">
        <f t="shared" si="7"/>
        <v>Speciality Rest.</v>
      </c>
      <c r="AL133" s="53" t="str">
        <f t="shared" si="7"/>
        <v/>
      </c>
      <c r="AM133" s="53" t="str">
        <f t="shared" si="7"/>
        <v/>
      </c>
      <c r="AN133" s="53" t="str">
        <f t="shared" si="7"/>
        <v/>
      </c>
      <c r="AO133" s="53" t="str">
        <f t="shared" si="7"/>
        <v/>
      </c>
      <c r="AP133" s="53" t="str">
        <f t="shared" si="7"/>
        <v/>
      </c>
      <c r="AQ133" s="53" t="str">
        <f t="shared" si="7"/>
        <v/>
      </c>
      <c r="AR133" s="53" t="str">
        <f t="shared" si="7"/>
        <v/>
      </c>
      <c r="AS133" s="53" t="str">
        <f t="shared" si="7"/>
        <v/>
      </c>
      <c r="AT133" s="53" t="str">
        <f t="shared" si="7"/>
        <v/>
      </c>
      <c r="AU133" s="53" t="str">
        <f t="shared" si="7"/>
        <v/>
      </c>
      <c r="AV133" s="53" t="str">
        <f t="shared" si="7"/>
        <v/>
      </c>
      <c r="AW133" s="53" t="str">
        <f t="shared" si="7"/>
        <v/>
      </c>
      <c r="AX133" s="53" t="str">
        <f t="shared" si="7"/>
        <v/>
      </c>
      <c r="AY133" s="53" t="str">
        <f t="shared" si="7"/>
        <v/>
      </c>
      <c r="AZ133" s="49"/>
    </row>
    <row r="134" spans="1:52">
      <c r="A134" s="51" t="s">
        <v>800</v>
      </c>
      <c r="O134" s="51" t="s">
        <v>800</v>
      </c>
      <c r="P134" s="52"/>
      <c r="AD134" s="51" t="s">
        <v>79</v>
      </c>
      <c r="AE134" s="53">
        <v>532747</v>
      </c>
      <c r="AF134" s="52" t="s">
        <v>81</v>
      </c>
      <c r="AG134" s="53">
        <v>532747</v>
      </c>
      <c r="AM134" s="51"/>
      <c r="AN134" s="53"/>
      <c r="AO134" s="53"/>
      <c r="AP134" s="53"/>
      <c r="AQ134" s="53"/>
      <c r="AR134" s="53"/>
      <c r="AS134" s="53"/>
      <c r="AT134" s="53"/>
      <c r="AU134" s="53"/>
      <c r="AV134" s="53"/>
      <c r="AW134" s="49"/>
      <c r="AX134" s="49"/>
      <c r="AY134" s="49"/>
      <c r="AZ134" s="49"/>
    </row>
    <row r="135" spans="1:52">
      <c r="A135" s="51" t="s">
        <v>801</v>
      </c>
      <c r="O135" s="51" t="s">
        <v>801</v>
      </c>
      <c r="AD135" s="51" t="s">
        <v>83</v>
      </c>
      <c r="AE135" s="53">
        <v>500440</v>
      </c>
      <c r="AF135" s="52" t="s">
        <v>85</v>
      </c>
      <c r="AG135" s="53">
        <v>500440</v>
      </c>
      <c r="AM135" s="51"/>
      <c r="AN135" s="53"/>
      <c r="AO135" s="53"/>
      <c r="AP135" s="53"/>
      <c r="AQ135" s="53"/>
      <c r="AR135" s="53"/>
      <c r="AS135" s="53"/>
      <c r="AT135" s="53"/>
      <c r="AU135" s="53"/>
      <c r="AV135" s="53"/>
      <c r="AW135" s="49"/>
      <c r="AX135" s="49"/>
      <c r="AY135" s="49"/>
      <c r="AZ135" s="49"/>
    </row>
    <row r="136" spans="1:52">
      <c r="A136" s="51" t="s">
        <v>802</v>
      </c>
      <c r="O136" s="51" t="s">
        <v>802</v>
      </c>
      <c r="AD136" s="51" t="s">
        <v>87</v>
      </c>
      <c r="AE136" s="53">
        <v>517334</v>
      </c>
      <c r="AF136" s="52" t="s">
        <v>89</v>
      </c>
      <c r="AG136" s="53">
        <v>517334</v>
      </c>
      <c r="AM136" s="51"/>
      <c r="AN136" s="53"/>
      <c r="AO136" s="53"/>
      <c r="AP136" s="53"/>
      <c r="AQ136" s="53"/>
      <c r="AR136" s="53"/>
      <c r="AS136" s="53"/>
      <c r="AT136" s="53"/>
      <c r="AU136" s="53"/>
      <c r="AV136" s="53"/>
      <c r="AW136" s="49"/>
      <c r="AX136" s="49"/>
      <c r="AY136" s="49"/>
      <c r="AZ136" s="49"/>
    </row>
    <row r="137" spans="1:52">
      <c r="A137" s="51" t="s">
        <v>803</v>
      </c>
      <c r="O137" s="51" t="s">
        <v>803</v>
      </c>
      <c r="AD137" s="51" t="s">
        <v>91</v>
      </c>
      <c r="AE137" s="53">
        <v>532282</v>
      </c>
      <c r="AF137" s="52" t="s">
        <v>93</v>
      </c>
      <c r="AG137" s="53">
        <v>532282</v>
      </c>
      <c r="AM137" s="51"/>
      <c r="AN137" s="53"/>
      <c r="AO137" s="53"/>
      <c r="AP137" s="53"/>
      <c r="AQ137" s="53"/>
      <c r="AR137" s="53"/>
      <c r="AS137" s="53"/>
      <c r="AT137" s="53"/>
      <c r="AU137" s="53"/>
      <c r="AV137" s="53"/>
      <c r="AW137" s="49"/>
      <c r="AX137" s="49"/>
      <c r="AY137" s="49"/>
      <c r="AZ137" s="49"/>
    </row>
    <row r="138" spans="1:52">
      <c r="A138" s="51" t="s">
        <v>804</v>
      </c>
      <c r="O138" s="51" t="s">
        <v>804</v>
      </c>
      <c r="AD138" s="51" t="s">
        <v>102</v>
      </c>
      <c r="AE138" s="53">
        <v>500182</v>
      </c>
      <c r="AF138" s="54" t="s">
        <v>104</v>
      </c>
      <c r="AG138" s="53">
        <v>500182</v>
      </c>
      <c r="AM138" s="51"/>
      <c r="AN138" s="53"/>
      <c r="AO138" s="53"/>
      <c r="AP138" s="53"/>
      <c r="AQ138" s="53"/>
      <c r="AR138" s="53"/>
      <c r="AS138" s="53"/>
      <c r="AT138" s="53"/>
      <c r="AU138" s="53"/>
      <c r="AV138" s="53"/>
      <c r="AW138" s="49"/>
      <c r="AX138" s="49"/>
      <c r="AY138" s="49"/>
      <c r="AZ138" s="49"/>
    </row>
    <row r="139" spans="1:52">
      <c r="A139" s="51" t="s">
        <v>805</v>
      </c>
      <c r="O139" s="51" t="s">
        <v>805</v>
      </c>
      <c r="AD139" s="51" t="s">
        <v>108</v>
      </c>
      <c r="AE139" s="53">
        <v>505200</v>
      </c>
      <c r="AF139" s="52" t="s">
        <v>110</v>
      </c>
      <c r="AG139" s="53">
        <v>505200</v>
      </c>
      <c r="AM139" s="51"/>
      <c r="AN139" s="53"/>
      <c r="AO139" s="53"/>
      <c r="AP139" s="53"/>
      <c r="AQ139" s="53"/>
      <c r="AR139" s="53"/>
      <c r="AS139" s="53"/>
      <c r="AT139" s="53"/>
      <c r="AU139" s="53"/>
      <c r="AV139" s="53"/>
      <c r="AW139" s="49"/>
      <c r="AX139" s="49"/>
      <c r="AY139" s="49"/>
      <c r="AZ139" s="49"/>
    </row>
    <row r="140" spans="1:52">
      <c r="AD140" s="51" t="s">
        <v>115</v>
      </c>
      <c r="AE140" s="53">
        <v>500520</v>
      </c>
      <c r="AF140" s="52" t="s">
        <v>117</v>
      </c>
      <c r="AG140" s="53">
        <v>500520</v>
      </c>
      <c r="AM140" s="51"/>
      <c r="AN140" s="53"/>
      <c r="AO140" s="53"/>
      <c r="AP140" s="53"/>
      <c r="AQ140" s="53"/>
      <c r="AR140" s="53"/>
      <c r="AS140" s="53"/>
      <c r="AT140" s="53"/>
      <c r="AU140" s="53"/>
      <c r="AV140" s="53"/>
      <c r="AW140" s="49"/>
      <c r="AX140" s="49"/>
      <c r="AY140" s="49"/>
      <c r="AZ140" s="49"/>
    </row>
    <row r="141" spans="1:52">
      <c r="AD141" s="51" t="s">
        <v>119</v>
      </c>
      <c r="AE141" s="53">
        <v>532215</v>
      </c>
      <c r="AF141" s="52" t="s">
        <v>121</v>
      </c>
      <c r="AG141" s="53">
        <v>532215</v>
      </c>
      <c r="AM141" s="51"/>
      <c r="AN141" s="53"/>
      <c r="AO141" s="53"/>
      <c r="AP141" s="53"/>
      <c r="AQ141" s="53"/>
      <c r="AR141" s="53"/>
      <c r="AS141" s="53"/>
      <c r="AT141" s="53"/>
      <c r="AU141" s="53"/>
      <c r="AV141" s="53"/>
      <c r="AW141" s="49"/>
      <c r="AX141" s="49"/>
      <c r="AY141" s="49"/>
      <c r="AZ141" s="49"/>
    </row>
    <row r="142" spans="1:52">
      <c r="AD142" s="51" t="s">
        <v>125</v>
      </c>
      <c r="AE142" s="53">
        <v>532209</v>
      </c>
      <c r="AF142" s="52" t="s">
        <v>127</v>
      </c>
      <c r="AG142" s="53">
        <v>532209</v>
      </c>
      <c r="AM142" s="51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>
        <v>522275</v>
      </c>
      <c r="AX142" s="49"/>
      <c r="AY142" s="49"/>
      <c r="AZ142" s="49"/>
    </row>
    <row r="143" spans="1:52">
      <c r="AD143" s="51" t="s">
        <v>131</v>
      </c>
      <c r="AE143" s="53">
        <v>534690</v>
      </c>
      <c r="AF143" s="52" t="s">
        <v>133</v>
      </c>
      <c r="AG143" s="53">
        <v>534690</v>
      </c>
      <c r="AM143" s="51"/>
      <c r="AN143" s="53"/>
      <c r="AO143" s="53"/>
      <c r="AP143" s="53"/>
      <c r="AQ143" s="53"/>
      <c r="AR143" s="53"/>
      <c r="AS143" s="53"/>
      <c r="AT143" s="53"/>
      <c r="AU143" s="53"/>
      <c r="AV143" s="53"/>
      <c r="AW143" s="49"/>
      <c r="AX143" s="49"/>
      <c r="AY143" s="49"/>
      <c r="AZ143" s="49"/>
    </row>
    <row r="144" spans="1:52">
      <c r="AD144" s="51" t="s">
        <v>139</v>
      </c>
      <c r="AE144" s="53">
        <v>533171</v>
      </c>
      <c r="AF144" s="52" t="s">
        <v>141</v>
      </c>
      <c r="AG144" s="53">
        <v>533171</v>
      </c>
      <c r="AM144" s="51"/>
      <c r="AN144" s="53"/>
      <c r="AO144" s="53"/>
      <c r="AP144" s="53"/>
      <c r="AQ144" s="53"/>
      <c r="AR144" s="53"/>
      <c r="AS144" s="53"/>
      <c r="AT144" s="53"/>
      <c r="AU144" s="53"/>
      <c r="AV144" s="53"/>
      <c r="AW144" s="49"/>
      <c r="AX144" s="49"/>
      <c r="AY144" s="49"/>
      <c r="AZ144" s="49"/>
    </row>
    <row r="145" spans="30:52">
      <c r="AD145" s="51" t="s">
        <v>148</v>
      </c>
      <c r="AE145" s="53">
        <v>532814</v>
      </c>
      <c r="AF145" s="52" t="s">
        <v>150</v>
      </c>
      <c r="AG145" s="53">
        <v>532814</v>
      </c>
      <c r="AM145" s="51"/>
      <c r="AN145" s="53"/>
      <c r="AO145" s="53"/>
      <c r="AP145" s="53"/>
      <c r="AQ145" s="53"/>
      <c r="AR145" s="53"/>
      <c r="AS145" s="53"/>
      <c r="AT145" s="53"/>
      <c r="AU145" s="53"/>
      <c r="AV145" s="53"/>
      <c r="AW145" s="49"/>
      <c r="AX145" s="49"/>
      <c r="AY145" s="49"/>
      <c r="AZ145" s="49"/>
    </row>
    <row r="146" spans="30:52">
      <c r="AD146" s="51" t="s">
        <v>158</v>
      </c>
      <c r="AE146" s="53">
        <v>500116</v>
      </c>
      <c r="AF146" s="52" t="s">
        <v>160</v>
      </c>
      <c r="AG146" s="53">
        <v>500116</v>
      </c>
      <c r="AM146" s="51"/>
      <c r="AN146" s="53"/>
      <c r="AO146" s="53"/>
      <c r="AP146" s="53"/>
      <c r="AQ146" s="53"/>
      <c r="AR146" s="53"/>
      <c r="AS146" s="53"/>
      <c r="AT146" s="53"/>
      <c r="AU146" s="53"/>
      <c r="AV146" s="53"/>
      <c r="AW146" s="49"/>
      <c r="AX146" s="49"/>
      <c r="AY146" s="49"/>
      <c r="AZ146" s="49"/>
    </row>
    <row r="147" spans="30:52">
      <c r="AD147" s="51" t="s">
        <v>166</v>
      </c>
      <c r="AE147" s="53">
        <v>500472</v>
      </c>
      <c r="AF147" s="52" t="s">
        <v>168</v>
      </c>
      <c r="AG147" s="53">
        <v>500472</v>
      </c>
      <c r="AM147" s="51"/>
      <c r="AN147" s="53"/>
      <c r="AO147" s="53"/>
      <c r="AP147" s="53"/>
      <c r="AQ147" s="53"/>
      <c r="AR147" s="53"/>
      <c r="AS147" s="53"/>
      <c r="AT147" s="53"/>
      <c r="AU147" s="53"/>
      <c r="AV147" s="53"/>
      <c r="AW147" s="49"/>
      <c r="AX147" s="49"/>
      <c r="AY147" s="49"/>
      <c r="AZ147" s="49"/>
    </row>
    <row r="148" spans="30:52">
      <c r="AD148" s="51" t="s">
        <v>170</v>
      </c>
      <c r="AE148" s="53">
        <v>532432</v>
      </c>
      <c r="AF148" s="52" t="s">
        <v>172</v>
      </c>
      <c r="AG148" s="53">
        <v>532432</v>
      </c>
      <c r="AM148" s="51"/>
      <c r="AN148" s="53"/>
      <c r="AO148" s="53"/>
      <c r="AP148" s="53"/>
      <c r="AQ148" s="53"/>
      <c r="AR148" s="53"/>
      <c r="AS148" s="53"/>
      <c r="AT148" s="53"/>
      <c r="AU148" s="53"/>
      <c r="AV148" s="53"/>
      <c r="AW148" s="49"/>
      <c r="AX148" s="49"/>
      <c r="AY148" s="49"/>
      <c r="AZ148" s="49"/>
    </row>
    <row r="149" spans="30:52">
      <c r="AD149" s="51" t="s">
        <v>173</v>
      </c>
      <c r="AE149" s="53">
        <v>532497</v>
      </c>
      <c r="AF149" s="52" t="s">
        <v>175</v>
      </c>
      <c r="AG149" s="53">
        <v>532497</v>
      </c>
      <c r="AM149" s="51"/>
      <c r="AN149" s="53"/>
      <c r="AO149" s="53"/>
      <c r="AP149" s="53"/>
      <c r="AQ149" s="53"/>
      <c r="AR149" s="53"/>
      <c r="AS149" s="53"/>
      <c r="AT149" s="53"/>
      <c r="AU149" s="53"/>
      <c r="AV149" s="53"/>
      <c r="AW149" s="49"/>
      <c r="AX149" s="49"/>
      <c r="AY149" s="49"/>
      <c r="AZ149" s="49"/>
    </row>
    <row r="150" spans="30:52">
      <c r="AD150" s="51" t="s">
        <v>177</v>
      </c>
      <c r="AE150" s="53">
        <v>500493</v>
      </c>
      <c r="AF150" s="52" t="s">
        <v>179</v>
      </c>
      <c r="AG150" s="53">
        <v>500493</v>
      </c>
      <c r="AM150" s="51"/>
      <c r="AN150" s="53"/>
      <c r="AO150" s="53"/>
      <c r="AP150" s="53"/>
      <c r="AQ150" s="53"/>
      <c r="AR150" s="53"/>
      <c r="AS150" s="53"/>
      <c r="AT150" s="53"/>
      <c r="AU150" s="53"/>
      <c r="AV150" s="53"/>
      <c r="AW150" s="49"/>
      <c r="AX150" s="49"/>
      <c r="AY150" s="49"/>
      <c r="AZ150" s="49"/>
    </row>
    <row r="151" spans="30:52">
      <c r="AD151" s="51" t="s">
        <v>181</v>
      </c>
      <c r="AE151" s="53">
        <v>500410</v>
      </c>
      <c r="AF151" s="52" t="s">
        <v>183</v>
      </c>
      <c r="AG151" s="53">
        <v>500410</v>
      </c>
      <c r="AM151" s="51"/>
      <c r="AN151" s="53"/>
      <c r="AO151" s="53"/>
      <c r="AP151" s="53"/>
      <c r="AQ151" s="53"/>
      <c r="AR151" s="53"/>
      <c r="AS151" s="53"/>
      <c r="AT151" s="53"/>
      <c r="AU151" s="53"/>
      <c r="AV151" s="53"/>
      <c r="AW151" s="49"/>
      <c r="AX151" s="49"/>
      <c r="AY151" s="49"/>
      <c r="AZ151" s="49"/>
    </row>
    <row r="152" spans="30:52">
      <c r="AD152" s="51" t="s">
        <v>186</v>
      </c>
      <c r="AE152" s="53">
        <v>532644</v>
      </c>
      <c r="AF152" s="52" t="s">
        <v>188</v>
      </c>
      <c r="AG152" s="53">
        <v>532644</v>
      </c>
      <c r="AM152" s="51"/>
      <c r="AN152" s="53"/>
      <c r="AO152" s="53"/>
      <c r="AP152" s="53"/>
      <c r="AQ152" s="53"/>
      <c r="AR152" s="53"/>
      <c r="AS152" s="53"/>
      <c r="AT152" s="53"/>
      <c r="AU152" s="53"/>
      <c r="AV152" s="53"/>
      <c r="AW152" s="49"/>
      <c r="AX152" s="49"/>
      <c r="AY152" s="49"/>
      <c r="AZ152" s="49"/>
    </row>
    <row r="153" spans="30:52">
      <c r="AD153" s="51" t="s">
        <v>199</v>
      </c>
      <c r="AE153" s="53">
        <v>500233</v>
      </c>
      <c r="AF153" s="52" t="s">
        <v>201</v>
      </c>
      <c r="AG153" s="53">
        <v>500233</v>
      </c>
      <c r="AM153" s="51"/>
      <c r="AN153" s="53"/>
      <c r="AO153" s="53"/>
      <c r="AP153" s="53"/>
      <c r="AQ153" s="53"/>
      <c r="AR153" s="53"/>
      <c r="AS153" s="53"/>
      <c r="AT153" s="53"/>
      <c r="AU153" s="53"/>
      <c r="AV153" s="53"/>
      <c r="AW153" s="49"/>
      <c r="AX153" s="49"/>
      <c r="AY153" s="49"/>
      <c r="AZ153" s="49"/>
    </row>
    <row r="154" spans="30:52">
      <c r="AD154" s="51" t="s">
        <v>203</v>
      </c>
      <c r="AE154" s="53">
        <v>500331</v>
      </c>
      <c r="AF154" s="52" t="s">
        <v>205</v>
      </c>
      <c r="AG154" s="53">
        <v>500331</v>
      </c>
      <c r="AM154" s="51"/>
      <c r="AN154" s="53"/>
      <c r="AO154" s="53"/>
      <c r="AP154" s="53"/>
      <c r="AQ154" s="53"/>
      <c r="AR154" s="53"/>
      <c r="AS154" s="53"/>
      <c r="AT154" s="53"/>
      <c r="AU154" s="53"/>
      <c r="AV154" s="53"/>
      <c r="AW154" s="49"/>
      <c r="AX154" s="49"/>
      <c r="AY154" s="49"/>
      <c r="AZ154" s="49"/>
    </row>
    <row r="155" spans="30:52">
      <c r="AD155" s="51" t="s">
        <v>206</v>
      </c>
      <c r="AE155" s="53">
        <v>530001</v>
      </c>
      <c r="AF155" s="52" t="s">
        <v>208</v>
      </c>
      <c r="AG155" s="53">
        <v>530001</v>
      </c>
      <c r="AM155" s="51"/>
      <c r="AN155" s="53"/>
      <c r="AO155" s="53"/>
      <c r="AP155" s="53"/>
      <c r="AQ155" s="53"/>
      <c r="AR155" s="53"/>
      <c r="AS155" s="53"/>
      <c r="AT155" s="53"/>
      <c r="AU155" s="53"/>
      <c r="AV155" s="53"/>
      <c r="AW155" s="49"/>
      <c r="AX155" s="49"/>
      <c r="AY155" s="49"/>
      <c r="AZ155" s="49"/>
    </row>
    <row r="156" spans="30:52">
      <c r="AD156" s="51" t="s">
        <v>217</v>
      </c>
      <c r="AE156" s="53">
        <v>509966</v>
      </c>
      <c r="AF156" s="52" t="s">
        <v>219</v>
      </c>
      <c r="AG156" s="53">
        <v>509966</v>
      </c>
      <c r="AM156" s="51"/>
      <c r="AN156" s="53"/>
      <c r="AO156" s="53"/>
      <c r="AP156" s="53"/>
      <c r="AQ156" s="53"/>
      <c r="AR156" s="53"/>
      <c r="AS156" s="53"/>
      <c r="AT156" s="53"/>
      <c r="AU156" s="53"/>
      <c r="AV156" s="53"/>
      <c r="AW156" s="49"/>
      <c r="AX156" s="49"/>
      <c r="AY156" s="49"/>
      <c r="AZ156" s="49"/>
    </row>
    <row r="157" spans="30:52">
      <c r="AD157" s="51" t="s">
        <v>220</v>
      </c>
      <c r="AE157" s="53">
        <v>534804</v>
      </c>
      <c r="AF157" s="52" t="s">
        <v>222</v>
      </c>
      <c r="AG157" s="53">
        <v>534804</v>
      </c>
      <c r="AM157" s="51"/>
      <c r="AN157" s="53"/>
      <c r="AO157" s="53"/>
      <c r="AP157" s="53"/>
      <c r="AQ157" s="53"/>
      <c r="AR157" s="53"/>
      <c r="AS157" s="53"/>
      <c r="AT157" s="53"/>
      <c r="AU157" s="53"/>
      <c r="AV157" s="53"/>
      <c r="AW157" s="49"/>
      <c r="AX157" s="49"/>
      <c r="AY157" s="49"/>
      <c r="AZ157" s="49"/>
    </row>
    <row r="158" spans="30:52">
      <c r="AD158" s="51" t="s">
        <v>224</v>
      </c>
      <c r="AE158" s="53">
        <v>500210</v>
      </c>
      <c r="AF158" s="52" t="s">
        <v>226</v>
      </c>
      <c r="AG158" s="53">
        <v>500210</v>
      </c>
      <c r="AM158" s="51"/>
      <c r="AN158" s="53"/>
      <c r="AO158" s="53"/>
      <c r="AP158" s="53"/>
      <c r="AQ158" s="53"/>
      <c r="AR158" s="53"/>
      <c r="AS158" s="53"/>
      <c r="AT158" s="53"/>
      <c r="AU158" s="53"/>
      <c r="AV158" s="53"/>
      <c r="AW158" s="49"/>
      <c r="AX158" s="49"/>
      <c r="AY158" s="49"/>
      <c r="AZ158" s="49"/>
    </row>
    <row r="159" spans="30:52">
      <c r="AD159" s="51" t="s">
        <v>228</v>
      </c>
      <c r="AE159" s="53">
        <v>532696</v>
      </c>
      <c r="AF159" s="52" t="s">
        <v>230</v>
      </c>
      <c r="AG159" s="53">
        <v>532696</v>
      </c>
      <c r="AM159" s="51"/>
      <c r="AN159" s="53"/>
      <c r="AO159" s="53"/>
      <c r="AP159" s="53"/>
      <c r="AQ159" s="53"/>
      <c r="AR159" s="53"/>
      <c r="AS159" s="53"/>
      <c r="AT159" s="53"/>
      <c r="AU159" s="53"/>
      <c r="AV159" s="53"/>
      <c r="AW159" s="49"/>
      <c r="AX159" s="49"/>
      <c r="AY159" s="49"/>
      <c r="AZ159" s="49"/>
    </row>
    <row r="160" spans="30:52">
      <c r="AD160" s="51" t="s">
        <v>235</v>
      </c>
      <c r="AE160" s="53">
        <v>532805</v>
      </c>
      <c r="AF160" s="52" t="s">
        <v>237</v>
      </c>
      <c r="AG160" s="53">
        <v>532805</v>
      </c>
      <c r="AM160" s="51"/>
      <c r="AN160" s="53"/>
      <c r="AO160" s="53"/>
      <c r="AP160" s="53"/>
      <c r="AQ160" s="53"/>
      <c r="AR160" s="53"/>
      <c r="AS160" s="53"/>
      <c r="AT160" s="53"/>
      <c r="AU160" s="53"/>
      <c r="AV160" s="53"/>
      <c r="AW160" s="49"/>
      <c r="AX160" s="49"/>
      <c r="AY160" s="49"/>
      <c r="AZ160" s="49"/>
    </row>
    <row r="161" spans="30:52">
      <c r="AD161" s="51" t="s">
        <v>239</v>
      </c>
      <c r="AE161" s="53">
        <v>507685</v>
      </c>
      <c r="AF161" s="52" t="s">
        <v>241</v>
      </c>
      <c r="AG161" s="53">
        <v>507685</v>
      </c>
      <c r="AM161" s="51"/>
      <c r="AN161" s="53"/>
      <c r="AO161" s="53"/>
      <c r="AP161" s="53"/>
      <c r="AQ161" s="53"/>
      <c r="AR161" s="53"/>
      <c r="AS161" s="53"/>
      <c r="AT161" s="53"/>
      <c r="AU161" s="53"/>
      <c r="AV161" s="53"/>
      <c r="AW161" s="49"/>
      <c r="AX161" s="49"/>
      <c r="AY161" s="49"/>
      <c r="AZ161" s="49"/>
    </row>
    <row r="162" spans="30:52">
      <c r="AD162" s="51" t="s">
        <v>244</v>
      </c>
      <c r="AE162" s="53">
        <v>532312</v>
      </c>
      <c r="AF162" s="52" t="s">
        <v>246</v>
      </c>
      <c r="AG162" s="53">
        <v>532312</v>
      </c>
      <c r="AM162" s="51"/>
      <c r="AN162" s="53"/>
      <c r="AO162" s="53"/>
      <c r="AP162" s="53"/>
      <c r="AQ162" s="53"/>
      <c r="AR162" s="53"/>
      <c r="AS162" s="53"/>
      <c r="AT162" s="53"/>
      <c r="AU162" s="53"/>
      <c r="AV162" s="53"/>
      <c r="AW162" s="49"/>
      <c r="AX162" s="49"/>
      <c r="AY162" s="49"/>
      <c r="AZ162" s="49"/>
    </row>
    <row r="163" spans="30:52">
      <c r="AD163" s="51" t="s">
        <v>252</v>
      </c>
      <c r="AE163" s="49">
        <v>512379</v>
      </c>
      <c r="AF163" s="52" t="s">
        <v>254</v>
      </c>
      <c r="AG163" s="49">
        <v>512379</v>
      </c>
      <c r="AM163" s="51"/>
      <c r="AN163" s="53"/>
      <c r="AO163" s="53"/>
      <c r="AP163" s="53"/>
      <c r="AQ163" s="53"/>
      <c r="AR163" s="53"/>
      <c r="AS163" s="53"/>
      <c r="AT163" s="53"/>
      <c r="AU163" s="53"/>
      <c r="AV163" s="53"/>
      <c r="AW163" s="49"/>
      <c r="AX163" s="49"/>
      <c r="AY163" s="49"/>
      <c r="AZ163" s="49"/>
    </row>
    <row r="164" spans="30:52">
      <c r="AD164" s="51" t="s">
        <v>256</v>
      </c>
      <c r="AE164" s="53">
        <v>532927</v>
      </c>
      <c r="AF164" s="52" t="s">
        <v>258</v>
      </c>
      <c r="AG164" s="53">
        <v>532927</v>
      </c>
      <c r="AM164" s="51"/>
      <c r="AN164" s="53"/>
      <c r="AO164" s="53"/>
      <c r="AP164" s="53"/>
      <c r="AQ164" s="53"/>
      <c r="AR164" s="53"/>
      <c r="AS164" s="53"/>
      <c r="AT164" s="53"/>
      <c r="AU164" s="53"/>
      <c r="AV164" s="53"/>
      <c r="AW164" s="49"/>
      <c r="AX164" s="49"/>
      <c r="AY164" s="49"/>
      <c r="AZ164" s="49"/>
    </row>
    <row r="165" spans="30:52">
      <c r="AD165" s="51" t="s">
        <v>265</v>
      </c>
      <c r="AE165" s="53">
        <v>526299</v>
      </c>
      <c r="AF165" s="52" t="s">
        <v>267</v>
      </c>
      <c r="AG165" s="53">
        <v>526299</v>
      </c>
      <c r="AM165" s="51"/>
      <c r="AN165" s="53"/>
      <c r="AO165" s="53"/>
      <c r="AP165" s="53"/>
      <c r="AQ165" s="53"/>
      <c r="AR165" s="53"/>
      <c r="AS165" s="53"/>
      <c r="AT165" s="53"/>
      <c r="AU165" s="53"/>
      <c r="AV165" s="53"/>
      <c r="AW165" s="49"/>
      <c r="AX165" s="49"/>
      <c r="AY165" s="49"/>
      <c r="AZ165" s="49"/>
    </row>
    <row r="166" spans="30:52">
      <c r="AD166" s="51" t="s">
        <v>270</v>
      </c>
      <c r="AE166" s="53">
        <v>530773</v>
      </c>
      <c r="AF166" s="52" t="s">
        <v>272</v>
      </c>
      <c r="AG166" s="53">
        <v>530773</v>
      </c>
      <c r="AM166" s="51"/>
      <c r="AN166" s="53"/>
      <c r="AO166" s="53"/>
      <c r="AP166" s="53"/>
      <c r="AQ166" s="53"/>
      <c r="AR166" s="53"/>
      <c r="AS166" s="53"/>
      <c r="AT166" s="53"/>
      <c r="AU166" s="53"/>
      <c r="AV166" s="53"/>
      <c r="AW166" s="49"/>
      <c r="AX166" s="49"/>
      <c r="AY166" s="49"/>
      <c r="AZ166" s="49"/>
    </row>
    <row r="167" spans="30:52">
      <c r="AD167" s="51" t="s">
        <v>283</v>
      </c>
      <c r="AE167" s="53">
        <v>533207</v>
      </c>
      <c r="AF167" s="52" t="s">
        <v>285</v>
      </c>
      <c r="AG167" s="53">
        <v>533207</v>
      </c>
      <c r="AM167" s="51"/>
      <c r="AN167" s="53"/>
      <c r="AO167" s="53"/>
      <c r="AP167" s="53"/>
      <c r="AQ167" s="53"/>
      <c r="AR167" s="53"/>
      <c r="AS167" s="53"/>
      <c r="AT167" s="53"/>
      <c r="AU167" s="53"/>
      <c r="AV167" s="53"/>
      <c r="AW167" s="49"/>
      <c r="AX167" s="49"/>
      <c r="AY167" s="49"/>
      <c r="AZ167" s="49"/>
    </row>
    <row r="168" spans="30:52">
      <c r="AD168" s="51" t="s">
        <v>290</v>
      </c>
      <c r="AE168" s="53">
        <v>532929</v>
      </c>
      <c r="AF168" s="52" t="s">
        <v>292</v>
      </c>
      <c r="AG168" s="53">
        <v>532929</v>
      </c>
      <c r="AM168" s="51"/>
      <c r="AN168" s="53"/>
      <c r="AO168" s="53"/>
      <c r="AP168" s="53"/>
      <c r="AQ168" s="53"/>
      <c r="AR168" s="53"/>
      <c r="AS168" s="53"/>
      <c r="AT168" s="53"/>
      <c r="AU168" s="53"/>
      <c r="AV168" s="53"/>
      <c r="AW168" s="49"/>
      <c r="AX168" s="49"/>
      <c r="AY168" s="49"/>
      <c r="AZ168" s="49"/>
    </row>
    <row r="169" spans="30:52">
      <c r="AD169" s="51" t="s">
        <v>298</v>
      </c>
      <c r="AE169" s="53">
        <v>532313</v>
      </c>
      <c r="AF169" s="52" t="s">
        <v>300</v>
      </c>
      <c r="AG169" s="53">
        <v>532313</v>
      </c>
      <c r="AM169" s="51"/>
      <c r="AN169" s="53"/>
      <c r="AO169" s="53"/>
      <c r="AP169" s="53"/>
      <c r="AQ169" s="53"/>
      <c r="AR169" s="53"/>
      <c r="AS169" s="53"/>
      <c r="AT169" s="53"/>
      <c r="AU169" s="53"/>
      <c r="AV169" s="53"/>
      <c r="AW169" s="49"/>
      <c r="AX169" s="49"/>
      <c r="AY169" s="49"/>
      <c r="AZ169" s="49"/>
    </row>
    <row r="170" spans="30:52">
      <c r="AD170" s="51" t="s">
        <v>306</v>
      </c>
      <c r="AE170" s="53">
        <v>507878</v>
      </c>
      <c r="AF170" s="52" t="s">
        <v>308</v>
      </c>
      <c r="AG170" s="53">
        <v>507878</v>
      </c>
      <c r="AM170" s="51"/>
      <c r="AN170" s="53"/>
      <c r="AO170" s="53"/>
      <c r="AP170" s="53"/>
      <c r="AQ170" s="53"/>
      <c r="AR170" s="53"/>
      <c r="AS170" s="53"/>
      <c r="AT170" s="53"/>
      <c r="AU170" s="53"/>
      <c r="AV170" s="53"/>
      <c r="AW170" s="49"/>
      <c r="AX170" s="49"/>
      <c r="AY170" s="49"/>
      <c r="AZ170" s="49"/>
    </row>
    <row r="171" spans="30:52">
      <c r="AD171" s="51" t="s">
        <v>312</v>
      </c>
      <c r="AE171" s="53">
        <v>532780</v>
      </c>
      <c r="AF171" s="52" t="s">
        <v>314</v>
      </c>
      <c r="AG171" s="53">
        <v>532780</v>
      </c>
      <c r="AM171" s="51"/>
      <c r="AN171" s="53"/>
      <c r="AO171" s="53"/>
      <c r="AP171" s="53"/>
      <c r="AQ171" s="53"/>
      <c r="AR171" s="53"/>
      <c r="AS171" s="53"/>
      <c r="AT171" s="53"/>
      <c r="AU171" s="53"/>
      <c r="AV171" s="53"/>
      <c r="AW171" s="49"/>
      <c r="AX171" s="49"/>
      <c r="AY171" s="49"/>
      <c r="AZ171" s="49"/>
    </row>
    <row r="172" spans="30:52">
      <c r="AD172" s="51" t="s">
        <v>318</v>
      </c>
      <c r="AE172" s="53">
        <v>500067</v>
      </c>
      <c r="AF172" s="52" t="s">
        <v>320</v>
      </c>
      <c r="AG172" s="53">
        <v>500067</v>
      </c>
      <c r="AM172" s="51"/>
      <c r="AN172" s="53"/>
      <c r="AO172" s="53"/>
      <c r="AP172" s="53"/>
      <c r="AQ172" s="53"/>
      <c r="AR172" s="53"/>
      <c r="AS172" s="53"/>
      <c r="AT172" s="53"/>
      <c r="AU172" s="53"/>
      <c r="AV172" s="53"/>
      <c r="AW172" s="49"/>
      <c r="AX172" s="49"/>
      <c r="AY172" s="49"/>
      <c r="AZ172" s="49"/>
    </row>
    <row r="173" spans="30:52">
      <c r="AD173" s="51" t="s">
        <v>327</v>
      </c>
      <c r="AE173" s="53">
        <v>532374</v>
      </c>
      <c r="AF173" s="52" t="s">
        <v>329</v>
      </c>
      <c r="AG173" s="53">
        <v>532374</v>
      </c>
      <c r="AM173" s="51"/>
      <c r="AN173" s="53"/>
      <c r="AO173" s="53"/>
      <c r="AP173" s="53"/>
      <c r="AQ173" s="53"/>
      <c r="AR173" s="53"/>
      <c r="AS173" s="53"/>
      <c r="AT173" s="53"/>
      <c r="AU173" s="53"/>
      <c r="AV173" s="53"/>
      <c r="AW173" s="49"/>
      <c r="AX173" s="49"/>
      <c r="AY173" s="49"/>
      <c r="AZ173" s="49"/>
    </row>
    <row r="174" spans="30:52">
      <c r="AD174" s="51" t="s">
        <v>341</v>
      </c>
      <c r="AE174" s="53">
        <v>500411</v>
      </c>
      <c r="AF174" s="52" t="s">
        <v>343</v>
      </c>
      <c r="AG174" s="53">
        <v>500411</v>
      </c>
      <c r="AM174" s="51"/>
      <c r="AN174" s="53"/>
      <c r="AO174" s="53"/>
      <c r="AP174" s="53"/>
      <c r="AQ174" s="53"/>
      <c r="AR174" s="53"/>
      <c r="AS174" s="53"/>
      <c r="AT174" s="53"/>
      <c r="AU174" s="53"/>
      <c r="AV174" s="53"/>
      <c r="AW174" s="49"/>
      <c r="AX174" s="49"/>
      <c r="AY174" s="49"/>
      <c r="AZ174" s="49"/>
    </row>
    <row r="175" spans="30:52">
      <c r="AD175" s="51" t="s">
        <v>347</v>
      </c>
      <c r="AE175" s="53">
        <v>500550</v>
      </c>
      <c r="AF175" s="52" t="s">
        <v>349</v>
      </c>
      <c r="AG175" s="53">
        <v>500550</v>
      </c>
      <c r="AM175" s="51"/>
      <c r="AN175" s="53"/>
      <c r="AO175" s="53"/>
      <c r="AP175" s="53"/>
      <c r="AQ175" s="53"/>
      <c r="AR175" s="53"/>
      <c r="AS175" s="53"/>
      <c r="AT175" s="53"/>
      <c r="AU175" s="53"/>
      <c r="AV175" s="53"/>
      <c r="AW175" s="49"/>
      <c r="AX175" s="49"/>
      <c r="AY175" s="49"/>
      <c r="AZ175" s="49"/>
    </row>
    <row r="176" spans="30:52">
      <c r="AD176" s="51" t="s">
        <v>353</v>
      </c>
      <c r="AE176" s="53">
        <v>522205</v>
      </c>
      <c r="AF176" s="52" t="s">
        <v>355</v>
      </c>
      <c r="AG176" s="53">
        <v>522205</v>
      </c>
      <c r="AM176" s="51"/>
      <c r="AN176" s="53"/>
      <c r="AO176" s="53"/>
      <c r="AP176" s="53"/>
      <c r="AQ176" s="53"/>
      <c r="AR176" s="53"/>
      <c r="AS176" s="53"/>
      <c r="AT176" s="53"/>
      <c r="AU176" s="53"/>
      <c r="AV176" s="53"/>
      <c r="AW176" s="49"/>
      <c r="AX176" s="49"/>
      <c r="AY176" s="49"/>
      <c r="AZ176" s="49"/>
    </row>
    <row r="177" spans="30:52">
      <c r="AD177" s="51" t="s">
        <v>360</v>
      </c>
      <c r="AE177" s="53">
        <v>533276</v>
      </c>
      <c r="AF177" s="52" t="s">
        <v>362</v>
      </c>
      <c r="AG177" s="53">
        <v>533276</v>
      </c>
      <c r="AM177" s="51"/>
      <c r="AN177" s="53"/>
      <c r="AO177" s="53"/>
      <c r="AP177" s="53"/>
      <c r="AQ177" s="53"/>
      <c r="AR177" s="53"/>
      <c r="AS177" s="53"/>
      <c r="AT177" s="53"/>
      <c r="AU177" s="53"/>
      <c r="AV177" s="53"/>
      <c r="AW177" s="49"/>
      <c r="AX177" s="49"/>
      <c r="AY177" s="49"/>
      <c r="AZ177" s="49"/>
    </row>
    <row r="178" spans="30:52">
      <c r="AD178" s="51" t="s">
        <v>371</v>
      </c>
      <c r="AE178" s="53">
        <v>533293</v>
      </c>
      <c r="AF178" s="52" t="s">
        <v>373</v>
      </c>
      <c r="AG178" s="53">
        <v>533293</v>
      </c>
      <c r="AM178" s="51"/>
      <c r="AN178" s="53"/>
      <c r="AO178" s="53"/>
      <c r="AP178" s="53"/>
      <c r="AQ178" s="53"/>
      <c r="AR178" s="53"/>
      <c r="AS178" s="53"/>
      <c r="AT178" s="53"/>
      <c r="AU178" s="53"/>
      <c r="AV178" s="53"/>
      <c r="AW178" s="49"/>
      <c r="AX178" s="49"/>
      <c r="AY178" s="49"/>
      <c r="AZ178" s="49"/>
    </row>
    <row r="179" spans="30:52">
      <c r="AD179" s="51" t="s">
        <v>381</v>
      </c>
      <c r="AE179" s="53">
        <v>532715</v>
      </c>
      <c r="AF179" s="52" t="s">
        <v>383</v>
      </c>
      <c r="AG179" s="53">
        <v>532715</v>
      </c>
      <c r="AM179" s="51"/>
      <c r="AN179" s="53"/>
      <c r="AO179" s="53"/>
      <c r="AP179" s="53"/>
      <c r="AQ179" s="53"/>
      <c r="AR179" s="53"/>
      <c r="AS179" s="53"/>
      <c r="AT179" s="53"/>
      <c r="AU179" s="53"/>
      <c r="AV179" s="53"/>
      <c r="AW179" s="49"/>
      <c r="AX179" s="49"/>
      <c r="AY179" s="49"/>
      <c r="AZ179" s="49"/>
    </row>
    <row r="180" spans="30:52">
      <c r="AD180" s="51" t="s">
        <v>389</v>
      </c>
      <c r="AE180" s="53">
        <v>532748</v>
      </c>
      <c r="AF180" s="52" t="s">
        <v>391</v>
      </c>
      <c r="AG180" s="53">
        <v>532748</v>
      </c>
      <c r="AM180" s="51"/>
      <c r="AN180" s="53"/>
      <c r="AO180" s="53"/>
      <c r="AP180" s="53"/>
      <c r="AQ180" s="53"/>
      <c r="AR180" s="53"/>
      <c r="AS180" s="53"/>
      <c r="AT180" s="53"/>
      <c r="AU180" s="53"/>
      <c r="AV180" s="53"/>
      <c r="AW180" s="49"/>
      <c r="AX180" s="49"/>
      <c r="AY180" s="49"/>
      <c r="AZ180" s="49"/>
    </row>
    <row r="181" spans="30:52">
      <c r="AD181" s="51" t="s">
        <v>393</v>
      </c>
      <c r="AE181" s="53">
        <v>532700</v>
      </c>
      <c r="AF181" s="52" t="s">
        <v>395</v>
      </c>
      <c r="AG181" s="53">
        <v>532700</v>
      </c>
      <c r="AM181" s="51"/>
      <c r="AN181" s="53"/>
      <c r="AO181" s="53"/>
      <c r="AP181" s="53"/>
      <c r="AQ181" s="53"/>
      <c r="AR181" s="53"/>
      <c r="AS181" s="53"/>
      <c r="AT181" s="53"/>
      <c r="AU181" s="53"/>
      <c r="AV181" s="53"/>
      <c r="AW181" s="49"/>
      <c r="AX181" s="49"/>
      <c r="AY181" s="49"/>
      <c r="AZ181" s="49"/>
    </row>
    <row r="182" spans="30:52">
      <c r="AD182" s="51" t="s">
        <v>403</v>
      </c>
      <c r="AE182" s="53">
        <v>505537</v>
      </c>
      <c r="AF182" s="52" t="s">
        <v>405</v>
      </c>
      <c r="AG182" s="53">
        <v>505537</v>
      </c>
      <c r="AM182" s="51"/>
      <c r="AN182" s="53"/>
      <c r="AO182" s="53"/>
      <c r="AP182" s="53"/>
      <c r="AQ182" s="53"/>
      <c r="AR182" s="53"/>
      <c r="AS182" s="53"/>
      <c r="AT182" s="53"/>
      <c r="AU182" s="53"/>
      <c r="AV182" s="53"/>
      <c r="AW182" s="49"/>
      <c r="AX182" s="49"/>
      <c r="AY182" s="49"/>
      <c r="AZ182" s="49"/>
    </row>
    <row r="183" spans="30:52">
      <c r="AD183" s="51" t="s">
        <v>409</v>
      </c>
      <c r="AE183" s="53">
        <v>500645</v>
      </c>
      <c r="AF183" s="52" t="s">
        <v>411</v>
      </c>
      <c r="AG183" s="53">
        <v>500645</v>
      </c>
      <c r="AM183" s="51"/>
      <c r="AN183" s="53"/>
      <c r="AO183" s="53"/>
      <c r="AP183" s="53"/>
      <c r="AQ183" s="53"/>
      <c r="AR183" s="53"/>
      <c r="AS183" s="53"/>
      <c r="AT183" s="53"/>
      <c r="AU183" s="53"/>
      <c r="AV183" s="53"/>
      <c r="AW183" s="49"/>
      <c r="AX183" s="49"/>
      <c r="AY183" s="49"/>
      <c r="AZ183" s="49"/>
    </row>
    <row r="184" spans="30:52">
      <c r="AD184" s="51" t="s">
        <v>420</v>
      </c>
      <c r="AE184" s="53">
        <v>524000</v>
      </c>
      <c r="AF184" s="52" t="s">
        <v>422</v>
      </c>
      <c r="AG184" s="53">
        <v>524000</v>
      </c>
      <c r="AM184" s="51"/>
      <c r="AN184" s="53"/>
      <c r="AO184" s="53"/>
      <c r="AP184" s="53"/>
      <c r="AQ184" s="53"/>
      <c r="AR184" s="53"/>
      <c r="AS184" s="53"/>
      <c r="AT184" s="53"/>
      <c r="AU184" s="53"/>
      <c r="AV184" s="53"/>
      <c r="AW184" s="49"/>
      <c r="AX184" s="49"/>
      <c r="AY184" s="49"/>
      <c r="AZ184" s="49"/>
    </row>
    <row r="185" spans="30:52">
      <c r="AD185" s="51" t="s">
        <v>430</v>
      </c>
      <c r="AE185" s="53">
        <v>532498</v>
      </c>
      <c r="AF185" s="52" t="s">
        <v>432</v>
      </c>
      <c r="AG185" s="53">
        <v>532498</v>
      </c>
      <c r="AM185" s="51"/>
      <c r="AN185" s="53"/>
      <c r="AO185" s="53"/>
      <c r="AP185" s="53"/>
      <c r="AQ185" s="53"/>
      <c r="AR185" s="53"/>
      <c r="AS185" s="53"/>
      <c r="AT185" s="53"/>
      <c r="AU185" s="53"/>
      <c r="AV185" s="53"/>
      <c r="AW185" s="49"/>
      <c r="AX185" s="49"/>
      <c r="AY185" s="49"/>
      <c r="AZ185" s="49"/>
    </row>
    <row r="186" spans="30:52">
      <c r="AD186" s="51" t="s">
        <v>437</v>
      </c>
      <c r="AE186" s="53">
        <v>511072</v>
      </c>
      <c r="AF186" s="52" t="s">
        <v>1</v>
      </c>
      <c r="AG186" s="53">
        <v>511072</v>
      </c>
      <c r="AM186" s="51"/>
      <c r="AN186" s="53"/>
      <c r="AO186" s="53"/>
      <c r="AP186" s="53"/>
      <c r="AQ186" s="53"/>
      <c r="AR186" s="53"/>
      <c r="AS186" s="53"/>
      <c r="AT186" s="53"/>
      <c r="AU186" s="53"/>
      <c r="AV186" s="53"/>
      <c r="AW186" s="49"/>
      <c r="AX186" s="49"/>
      <c r="AY186" s="49"/>
      <c r="AZ186" s="49"/>
    </row>
    <row r="187" spans="30:52">
      <c r="AD187" s="51" t="s">
        <v>443</v>
      </c>
      <c r="AE187" s="53">
        <v>532978</v>
      </c>
      <c r="AF187" s="52" t="s">
        <v>445</v>
      </c>
      <c r="AG187" s="53">
        <v>532978</v>
      </c>
      <c r="AM187" s="51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>
        <v>532523</v>
      </c>
      <c r="AX187" s="53">
        <v>500420</v>
      </c>
      <c r="AY187" s="53">
        <v>524494</v>
      </c>
      <c r="AZ187" s="53"/>
    </row>
    <row r="188" spans="30:52">
      <c r="AD188" s="51" t="s">
        <v>448</v>
      </c>
      <c r="AE188" s="53">
        <v>532922</v>
      </c>
      <c r="AF188" s="52" t="s">
        <v>450</v>
      </c>
      <c r="AG188" s="53">
        <v>532922</v>
      </c>
      <c r="AM188" s="51"/>
      <c r="AN188" s="53"/>
      <c r="AO188" s="53"/>
      <c r="AP188" s="53"/>
      <c r="AQ188" s="53"/>
      <c r="AR188" s="53"/>
      <c r="AS188" s="53"/>
      <c r="AT188" s="53"/>
      <c r="AU188" s="53"/>
      <c r="AV188" s="53"/>
      <c r="AW188" s="49"/>
      <c r="AX188" s="49"/>
      <c r="AY188" s="49"/>
      <c r="AZ188" s="49"/>
    </row>
    <row r="189" spans="30:52">
      <c r="AD189" s="51" t="s">
        <v>454</v>
      </c>
      <c r="AE189" s="49">
        <v>508939</v>
      </c>
      <c r="AF189" s="52" t="s">
        <v>456</v>
      </c>
      <c r="AG189" s="49">
        <v>508939</v>
      </c>
      <c r="AM189" s="51"/>
      <c r="AN189" s="53"/>
      <c r="AO189" s="53"/>
      <c r="AP189" s="53"/>
      <c r="AQ189" s="53"/>
      <c r="AR189" s="53"/>
      <c r="AS189" s="53"/>
      <c r="AT189" s="53"/>
      <c r="AU189" s="53"/>
      <c r="AV189" s="53"/>
      <c r="AW189" s="49"/>
      <c r="AX189" s="49"/>
      <c r="AY189" s="49"/>
      <c r="AZ189" s="49"/>
    </row>
    <row r="190" spans="30:52">
      <c r="AD190" s="51" t="s">
        <v>463</v>
      </c>
      <c r="AE190" s="53">
        <v>532659</v>
      </c>
      <c r="AF190" s="52" t="s">
        <v>465</v>
      </c>
      <c r="AG190" s="53">
        <v>532659</v>
      </c>
      <c r="AM190" s="51"/>
      <c r="AN190" s="53"/>
      <c r="AO190" s="53"/>
      <c r="AP190" s="53"/>
      <c r="AQ190" s="53"/>
      <c r="AR190" s="53"/>
      <c r="AS190" s="53"/>
      <c r="AT190" s="53"/>
      <c r="AU190" s="53"/>
      <c r="AV190" s="53"/>
      <c r="AW190" s="49"/>
      <c r="AX190" s="49"/>
      <c r="AY190" s="49"/>
      <c r="AZ190" s="49"/>
    </row>
    <row r="191" spans="30:52">
      <c r="AD191" s="51" t="s">
        <v>468</v>
      </c>
      <c r="AE191" s="53">
        <v>500825</v>
      </c>
      <c r="AF191" s="52" t="s">
        <v>470</v>
      </c>
      <c r="AG191" s="53">
        <v>500825</v>
      </c>
      <c r="AM191" s="51"/>
      <c r="AN191" s="53"/>
      <c r="AO191" s="53"/>
      <c r="AP191" s="53"/>
      <c r="AQ191" s="53"/>
      <c r="AR191" s="53"/>
      <c r="AS191" s="53"/>
      <c r="AT191" s="53"/>
      <c r="AU191" s="53"/>
      <c r="AV191" s="53"/>
      <c r="AW191" s="49"/>
      <c r="AX191" s="49"/>
      <c r="AY191" s="49"/>
      <c r="AZ191" s="49"/>
    </row>
    <row r="192" spans="30:52">
      <c r="AD192" s="51" t="s">
        <v>471</v>
      </c>
      <c r="AE192" s="53">
        <v>500790</v>
      </c>
      <c r="AF192" s="52" t="s">
        <v>473</v>
      </c>
      <c r="AG192" s="53">
        <v>500790</v>
      </c>
      <c r="AM192" s="51"/>
      <c r="AN192" s="53"/>
      <c r="AO192" s="53"/>
      <c r="AP192" s="53"/>
      <c r="AQ192" s="53"/>
      <c r="AR192" s="53"/>
      <c r="AS192" s="53"/>
      <c r="AT192" s="53"/>
      <c r="AU192" s="53"/>
      <c r="AV192" s="53"/>
      <c r="AW192" s="49"/>
      <c r="AX192" s="49"/>
      <c r="AY192" s="49"/>
      <c r="AZ192" s="49"/>
    </row>
    <row r="193" spans="30:52">
      <c r="AD193" s="51" t="s">
        <v>474</v>
      </c>
      <c r="AE193" s="53">
        <v>532106</v>
      </c>
      <c r="AF193" s="52" t="s">
        <v>476</v>
      </c>
      <c r="AG193" s="53">
        <v>532106</v>
      </c>
      <c r="AM193" s="51"/>
      <c r="AN193" s="53"/>
      <c r="AO193" s="53"/>
      <c r="AP193" s="53"/>
      <c r="AQ193" s="53"/>
      <c r="AR193" s="53"/>
      <c r="AS193" s="53"/>
      <c r="AT193" s="53"/>
      <c r="AU193" s="53"/>
      <c r="AV193" s="53"/>
      <c r="AW193" s="49"/>
      <c r="AX193" s="49"/>
      <c r="AY193" s="49"/>
      <c r="AZ193" s="49"/>
    </row>
    <row r="194" spans="30:52">
      <c r="AD194" s="51" t="s">
        <v>482</v>
      </c>
      <c r="AE194" s="53">
        <v>532155</v>
      </c>
      <c r="AF194" s="52" t="s">
        <v>484</v>
      </c>
      <c r="AG194" s="53">
        <v>532155</v>
      </c>
      <c r="AM194" s="51"/>
      <c r="AN194" s="53"/>
      <c r="AO194" s="53"/>
      <c r="AP194" s="53"/>
      <c r="AQ194" s="53"/>
      <c r="AR194" s="53"/>
      <c r="AS194" s="53"/>
      <c r="AT194" s="53"/>
      <c r="AU194" s="53"/>
      <c r="AV194" s="53"/>
      <c r="AW194" s="49"/>
      <c r="AX194" s="49"/>
      <c r="AY194" s="49"/>
      <c r="AZ194" s="49"/>
    </row>
    <row r="195" spans="30:52">
      <c r="AD195" s="51" t="s">
        <v>485</v>
      </c>
      <c r="AE195" s="53">
        <v>532702</v>
      </c>
      <c r="AF195" s="52" t="s">
        <v>487</v>
      </c>
      <c r="AG195" s="53">
        <v>532702</v>
      </c>
      <c r="AM195" s="51"/>
      <c r="AN195" s="53"/>
      <c r="AO195" s="53"/>
      <c r="AP195" s="53"/>
      <c r="AQ195" s="53"/>
      <c r="AR195" s="53"/>
      <c r="AS195" s="53"/>
      <c r="AT195" s="53"/>
      <c r="AU195" s="53"/>
      <c r="AV195" s="53"/>
      <c r="AW195" s="49"/>
      <c r="AX195" s="49"/>
      <c r="AY195" s="49"/>
      <c r="AZ195" s="49"/>
    </row>
    <row r="196" spans="30:52">
      <c r="AD196" s="51" t="s">
        <v>492</v>
      </c>
      <c r="AE196" s="53">
        <v>532843</v>
      </c>
      <c r="AF196" s="52" t="s">
        <v>494</v>
      </c>
      <c r="AG196" s="53">
        <v>532843</v>
      </c>
      <c r="AM196" s="51"/>
      <c r="AN196" s="53"/>
      <c r="AO196" s="53"/>
      <c r="AP196" s="53"/>
      <c r="AQ196" s="53"/>
      <c r="AR196" s="53"/>
      <c r="AS196" s="53"/>
      <c r="AT196" s="53"/>
      <c r="AU196" s="53"/>
      <c r="AV196" s="53"/>
      <c r="AW196" s="49"/>
      <c r="AX196" s="49"/>
      <c r="AY196" s="49"/>
      <c r="AZ196" s="49"/>
    </row>
    <row r="197" spans="30:52">
      <c r="AD197" s="51" t="s">
        <v>495</v>
      </c>
      <c r="AE197" s="53">
        <v>533088</v>
      </c>
      <c r="AF197" s="52" t="s">
        <v>497</v>
      </c>
      <c r="AG197" s="53">
        <v>533088</v>
      </c>
      <c r="AM197" s="51"/>
      <c r="AN197" s="53"/>
      <c r="AO197" s="53"/>
      <c r="AP197" s="53"/>
      <c r="AQ197" s="53"/>
      <c r="AR197" s="53"/>
      <c r="AS197" s="53"/>
      <c r="AT197" s="53"/>
      <c r="AU197" s="53"/>
      <c r="AV197" s="53"/>
      <c r="AW197" s="49"/>
      <c r="AX197" s="49"/>
      <c r="AY197" s="49"/>
      <c r="AZ197" s="49"/>
    </row>
    <row r="198" spans="30:52">
      <c r="AD198" s="51" t="s">
        <v>503</v>
      </c>
      <c r="AE198" s="53">
        <v>500870</v>
      </c>
      <c r="AF198" s="52" t="s">
        <v>505</v>
      </c>
      <c r="AG198" s="53">
        <v>500870</v>
      </c>
      <c r="AM198" s="51"/>
      <c r="AN198" s="53"/>
      <c r="AO198" s="53"/>
      <c r="AP198" s="53"/>
      <c r="AQ198" s="53"/>
      <c r="AR198" s="53"/>
      <c r="AS198" s="53"/>
      <c r="AT198" s="53"/>
      <c r="AU198" s="53"/>
      <c r="AV198" s="53"/>
      <c r="AW198" s="49"/>
      <c r="AX198" s="49"/>
      <c r="AY198" s="49"/>
      <c r="AZ198" s="49"/>
    </row>
    <row r="199" spans="30:52">
      <c r="AD199" s="51" t="s">
        <v>508</v>
      </c>
      <c r="AE199" s="53">
        <v>500188</v>
      </c>
      <c r="AF199" s="52" t="s">
        <v>510</v>
      </c>
      <c r="AG199" s="53">
        <v>500188</v>
      </c>
      <c r="AM199" s="51"/>
      <c r="AN199" s="53"/>
      <c r="AO199" s="53"/>
      <c r="AP199" s="53"/>
      <c r="AQ199" s="53"/>
      <c r="AR199" s="53"/>
      <c r="AS199" s="53"/>
      <c r="AT199" s="53"/>
      <c r="AU199" s="53"/>
      <c r="AV199" s="53"/>
      <c r="AW199" s="49"/>
      <c r="AX199" s="49"/>
      <c r="AY199" s="49"/>
      <c r="AZ199" s="49"/>
    </row>
    <row r="200" spans="30:52">
      <c r="AD200" s="51" t="s">
        <v>511</v>
      </c>
      <c r="AE200" s="53">
        <v>533286</v>
      </c>
      <c r="AF200" s="52" t="s">
        <v>513</v>
      </c>
      <c r="AG200" s="53">
        <v>533286</v>
      </c>
      <c r="AM200" s="51"/>
      <c r="AN200" s="53"/>
      <c r="AO200" s="53"/>
      <c r="AP200" s="53"/>
      <c r="AQ200" s="53"/>
      <c r="AR200" s="53"/>
      <c r="AS200" s="53"/>
      <c r="AT200" s="53"/>
      <c r="AU200" s="53"/>
      <c r="AV200" s="53"/>
      <c r="AW200" s="49"/>
      <c r="AX200" s="49"/>
      <c r="AY200" s="49"/>
      <c r="AZ200" s="49"/>
    </row>
    <row r="201" spans="30:52">
      <c r="AD201" s="51" t="s">
        <v>514</v>
      </c>
      <c r="AE201" s="53">
        <v>500295</v>
      </c>
      <c r="AF201" s="52" t="s">
        <v>516</v>
      </c>
      <c r="AG201" s="53">
        <v>500295</v>
      </c>
      <c r="AM201" s="51"/>
      <c r="AN201" s="53"/>
      <c r="AO201" s="53"/>
      <c r="AP201" s="53"/>
      <c r="AQ201" s="53"/>
      <c r="AR201" s="53"/>
      <c r="AS201" s="53"/>
      <c r="AT201" s="53"/>
      <c r="AU201" s="53"/>
      <c r="AV201" s="53"/>
      <c r="AW201" s="49"/>
      <c r="AX201" s="49"/>
      <c r="AY201" s="49"/>
      <c r="AZ201" s="49"/>
    </row>
    <row r="202" spans="30:52">
      <c r="AD202" s="51" t="s">
        <v>518</v>
      </c>
      <c r="AE202" s="53">
        <v>512579</v>
      </c>
      <c r="AF202" s="52" t="s">
        <v>520</v>
      </c>
      <c r="AG202" s="53">
        <v>512579</v>
      </c>
      <c r="AM202" s="51"/>
      <c r="AN202" s="53"/>
      <c r="AO202" s="53"/>
      <c r="AP202" s="53"/>
      <c r="AQ202" s="53"/>
      <c r="AR202" s="53"/>
      <c r="AS202" s="53"/>
      <c r="AT202" s="53"/>
      <c r="AU202" s="53"/>
      <c r="AV202" s="53"/>
      <c r="AW202" s="49"/>
      <c r="AX202" s="49"/>
      <c r="AY202" s="49"/>
      <c r="AZ202" s="49"/>
    </row>
    <row r="203" spans="30:52">
      <c r="AD203" s="51" t="s">
        <v>522</v>
      </c>
      <c r="AE203" s="53">
        <v>523204</v>
      </c>
      <c r="AF203" s="52" t="s">
        <v>524</v>
      </c>
      <c r="AG203" s="53">
        <v>523204</v>
      </c>
      <c r="AM203" s="51"/>
      <c r="AN203" s="53"/>
      <c r="AO203" s="53"/>
      <c r="AP203" s="53"/>
      <c r="AQ203" s="53"/>
      <c r="AR203" s="53"/>
      <c r="AS203" s="53"/>
      <c r="AT203" s="53"/>
      <c r="AU203" s="53"/>
      <c r="AV203" s="53"/>
      <c r="AW203" s="49"/>
      <c r="AX203" s="49"/>
      <c r="AY203" s="49"/>
      <c r="AZ203" s="49"/>
    </row>
    <row r="204" spans="30:52">
      <c r="AD204" s="51" t="s">
        <v>525</v>
      </c>
      <c r="AE204" s="53">
        <v>532792</v>
      </c>
      <c r="AF204" s="52" t="s">
        <v>527</v>
      </c>
      <c r="AG204" s="53">
        <v>532792</v>
      </c>
      <c r="AM204" s="51"/>
      <c r="AN204" s="53"/>
      <c r="AO204" s="53"/>
      <c r="AP204" s="53"/>
      <c r="AQ204" s="53"/>
      <c r="AR204" s="53"/>
      <c r="AS204" s="53"/>
      <c r="AT204" s="53"/>
      <c r="AU204" s="53"/>
      <c r="AV204" s="53"/>
      <c r="AW204" s="49"/>
      <c r="AX204" s="49"/>
      <c r="AY204" s="49"/>
      <c r="AZ204" s="49"/>
    </row>
    <row r="205" spans="30:52">
      <c r="AD205" s="51" t="s">
        <v>529</v>
      </c>
      <c r="AE205" s="53">
        <v>500165</v>
      </c>
      <c r="AF205" s="52" t="s">
        <v>531</v>
      </c>
      <c r="AG205" s="53">
        <v>500165</v>
      </c>
      <c r="AM205" s="51"/>
      <c r="AN205" s="53"/>
      <c r="AO205" s="53"/>
      <c r="AP205" s="53"/>
      <c r="AQ205" s="53"/>
      <c r="AR205" s="53"/>
      <c r="AS205" s="53"/>
      <c r="AT205" s="53"/>
      <c r="AU205" s="53"/>
      <c r="AV205" s="53"/>
      <c r="AW205" s="49"/>
      <c r="AX205" s="49"/>
      <c r="AY205" s="49"/>
      <c r="AZ205" s="49"/>
    </row>
    <row r="206" spans="30:52">
      <c r="AD206" s="51" t="s">
        <v>534</v>
      </c>
      <c r="AE206" s="53">
        <v>500102</v>
      </c>
      <c r="AF206" s="52" t="s">
        <v>536</v>
      </c>
      <c r="AG206" s="53">
        <v>500102</v>
      </c>
      <c r="AM206" s="51"/>
      <c r="AN206" s="53"/>
      <c r="AO206" s="53"/>
      <c r="AP206" s="53"/>
      <c r="AQ206" s="53"/>
      <c r="AR206" s="53"/>
      <c r="AS206" s="53"/>
      <c r="AT206" s="53"/>
      <c r="AU206" s="53"/>
      <c r="AV206" s="53"/>
      <c r="AW206" s="49"/>
      <c r="AX206" s="49"/>
      <c r="AY206" s="49"/>
      <c r="AZ206" s="49"/>
    </row>
    <row r="207" spans="30:52">
      <c r="AD207" s="51" t="s">
        <v>543</v>
      </c>
      <c r="AE207" s="53">
        <v>500830</v>
      </c>
      <c r="AF207" s="52" t="s">
        <v>545</v>
      </c>
      <c r="AG207" s="53">
        <v>500830</v>
      </c>
      <c r="AM207" s="51"/>
      <c r="AN207" s="53"/>
      <c r="AO207" s="53"/>
      <c r="AP207" s="53"/>
      <c r="AQ207" s="53"/>
      <c r="AR207" s="53"/>
      <c r="AS207" s="53"/>
      <c r="AT207" s="53"/>
      <c r="AU207" s="53"/>
      <c r="AV207" s="53"/>
      <c r="AW207" s="49"/>
      <c r="AX207" s="49"/>
      <c r="AY207" s="49"/>
      <c r="AZ207" s="49"/>
    </row>
    <row r="208" spans="30:52">
      <c r="AD208" s="51" t="s">
        <v>548</v>
      </c>
      <c r="AE208" s="53">
        <v>533229</v>
      </c>
      <c r="AF208" s="52" t="s">
        <v>550</v>
      </c>
      <c r="AG208" s="53">
        <v>533229</v>
      </c>
      <c r="AM208" s="51"/>
      <c r="AN208" s="53"/>
      <c r="AO208" s="53"/>
      <c r="AP208" s="53"/>
      <c r="AQ208" s="53"/>
      <c r="AR208" s="53"/>
      <c r="AS208" s="53"/>
      <c r="AT208" s="53"/>
      <c r="AU208" s="53"/>
      <c r="AV208" s="53"/>
      <c r="AW208" s="49"/>
      <c r="AX208" s="49"/>
      <c r="AY208" s="49"/>
      <c r="AZ208" s="49"/>
    </row>
    <row r="209" spans="30:52">
      <c r="AD209" s="51" t="s">
        <v>554</v>
      </c>
      <c r="AE209" s="53">
        <v>523642</v>
      </c>
      <c r="AF209" s="52" t="s">
        <v>556</v>
      </c>
      <c r="AG209" s="53">
        <v>523642</v>
      </c>
      <c r="AM209" s="51"/>
      <c r="AN209" s="53"/>
      <c r="AO209" s="53"/>
      <c r="AP209" s="53"/>
      <c r="AQ209" s="53"/>
      <c r="AR209" s="53"/>
      <c r="AS209" s="53"/>
      <c r="AT209" s="53"/>
      <c r="AU209" s="53"/>
      <c r="AV209" s="53"/>
      <c r="AW209" s="49"/>
      <c r="AX209" s="49"/>
      <c r="AY209" s="49"/>
      <c r="AZ209" s="49"/>
    </row>
    <row r="210" spans="30:52">
      <c r="AD210" s="51" t="s">
        <v>561</v>
      </c>
      <c r="AE210" s="53">
        <v>524372</v>
      </c>
      <c r="AF210" s="52" t="s">
        <v>563</v>
      </c>
      <c r="AG210" s="53">
        <v>524372</v>
      </c>
      <c r="AM210" s="51"/>
      <c r="AN210" s="53"/>
      <c r="AO210" s="53"/>
      <c r="AP210" s="53"/>
      <c r="AQ210" s="53"/>
      <c r="AR210" s="53"/>
      <c r="AS210" s="53"/>
      <c r="AT210" s="53"/>
      <c r="AU210" s="53"/>
      <c r="AV210" s="53"/>
      <c r="AW210" s="49"/>
      <c r="AX210" s="49"/>
      <c r="AY210" s="49"/>
      <c r="AZ210" s="49"/>
    </row>
    <row r="211" spans="30:52">
      <c r="AD211" s="51" t="s">
        <v>573</v>
      </c>
      <c r="AE211" s="56">
        <v>500672</v>
      </c>
      <c r="AF211" s="52" t="s">
        <v>575</v>
      </c>
      <c r="AG211" s="56">
        <v>500672</v>
      </c>
      <c r="AM211" s="51"/>
      <c r="AN211" s="53"/>
      <c r="AO211" s="53"/>
      <c r="AP211" s="53"/>
      <c r="AQ211" s="53"/>
      <c r="AR211" s="53"/>
      <c r="AS211" s="53"/>
      <c r="AT211" s="53"/>
      <c r="AU211" s="53"/>
      <c r="AV211" s="53"/>
      <c r="AW211" s="49"/>
      <c r="AX211" s="49"/>
      <c r="AY211" s="49"/>
      <c r="AZ211" s="49"/>
    </row>
    <row r="212" spans="30:52">
      <c r="AD212" s="51" t="s">
        <v>583</v>
      </c>
      <c r="AE212" s="53">
        <v>533573</v>
      </c>
      <c r="AF212" s="52" t="s">
        <v>585</v>
      </c>
      <c r="AG212" s="53">
        <v>533573</v>
      </c>
      <c r="AM212" s="51"/>
      <c r="AN212" s="53"/>
      <c r="AO212" s="53"/>
      <c r="AP212" s="53"/>
      <c r="AQ212" s="53"/>
      <c r="AR212" s="53"/>
      <c r="AS212" s="53"/>
      <c r="AT212" s="53"/>
      <c r="AU212" s="53"/>
      <c r="AV212" s="53"/>
      <c r="AW212" s="49"/>
      <c r="AX212" s="49"/>
      <c r="AY212" s="49"/>
      <c r="AZ212" s="49"/>
    </row>
    <row r="213" spans="30:52">
      <c r="AD213" s="51" t="s">
        <v>596</v>
      </c>
      <c r="AE213" s="53">
        <v>532488</v>
      </c>
      <c r="AF213" s="52" t="s">
        <v>598</v>
      </c>
      <c r="AG213" s="53">
        <v>532488</v>
      </c>
      <c r="AM213" s="51"/>
      <c r="AN213" s="53"/>
      <c r="AO213" s="53"/>
      <c r="AP213" s="53"/>
      <c r="AQ213" s="53"/>
      <c r="AR213" s="53"/>
      <c r="AS213" s="53"/>
      <c r="AT213" s="53"/>
      <c r="AU213" s="53"/>
      <c r="AV213" s="53"/>
      <c r="AW213" s="49"/>
      <c r="AX213" s="49"/>
      <c r="AY213" s="49"/>
      <c r="AZ213" s="49"/>
    </row>
    <row r="214" spans="30:52">
      <c r="AD214" s="51" t="s">
        <v>603</v>
      </c>
      <c r="AE214" s="53">
        <v>500257</v>
      </c>
      <c r="AF214" s="52" t="s">
        <v>605</v>
      </c>
      <c r="AG214" s="53">
        <v>500257</v>
      </c>
      <c r="AM214" s="51"/>
      <c r="AN214" s="53"/>
      <c r="AO214" s="53"/>
      <c r="AP214" s="53"/>
      <c r="AQ214" s="53"/>
      <c r="AR214" s="53"/>
      <c r="AS214" s="53"/>
      <c r="AT214" s="53"/>
      <c r="AU214" s="53"/>
      <c r="AV214" s="53"/>
      <c r="AW214" s="49"/>
      <c r="AX214" s="49"/>
      <c r="AY214" s="49"/>
      <c r="AZ214" s="49"/>
    </row>
    <row r="215" spans="30:52">
      <c r="AD215" s="51" t="s">
        <v>608</v>
      </c>
      <c r="AE215" s="53">
        <v>500219</v>
      </c>
      <c r="AF215" s="52" t="s">
        <v>610</v>
      </c>
      <c r="AG215" s="53">
        <v>500219</v>
      </c>
      <c r="AM215" s="51"/>
      <c r="AN215" s="53"/>
      <c r="AO215" s="53"/>
      <c r="AP215" s="53"/>
      <c r="AQ215" s="53"/>
      <c r="AR215" s="53"/>
      <c r="AS215" s="53"/>
      <c r="AT215" s="53"/>
      <c r="AU215" s="53"/>
      <c r="AV215" s="53"/>
      <c r="AW215" s="49"/>
      <c r="AX215" s="49"/>
      <c r="AY215" s="49"/>
      <c r="AZ215" s="49"/>
    </row>
    <row r="216" spans="30:52">
      <c r="AD216" s="51" t="s">
        <v>612</v>
      </c>
      <c r="AE216" s="53">
        <v>532856</v>
      </c>
      <c r="AF216" s="52" t="s">
        <v>614</v>
      </c>
      <c r="AG216" s="53">
        <v>532856</v>
      </c>
      <c r="AM216" s="51"/>
      <c r="AN216" s="53"/>
      <c r="AO216" s="53"/>
      <c r="AP216" s="53"/>
      <c r="AQ216" s="53"/>
      <c r="AR216" s="53"/>
      <c r="AS216" s="53"/>
      <c r="AT216" s="53"/>
      <c r="AU216" s="53"/>
      <c r="AV216" s="53"/>
      <c r="AW216" s="49"/>
      <c r="AX216" s="49"/>
      <c r="AY216" s="49"/>
      <c r="AZ216" s="49"/>
    </row>
    <row r="217" spans="30:52">
      <c r="AD217" s="51" t="s">
        <v>619</v>
      </c>
      <c r="AE217" s="53">
        <v>500630</v>
      </c>
      <c r="AF217" s="52" t="s">
        <v>621</v>
      </c>
      <c r="AG217" s="53">
        <v>500630</v>
      </c>
      <c r="AM217" s="51"/>
      <c r="AN217" s="53"/>
      <c r="AO217" s="53"/>
      <c r="AP217" s="53"/>
      <c r="AQ217" s="53"/>
      <c r="AR217" s="53"/>
      <c r="AS217" s="53"/>
      <c r="AT217" s="53"/>
      <c r="AU217" s="53"/>
      <c r="AV217" s="53"/>
      <c r="AW217" s="49"/>
      <c r="AX217" s="49"/>
      <c r="AY217" s="49"/>
      <c r="AZ217" s="49"/>
    </row>
    <row r="218" spans="30:52">
      <c r="AD218" s="51" t="s">
        <v>623</v>
      </c>
      <c r="AE218" s="53">
        <v>532939</v>
      </c>
      <c r="AF218" s="52" t="s">
        <v>625</v>
      </c>
      <c r="AG218" s="53">
        <v>532939</v>
      </c>
      <c r="AM218" s="51"/>
      <c r="AN218" s="53"/>
      <c r="AO218" s="53"/>
      <c r="AP218" s="53"/>
      <c r="AQ218" s="53"/>
      <c r="AR218" s="53"/>
      <c r="AS218" s="53"/>
      <c r="AT218" s="53"/>
      <c r="AU218" s="53"/>
      <c r="AV218" s="53"/>
      <c r="AW218" s="49"/>
      <c r="AX218" s="49"/>
      <c r="AY218" s="49"/>
      <c r="AZ218" s="49"/>
    </row>
    <row r="219" spans="30:52">
      <c r="AD219" s="51" t="s">
        <v>629</v>
      </c>
      <c r="AE219" s="53">
        <v>500084</v>
      </c>
      <c r="AF219" s="52" t="s">
        <v>631</v>
      </c>
      <c r="AG219" s="53">
        <v>500084</v>
      </c>
      <c r="AM219" s="51"/>
      <c r="AN219" s="53"/>
      <c r="AO219" s="53"/>
      <c r="AP219" s="53"/>
      <c r="AQ219" s="53"/>
      <c r="AR219" s="53"/>
      <c r="AS219" s="53"/>
      <c r="AT219" s="53"/>
      <c r="AU219" s="53"/>
      <c r="AV219" s="53"/>
      <c r="AW219" s="49"/>
      <c r="AX219" s="49"/>
      <c r="AY219" s="49"/>
      <c r="AZ219" s="49"/>
    </row>
    <row r="220" spans="30:52">
      <c r="AD220" s="51" t="s">
        <v>638</v>
      </c>
      <c r="AE220" s="53">
        <v>532430</v>
      </c>
      <c r="AF220" s="52" t="s">
        <v>640</v>
      </c>
      <c r="AG220" s="53">
        <v>532430</v>
      </c>
      <c r="AM220" s="51"/>
      <c r="AN220" s="53"/>
      <c r="AO220" s="53"/>
      <c r="AP220" s="53"/>
      <c r="AQ220" s="53"/>
      <c r="AR220" s="53"/>
      <c r="AS220" s="53"/>
      <c r="AT220" s="53"/>
      <c r="AU220" s="53"/>
      <c r="AV220" s="53"/>
      <c r="AW220" s="49"/>
      <c r="AX220" s="49"/>
      <c r="AY220" s="49"/>
      <c r="AZ220" s="49"/>
    </row>
    <row r="221" spans="30:52">
      <c r="AD221" s="51" t="s">
        <v>646</v>
      </c>
      <c r="AE221" s="53">
        <v>532662</v>
      </c>
      <c r="AF221" s="52" t="s">
        <v>648</v>
      </c>
      <c r="AG221" s="53">
        <v>532662</v>
      </c>
      <c r="AM221" s="51"/>
      <c r="AN221" s="53"/>
      <c r="AO221" s="53"/>
      <c r="AP221" s="53"/>
      <c r="AQ221" s="53"/>
      <c r="AR221" s="53"/>
      <c r="AS221" s="53"/>
      <c r="AT221" s="53"/>
      <c r="AU221" s="53"/>
      <c r="AV221" s="53"/>
      <c r="AW221" s="49"/>
      <c r="AX221" s="49"/>
      <c r="AY221" s="49"/>
      <c r="AZ221" s="49"/>
    </row>
    <row r="222" spans="30:52">
      <c r="AD222" s="51" t="s">
        <v>652</v>
      </c>
      <c r="AE222" s="53">
        <v>530965</v>
      </c>
      <c r="AF222" s="52" t="s">
        <v>654</v>
      </c>
      <c r="AG222" s="53">
        <v>530965</v>
      </c>
      <c r="AM222" s="51"/>
      <c r="AN222" s="53"/>
      <c r="AO222" s="53"/>
      <c r="AP222" s="53"/>
      <c r="AQ222" s="53"/>
      <c r="AR222" s="53"/>
      <c r="AS222" s="53"/>
      <c r="AT222" s="53"/>
      <c r="AU222" s="53"/>
      <c r="AV222" s="53"/>
      <c r="AW222" s="49"/>
      <c r="AX222" s="49"/>
      <c r="AY222" s="49"/>
      <c r="AZ222" s="49"/>
    </row>
    <row r="223" spans="30:52">
      <c r="AD223" s="51" t="s">
        <v>656</v>
      </c>
      <c r="AE223" s="53">
        <v>500109</v>
      </c>
      <c r="AF223" s="52" t="s">
        <v>658</v>
      </c>
      <c r="AG223" s="53">
        <v>500109</v>
      </c>
      <c r="AM223" s="51"/>
      <c r="AN223" s="53"/>
      <c r="AO223" s="53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</row>
    <row r="224" spans="30:52">
      <c r="AD224" s="51" t="s">
        <v>661</v>
      </c>
      <c r="AE224" s="53">
        <v>500251</v>
      </c>
      <c r="AF224" s="52" t="s">
        <v>663</v>
      </c>
      <c r="AG224" s="53">
        <v>500251</v>
      </c>
    </row>
    <row r="225" spans="30:33">
      <c r="AD225" s="51" t="s">
        <v>664</v>
      </c>
      <c r="AE225" s="53">
        <v>523598</v>
      </c>
      <c r="AF225" s="52" t="s">
        <v>666</v>
      </c>
      <c r="AG225" s="53">
        <v>523598</v>
      </c>
    </row>
    <row r="226" spans="30:33">
      <c r="AD226" s="51" t="s">
        <v>669</v>
      </c>
      <c r="AE226" s="52">
        <v>526807</v>
      </c>
      <c r="AF226" s="52" t="s">
        <v>671</v>
      </c>
      <c r="AG226" s="52">
        <v>526807</v>
      </c>
    </row>
    <row r="227" spans="30:33">
      <c r="AD227" s="51" t="s">
        <v>672</v>
      </c>
      <c r="AE227" s="53">
        <v>500368</v>
      </c>
      <c r="AF227" s="52" t="s">
        <v>674</v>
      </c>
      <c r="AG227" s="53">
        <v>500368</v>
      </c>
    </row>
    <row r="228" spans="30:33">
      <c r="AD228" s="51" t="s">
        <v>676</v>
      </c>
      <c r="AE228" s="53">
        <v>500228</v>
      </c>
      <c r="AF228" s="52" t="s">
        <v>678</v>
      </c>
      <c r="AG228" s="53">
        <v>500228</v>
      </c>
    </row>
    <row r="229" spans="30:33">
      <c r="AD229" s="51" t="s">
        <v>682</v>
      </c>
      <c r="AE229" s="53">
        <v>532508</v>
      </c>
      <c r="AF229" s="52" t="s">
        <v>684</v>
      </c>
      <c r="AG229" s="53">
        <v>532508</v>
      </c>
    </row>
    <row r="230" spans="30:33">
      <c r="AD230" s="51" t="s">
        <v>695</v>
      </c>
      <c r="AE230" s="53">
        <v>532144</v>
      </c>
      <c r="AF230" s="52" t="s">
        <v>697</v>
      </c>
      <c r="AG230" s="53">
        <v>532144</v>
      </c>
    </row>
    <row r="231" spans="30:33">
      <c r="AD231" s="51" t="s">
        <v>699</v>
      </c>
      <c r="AE231" s="53">
        <v>500038</v>
      </c>
      <c r="AF231" s="52" t="s">
        <v>701</v>
      </c>
      <c r="AG231" s="53">
        <v>500038</v>
      </c>
    </row>
    <row r="232" spans="30:33">
      <c r="AD232" s="51" t="s">
        <v>705</v>
      </c>
      <c r="AE232" s="53">
        <v>532654</v>
      </c>
      <c r="AF232" s="52" t="s">
        <v>707</v>
      </c>
      <c r="AG232" s="53">
        <v>532654</v>
      </c>
    </row>
    <row r="233" spans="30:33">
      <c r="AD233" s="51" t="s">
        <v>710</v>
      </c>
      <c r="AE233" s="53">
        <v>532712</v>
      </c>
      <c r="AF233" s="52" t="s">
        <v>712</v>
      </c>
      <c r="AG233" s="53">
        <v>532712</v>
      </c>
    </row>
    <row r="234" spans="30:33">
      <c r="AD234" s="51" t="s">
        <v>715</v>
      </c>
      <c r="AE234" s="53">
        <v>500108</v>
      </c>
      <c r="AF234" s="52" t="s">
        <v>717</v>
      </c>
      <c r="AG234" s="53">
        <v>500108</v>
      </c>
    </row>
    <row r="235" spans="30:33">
      <c r="AD235" s="51" t="s">
        <v>719</v>
      </c>
      <c r="AE235" s="53">
        <v>500183</v>
      </c>
      <c r="AF235" s="52" t="s">
        <v>721</v>
      </c>
      <c r="AG235" s="53">
        <v>500183</v>
      </c>
    </row>
    <row r="236" spans="30:33">
      <c r="AD236" s="51" t="s">
        <v>725</v>
      </c>
      <c r="AE236" s="53">
        <v>513377</v>
      </c>
      <c r="AF236" s="52" t="s">
        <v>727</v>
      </c>
      <c r="AG236" s="53">
        <v>513377</v>
      </c>
    </row>
    <row r="237" spans="30:33">
      <c r="AD237" s="51" t="s">
        <v>729</v>
      </c>
      <c r="AE237" s="53">
        <v>512531</v>
      </c>
      <c r="AF237" s="52" t="s">
        <v>731</v>
      </c>
      <c r="AG237" s="53">
        <v>512531</v>
      </c>
    </row>
    <row r="238" spans="30:33">
      <c r="AD238" s="51" t="s">
        <v>735</v>
      </c>
      <c r="AE238" s="53">
        <v>522287</v>
      </c>
      <c r="AF238" s="52" t="s">
        <v>737</v>
      </c>
      <c r="AG238" s="53">
        <v>522287</v>
      </c>
    </row>
    <row r="239" spans="30:33">
      <c r="AD239" s="51" t="s">
        <v>738</v>
      </c>
      <c r="AE239" s="53">
        <v>532749</v>
      </c>
      <c r="AF239" s="52" t="s">
        <v>740</v>
      </c>
      <c r="AG239" s="53">
        <v>532749</v>
      </c>
    </row>
    <row r="240" spans="30:33">
      <c r="AD240" s="51" t="s">
        <v>748</v>
      </c>
      <c r="AE240" s="53">
        <v>532827</v>
      </c>
      <c r="AF240" s="52" t="s">
        <v>750</v>
      </c>
      <c r="AG240" s="53">
        <v>532827</v>
      </c>
    </row>
    <row r="241" spans="30:33">
      <c r="AD241" s="51" t="s">
        <v>753</v>
      </c>
      <c r="AE241" s="53">
        <v>533204</v>
      </c>
      <c r="AF241" s="52" t="s">
        <v>755</v>
      </c>
      <c r="AG241" s="53">
        <v>533204</v>
      </c>
    </row>
    <row r="242" spans="30:33">
      <c r="AD242" s="51" t="s">
        <v>763</v>
      </c>
      <c r="AE242" s="53">
        <v>500300</v>
      </c>
      <c r="AF242" s="52" t="s">
        <v>765</v>
      </c>
      <c r="AG242" s="53">
        <v>500300</v>
      </c>
    </row>
    <row r="243" spans="30:33">
      <c r="AD243" s="51" t="s">
        <v>766</v>
      </c>
      <c r="AE243" s="53">
        <v>521070</v>
      </c>
      <c r="AF243" s="52" t="s">
        <v>768</v>
      </c>
      <c r="AG243" s="53">
        <v>521070</v>
      </c>
    </row>
    <row r="244" spans="30:33">
      <c r="AD244" s="51" t="s">
        <v>770</v>
      </c>
      <c r="AE244" s="53">
        <v>500877</v>
      </c>
      <c r="AF244" s="52" t="s">
        <v>772</v>
      </c>
      <c r="AG244" s="53">
        <v>500877</v>
      </c>
    </row>
    <row r="245" spans="30:33">
      <c r="AD245" s="51" t="s">
        <v>776</v>
      </c>
      <c r="AE245" s="53">
        <v>500875</v>
      </c>
      <c r="AF245" s="52" t="s">
        <v>778</v>
      </c>
      <c r="AG245" s="53">
        <v>500875</v>
      </c>
    </row>
    <row r="246" spans="30:33">
      <c r="AD246" s="51" t="s">
        <v>779</v>
      </c>
      <c r="AE246" s="52">
        <v>530517</v>
      </c>
      <c r="AF246" s="52" t="s">
        <v>781</v>
      </c>
      <c r="AG246" s="52">
        <v>530517</v>
      </c>
    </row>
    <row r="247" spans="30:33">
      <c r="AD247" s="51" t="s">
        <v>784</v>
      </c>
      <c r="AE247" s="52">
        <v>536507</v>
      </c>
      <c r="AF247" s="52" t="s">
        <v>786</v>
      </c>
      <c r="AG247" s="52">
        <v>536507</v>
      </c>
    </row>
    <row r="248" spans="30:33">
      <c r="AD248" s="51" t="s">
        <v>795</v>
      </c>
      <c r="AE248" s="52">
        <v>517041</v>
      </c>
      <c r="AF248" s="52" t="s">
        <v>797</v>
      </c>
      <c r="AG248" s="52">
        <v>517041</v>
      </c>
    </row>
    <row r="249" spans="30:33">
      <c r="AD249" s="51" t="s">
        <v>79</v>
      </c>
      <c r="AE249" s="49">
        <v>500285</v>
      </c>
      <c r="AF249" s="52" t="s">
        <v>82</v>
      </c>
      <c r="AG249" s="49">
        <v>500285</v>
      </c>
    </row>
    <row r="250" spans="30:33">
      <c r="AD250" s="51" t="s">
        <v>83</v>
      </c>
      <c r="AE250" s="53">
        <v>532234</v>
      </c>
      <c r="AF250" s="52" t="s">
        <v>86</v>
      </c>
      <c r="AG250" s="53">
        <v>532234</v>
      </c>
    </row>
    <row r="251" spans="30:33">
      <c r="AD251" s="51" t="s">
        <v>87</v>
      </c>
      <c r="AE251" s="53">
        <v>500530</v>
      </c>
      <c r="AF251" s="52" t="s">
        <v>90</v>
      </c>
      <c r="AG251" s="53">
        <v>500530</v>
      </c>
    </row>
    <row r="252" spans="30:33">
      <c r="AD252" s="51" t="s">
        <v>91</v>
      </c>
      <c r="AE252" s="53">
        <v>533023</v>
      </c>
      <c r="AF252" s="52" t="s">
        <v>94</v>
      </c>
      <c r="AG252" s="53">
        <v>533023</v>
      </c>
    </row>
    <row r="253" spans="30:33">
      <c r="AD253" s="51" t="s">
        <v>102</v>
      </c>
      <c r="AE253" s="52">
        <v>504973</v>
      </c>
      <c r="AF253" s="52" t="s">
        <v>105</v>
      </c>
      <c r="AG253" s="52">
        <v>504973</v>
      </c>
    </row>
    <row r="254" spans="30:33">
      <c r="AD254" s="51" t="s">
        <v>108</v>
      </c>
      <c r="AE254" s="53">
        <v>500495</v>
      </c>
      <c r="AF254" s="52" t="s">
        <v>111</v>
      </c>
      <c r="AG254" s="53">
        <v>500495</v>
      </c>
    </row>
    <row r="255" spans="30:33">
      <c r="AD255" s="51" t="s">
        <v>115</v>
      </c>
      <c r="AE255" s="53">
        <v>500570</v>
      </c>
      <c r="AF255" s="52" t="s">
        <v>118</v>
      </c>
      <c r="AG255" s="53">
        <v>500570</v>
      </c>
    </row>
    <row r="256" spans="30:33">
      <c r="AD256" s="51" t="s">
        <v>119</v>
      </c>
      <c r="AE256" s="53">
        <v>500247</v>
      </c>
      <c r="AF256" s="52" t="s">
        <v>122</v>
      </c>
      <c r="AG256" s="53">
        <v>500247</v>
      </c>
    </row>
    <row r="257" spans="30:33">
      <c r="AD257" s="51" t="s">
        <v>125</v>
      </c>
      <c r="AE257" s="53">
        <v>531807</v>
      </c>
      <c r="AF257" s="52" t="s">
        <v>128</v>
      </c>
      <c r="AG257" s="53">
        <v>531807</v>
      </c>
    </row>
    <row r="258" spans="30:33">
      <c r="AD258" s="51" t="s">
        <v>131</v>
      </c>
      <c r="AE258" s="53">
        <v>532772</v>
      </c>
      <c r="AF258" s="52" t="s">
        <v>134</v>
      </c>
      <c r="AG258" s="53">
        <v>532772</v>
      </c>
    </row>
    <row r="259" spans="30:33">
      <c r="AD259" s="51" t="s">
        <v>139</v>
      </c>
      <c r="AE259" s="53">
        <v>532121</v>
      </c>
      <c r="AF259" s="52" t="s">
        <v>142</v>
      </c>
      <c r="AG259" s="53">
        <v>532121</v>
      </c>
    </row>
    <row r="260" spans="30:33">
      <c r="AD260" s="51" t="s">
        <v>148</v>
      </c>
      <c r="AE260" s="53">
        <v>532179</v>
      </c>
      <c r="AF260" s="52" t="s">
        <v>151</v>
      </c>
      <c r="AG260" s="53">
        <v>532179</v>
      </c>
    </row>
    <row r="261" spans="30:33">
      <c r="AD261" s="51" t="s">
        <v>158</v>
      </c>
      <c r="AE261" s="53">
        <v>532149</v>
      </c>
      <c r="AF261" s="52" t="s">
        <v>161</v>
      </c>
      <c r="AG261" s="53">
        <v>532149</v>
      </c>
    </row>
    <row r="262" spans="30:33">
      <c r="AD262" s="51" t="s">
        <v>166</v>
      </c>
      <c r="AE262" s="53">
        <v>522113</v>
      </c>
      <c r="AF262" s="52" t="s">
        <v>169</v>
      </c>
      <c r="AG262" s="53">
        <v>522113</v>
      </c>
    </row>
    <row r="263" spans="30:33">
      <c r="AD263" s="51" t="s">
        <v>173</v>
      </c>
      <c r="AE263" s="53">
        <v>507458</v>
      </c>
      <c r="AF263" s="52" t="s">
        <v>176</v>
      </c>
      <c r="AG263" s="53">
        <v>507458</v>
      </c>
    </row>
    <row r="264" spans="30:33">
      <c r="AD264" s="51" t="s">
        <v>177</v>
      </c>
      <c r="AE264" s="52">
        <v>532527</v>
      </c>
      <c r="AF264" s="52" t="s">
        <v>180</v>
      </c>
      <c r="AG264" s="52">
        <v>532527</v>
      </c>
    </row>
    <row r="265" spans="30:33">
      <c r="AD265" s="51" t="s">
        <v>181</v>
      </c>
      <c r="AE265" s="53">
        <v>500425</v>
      </c>
      <c r="AF265" s="52" t="s">
        <v>184</v>
      </c>
      <c r="AG265" s="53">
        <v>500425</v>
      </c>
    </row>
    <row r="266" spans="30:33">
      <c r="AD266" s="51" t="s">
        <v>186</v>
      </c>
      <c r="AE266" s="53">
        <v>500338</v>
      </c>
      <c r="AF266" s="52" t="s">
        <v>189</v>
      </c>
      <c r="AG266" s="53">
        <v>500338</v>
      </c>
    </row>
    <row r="267" spans="30:33">
      <c r="AD267" s="51" t="s">
        <v>199</v>
      </c>
      <c r="AE267" s="52">
        <v>532369</v>
      </c>
      <c r="AF267" s="52" t="s">
        <v>202</v>
      </c>
      <c r="AG267" s="52">
        <v>532369</v>
      </c>
    </row>
    <row r="268" spans="30:33">
      <c r="AD268" s="51" t="s">
        <v>206</v>
      </c>
      <c r="AE268" s="53">
        <v>506390</v>
      </c>
      <c r="AF268" s="52" t="s">
        <v>209</v>
      </c>
      <c r="AG268" s="53">
        <v>506390</v>
      </c>
    </row>
    <row r="269" spans="30:33">
      <c r="AD269" s="51" t="s">
        <v>220</v>
      </c>
      <c r="AE269" s="53">
        <v>500092</v>
      </c>
      <c r="AF269" s="52" t="s">
        <v>223</v>
      </c>
      <c r="AG269" s="53">
        <v>500092</v>
      </c>
    </row>
    <row r="270" spans="30:33">
      <c r="AD270" s="51" t="s">
        <v>224</v>
      </c>
      <c r="AE270" s="53">
        <v>500241</v>
      </c>
      <c r="AF270" s="52" t="s">
        <v>227</v>
      </c>
      <c r="AG270" s="53">
        <v>500241</v>
      </c>
    </row>
    <row r="271" spans="30:33">
      <c r="AD271" s="51" t="s">
        <v>228</v>
      </c>
      <c r="AE271" s="53">
        <v>500304</v>
      </c>
      <c r="AF271" s="52" t="s">
        <v>231</v>
      </c>
      <c r="AG271" s="53">
        <v>500304</v>
      </c>
    </row>
    <row r="272" spans="30:33">
      <c r="AD272" s="51" t="s">
        <v>235</v>
      </c>
      <c r="AE272" s="53">
        <v>517326</v>
      </c>
      <c r="AF272" s="52" t="s">
        <v>238</v>
      </c>
      <c r="AG272" s="53">
        <v>517326</v>
      </c>
    </row>
    <row r="273" spans="30:33">
      <c r="AD273" s="51" t="s">
        <v>239</v>
      </c>
      <c r="AE273" s="53">
        <v>500209</v>
      </c>
      <c r="AF273" s="52" t="s">
        <v>242</v>
      </c>
      <c r="AG273" s="53">
        <v>500209</v>
      </c>
    </row>
    <row r="274" spans="30:33">
      <c r="AD274" s="51" t="s">
        <v>244</v>
      </c>
      <c r="AE274" s="53">
        <v>500408</v>
      </c>
      <c r="AF274" s="52" t="s">
        <v>247</v>
      </c>
      <c r="AG274" s="53">
        <v>500408</v>
      </c>
    </row>
    <row r="275" spans="30:33">
      <c r="AD275" s="51" t="s">
        <v>252</v>
      </c>
      <c r="AE275" s="53">
        <v>532541</v>
      </c>
      <c r="AF275" s="52" t="s">
        <v>255</v>
      </c>
      <c r="AG275" s="53">
        <v>532541</v>
      </c>
    </row>
    <row r="276" spans="30:33">
      <c r="AD276" s="51" t="s">
        <v>256</v>
      </c>
      <c r="AE276" s="53">
        <v>533179</v>
      </c>
      <c r="AF276" s="52" t="s">
        <v>259</v>
      </c>
      <c r="AG276" s="53">
        <v>533179</v>
      </c>
    </row>
    <row r="277" spans="30:33">
      <c r="AD277" s="51" t="s">
        <v>265</v>
      </c>
      <c r="AE277" s="53">
        <v>532466</v>
      </c>
      <c r="AF277" s="52" t="s">
        <v>268</v>
      </c>
      <c r="AG277" s="53">
        <v>532466</v>
      </c>
    </row>
    <row r="278" spans="30:33">
      <c r="AD278" s="51" t="s">
        <v>270</v>
      </c>
      <c r="AE278" s="53">
        <v>500294</v>
      </c>
      <c r="AF278" s="52" t="s">
        <v>273</v>
      </c>
      <c r="AG278" s="53">
        <v>500294</v>
      </c>
    </row>
    <row r="279" spans="30:33">
      <c r="AD279" s="51" t="s">
        <v>283</v>
      </c>
      <c r="AE279" s="53">
        <v>532832</v>
      </c>
      <c r="AF279" s="52" t="s">
        <v>286</v>
      </c>
      <c r="AG279" s="53">
        <v>532832</v>
      </c>
    </row>
    <row r="280" spans="30:33">
      <c r="AD280" s="51" t="s">
        <v>290</v>
      </c>
      <c r="AE280" s="53">
        <v>503031</v>
      </c>
      <c r="AF280" s="52" t="s">
        <v>293</v>
      </c>
      <c r="AG280" s="53">
        <v>503031</v>
      </c>
    </row>
    <row r="281" spans="30:33">
      <c r="AD281" s="51" t="s">
        <v>298</v>
      </c>
      <c r="AE281" s="53">
        <v>530323</v>
      </c>
      <c r="AF281" s="52" t="s">
        <v>301</v>
      </c>
      <c r="AG281" s="53">
        <v>530323</v>
      </c>
    </row>
    <row r="282" spans="30:33">
      <c r="AD282" s="51" t="s">
        <v>306</v>
      </c>
      <c r="AE282" s="53">
        <v>533274</v>
      </c>
      <c r="AF282" s="52" t="s">
        <v>309</v>
      </c>
      <c r="AG282" s="53">
        <v>533274</v>
      </c>
    </row>
    <row r="283" spans="30:33">
      <c r="AD283" s="51" t="s">
        <v>312</v>
      </c>
      <c r="AE283" s="53">
        <v>532873</v>
      </c>
      <c r="AF283" s="52" t="s">
        <v>315</v>
      </c>
      <c r="AG283" s="53">
        <v>532873</v>
      </c>
    </row>
    <row r="284" spans="30:33">
      <c r="AD284" s="51" t="s">
        <v>318</v>
      </c>
      <c r="AE284" s="53">
        <v>517385</v>
      </c>
      <c r="AF284" s="52" t="s">
        <v>321</v>
      </c>
      <c r="AG284" s="53">
        <v>517385</v>
      </c>
    </row>
    <row r="285" spans="30:33">
      <c r="AD285" s="51" t="s">
        <v>327</v>
      </c>
      <c r="AE285" s="53">
        <v>533269</v>
      </c>
      <c r="AF285" s="52" t="s">
        <v>330</v>
      </c>
      <c r="AG285" s="53">
        <v>533269</v>
      </c>
    </row>
    <row r="286" spans="30:33">
      <c r="AD286" s="51" t="s">
        <v>341</v>
      </c>
      <c r="AE286" s="53">
        <v>517354</v>
      </c>
      <c r="AF286" s="52" t="s">
        <v>344</v>
      </c>
      <c r="AG286" s="53">
        <v>517354</v>
      </c>
    </row>
    <row r="287" spans="30:33">
      <c r="AD287" s="51" t="s">
        <v>347</v>
      </c>
      <c r="AE287" s="53">
        <v>500103</v>
      </c>
      <c r="AF287" s="52" t="s">
        <v>350</v>
      </c>
      <c r="AG287" s="53">
        <v>500103</v>
      </c>
    </row>
    <row r="288" spans="30:33">
      <c r="AD288" s="51" t="s">
        <v>353</v>
      </c>
      <c r="AE288" s="53">
        <v>533326</v>
      </c>
      <c r="AF288" s="52" t="s">
        <v>356</v>
      </c>
      <c r="AG288" s="53">
        <v>533326</v>
      </c>
    </row>
    <row r="289" spans="30:33">
      <c r="AD289" s="51" t="s">
        <v>360</v>
      </c>
      <c r="AE289" s="53">
        <v>532178</v>
      </c>
      <c r="AF289" s="52" t="s">
        <v>363</v>
      </c>
      <c r="AG289" s="53">
        <v>532178</v>
      </c>
    </row>
    <row r="290" spans="30:33">
      <c r="AD290" s="51" t="s">
        <v>371</v>
      </c>
      <c r="AE290" s="53">
        <v>500480</v>
      </c>
      <c r="AF290" s="52" t="s">
        <v>374</v>
      </c>
      <c r="AG290" s="53">
        <v>500480</v>
      </c>
    </row>
    <row r="291" spans="30:33">
      <c r="AD291" s="51" t="s">
        <v>381</v>
      </c>
      <c r="AE291" s="53">
        <v>533189</v>
      </c>
      <c r="AF291" s="52" t="s">
        <v>384</v>
      </c>
      <c r="AG291" s="53">
        <v>533189</v>
      </c>
    </row>
    <row r="292" spans="30:33">
      <c r="AD292" s="51" t="s">
        <v>389</v>
      </c>
      <c r="AE292" s="52">
        <v>533176</v>
      </c>
      <c r="AF292" s="52" t="s">
        <v>392</v>
      </c>
      <c r="AG292" s="52">
        <v>533176</v>
      </c>
    </row>
    <row r="293" spans="30:33">
      <c r="AD293" s="51" t="s">
        <v>393</v>
      </c>
      <c r="AE293" s="53">
        <v>532689</v>
      </c>
      <c r="AF293" s="52" t="s">
        <v>396</v>
      </c>
      <c r="AG293" s="53">
        <v>532689</v>
      </c>
    </row>
    <row r="294" spans="30:33">
      <c r="AD294" s="51" t="s">
        <v>403</v>
      </c>
      <c r="AE294" s="52">
        <v>500189</v>
      </c>
      <c r="AF294" s="52" t="s">
        <v>406</v>
      </c>
      <c r="AG294" s="52">
        <v>500189</v>
      </c>
    </row>
    <row r="295" spans="30:33">
      <c r="AD295" s="51" t="s">
        <v>409</v>
      </c>
      <c r="AE295" s="53">
        <v>523630</v>
      </c>
      <c r="AF295" s="52" t="s">
        <v>412</v>
      </c>
      <c r="AG295" s="53">
        <v>523630</v>
      </c>
    </row>
    <row r="296" spans="30:33">
      <c r="AD296" s="51" t="s">
        <v>420</v>
      </c>
      <c r="AE296" s="53">
        <v>531213</v>
      </c>
      <c r="AF296" s="52" t="s">
        <v>423</v>
      </c>
      <c r="AG296" s="53">
        <v>531213</v>
      </c>
    </row>
    <row r="297" spans="30:33">
      <c r="AD297" s="51" t="s">
        <v>430</v>
      </c>
      <c r="AE297" s="53">
        <v>500034</v>
      </c>
      <c r="AF297" s="52" t="s">
        <v>433</v>
      </c>
      <c r="AG297" s="53">
        <v>500034</v>
      </c>
    </row>
    <row r="298" spans="30:33">
      <c r="AD298" s="51" t="s">
        <v>437</v>
      </c>
      <c r="AE298" s="53">
        <v>535322</v>
      </c>
      <c r="AF298" s="52" t="s">
        <v>0</v>
      </c>
      <c r="AG298" s="53">
        <v>535322</v>
      </c>
    </row>
    <row r="299" spans="30:33">
      <c r="AD299" s="51" t="s">
        <v>443</v>
      </c>
      <c r="AE299" s="53">
        <v>533519</v>
      </c>
      <c r="AF299" s="52" t="s">
        <v>446</v>
      </c>
      <c r="AG299" s="53">
        <v>533519</v>
      </c>
    </row>
    <row r="300" spans="30:33">
      <c r="AD300" s="51" t="s">
        <v>448</v>
      </c>
      <c r="AE300" s="53">
        <v>532798</v>
      </c>
      <c r="AF300" s="52" t="s">
        <v>451</v>
      </c>
      <c r="AG300" s="53">
        <v>532798</v>
      </c>
    </row>
    <row r="301" spans="30:33">
      <c r="AD301" s="51" t="s">
        <v>454</v>
      </c>
      <c r="AE301" s="53">
        <v>532642</v>
      </c>
      <c r="AF301" s="52" t="s">
        <v>457</v>
      </c>
      <c r="AG301" s="53">
        <v>532642</v>
      </c>
    </row>
    <row r="302" spans="30:33">
      <c r="AD302" s="51" t="s">
        <v>463</v>
      </c>
      <c r="AE302" s="53">
        <v>532810</v>
      </c>
      <c r="AF302" s="52" t="s">
        <v>466</v>
      </c>
      <c r="AG302" s="53">
        <v>532810</v>
      </c>
    </row>
    <row r="303" spans="30:33">
      <c r="AD303" s="51" t="s">
        <v>474</v>
      </c>
      <c r="AE303" s="49">
        <v>532840</v>
      </c>
      <c r="AF303" s="52" t="s">
        <v>477</v>
      </c>
      <c r="AG303" s="49">
        <v>532840</v>
      </c>
    </row>
    <row r="304" spans="30:33">
      <c r="AD304" s="51" t="s">
        <v>485</v>
      </c>
      <c r="AE304" s="53">
        <v>523477</v>
      </c>
      <c r="AF304" s="52" t="s">
        <v>488</v>
      </c>
      <c r="AG304" s="53">
        <v>523477</v>
      </c>
    </row>
    <row r="305" spans="30:33">
      <c r="AD305" s="51" t="s">
        <v>495</v>
      </c>
      <c r="AE305" s="53">
        <v>500840</v>
      </c>
      <c r="AF305" s="52" t="s">
        <v>498</v>
      </c>
      <c r="AG305" s="53">
        <v>500840</v>
      </c>
    </row>
    <row r="306" spans="30:33">
      <c r="AD306" s="51" t="s">
        <v>514</v>
      </c>
      <c r="AE306" s="53">
        <v>533278</v>
      </c>
      <c r="AF306" s="52" t="s">
        <v>517</v>
      </c>
      <c r="AG306" s="53">
        <v>533278</v>
      </c>
    </row>
    <row r="307" spans="30:33">
      <c r="AD307" s="51" t="s">
        <v>518</v>
      </c>
      <c r="AE307" s="52">
        <v>590086</v>
      </c>
      <c r="AF307" s="52" t="s">
        <v>521</v>
      </c>
      <c r="AG307" s="52">
        <v>590086</v>
      </c>
    </row>
    <row r="308" spans="30:33">
      <c r="AD308" s="51" t="s">
        <v>525</v>
      </c>
      <c r="AE308" s="53">
        <v>500312</v>
      </c>
      <c r="AF308" s="52" t="s">
        <v>528</v>
      </c>
      <c r="AG308" s="53">
        <v>500312</v>
      </c>
    </row>
    <row r="309" spans="30:33">
      <c r="AD309" s="51" t="s">
        <v>529</v>
      </c>
      <c r="AE309" s="53">
        <v>509480</v>
      </c>
      <c r="AF309" s="52" t="s">
        <v>532</v>
      </c>
      <c r="AG309" s="53">
        <v>509480</v>
      </c>
    </row>
    <row r="310" spans="30:33">
      <c r="AD310" s="51" t="s">
        <v>534</v>
      </c>
      <c r="AE310" s="53">
        <v>502420</v>
      </c>
      <c r="AF310" s="52" t="s">
        <v>537</v>
      </c>
      <c r="AG310" s="53">
        <v>502420</v>
      </c>
    </row>
    <row r="311" spans="30:33">
      <c r="AD311" s="51" t="s">
        <v>543</v>
      </c>
      <c r="AE311" s="53">
        <v>500096</v>
      </c>
      <c r="AF311" s="52" t="s">
        <v>546</v>
      </c>
      <c r="AG311" s="53">
        <v>500096</v>
      </c>
    </row>
    <row r="312" spans="30:33">
      <c r="AD312" s="51" t="s">
        <v>548</v>
      </c>
      <c r="AE312" s="53">
        <v>507815</v>
      </c>
      <c r="AF312" s="52" t="s">
        <v>551</v>
      </c>
      <c r="AG312" s="53">
        <v>507815</v>
      </c>
    </row>
    <row r="313" spans="30:33">
      <c r="AD313" s="51" t="s">
        <v>554</v>
      </c>
      <c r="AE313" s="53">
        <v>500355</v>
      </c>
      <c r="AF313" s="52" t="s">
        <v>557</v>
      </c>
      <c r="AG313" s="53">
        <v>500355</v>
      </c>
    </row>
    <row r="314" spans="30:33">
      <c r="AD314" s="51" t="s">
        <v>561</v>
      </c>
      <c r="AE314" s="53">
        <v>524552</v>
      </c>
      <c r="AF314" s="52" t="s">
        <v>564</v>
      </c>
      <c r="AG314" s="53">
        <v>524552</v>
      </c>
    </row>
    <row r="315" spans="30:33">
      <c r="AD315" s="51" t="s">
        <v>573</v>
      </c>
      <c r="AE315" s="53">
        <v>530019</v>
      </c>
      <c r="AF315" s="52" t="s">
        <v>576</v>
      </c>
      <c r="AG315" s="53">
        <v>530019</v>
      </c>
    </row>
    <row r="316" spans="30:33">
      <c r="AD316" s="51" t="s">
        <v>583</v>
      </c>
      <c r="AE316" s="53">
        <v>500488</v>
      </c>
      <c r="AF316" s="52" t="s">
        <v>586</v>
      </c>
      <c r="AG316" s="53">
        <v>500488</v>
      </c>
    </row>
    <row r="317" spans="30:33">
      <c r="AD317" s="51" t="s">
        <v>596</v>
      </c>
      <c r="AE317" s="53">
        <v>532321</v>
      </c>
      <c r="AF317" s="52" t="s">
        <v>599</v>
      </c>
      <c r="AG317" s="53">
        <v>532321</v>
      </c>
    </row>
    <row r="318" spans="30:33">
      <c r="AD318" s="51" t="s">
        <v>603</v>
      </c>
      <c r="AE318" s="53">
        <v>500124</v>
      </c>
      <c r="AF318" s="52" t="s">
        <v>606</v>
      </c>
      <c r="AG318" s="53">
        <v>500124</v>
      </c>
    </row>
    <row r="319" spans="30:33">
      <c r="AD319" s="51" t="s">
        <v>608</v>
      </c>
      <c r="AE319" s="53">
        <v>509930</v>
      </c>
      <c r="AF319" s="52" t="s">
        <v>611</v>
      </c>
      <c r="AG319" s="53">
        <v>509930</v>
      </c>
    </row>
    <row r="320" spans="30:33">
      <c r="AD320" s="51" t="s">
        <v>612</v>
      </c>
      <c r="AE320" s="53">
        <v>507880</v>
      </c>
      <c r="AF320" s="52" t="s">
        <v>615</v>
      </c>
      <c r="AG320" s="53">
        <v>507880</v>
      </c>
    </row>
    <row r="321" spans="30:33">
      <c r="AD321" s="51" t="s">
        <v>619</v>
      </c>
      <c r="AE321" s="53">
        <v>532921</v>
      </c>
      <c r="AF321" s="52" t="s">
        <v>622</v>
      </c>
      <c r="AG321" s="53">
        <v>532921</v>
      </c>
    </row>
    <row r="322" spans="30:33">
      <c r="AD322" s="51" t="s">
        <v>623</v>
      </c>
      <c r="AE322" s="53">
        <v>533098</v>
      </c>
      <c r="AF322" s="52" t="s">
        <v>626</v>
      </c>
      <c r="AG322" s="53">
        <v>533098</v>
      </c>
    </row>
    <row r="323" spans="30:33">
      <c r="AD323" s="51" t="s">
        <v>629</v>
      </c>
      <c r="AE323" s="53">
        <v>532627</v>
      </c>
      <c r="AF323" s="52" t="s">
        <v>632</v>
      </c>
      <c r="AG323" s="53">
        <v>532627</v>
      </c>
    </row>
    <row r="324" spans="30:33">
      <c r="AD324" s="51" t="s">
        <v>638</v>
      </c>
      <c r="AE324" s="53">
        <v>532778</v>
      </c>
      <c r="AF324" s="52" t="s">
        <v>641</v>
      </c>
      <c r="AG324" s="53">
        <v>532778</v>
      </c>
    </row>
    <row r="325" spans="30:33">
      <c r="AD325" s="51" t="s">
        <v>646</v>
      </c>
      <c r="AE325" s="53">
        <v>532705</v>
      </c>
      <c r="AF325" s="52" t="s">
        <v>649</v>
      </c>
      <c r="AG325" s="53">
        <v>532705</v>
      </c>
    </row>
    <row r="326" spans="30:33">
      <c r="AD326" s="51" t="s">
        <v>652</v>
      </c>
      <c r="AE326" s="53">
        <v>500325</v>
      </c>
      <c r="AF326" s="52" t="s">
        <v>655</v>
      </c>
      <c r="AG326" s="53">
        <v>500325</v>
      </c>
    </row>
    <row r="327" spans="30:33">
      <c r="AD327" s="51" t="s">
        <v>656</v>
      </c>
      <c r="AE327" s="53">
        <v>500104</v>
      </c>
      <c r="AF327" s="52" t="s">
        <v>659</v>
      </c>
      <c r="AG327" s="53">
        <v>500104</v>
      </c>
    </row>
    <row r="328" spans="30:33">
      <c r="AD328" s="51" t="s">
        <v>664</v>
      </c>
      <c r="AE328" s="53">
        <v>533107</v>
      </c>
      <c r="AF328" s="52" t="s">
        <v>667</v>
      </c>
      <c r="AG328" s="53">
        <v>533107</v>
      </c>
    </row>
    <row r="329" spans="30:33">
      <c r="AD329" s="51" t="s">
        <v>672</v>
      </c>
      <c r="AE329" s="53">
        <v>500215</v>
      </c>
      <c r="AF329" s="52" t="s">
        <v>675</v>
      </c>
      <c r="AG329" s="53">
        <v>500215</v>
      </c>
    </row>
    <row r="330" spans="30:33">
      <c r="AD330" s="51" t="s">
        <v>676</v>
      </c>
      <c r="AE330" s="53">
        <v>532286</v>
      </c>
      <c r="AF330" s="52" t="s">
        <v>679</v>
      </c>
      <c r="AG330" s="53">
        <v>532286</v>
      </c>
    </row>
    <row r="331" spans="30:33">
      <c r="AD331" s="51" t="s">
        <v>682</v>
      </c>
      <c r="AE331" s="53">
        <v>513446</v>
      </c>
      <c r="AF331" s="52" t="s">
        <v>685</v>
      </c>
      <c r="AG331" s="53">
        <v>513446</v>
      </c>
    </row>
    <row r="332" spans="30:33">
      <c r="AD332" s="51" t="s">
        <v>695</v>
      </c>
      <c r="AE332" s="53">
        <v>500265</v>
      </c>
      <c r="AF332" s="52" t="s">
        <v>698</v>
      </c>
      <c r="AG332" s="53">
        <v>500265</v>
      </c>
    </row>
    <row r="333" spans="30:33">
      <c r="AD333" s="51" t="s">
        <v>699</v>
      </c>
      <c r="AE333" s="53">
        <v>532670</v>
      </c>
      <c r="AF333" s="52" t="s">
        <v>702</v>
      </c>
      <c r="AG333" s="53">
        <v>532670</v>
      </c>
    </row>
    <row r="334" spans="30:33">
      <c r="AD334" s="51" t="s">
        <v>705</v>
      </c>
      <c r="AE334" s="53">
        <v>500800</v>
      </c>
      <c r="AF334" s="52" t="s">
        <v>708</v>
      </c>
      <c r="AG334" s="53">
        <v>500800</v>
      </c>
    </row>
    <row r="335" spans="30:33">
      <c r="AD335" s="51" t="s">
        <v>710</v>
      </c>
      <c r="AE335" s="53">
        <v>532822</v>
      </c>
      <c r="AF335" s="52" t="s">
        <v>713</v>
      </c>
      <c r="AG335" s="53">
        <v>532822</v>
      </c>
    </row>
    <row r="336" spans="30:33">
      <c r="AD336" s="51" t="s">
        <v>715</v>
      </c>
      <c r="AE336" s="53">
        <v>532371</v>
      </c>
      <c r="AF336" s="52" t="s">
        <v>718</v>
      </c>
      <c r="AG336" s="53">
        <v>532371</v>
      </c>
    </row>
    <row r="337" spans="30:33">
      <c r="AD337" s="51" t="s">
        <v>719</v>
      </c>
      <c r="AE337" s="52">
        <v>532493</v>
      </c>
      <c r="AF337" s="52" t="s">
        <v>722</v>
      </c>
      <c r="AG337" s="52">
        <v>532493</v>
      </c>
    </row>
    <row r="338" spans="30:33">
      <c r="AD338" s="51" t="s">
        <v>725</v>
      </c>
      <c r="AE338" s="53">
        <v>512599</v>
      </c>
      <c r="AF338" s="52" t="s">
        <v>728</v>
      </c>
      <c r="AG338" s="53">
        <v>512599</v>
      </c>
    </row>
    <row r="339" spans="30:33">
      <c r="AD339" s="51" t="s">
        <v>729</v>
      </c>
      <c r="AE339" s="53">
        <v>500339</v>
      </c>
      <c r="AF339" s="52" t="s">
        <v>732</v>
      </c>
      <c r="AG339" s="53">
        <v>500339</v>
      </c>
    </row>
    <row r="340" spans="30:33">
      <c r="AD340" s="51" t="s">
        <v>738</v>
      </c>
      <c r="AE340" s="49">
        <v>531344</v>
      </c>
      <c r="AF340" s="52" t="s">
        <v>741</v>
      </c>
      <c r="AG340" s="49">
        <v>531344</v>
      </c>
    </row>
    <row r="341" spans="30:33">
      <c r="AD341" s="51" t="s">
        <v>748</v>
      </c>
      <c r="AE341" s="52">
        <v>532732</v>
      </c>
      <c r="AF341" s="52" t="s">
        <v>751</v>
      </c>
      <c r="AG341" s="52">
        <v>532732</v>
      </c>
    </row>
    <row r="342" spans="30:33">
      <c r="AD342" s="51" t="s">
        <v>753</v>
      </c>
      <c r="AE342" s="53">
        <v>503806</v>
      </c>
      <c r="AF342" s="52" t="s">
        <v>756</v>
      </c>
      <c r="AG342" s="53">
        <v>503806</v>
      </c>
    </row>
    <row r="343" spans="30:33">
      <c r="AD343" s="51" t="s">
        <v>766</v>
      </c>
      <c r="AE343" s="53">
        <v>502986</v>
      </c>
      <c r="AF343" s="52" t="s">
        <v>769</v>
      </c>
      <c r="AG343" s="53">
        <v>502986</v>
      </c>
    </row>
    <row r="344" spans="30:33">
      <c r="AD344" s="51" t="s">
        <v>770</v>
      </c>
      <c r="AE344" s="53">
        <v>500290</v>
      </c>
      <c r="AF344" s="52" t="s">
        <v>773</v>
      </c>
      <c r="AG344" s="53">
        <v>500290</v>
      </c>
    </row>
    <row r="345" spans="30:33">
      <c r="AD345" s="51" t="s">
        <v>91</v>
      </c>
      <c r="AE345" s="49">
        <v>500008</v>
      </c>
      <c r="AF345" s="52" t="s">
        <v>95</v>
      </c>
      <c r="AG345" s="49">
        <v>500008</v>
      </c>
    </row>
    <row r="346" spans="30:33">
      <c r="AD346" s="51" t="s">
        <v>108</v>
      </c>
      <c r="AE346" s="53">
        <v>500191</v>
      </c>
      <c r="AF346" s="52" t="s">
        <v>112</v>
      </c>
      <c r="AG346" s="53">
        <v>500191</v>
      </c>
    </row>
    <row r="347" spans="30:33">
      <c r="AD347" s="51" t="s">
        <v>119</v>
      </c>
      <c r="AE347" s="53">
        <v>532174</v>
      </c>
      <c r="AF347" s="52" t="s">
        <v>123</v>
      </c>
      <c r="AG347" s="53">
        <v>532174</v>
      </c>
    </row>
    <row r="348" spans="30:33">
      <c r="AD348" s="51" t="s">
        <v>125</v>
      </c>
      <c r="AE348" s="53">
        <v>532648</v>
      </c>
      <c r="AF348" s="52" t="s">
        <v>129</v>
      </c>
      <c r="AG348" s="53">
        <v>532648</v>
      </c>
    </row>
    <row r="349" spans="30:33">
      <c r="AD349" s="51" t="s">
        <v>131</v>
      </c>
      <c r="AE349" s="49">
        <v>532652</v>
      </c>
      <c r="AF349" s="52" t="s">
        <v>135</v>
      </c>
      <c r="AG349" s="49">
        <v>532652</v>
      </c>
    </row>
    <row r="350" spans="30:33">
      <c r="AD350" s="51" t="s">
        <v>139</v>
      </c>
      <c r="AE350" s="53">
        <v>532401</v>
      </c>
      <c r="AF350" s="52" t="s">
        <v>143</v>
      </c>
      <c r="AG350" s="53">
        <v>532401</v>
      </c>
    </row>
    <row r="351" spans="30:33">
      <c r="AD351" s="51" t="s">
        <v>148</v>
      </c>
      <c r="AE351" s="53">
        <v>532480</v>
      </c>
      <c r="AF351" s="52" t="s">
        <v>152</v>
      </c>
      <c r="AG351" s="53">
        <v>532480</v>
      </c>
    </row>
    <row r="352" spans="30:33">
      <c r="AD352" s="51" t="s">
        <v>158</v>
      </c>
      <c r="AE352" s="53">
        <v>532483</v>
      </c>
      <c r="AF352" s="52" t="s">
        <v>162</v>
      </c>
      <c r="AG352" s="53">
        <v>532483</v>
      </c>
    </row>
    <row r="353" spans="30:33">
      <c r="AD353" s="51" t="s">
        <v>181</v>
      </c>
      <c r="AE353" s="53">
        <v>532538</v>
      </c>
      <c r="AF353" s="52" t="s">
        <v>185</v>
      </c>
      <c r="AG353" s="53">
        <v>532538</v>
      </c>
    </row>
    <row r="354" spans="30:33">
      <c r="AD354" s="51" t="s">
        <v>186</v>
      </c>
      <c r="AE354" s="53">
        <v>530005</v>
      </c>
      <c r="AF354" s="52" t="s">
        <v>190</v>
      </c>
      <c r="AG354" s="53">
        <v>530005</v>
      </c>
    </row>
    <row r="355" spans="30:33">
      <c r="AD355" s="51" t="s">
        <v>206</v>
      </c>
      <c r="AE355" s="53">
        <v>500042</v>
      </c>
      <c r="AF355" s="52" t="s">
        <v>210</v>
      </c>
      <c r="AG355" s="53">
        <v>500042</v>
      </c>
    </row>
    <row r="356" spans="30:33">
      <c r="AD356" s="51" t="s">
        <v>228</v>
      </c>
      <c r="AE356" s="52">
        <v>533540</v>
      </c>
      <c r="AF356" s="52" t="s">
        <v>232</v>
      </c>
      <c r="AG356" s="52">
        <v>533540</v>
      </c>
    </row>
    <row r="357" spans="30:33">
      <c r="AD357" s="51" t="s">
        <v>239</v>
      </c>
      <c r="AE357" s="53">
        <v>532540</v>
      </c>
      <c r="AF357" s="52" t="s">
        <v>243</v>
      </c>
      <c r="AG357" s="53">
        <v>532540</v>
      </c>
    </row>
    <row r="358" spans="30:33">
      <c r="AD358" s="51" t="s">
        <v>244</v>
      </c>
      <c r="AE358" s="53">
        <v>526881</v>
      </c>
      <c r="AF358" s="52" t="s">
        <v>248</v>
      </c>
      <c r="AG358" s="53">
        <v>526881</v>
      </c>
    </row>
    <row r="359" spans="30:33">
      <c r="AD359" s="51" t="s">
        <v>256</v>
      </c>
      <c r="AE359" s="53">
        <v>532400</v>
      </c>
      <c r="AF359" s="52" t="s">
        <v>260</v>
      </c>
      <c r="AG359" s="53">
        <v>532400</v>
      </c>
    </row>
    <row r="360" spans="30:33">
      <c r="AD360" s="51" t="s">
        <v>265</v>
      </c>
      <c r="AE360" s="53">
        <v>532755</v>
      </c>
      <c r="AF360" s="52" t="s">
        <v>269</v>
      </c>
      <c r="AG360" s="53">
        <v>532755</v>
      </c>
    </row>
    <row r="361" spans="30:33">
      <c r="AD361" s="51" t="s">
        <v>270</v>
      </c>
      <c r="AE361" s="53">
        <v>500185</v>
      </c>
      <c r="AF361" s="52" t="s">
        <v>274</v>
      </c>
      <c r="AG361" s="53">
        <v>500185</v>
      </c>
    </row>
    <row r="362" spans="30:33">
      <c r="AD362" s="51" t="s">
        <v>283</v>
      </c>
      <c r="AE362" s="53">
        <v>532947</v>
      </c>
      <c r="AF362" s="52" t="s">
        <v>287</v>
      </c>
      <c r="AG362" s="53">
        <v>532947</v>
      </c>
    </row>
    <row r="363" spans="30:33">
      <c r="AD363" s="51" t="s">
        <v>290</v>
      </c>
      <c r="AE363" s="53">
        <v>515055</v>
      </c>
      <c r="AF363" s="52" t="s">
        <v>294</v>
      </c>
      <c r="AG363" s="53">
        <v>515055</v>
      </c>
    </row>
    <row r="364" spans="30:33">
      <c r="AD364" s="51" t="s">
        <v>298</v>
      </c>
      <c r="AE364" s="53">
        <v>532891</v>
      </c>
      <c r="AF364" s="52" t="s">
        <v>302</v>
      </c>
      <c r="AG364" s="53">
        <v>532891</v>
      </c>
    </row>
    <row r="365" spans="30:33">
      <c r="AD365" s="51" t="s">
        <v>306</v>
      </c>
      <c r="AE365" s="53">
        <v>533273</v>
      </c>
      <c r="AF365" s="52" t="s">
        <v>310</v>
      </c>
      <c r="AG365" s="53">
        <v>533273</v>
      </c>
    </row>
    <row r="366" spans="30:33">
      <c r="AD366" s="51" t="s">
        <v>312</v>
      </c>
      <c r="AE366" s="53">
        <v>512179</v>
      </c>
      <c r="AF366" s="52" t="s">
        <v>316</v>
      </c>
      <c r="AG366" s="53">
        <v>512179</v>
      </c>
    </row>
    <row r="367" spans="30:33">
      <c r="AD367" s="51" t="s">
        <v>318</v>
      </c>
      <c r="AE367" s="53">
        <v>517506</v>
      </c>
      <c r="AF367" s="52" t="s">
        <v>322</v>
      </c>
      <c r="AG367" s="53">
        <v>517506</v>
      </c>
    </row>
    <row r="368" spans="30:33">
      <c r="AD368" s="51" t="s">
        <v>327</v>
      </c>
      <c r="AE368" s="53">
        <v>532667</v>
      </c>
      <c r="AF368" s="52" t="s">
        <v>331</v>
      </c>
      <c r="AG368" s="53">
        <v>532667</v>
      </c>
    </row>
    <row r="369" spans="30:33">
      <c r="AD369" s="51" t="s">
        <v>341</v>
      </c>
      <c r="AE369" s="53">
        <v>500049</v>
      </c>
      <c r="AF369" s="52" t="s">
        <v>345</v>
      </c>
      <c r="AG369" s="53">
        <v>500049</v>
      </c>
    </row>
    <row r="370" spans="30:33">
      <c r="AD370" s="51" t="s">
        <v>353</v>
      </c>
      <c r="AE370" s="53">
        <v>532966</v>
      </c>
      <c r="AF370" s="52" t="s">
        <v>357</v>
      </c>
      <c r="AG370" s="53">
        <v>532966</v>
      </c>
    </row>
    <row r="371" spans="30:33">
      <c r="AD371" s="51" t="s">
        <v>360</v>
      </c>
      <c r="AE371" s="53">
        <v>532754</v>
      </c>
      <c r="AF371" s="52" t="s">
        <v>364</v>
      </c>
      <c r="AG371" s="53">
        <v>532754</v>
      </c>
    </row>
    <row r="372" spans="30:33">
      <c r="AD372" s="51" t="s">
        <v>371</v>
      </c>
      <c r="AE372" s="52">
        <v>500249</v>
      </c>
      <c r="AF372" s="52" t="s">
        <v>375</v>
      </c>
      <c r="AG372" s="52">
        <v>500249</v>
      </c>
    </row>
    <row r="373" spans="30:33">
      <c r="AD373" s="51" t="s">
        <v>381</v>
      </c>
      <c r="AE373" s="53">
        <v>534369</v>
      </c>
      <c r="AF373" s="52" t="s">
        <v>385</v>
      </c>
      <c r="AG373" s="53">
        <v>534369</v>
      </c>
    </row>
    <row r="374" spans="30:33">
      <c r="AD374" s="51" t="s">
        <v>393</v>
      </c>
      <c r="AE374" s="53">
        <v>533137</v>
      </c>
      <c r="AF374" s="52" t="s">
        <v>397</v>
      </c>
      <c r="AG374" s="53">
        <v>533137</v>
      </c>
    </row>
    <row r="375" spans="30:33">
      <c r="AD375" s="51" t="s">
        <v>409</v>
      </c>
      <c r="AE375" s="53">
        <v>500085</v>
      </c>
      <c r="AF375" s="52" t="s">
        <v>413</v>
      </c>
      <c r="AG375" s="53">
        <v>500085</v>
      </c>
    </row>
    <row r="376" spans="30:33">
      <c r="AD376" s="51" t="s">
        <v>420</v>
      </c>
      <c r="AE376" s="49">
        <v>519273</v>
      </c>
      <c r="AF376" s="52" t="s">
        <v>424</v>
      </c>
      <c r="AG376" s="49">
        <v>519273</v>
      </c>
    </row>
    <row r="377" spans="30:33">
      <c r="AD377" s="51" t="s">
        <v>430</v>
      </c>
      <c r="AE377" s="53">
        <v>500111</v>
      </c>
      <c r="AF377" s="52" t="s">
        <v>434</v>
      </c>
      <c r="AG377" s="53">
        <v>500111</v>
      </c>
    </row>
    <row r="378" spans="30:33">
      <c r="AD378" s="51" t="s">
        <v>437</v>
      </c>
      <c r="AE378" s="53">
        <v>511288</v>
      </c>
      <c r="AF378" s="52" t="s">
        <v>439</v>
      </c>
      <c r="AG378" s="53">
        <v>511288</v>
      </c>
    </row>
    <row r="379" spans="30:33">
      <c r="AD379" s="51" t="s">
        <v>443</v>
      </c>
      <c r="AE379" s="53">
        <v>532720</v>
      </c>
      <c r="AF379" s="52" t="s">
        <v>447</v>
      </c>
      <c r="AG379" s="53">
        <v>532720</v>
      </c>
    </row>
    <row r="380" spans="30:33">
      <c r="AD380" s="51" t="s">
        <v>448</v>
      </c>
      <c r="AE380" s="53">
        <v>533398</v>
      </c>
      <c r="AF380" s="52" t="s">
        <v>452</v>
      </c>
      <c r="AG380" s="53">
        <v>533398</v>
      </c>
    </row>
    <row r="381" spans="30:33">
      <c r="AD381" s="51" t="s">
        <v>454</v>
      </c>
      <c r="AE381" s="53">
        <v>530557</v>
      </c>
      <c r="AF381" s="52" t="s">
        <v>458</v>
      </c>
      <c r="AG381" s="53">
        <v>530557</v>
      </c>
    </row>
    <row r="382" spans="30:33">
      <c r="AD382" s="51" t="s">
        <v>463</v>
      </c>
      <c r="AE382" s="53">
        <v>532955</v>
      </c>
      <c r="AF382" s="52" t="s">
        <v>467</v>
      </c>
      <c r="AG382" s="53">
        <v>532955</v>
      </c>
    </row>
    <row r="383" spans="30:33">
      <c r="AD383" s="51" t="s">
        <v>474</v>
      </c>
      <c r="AE383" s="53">
        <v>531335</v>
      </c>
      <c r="AF383" s="52" t="s">
        <v>478</v>
      </c>
      <c r="AG383" s="53">
        <v>531335</v>
      </c>
    </row>
    <row r="384" spans="30:33">
      <c r="AD384" s="51" t="s">
        <v>485</v>
      </c>
      <c r="AE384" s="53">
        <v>532514</v>
      </c>
      <c r="AF384" s="52" t="s">
        <v>489</v>
      </c>
      <c r="AG384" s="53">
        <v>532514</v>
      </c>
    </row>
    <row r="385" spans="30:33">
      <c r="AD385" s="51" t="s">
        <v>495</v>
      </c>
      <c r="AE385" s="53">
        <v>500850</v>
      </c>
      <c r="AF385" s="52" t="s">
        <v>499</v>
      </c>
      <c r="AG385" s="53">
        <v>500850</v>
      </c>
    </row>
    <row r="386" spans="30:33">
      <c r="AD386" s="51" t="s">
        <v>529</v>
      </c>
      <c r="AE386" s="53">
        <v>500820</v>
      </c>
      <c r="AF386" s="52" t="s">
        <v>533</v>
      </c>
      <c r="AG386" s="53">
        <v>500820</v>
      </c>
    </row>
    <row r="387" spans="30:33">
      <c r="AD387" s="51" t="s">
        <v>534</v>
      </c>
      <c r="AE387" s="53">
        <v>523523</v>
      </c>
      <c r="AF387" s="52" t="s">
        <v>538</v>
      </c>
      <c r="AG387" s="53">
        <v>523523</v>
      </c>
    </row>
    <row r="388" spans="30:33">
      <c r="AD388" s="51" t="s">
        <v>543</v>
      </c>
      <c r="AE388" s="53">
        <v>532424</v>
      </c>
      <c r="AF388" s="52" t="s">
        <v>547</v>
      </c>
      <c r="AG388" s="53">
        <v>532424</v>
      </c>
    </row>
    <row r="389" spans="30:33">
      <c r="AD389" s="51" t="s">
        <v>548</v>
      </c>
      <c r="AE389" s="53">
        <v>500459</v>
      </c>
      <c r="AF389" s="52" t="s">
        <v>552</v>
      </c>
      <c r="AG389" s="53">
        <v>500459</v>
      </c>
    </row>
    <row r="390" spans="30:33">
      <c r="AD390" s="51" t="s">
        <v>554</v>
      </c>
      <c r="AE390" s="53">
        <v>506285</v>
      </c>
      <c r="AF390" s="52" t="s">
        <v>558</v>
      </c>
      <c r="AG390" s="53">
        <v>506285</v>
      </c>
    </row>
    <row r="391" spans="30:33">
      <c r="AD391" s="51" t="s">
        <v>561</v>
      </c>
      <c r="AE391" s="53">
        <v>532526</v>
      </c>
      <c r="AF391" s="52" t="s">
        <v>565</v>
      </c>
      <c r="AG391" s="53">
        <v>532526</v>
      </c>
    </row>
    <row r="392" spans="30:33">
      <c r="AD392" s="51" t="s">
        <v>573</v>
      </c>
      <c r="AE392" s="53">
        <v>500095</v>
      </c>
      <c r="AF392" s="52" t="s">
        <v>577</v>
      </c>
      <c r="AG392" s="53">
        <v>500095</v>
      </c>
    </row>
    <row r="393" spans="30:33">
      <c r="AD393" s="51" t="s">
        <v>583</v>
      </c>
      <c r="AE393" s="53">
        <v>532872</v>
      </c>
      <c r="AF393" s="52" t="s">
        <v>587</v>
      </c>
      <c r="AG393" s="53">
        <v>532872</v>
      </c>
    </row>
    <row r="394" spans="30:33">
      <c r="AD394" s="51" t="s">
        <v>596</v>
      </c>
      <c r="AE394" s="53">
        <v>532296</v>
      </c>
      <c r="AF394" s="52" t="s">
        <v>600</v>
      </c>
      <c r="AG394" s="53">
        <v>532296</v>
      </c>
    </row>
    <row r="395" spans="30:33">
      <c r="AD395" s="51" t="s">
        <v>603</v>
      </c>
      <c r="AE395" s="53">
        <v>524715</v>
      </c>
      <c r="AF395" s="52" t="s">
        <v>607</v>
      </c>
      <c r="AG395" s="53">
        <v>524715</v>
      </c>
    </row>
    <row r="396" spans="30:33">
      <c r="AD396" s="51" t="s">
        <v>612</v>
      </c>
      <c r="AE396" s="53">
        <v>512237</v>
      </c>
      <c r="AF396" s="52" t="s">
        <v>616</v>
      </c>
      <c r="AG396" s="53">
        <v>512237</v>
      </c>
    </row>
    <row r="397" spans="30:33">
      <c r="AD397" s="51" t="s">
        <v>623</v>
      </c>
      <c r="AE397" s="53">
        <v>532898</v>
      </c>
      <c r="AF397" s="52" t="s">
        <v>627</v>
      </c>
      <c r="AG397" s="53">
        <v>532898</v>
      </c>
    </row>
    <row r="398" spans="30:33">
      <c r="AD398" s="51" t="s">
        <v>629</v>
      </c>
      <c r="AE398" s="53">
        <v>533148</v>
      </c>
      <c r="AF398" s="52" t="s">
        <v>633</v>
      </c>
      <c r="AG398" s="53">
        <v>533148</v>
      </c>
    </row>
    <row r="399" spans="30:33">
      <c r="AD399" s="51" t="s">
        <v>638</v>
      </c>
      <c r="AE399" s="53">
        <v>513023</v>
      </c>
      <c r="AF399" s="52" t="s">
        <v>642</v>
      </c>
      <c r="AG399" s="53">
        <v>513023</v>
      </c>
    </row>
    <row r="400" spans="30:33">
      <c r="AD400" s="51" t="s">
        <v>646</v>
      </c>
      <c r="AE400" s="52">
        <v>532687</v>
      </c>
      <c r="AF400" s="52" t="s">
        <v>650</v>
      </c>
      <c r="AG400" s="52">
        <v>532687</v>
      </c>
    </row>
    <row r="401" spans="30:33">
      <c r="AD401" s="51" t="s">
        <v>656</v>
      </c>
      <c r="AE401" s="53">
        <v>500134</v>
      </c>
      <c r="AF401" s="52" t="s">
        <v>660</v>
      </c>
      <c r="AG401" s="53">
        <v>500134</v>
      </c>
    </row>
    <row r="402" spans="30:33">
      <c r="AD402" s="51" t="s">
        <v>664</v>
      </c>
      <c r="AE402" s="53">
        <v>500620</v>
      </c>
      <c r="AF402" s="52" t="s">
        <v>668</v>
      </c>
      <c r="AG402" s="53">
        <v>500620</v>
      </c>
    </row>
    <row r="403" spans="30:33">
      <c r="AD403" s="51" t="s">
        <v>676</v>
      </c>
      <c r="AE403" s="53">
        <v>500113</v>
      </c>
      <c r="AF403" s="52" t="s">
        <v>680</v>
      </c>
      <c r="AG403" s="53">
        <v>500113</v>
      </c>
    </row>
    <row r="404" spans="30:33">
      <c r="AD404" s="51" t="s">
        <v>682</v>
      </c>
      <c r="AE404" s="53">
        <v>513216</v>
      </c>
      <c r="AF404" s="52" t="s">
        <v>686</v>
      </c>
      <c r="AG404" s="53">
        <v>513216</v>
      </c>
    </row>
    <row r="405" spans="30:33">
      <c r="AD405" s="51" t="s">
        <v>699</v>
      </c>
      <c r="AE405" s="53">
        <v>500125</v>
      </c>
      <c r="AF405" s="52" t="s">
        <v>703</v>
      </c>
      <c r="AG405" s="53">
        <v>500125</v>
      </c>
    </row>
    <row r="406" spans="30:33">
      <c r="AD406" s="51" t="s">
        <v>705</v>
      </c>
      <c r="AE406" s="52">
        <v>519600</v>
      </c>
      <c r="AF406" s="52" t="s">
        <v>709</v>
      </c>
      <c r="AG406" s="52">
        <v>519600</v>
      </c>
    </row>
    <row r="407" spans="30:33">
      <c r="AD407" s="51" t="s">
        <v>710</v>
      </c>
      <c r="AE407" s="53">
        <v>532454</v>
      </c>
      <c r="AF407" s="52" t="s">
        <v>714</v>
      </c>
      <c r="AG407" s="53">
        <v>532454</v>
      </c>
    </row>
    <row r="408" spans="30:33">
      <c r="AD408" s="51" t="s">
        <v>729</v>
      </c>
      <c r="AE408" s="53">
        <v>532524</v>
      </c>
      <c r="AF408" s="52" t="s">
        <v>733</v>
      </c>
      <c r="AG408" s="53">
        <v>532524</v>
      </c>
    </row>
    <row r="409" spans="30:33">
      <c r="AD409" s="51" t="s">
        <v>738</v>
      </c>
      <c r="AE409" s="52">
        <v>526612</v>
      </c>
      <c r="AF409" s="52" t="s">
        <v>742</v>
      </c>
      <c r="AG409" s="52">
        <v>526612</v>
      </c>
    </row>
    <row r="410" spans="30:33">
      <c r="AD410" s="51" t="s">
        <v>748</v>
      </c>
      <c r="AE410" s="52">
        <v>532808</v>
      </c>
      <c r="AF410" s="52" t="s">
        <v>752</v>
      </c>
      <c r="AG410" s="52">
        <v>532808</v>
      </c>
    </row>
    <row r="411" spans="30:33">
      <c r="AD411" s="51" t="s">
        <v>753</v>
      </c>
      <c r="AE411" s="53">
        <v>500020</v>
      </c>
      <c r="AF411" s="52" t="s">
        <v>757</v>
      </c>
      <c r="AG411" s="53">
        <v>500020</v>
      </c>
    </row>
    <row r="412" spans="30:33">
      <c r="AD412" s="51" t="s">
        <v>770</v>
      </c>
      <c r="AE412" s="52">
        <v>500878</v>
      </c>
      <c r="AF412" s="52" t="s">
        <v>774</v>
      </c>
      <c r="AG412" s="52">
        <v>500878</v>
      </c>
    </row>
    <row r="413" spans="30:33">
      <c r="AD413" s="51" t="s">
        <v>91</v>
      </c>
      <c r="AE413" s="52">
        <v>590073</v>
      </c>
      <c r="AF413" s="52" t="s">
        <v>96</v>
      </c>
      <c r="AG413" s="52">
        <v>590073</v>
      </c>
    </row>
    <row r="414" spans="30:33">
      <c r="AD414" s="51" t="s">
        <v>108</v>
      </c>
      <c r="AE414" s="52">
        <v>531266</v>
      </c>
      <c r="AF414" s="52" t="s">
        <v>113</v>
      </c>
      <c r="AG414" s="52">
        <v>531266</v>
      </c>
    </row>
    <row r="415" spans="30:33">
      <c r="AD415" s="51" t="s">
        <v>119</v>
      </c>
      <c r="AE415" s="53">
        <v>500180</v>
      </c>
      <c r="AF415" s="52" t="s">
        <v>124</v>
      </c>
      <c r="AG415" s="53">
        <v>500180</v>
      </c>
    </row>
    <row r="416" spans="30:33">
      <c r="AD416" s="51" t="s">
        <v>125</v>
      </c>
      <c r="AE416" s="52">
        <v>590003</v>
      </c>
      <c r="AF416" s="52" t="s">
        <v>130</v>
      </c>
      <c r="AG416" s="52">
        <v>590003</v>
      </c>
    </row>
    <row r="417" spans="30:33">
      <c r="AD417" s="51" t="s">
        <v>131</v>
      </c>
      <c r="AE417" s="53">
        <v>580001</v>
      </c>
      <c r="AF417" s="52" t="s">
        <v>136</v>
      </c>
      <c r="AG417" s="53">
        <v>580001</v>
      </c>
    </row>
    <row r="418" spans="30:33">
      <c r="AD418" s="51" t="s">
        <v>139</v>
      </c>
      <c r="AE418" s="53">
        <v>532191</v>
      </c>
      <c r="AF418" s="52" t="s">
        <v>144</v>
      </c>
      <c r="AG418" s="53">
        <v>532191</v>
      </c>
    </row>
    <row r="419" spans="30:33">
      <c r="AD419" s="51" t="s">
        <v>148</v>
      </c>
      <c r="AE419" s="53">
        <v>532276</v>
      </c>
      <c r="AF419" s="52" t="s">
        <v>153</v>
      </c>
      <c r="AG419" s="53">
        <v>532276</v>
      </c>
    </row>
    <row r="420" spans="30:33">
      <c r="AD420" s="51" t="s">
        <v>158</v>
      </c>
      <c r="AE420" s="53">
        <v>532461</v>
      </c>
      <c r="AF420" s="52" t="s">
        <v>163</v>
      </c>
      <c r="AG420" s="53">
        <v>532461</v>
      </c>
    </row>
    <row r="421" spans="30:33">
      <c r="AD421" s="51" t="s">
        <v>186</v>
      </c>
      <c r="AE421" s="53">
        <v>500335</v>
      </c>
      <c r="AF421" s="52" t="s">
        <v>191</v>
      </c>
      <c r="AG421" s="53">
        <v>500335</v>
      </c>
    </row>
    <row r="422" spans="30:33">
      <c r="AD422" s="51" t="s">
        <v>206</v>
      </c>
      <c r="AE422" s="52">
        <v>506222</v>
      </c>
      <c r="AF422" s="52" t="s">
        <v>211</v>
      </c>
      <c r="AG422" s="52">
        <v>506222</v>
      </c>
    </row>
    <row r="423" spans="30:33">
      <c r="AD423" s="51" t="s">
        <v>228</v>
      </c>
      <c r="AE423" s="52">
        <v>533260</v>
      </c>
      <c r="AF423" s="52" t="s">
        <v>233</v>
      </c>
      <c r="AG423" s="52">
        <v>533260</v>
      </c>
    </row>
    <row r="424" spans="30:33">
      <c r="AD424" s="51" t="s">
        <v>244</v>
      </c>
      <c r="AE424" s="53">
        <v>500366</v>
      </c>
      <c r="AF424" s="52" t="s">
        <v>249</v>
      </c>
      <c r="AG424" s="53">
        <v>500366</v>
      </c>
    </row>
    <row r="425" spans="30:33">
      <c r="AD425" s="51" t="s">
        <v>256</v>
      </c>
      <c r="AE425" s="53">
        <v>511431</v>
      </c>
      <c r="AF425" s="52" t="s">
        <v>261</v>
      </c>
      <c r="AG425" s="53">
        <v>511431</v>
      </c>
    </row>
    <row r="426" spans="30:33">
      <c r="AD426" s="51" t="s">
        <v>270</v>
      </c>
      <c r="AE426" s="53">
        <v>532693</v>
      </c>
      <c r="AF426" s="52" t="s">
        <v>275</v>
      </c>
      <c r="AG426" s="53">
        <v>532693</v>
      </c>
    </row>
    <row r="427" spans="30:33">
      <c r="AD427" s="51" t="s">
        <v>283</v>
      </c>
      <c r="AE427" s="53">
        <v>532532</v>
      </c>
      <c r="AF427" s="52" t="s">
        <v>288</v>
      </c>
      <c r="AG427" s="53">
        <v>532532</v>
      </c>
    </row>
    <row r="428" spans="30:33">
      <c r="AD428" s="51" t="s">
        <v>290</v>
      </c>
      <c r="AE428" s="49">
        <v>512355</v>
      </c>
      <c r="AF428" s="52" t="s">
        <v>295</v>
      </c>
      <c r="AG428" s="49">
        <v>512355</v>
      </c>
    </row>
    <row r="429" spans="30:33">
      <c r="AD429" s="51" t="s">
        <v>298</v>
      </c>
      <c r="AE429" s="53">
        <v>532880</v>
      </c>
      <c r="AF429" s="52" t="s">
        <v>303</v>
      </c>
      <c r="AG429" s="53">
        <v>532880</v>
      </c>
    </row>
    <row r="430" spans="30:33">
      <c r="AD430" s="51" t="s">
        <v>306</v>
      </c>
      <c r="AE430" s="53">
        <v>532868</v>
      </c>
      <c r="AF430" s="52" t="s">
        <v>311</v>
      </c>
      <c r="AG430" s="53">
        <v>532868</v>
      </c>
    </row>
    <row r="431" spans="30:33">
      <c r="AD431" s="51" t="s">
        <v>312</v>
      </c>
      <c r="AE431" s="52">
        <v>526367</v>
      </c>
      <c r="AF431" s="52" t="s">
        <v>317</v>
      </c>
      <c r="AG431" s="52">
        <v>526367</v>
      </c>
    </row>
    <row r="432" spans="30:33">
      <c r="AD432" s="51" t="s">
        <v>318</v>
      </c>
      <c r="AE432" s="53">
        <v>511389</v>
      </c>
      <c r="AF432" s="52" t="s">
        <v>323</v>
      </c>
      <c r="AG432" s="53">
        <v>511389</v>
      </c>
    </row>
    <row r="433" spans="30:33">
      <c r="AD433" s="51" t="s">
        <v>327</v>
      </c>
      <c r="AE433" s="53">
        <v>534139</v>
      </c>
      <c r="AF433" s="52" t="s">
        <v>332</v>
      </c>
      <c r="AG433" s="53">
        <v>534139</v>
      </c>
    </row>
    <row r="434" spans="30:33">
      <c r="AD434" s="51" t="s">
        <v>341</v>
      </c>
      <c r="AE434" s="52">
        <v>500144</v>
      </c>
      <c r="AF434" s="52" t="s">
        <v>346</v>
      </c>
      <c r="AG434" s="52">
        <v>500144</v>
      </c>
    </row>
    <row r="435" spans="30:33">
      <c r="AD435" s="51" t="s">
        <v>353</v>
      </c>
      <c r="AE435" s="52">
        <v>504008</v>
      </c>
      <c r="AF435" s="52" t="s">
        <v>358</v>
      </c>
      <c r="AG435" s="52">
        <v>504008</v>
      </c>
    </row>
    <row r="436" spans="30:33">
      <c r="AD436" s="51" t="s">
        <v>360</v>
      </c>
      <c r="AE436" s="53">
        <v>532708</v>
      </c>
      <c r="AF436" s="52" t="s">
        <v>365</v>
      </c>
      <c r="AG436" s="53">
        <v>532708</v>
      </c>
    </row>
    <row r="437" spans="30:33">
      <c r="AD437" s="51" t="s">
        <v>371</v>
      </c>
      <c r="AE437" s="52">
        <v>500068</v>
      </c>
      <c r="AF437" s="52" t="s">
        <v>376</v>
      </c>
      <c r="AG437" s="52">
        <v>500068</v>
      </c>
    </row>
    <row r="438" spans="30:33">
      <c r="AD438" s="51" t="s">
        <v>381</v>
      </c>
      <c r="AE438" s="53">
        <v>534809</v>
      </c>
      <c r="AF438" s="52" t="s">
        <v>386</v>
      </c>
      <c r="AG438" s="53">
        <v>534809</v>
      </c>
    </row>
    <row r="439" spans="30:33">
      <c r="AD439" s="51" t="s">
        <v>393</v>
      </c>
      <c r="AE439" s="53">
        <v>532800</v>
      </c>
      <c r="AF439" s="52" t="s">
        <v>398</v>
      </c>
      <c r="AG439" s="53">
        <v>532800</v>
      </c>
    </row>
    <row r="440" spans="30:33">
      <c r="AD440" s="51" t="s">
        <v>409</v>
      </c>
      <c r="AE440" s="53">
        <v>524230</v>
      </c>
      <c r="AF440" s="52" t="s">
        <v>414</v>
      </c>
      <c r="AG440" s="53">
        <v>524230</v>
      </c>
    </row>
    <row r="441" spans="30:33">
      <c r="AD441" s="51" t="s">
        <v>420</v>
      </c>
      <c r="AE441" s="53">
        <v>532636</v>
      </c>
      <c r="AF441" s="52" t="s">
        <v>425</v>
      </c>
      <c r="AG441" s="53">
        <v>532636</v>
      </c>
    </row>
    <row r="442" spans="30:33">
      <c r="AD442" s="51" t="s">
        <v>430</v>
      </c>
      <c r="AE442" s="53">
        <v>511218</v>
      </c>
      <c r="AF442" s="52" t="s">
        <v>435</v>
      </c>
      <c r="AG442" s="53">
        <v>511218</v>
      </c>
    </row>
    <row r="443" spans="30:33">
      <c r="AD443" s="51" t="s">
        <v>437</v>
      </c>
      <c r="AE443" s="53">
        <v>535789</v>
      </c>
      <c r="AF443" s="52" t="s">
        <v>440</v>
      </c>
      <c r="AG443" s="53">
        <v>535789</v>
      </c>
    </row>
    <row r="444" spans="30:33">
      <c r="AD444" s="51" t="s">
        <v>448</v>
      </c>
      <c r="AE444" s="53">
        <v>532915</v>
      </c>
      <c r="AF444" s="52" t="s">
        <v>453</v>
      </c>
      <c r="AG444" s="53">
        <v>532915</v>
      </c>
    </row>
    <row r="445" spans="30:33">
      <c r="AD445" s="51" t="s">
        <v>454</v>
      </c>
      <c r="AE445" s="53">
        <v>532892</v>
      </c>
      <c r="AF445" s="52" t="s">
        <v>459</v>
      </c>
      <c r="AG445" s="53">
        <v>532892</v>
      </c>
    </row>
    <row r="446" spans="30:33">
      <c r="AD446" s="51" t="s">
        <v>474</v>
      </c>
      <c r="AE446" s="53">
        <v>531522</v>
      </c>
      <c r="AF446" s="52" t="s">
        <v>479</v>
      </c>
      <c r="AG446" s="53">
        <v>531522</v>
      </c>
    </row>
    <row r="447" spans="30:33">
      <c r="AD447" s="51" t="s">
        <v>495</v>
      </c>
      <c r="AE447" s="52">
        <v>500314</v>
      </c>
      <c r="AF447" s="52" t="s">
        <v>500</v>
      </c>
      <c r="AG447" s="52">
        <v>500314</v>
      </c>
    </row>
    <row r="448" spans="30:33">
      <c r="AD448" s="51" t="s">
        <v>534</v>
      </c>
      <c r="AE448" s="52">
        <v>531426</v>
      </c>
      <c r="AF448" s="52" t="s">
        <v>539</v>
      </c>
      <c r="AG448" s="52">
        <v>531426</v>
      </c>
    </row>
    <row r="449" spans="30:33">
      <c r="AD449" s="51" t="s">
        <v>548</v>
      </c>
      <c r="AE449" s="53">
        <v>531162</v>
      </c>
      <c r="AF449" s="52" t="s">
        <v>553</v>
      </c>
      <c r="AG449" s="53">
        <v>531162</v>
      </c>
    </row>
    <row r="450" spans="30:33">
      <c r="AD450" s="51" t="s">
        <v>554</v>
      </c>
      <c r="AE450" s="52">
        <v>512070</v>
      </c>
      <c r="AF450" s="52" t="s">
        <v>559</v>
      </c>
      <c r="AG450" s="52">
        <v>512070</v>
      </c>
    </row>
    <row r="451" spans="30:33">
      <c r="AD451" s="51" t="s">
        <v>561</v>
      </c>
      <c r="AE451" s="53">
        <v>532322</v>
      </c>
      <c r="AF451" s="52" t="s">
        <v>566</v>
      </c>
      <c r="AG451" s="53">
        <v>532322</v>
      </c>
    </row>
    <row r="452" spans="30:33">
      <c r="AD452" s="51" t="s">
        <v>573</v>
      </c>
      <c r="AE452" s="53">
        <v>531599</v>
      </c>
      <c r="AF452" s="52" t="s">
        <v>578</v>
      </c>
      <c r="AG452" s="53">
        <v>531599</v>
      </c>
    </row>
    <row r="453" spans="30:33">
      <c r="AD453" s="51" t="s">
        <v>583</v>
      </c>
      <c r="AE453" s="53">
        <v>500680</v>
      </c>
      <c r="AF453" s="52" t="s">
        <v>588</v>
      </c>
      <c r="AG453" s="53">
        <v>500680</v>
      </c>
    </row>
    <row r="454" spans="30:33">
      <c r="AD454" s="51" t="s">
        <v>596</v>
      </c>
      <c r="AE454" s="53">
        <v>500359</v>
      </c>
      <c r="AF454" s="52" t="s">
        <v>601</v>
      </c>
      <c r="AG454" s="53">
        <v>500359</v>
      </c>
    </row>
    <row r="455" spans="30:33">
      <c r="AD455" s="51" t="s">
        <v>612</v>
      </c>
      <c r="AE455" s="52">
        <v>532830</v>
      </c>
      <c r="AF455" s="52" t="s">
        <v>617</v>
      </c>
      <c r="AG455" s="52">
        <v>532830</v>
      </c>
    </row>
    <row r="456" spans="30:33">
      <c r="AD456" s="51" t="s">
        <v>623</v>
      </c>
      <c r="AE456" s="53">
        <v>532555</v>
      </c>
      <c r="AF456" s="52" t="s">
        <v>628</v>
      </c>
      <c r="AG456" s="53">
        <v>532555</v>
      </c>
    </row>
    <row r="457" spans="30:33">
      <c r="AD457" s="51" t="s">
        <v>629</v>
      </c>
      <c r="AE457" s="53">
        <v>533206</v>
      </c>
      <c r="AF457" s="52" t="s">
        <v>634</v>
      </c>
      <c r="AG457" s="53">
        <v>533206</v>
      </c>
    </row>
    <row r="458" spans="30:33">
      <c r="AD458" s="51" t="s">
        <v>638</v>
      </c>
      <c r="AE458" s="53">
        <v>533122</v>
      </c>
      <c r="AF458" s="52" t="s">
        <v>643</v>
      </c>
      <c r="AG458" s="53">
        <v>533122</v>
      </c>
    </row>
    <row r="459" spans="30:33">
      <c r="AD459" s="51" t="s">
        <v>646</v>
      </c>
      <c r="AE459" s="52">
        <v>533217</v>
      </c>
      <c r="AF459" s="52" t="s">
        <v>651</v>
      </c>
      <c r="AG459" s="52">
        <v>533217</v>
      </c>
    </row>
    <row r="460" spans="30:33">
      <c r="AD460" s="51" t="s">
        <v>676</v>
      </c>
      <c r="AE460" s="53">
        <v>500470</v>
      </c>
      <c r="AF460" s="52" t="s">
        <v>681</v>
      </c>
      <c r="AG460" s="53">
        <v>500470</v>
      </c>
    </row>
    <row r="461" spans="30:33">
      <c r="AD461" s="51" t="s">
        <v>682</v>
      </c>
      <c r="AE461" s="53">
        <v>533264</v>
      </c>
      <c r="AF461" s="52" t="s">
        <v>687</v>
      </c>
      <c r="AG461" s="53">
        <v>533264</v>
      </c>
    </row>
    <row r="462" spans="30:33">
      <c r="AD462" s="51" t="s">
        <v>699</v>
      </c>
      <c r="AE462" s="52">
        <v>500354</v>
      </c>
      <c r="AF462" s="52" t="s">
        <v>704</v>
      </c>
      <c r="AG462" s="52">
        <v>500354</v>
      </c>
    </row>
    <row r="463" spans="30:33">
      <c r="AD463" s="51" t="s">
        <v>729</v>
      </c>
      <c r="AE463" s="52">
        <v>534328</v>
      </c>
      <c r="AF463" s="52" t="s">
        <v>734</v>
      </c>
      <c r="AG463" s="52">
        <v>534328</v>
      </c>
    </row>
    <row r="464" spans="30:33">
      <c r="AD464" s="51" t="s">
        <v>738</v>
      </c>
      <c r="AE464" s="52">
        <v>526217</v>
      </c>
      <c r="AF464" s="52" t="s">
        <v>743</v>
      </c>
      <c r="AG464" s="52">
        <v>526217</v>
      </c>
    </row>
    <row r="465" spans="30:33">
      <c r="AD465" s="51" t="s">
        <v>753</v>
      </c>
      <c r="AE465" s="53">
        <v>500330</v>
      </c>
      <c r="AF465" s="52" t="s">
        <v>758</v>
      </c>
      <c r="AG465" s="53">
        <v>500330</v>
      </c>
    </row>
    <row r="466" spans="30:33">
      <c r="AD466" s="51" t="s">
        <v>770</v>
      </c>
      <c r="AE466" s="52">
        <v>500168</v>
      </c>
      <c r="AF466" s="52" t="s">
        <v>775</v>
      </c>
      <c r="AG466" s="52">
        <v>500168</v>
      </c>
    </row>
    <row r="467" spans="30:33">
      <c r="AD467" s="51" t="s">
        <v>91</v>
      </c>
      <c r="AE467" s="52">
        <v>520056</v>
      </c>
      <c r="AF467" s="52" t="s">
        <v>97</v>
      </c>
      <c r="AG467" s="52">
        <v>520056</v>
      </c>
    </row>
    <row r="468" spans="30:33">
      <c r="AD468" s="51" t="s">
        <v>108</v>
      </c>
      <c r="AE468" s="52">
        <v>505192</v>
      </c>
      <c r="AF468" s="52" t="s">
        <v>114</v>
      </c>
      <c r="AG468" s="52">
        <v>505192</v>
      </c>
    </row>
    <row r="469" spans="30:33">
      <c r="AD469" s="51" t="s">
        <v>131</v>
      </c>
      <c r="AE469" s="53">
        <v>532210</v>
      </c>
      <c r="AF469" s="52" t="s">
        <v>137</v>
      </c>
      <c r="AG469" s="53">
        <v>532210</v>
      </c>
    </row>
    <row r="470" spans="30:33">
      <c r="AD470" s="51" t="s">
        <v>139</v>
      </c>
      <c r="AE470" s="53">
        <v>532200</v>
      </c>
      <c r="AF470" s="52" t="s">
        <v>145</v>
      </c>
      <c r="AG470" s="53">
        <v>532200</v>
      </c>
    </row>
    <row r="471" spans="30:33">
      <c r="AD471" s="51" t="s">
        <v>148</v>
      </c>
      <c r="AE471" s="53">
        <v>500315</v>
      </c>
      <c r="AF471" s="52" t="s">
        <v>154</v>
      </c>
      <c r="AG471" s="53">
        <v>500315</v>
      </c>
    </row>
    <row r="472" spans="30:33">
      <c r="AD472" s="51" t="s">
        <v>158</v>
      </c>
      <c r="AE472" s="53">
        <v>532134</v>
      </c>
      <c r="AF472" s="52" t="s">
        <v>164</v>
      </c>
      <c r="AG472" s="53">
        <v>532134</v>
      </c>
    </row>
    <row r="473" spans="30:33">
      <c r="AD473" s="51" t="s">
        <v>186</v>
      </c>
      <c r="AE473" s="53">
        <v>500260</v>
      </c>
      <c r="AF473" s="52" t="s">
        <v>192</v>
      </c>
      <c r="AG473" s="53">
        <v>500260</v>
      </c>
    </row>
    <row r="474" spans="30:33">
      <c r="AD474" s="51" t="s">
        <v>206</v>
      </c>
      <c r="AE474" s="52">
        <v>524208</v>
      </c>
      <c r="AF474" s="52" t="s">
        <v>212</v>
      </c>
      <c r="AG474" s="52">
        <v>524208</v>
      </c>
    </row>
    <row r="475" spans="30:33">
      <c r="AD475" s="51" t="s">
        <v>228</v>
      </c>
      <c r="AE475" s="52">
        <v>534312</v>
      </c>
      <c r="AF475" s="52" t="s">
        <v>234</v>
      </c>
      <c r="AG475" s="52">
        <v>534312</v>
      </c>
    </row>
    <row r="476" spans="30:33">
      <c r="AD476" s="51" t="s">
        <v>244</v>
      </c>
      <c r="AE476" s="52">
        <v>533121</v>
      </c>
      <c r="AF476" s="52" t="s">
        <v>250</v>
      </c>
      <c r="AG476" s="52">
        <v>533121</v>
      </c>
    </row>
    <row r="477" spans="30:33">
      <c r="AD477" s="51" t="s">
        <v>256</v>
      </c>
      <c r="AE477" s="53">
        <v>532129</v>
      </c>
      <c r="AF477" s="52" t="s">
        <v>262</v>
      </c>
      <c r="AG477" s="53">
        <v>532129</v>
      </c>
    </row>
    <row r="478" spans="30:33">
      <c r="AD478" s="51" t="s">
        <v>270</v>
      </c>
      <c r="AE478" s="52">
        <v>509550</v>
      </c>
      <c r="AF478" s="52" t="s">
        <v>276</v>
      </c>
      <c r="AG478" s="52">
        <v>509550</v>
      </c>
    </row>
    <row r="479" spans="30:33">
      <c r="AD479" s="51" t="s">
        <v>283</v>
      </c>
      <c r="AE479" s="52">
        <v>500510</v>
      </c>
      <c r="AF479" s="52" t="s">
        <v>289</v>
      </c>
      <c r="AG479" s="52">
        <v>500510</v>
      </c>
    </row>
    <row r="480" spans="30:33">
      <c r="AD480" s="51" t="s">
        <v>290</v>
      </c>
      <c r="AE480" s="53">
        <v>533160</v>
      </c>
      <c r="AF480" s="52" t="s">
        <v>296</v>
      </c>
      <c r="AG480" s="53">
        <v>533160</v>
      </c>
    </row>
    <row r="481" spans="30:33">
      <c r="AD481" s="51" t="s">
        <v>298</v>
      </c>
      <c r="AE481" s="53">
        <v>503100</v>
      </c>
      <c r="AF481" s="52" t="s">
        <v>304</v>
      </c>
      <c r="AG481" s="53">
        <v>503100</v>
      </c>
    </row>
    <row r="482" spans="30:33">
      <c r="AD482" s="51" t="s">
        <v>318</v>
      </c>
      <c r="AE482" s="53">
        <v>500238</v>
      </c>
      <c r="AF482" s="52" t="s">
        <v>324</v>
      </c>
      <c r="AG482" s="53">
        <v>500238</v>
      </c>
    </row>
    <row r="483" spans="30:33">
      <c r="AD483" s="51" t="s">
        <v>327</v>
      </c>
      <c r="AE483" s="53">
        <v>532953</v>
      </c>
      <c r="AF483" s="52" t="s">
        <v>333</v>
      </c>
      <c r="AG483" s="53">
        <v>532953</v>
      </c>
    </row>
    <row r="484" spans="30:33">
      <c r="AD484" s="51" t="s">
        <v>353</v>
      </c>
      <c r="AE484" s="52">
        <v>513250</v>
      </c>
      <c r="AF484" s="52" t="s">
        <v>359</v>
      </c>
      <c r="AG484" s="52">
        <v>513250</v>
      </c>
    </row>
    <row r="485" spans="30:33">
      <c r="AD485" s="51" t="s">
        <v>360</v>
      </c>
      <c r="AE485" s="53">
        <v>533177</v>
      </c>
      <c r="AF485" s="52" t="s">
        <v>366</v>
      </c>
      <c r="AG485" s="53">
        <v>533177</v>
      </c>
    </row>
    <row r="486" spans="30:33">
      <c r="AD486" s="51" t="s">
        <v>371</v>
      </c>
      <c r="AE486" s="52">
        <v>505283</v>
      </c>
      <c r="AF486" s="52" t="s">
        <v>377</v>
      </c>
      <c r="AG486" s="52">
        <v>505283</v>
      </c>
    </row>
    <row r="487" spans="30:33">
      <c r="AD487" s="51" t="s">
        <v>381</v>
      </c>
      <c r="AE487" s="53">
        <v>531500</v>
      </c>
      <c r="AF487" s="52" t="s">
        <v>387</v>
      </c>
      <c r="AG487" s="53">
        <v>531500</v>
      </c>
    </row>
    <row r="488" spans="30:33">
      <c r="AD488" s="51" t="s">
        <v>393</v>
      </c>
      <c r="AE488" s="53">
        <v>533162</v>
      </c>
      <c r="AF488" s="52" t="s">
        <v>399</v>
      </c>
      <c r="AG488" s="53">
        <v>533162</v>
      </c>
    </row>
    <row r="489" spans="30:33">
      <c r="AD489" s="51" t="s">
        <v>409</v>
      </c>
      <c r="AE489" s="53">
        <v>500690</v>
      </c>
      <c r="AF489" s="52" t="s">
        <v>415</v>
      </c>
      <c r="AG489" s="53">
        <v>500690</v>
      </c>
    </row>
    <row r="490" spans="30:33">
      <c r="AD490" s="51" t="s">
        <v>420</v>
      </c>
      <c r="AE490" s="53">
        <v>532900</v>
      </c>
      <c r="AF490" s="52" t="s">
        <v>426</v>
      </c>
      <c r="AG490" s="53">
        <v>532900</v>
      </c>
    </row>
    <row r="491" spans="30:33">
      <c r="AD491" s="51" t="s">
        <v>430</v>
      </c>
      <c r="AE491" s="52">
        <v>590071</v>
      </c>
      <c r="AF491" s="52" t="s">
        <v>436</v>
      </c>
      <c r="AG491" s="52">
        <v>590071</v>
      </c>
    </row>
    <row r="492" spans="30:33">
      <c r="AD492" s="51" t="s">
        <v>437</v>
      </c>
      <c r="AE492" s="53">
        <v>500253</v>
      </c>
      <c r="AF492" s="52" t="s">
        <v>441</v>
      </c>
      <c r="AG492" s="53">
        <v>500253</v>
      </c>
    </row>
    <row r="493" spans="30:33">
      <c r="AD493" s="51" t="s">
        <v>454</v>
      </c>
      <c r="AE493" s="53">
        <v>532938</v>
      </c>
      <c r="AF493" s="52" t="s">
        <v>460</v>
      </c>
      <c r="AG493" s="53">
        <v>532938</v>
      </c>
    </row>
    <row r="494" spans="30:33">
      <c r="AD494" s="51" t="s">
        <v>474</v>
      </c>
      <c r="AE494" s="52">
        <v>519552</v>
      </c>
      <c r="AF494" s="52" t="s">
        <v>480</v>
      </c>
      <c r="AG494" s="52">
        <v>519552</v>
      </c>
    </row>
    <row r="495" spans="30:33">
      <c r="AD495" s="51" t="s">
        <v>534</v>
      </c>
      <c r="AE495" s="52">
        <v>500444</v>
      </c>
      <c r="AF495" s="52" t="s">
        <v>540</v>
      </c>
      <c r="AG495" s="52">
        <v>500444</v>
      </c>
    </row>
    <row r="496" spans="30:33">
      <c r="AD496" s="51" t="s">
        <v>554</v>
      </c>
      <c r="AE496" s="52">
        <v>507717</v>
      </c>
      <c r="AF496" s="52" t="s">
        <v>560</v>
      </c>
      <c r="AG496" s="52">
        <v>507717</v>
      </c>
    </row>
    <row r="497" spans="30:33">
      <c r="AD497" s="51" t="s">
        <v>561</v>
      </c>
      <c r="AE497" s="53">
        <v>506943</v>
      </c>
      <c r="AF497" s="52" t="s">
        <v>567</v>
      </c>
      <c r="AG497" s="53">
        <v>506943</v>
      </c>
    </row>
    <row r="498" spans="30:33">
      <c r="AD498" s="51" t="s">
        <v>573</v>
      </c>
      <c r="AE498" s="49">
        <v>506690</v>
      </c>
      <c r="AF498" s="52" t="s">
        <v>579</v>
      </c>
      <c r="AG498" s="49">
        <v>506690</v>
      </c>
    </row>
    <row r="499" spans="30:33">
      <c r="AD499" s="51" t="s">
        <v>583</v>
      </c>
      <c r="AE499" s="53">
        <v>532300</v>
      </c>
      <c r="AF499" s="52" t="s">
        <v>589</v>
      </c>
      <c r="AG499" s="53">
        <v>532300</v>
      </c>
    </row>
    <row r="500" spans="30:33">
      <c r="AD500" s="51" t="s">
        <v>596</v>
      </c>
      <c r="AE500" s="53">
        <v>500660</v>
      </c>
      <c r="AF500" s="52" t="s">
        <v>602</v>
      </c>
      <c r="AG500" s="53">
        <v>500660</v>
      </c>
    </row>
    <row r="501" spans="30:33">
      <c r="AD501" s="51" t="s">
        <v>612</v>
      </c>
      <c r="AE501" s="52">
        <v>523385</v>
      </c>
      <c r="AF501" s="52" t="s">
        <v>618</v>
      </c>
      <c r="AG501" s="52">
        <v>523385</v>
      </c>
    </row>
    <row r="502" spans="30:33">
      <c r="AD502" s="51" t="s">
        <v>629</v>
      </c>
      <c r="AE502" s="53">
        <v>513683</v>
      </c>
      <c r="AF502" s="52" t="s">
        <v>635</v>
      </c>
      <c r="AG502" s="53">
        <v>513683</v>
      </c>
    </row>
    <row r="503" spans="30:33">
      <c r="AD503" s="51" t="s">
        <v>638</v>
      </c>
      <c r="AE503" s="53">
        <v>532997</v>
      </c>
      <c r="AF503" s="52" t="s">
        <v>644</v>
      </c>
      <c r="AG503" s="53">
        <v>532997</v>
      </c>
    </row>
    <row r="504" spans="30:33">
      <c r="AD504" s="51" t="s">
        <v>682</v>
      </c>
      <c r="AE504" s="53">
        <v>500378</v>
      </c>
      <c r="AF504" s="52" t="s">
        <v>688</v>
      </c>
      <c r="AG504" s="53">
        <v>500378</v>
      </c>
    </row>
    <row r="505" spans="30:33">
      <c r="AD505" s="51" t="s">
        <v>753</v>
      </c>
      <c r="AE505" s="53">
        <v>500101</v>
      </c>
      <c r="AF505" s="52" t="s">
        <v>759</v>
      </c>
      <c r="AG505" s="53">
        <v>500101</v>
      </c>
    </row>
    <row r="506" spans="30:33">
      <c r="AD506" s="51" t="s">
        <v>91</v>
      </c>
      <c r="AE506" s="52">
        <v>505010</v>
      </c>
      <c r="AF506" s="52" t="s">
        <v>98</v>
      </c>
      <c r="AG506" s="52">
        <v>505010</v>
      </c>
    </row>
    <row r="507" spans="30:33">
      <c r="AD507" s="51" t="s">
        <v>131</v>
      </c>
      <c r="AE507" s="53">
        <v>532218</v>
      </c>
      <c r="AF507" s="52" t="s">
        <v>138</v>
      </c>
      <c r="AG507" s="53">
        <v>532218</v>
      </c>
    </row>
    <row r="508" spans="30:33">
      <c r="AD508" s="51" t="s">
        <v>139</v>
      </c>
      <c r="AE508" s="53">
        <v>501061</v>
      </c>
      <c r="AF508" s="52" t="s">
        <v>146</v>
      </c>
      <c r="AG508" s="53">
        <v>501061</v>
      </c>
    </row>
    <row r="509" spans="30:33">
      <c r="AD509" s="51" t="s">
        <v>148</v>
      </c>
      <c r="AE509" s="53">
        <v>532388</v>
      </c>
      <c r="AF509" s="52" t="s">
        <v>155</v>
      </c>
      <c r="AG509" s="53">
        <v>532388</v>
      </c>
    </row>
    <row r="510" spans="30:33">
      <c r="AD510" s="51" t="s">
        <v>158</v>
      </c>
      <c r="AE510" s="53">
        <v>500112</v>
      </c>
      <c r="AF510" s="52" t="s">
        <v>165</v>
      </c>
      <c r="AG510" s="53">
        <v>500112</v>
      </c>
    </row>
    <row r="511" spans="30:33">
      <c r="AD511" s="51" t="s">
        <v>186</v>
      </c>
      <c r="AE511" s="53">
        <v>533309</v>
      </c>
      <c r="AF511" s="52" t="s">
        <v>193</v>
      </c>
      <c r="AG511" s="53">
        <v>533309</v>
      </c>
    </row>
    <row r="512" spans="30:33">
      <c r="AD512" s="51" t="s">
        <v>206</v>
      </c>
      <c r="AE512" s="52">
        <v>500123</v>
      </c>
      <c r="AF512" s="52" t="s">
        <v>213</v>
      </c>
      <c r="AG512" s="52">
        <v>500123</v>
      </c>
    </row>
    <row r="513" spans="30:33">
      <c r="AD513" s="51" t="s">
        <v>244</v>
      </c>
      <c r="AE513" s="52">
        <v>517447</v>
      </c>
      <c r="AF513" s="52" t="s">
        <v>251</v>
      </c>
      <c r="AG513" s="52">
        <v>517447</v>
      </c>
    </row>
    <row r="514" spans="30:33">
      <c r="AD514" s="51" t="s">
        <v>256</v>
      </c>
      <c r="AE514" s="55">
        <v>509051</v>
      </c>
      <c r="AF514" s="52" t="s">
        <v>263</v>
      </c>
      <c r="AG514" s="55">
        <v>509051</v>
      </c>
    </row>
    <row r="515" spans="30:33">
      <c r="AD515" s="51" t="s">
        <v>270</v>
      </c>
      <c r="AE515" s="52">
        <v>533271</v>
      </c>
      <c r="AF515" s="52" t="s">
        <v>277</v>
      </c>
      <c r="AG515" s="52">
        <v>533271</v>
      </c>
    </row>
    <row r="516" spans="30:33">
      <c r="AD516" s="51" t="s">
        <v>290</v>
      </c>
      <c r="AE516" s="53">
        <v>532848</v>
      </c>
      <c r="AF516" s="52" t="s">
        <v>297</v>
      </c>
      <c r="AG516" s="53">
        <v>532848</v>
      </c>
    </row>
    <row r="517" spans="30:33">
      <c r="AD517" s="51" t="s">
        <v>298</v>
      </c>
      <c r="AE517" s="53">
        <v>533150</v>
      </c>
      <c r="AF517" s="52" t="s">
        <v>305</v>
      </c>
      <c r="AG517" s="53">
        <v>533150</v>
      </c>
    </row>
    <row r="518" spans="30:33">
      <c r="AD518" s="51" t="s">
        <v>318</v>
      </c>
      <c r="AE518" s="53">
        <v>500575</v>
      </c>
      <c r="AF518" s="52" t="s">
        <v>325</v>
      </c>
      <c r="AG518" s="53">
        <v>500575</v>
      </c>
    </row>
    <row r="519" spans="30:33">
      <c r="AD519" s="51" t="s">
        <v>327</v>
      </c>
      <c r="AE519" s="53">
        <v>533655</v>
      </c>
      <c r="AF519" s="52" t="s">
        <v>334</v>
      </c>
      <c r="AG519" s="53">
        <v>533655</v>
      </c>
    </row>
    <row r="520" spans="30:33">
      <c r="AD520" s="51" t="s">
        <v>360</v>
      </c>
      <c r="AE520" s="53">
        <v>523445</v>
      </c>
      <c r="AF520" s="52" t="s">
        <v>367</v>
      </c>
      <c r="AG520" s="53">
        <v>523445</v>
      </c>
    </row>
    <row r="521" spans="30:33">
      <c r="AD521" s="51" t="s">
        <v>371</v>
      </c>
      <c r="AE521" s="52">
        <v>505700</v>
      </c>
      <c r="AF521" s="52" t="s">
        <v>378</v>
      </c>
      <c r="AG521" s="52">
        <v>505700</v>
      </c>
    </row>
    <row r="522" spans="30:33">
      <c r="AD522" s="51" t="s">
        <v>381</v>
      </c>
      <c r="AE522" s="53">
        <v>500114</v>
      </c>
      <c r="AF522" s="52" t="s">
        <v>388</v>
      </c>
      <c r="AG522" s="53">
        <v>500114</v>
      </c>
    </row>
    <row r="523" spans="30:33">
      <c r="AD523" s="51" t="s">
        <v>393</v>
      </c>
      <c r="AE523" s="53">
        <v>533151</v>
      </c>
      <c r="AF523" s="52" t="s">
        <v>400</v>
      </c>
      <c r="AG523" s="53">
        <v>533151</v>
      </c>
    </row>
    <row r="524" spans="30:33">
      <c r="AD524" s="51" t="s">
        <v>409</v>
      </c>
      <c r="AE524" s="53">
        <v>500770</v>
      </c>
      <c r="AF524" s="52" t="s">
        <v>416</v>
      </c>
      <c r="AG524" s="53">
        <v>500770</v>
      </c>
    </row>
    <row r="525" spans="30:33">
      <c r="AD525" s="51" t="s">
        <v>420</v>
      </c>
      <c r="AE525" s="53">
        <v>511243</v>
      </c>
      <c r="AF525" s="52" t="s">
        <v>427</v>
      </c>
      <c r="AG525" s="53">
        <v>511243</v>
      </c>
    </row>
    <row r="526" spans="30:33">
      <c r="AD526" s="51" t="s">
        <v>437</v>
      </c>
      <c r="AE526" s="53">
        <v>500010</v>
      </c>
      <c r="AF526" s="52" t="s">
        <v>442</v>
      </c>
      <c r="AG526" s="53">
        <v>500010</v>
      </c>
    </row>
    <row r="527" spans="30:33">
      <c r="AD527" s="51" t="s">
        <v>454</v>
      </c>
      <c r="AE527" s="53">
        <v>533228</v>
      </c>
      <c r="AF527" s="52" t="s">
        <v>461</v>
      </c>
      <c r="AG527" s="53">
        <v>533228</v>
      </c>
    </row>
    <row r="528" spans="30:33">
      <c r="AD528" s="51" t="s">
        <v>474</v>
      </c>
      <c r="AE528" s="52">
        <v>523261</v>
      </c>
      <c r="AF528" s="52" t="s">
        <v>481</v>
      </c>
      <c r="AG528" s="52">
        <v>523261</v>
      </c>
    </row>
    <row r="529" spans="30:33">
      <c r="AD529" s="51" t="s">
        <v>561</v>
      </c>
      <c r="AE529" s="52">
        <v>507747</v>
      </c>
      <c r="AF529" s="52" t="s">
        <v>568</v>
      </c>
      <c r="AG529" s="52">
        <v>507747</v>
      </c>
    </row>
    <row r="530" spans="30:33">
      <c r="AD530" s="51" t="s">
        <v>573</v>
      </c>
      <c r="AE530" s="53">
        <v>524816</v>
      </c>
      <c r="AF530" s="52" t="s">
        <v>580</v>
      </c>
      <c r="AG530" s="53">
        <v>524816</v>
      </c>
    </row>
    <row r="531" spans="30:33">
      <c r="AD531" s="51" t="s">
        <v>583</v>
      </c>
      <c r="AE531" s="53">
        <v>532531</v>
      </c>
      <c r="AF531" s="52" t="s">
        <v>590</v>
      </c>
      <c r="AG531" s="53">
        <v>532531</v>
      </c>
    </row>
    <row r="532" spans="30:33">
      <c r="AD532" s="51" t="s">
        <v>629</v>
      </c>
      <c r="AE532" s="53">
        <v>533096</v>
      </c>
      <c r="AF532" s="52" t="s">
        <v>636</v>
      </c>
      <c r="AG532" s="53">
        <v>533096</v>
      </c>
    </row>
    <row r="533" spans="30:33">
      <c r="AD533" s="51" t="s">
        <v>638</v>
      </c>
      <c r="AE533" s="52">
        <v>517300</v>
      </c>
      <c r="AF533" s="52" t="s">
        <v>645</v>
      </c>
      <c r="AG533" s="52">
        <v>517300</v>
      </c>
    </row>
    <row r="534" spans="30:33">
      <c r="AD534" s="51" t="s">
        <v>682</v>
      </c>
      <c r="AE534" s="52">
        <v>522285</v>
      </c>
      <c r="AF534" s="52" t="s">
        <v>689</v>
      </c>
      <c r="AG534" s="52">
        <v>522285</v>
      </c>
    </row>
    <row r="535" spans="30:33">
      <c r="AD535" s="51" t="s">
        <v>753</v>
      </c>
      <c r="AE535" s="53">
        <v>532678</v>
      </c>
      <c r="AF535" s="52" t="s">
        <v>760</v>
      </c>
      <c r="AG535" s="53">
        <v>532678</v>
      </c>
    </row>
    <row r="536" spans="30:33">
      <c r="AD536" s="51" t="s">
        <v>91</v>
      </c>
      <c r="AE536" s="52">
        <v>505744</v>
      </c>
      <c r="AF536" s="52" t="s">
        <v>99</v>
      </c>
      <c r="AG536" s="52">
        <v>505744</v>
      </c>
    </row>
    <row r="537" spans="30:33">
      <c r="AD537" s="51" t="s">
        <v>139</v>
      </c>
      <c r="AE537" s="49">
        <v>532525</v>
      </c>
      <c r="AF537" s="52" t="s">
        <v>147</v>
      </c>
      <c r="AG537" s="49">
        <v>532525</v>
      </c>
    </row>
    <row r="538" spans="30:33">
      <c r="AD538" s="51" t="s">
        <v>148</v>
      </c>
      <c r="AE538" s="53">
        <v>532505</v>
      </c>
      <c r="AF538" s="52" t="s">
        <v>156</v>
      </c>
      <c r="AG538" s="53">
        <v>532505</v>
      </c>
    </row>
    <row r="539" spans="30:33">
      <c r="AD539" s="51" t="s">
        <v>186</v>
      </c>
      <c r="AE539" s="49">
        <v>500040</v>
      </c>
      <c r="AF539" s="52" t="s">
        <v>194</v>
      </c>
      <c r="AG539" s="49">
        <v>500040</v>
      </c>
    </row>
    <row r="540" spans="30:33">
      <c r="AD540" s="51" t="s">
        <v>206</v>
      </c>
      <c r="AE540" s="52">
        <v>532504</v>
      </c>
      <c r="AF540" s="52" t="s">
        <v>214</v>
      </c>
      <c r="AG540" s="52">
        <v>532504</v>
      </c>
    </row>
    <row r="541" spans="30:33">
      <c r="AD541" s="51" t="s">
        <v>256</v>
      </c>
      <c r="AE541" s="52">
        <v>532809</v>
      </c>
      <c r="AF541" s="52" t="s">
        <v>264</v>
      </c>
      <c r="AG541" s="52">
        <v>532809</v>
      </c>
    </row>
    <row r="542" spans="30:33">
      <c r="AD542" s="51" t="s">
        <v>270</v>
      </c>
      <c r="AE542" s="52">
        <v>533152</v>
      </c>
      <c r="AF542" s="52" t="s">
        <v>278</v>
      </c>
      <c r="AG542" s="52">
        <v>533152</v>
      </c>
    </row>
    <row r="543" spans="30:33">
      <c r="AD543" s="51" t="s">
        <v>318</v>
      </c>
      <c r="AE543" s="52">
        <v>508486</v>
      </c>
      <c r="AF543" s="52" t="s">
        <v>326</v>
      </c>
      <c r="AG543" s="52">
        <v>508486</v>
      </c>
    </row>
    <row r="544" spans="30:33">
      <c r="AD544" s="51" t="s">
        <v>327</v>
      </c>
      <c r="AE544" s="53">
        <v>517174</v>
      </c>
      <c r="AF544" s="52" t="s">
        <v>335</v>
      </c>
      <c r="AG544" s="53">
        <v>517174</v>
      </c>
    </row>
    <row r="545" spans="30:33">
      <c r="AD545" s="51" t="s">
        <v>360</v>
      </c>
      <c r="AE545" s="49">
        <v>504358</v>
      </c>
      <c r="AF545" s="52" t="s">
        <v>368</v>
      </c>
      <c r="AG545" s="49">
        <v>504358</v>
      </c>
    </row>
    <row r="546" spans="30:33">
      <c r="AD546" s="51" t="s">
        <v>371</v>
      </c>
      <c r="AE546" s="52">
        <v>505324</v>
      </c>
      <c r="AF546" s="52" t="s">
        <v>379</v>
      </c>
      <c r="AG546" s="52">
        <v>505324</v>
      </c>
    </row>
    <row r="547" spans="30:33">
      <c r="AD547" s="51" t="s">
        <v>393</v>
      </c>
      <c r="AE547" s="53">
        <v>532839</v>
      </c>
      <c r="AF547" s="52" t="s">
        <v>401</v>
      </c>
      <c r="AG547" s="53">
        <v>532839</v>
      </c>
    </row>
    <row r="548" spans="30:33">
      <c r="AD548" s="51" t="s">
        <v>409</v>
      </c>
      <c r="AE548" s="53">
        <v>506395</v>
      </c>
      <c r="AF548" s="52" t="s">
        <v>417</v>
      </c>
      <c r="AG548" s="53">
        <v>506395</v>
      </c>
    </row>
    <row r="549" spans="30:33">
      <c r="AD549" s="51" t="s">
        <v>420</v>
      </c>
      <c r="AE549" s="52">
        <v>534091</v>
      </c>
      <c r="AF549" s="52" t="s">
        <v>428</v>
      </c>
      <c r="AG549" s="52">
        <v>534091</v>
      </c>
    </row>
    <row r="550" spans="30:33">
      <c r="AD550" s="51" t="s">
        <v>454</v>
      </c>
      <c r="AE550" s="53">
        <v>523405</v>
      </c>
      <c r="AF550" s="52" t="s">
        <v>462</v>
      </c>
      <c r="AG550" s="53">
        <v>523405</v>
      </c>
    </row>
    <row r="551" spans="30:33">
      <c r="AD551" s="51" t="s">
        <v>561</v>
      </c>
      <c r="AE551" s="52">
        <v>532612</v>
      </c>
      <c r="AF551" s="52" t="s">
        <v>569</v>
      </c>
      <c r="AG551" s="52">
        <v>532612</v>
      </c>
    </row>
    <row r="552" spans="30:33">
      <c r="AD552" s="51" t="s">
        <v>573</v>
      </c>
      <c r="AE552" s="53">
        <v>532545</v>
      </c>
      <c r="AF552" s="52" t="s">
        <v>581</v>
      </c>
      <c r="AG552" s="53">
        <v>532545</v>
      </c>
    </row>
    <row r="553" spans="30:33">
      <c r="AD553" s="51" t="s">
        <v>583</v>
      </c>
      <c r="AE553" s="53">
        <v>500674</v>
      </c>
      <c r="AF553" s="52" t="s">
        <v>591</v>
      </c>
      <c r="AG553" s="53">
        <v>500674</v>
      </c>
    </row>
    <row r="554" spans="30:33">
      <c r="AD554" s="51" t="s">
        <v>629</v>
      </c>
      <c r="AE554" s="53">
        <v>500390</v>
      </c>
      <c r="AF554" s="52" t="s">
        <v>637</v>
      </c>
      <c r="AG554" s="53">
        <v>500390</v>
      </c>
    </row>
    <row r="555" spans="30:33">
      <c r="AD555" s="51" t="s">
        <v>682</v>
      </c>
      <c r="AE555" s="52">
        <v>533402</v>
      </c>
      <c r="AF555" s="52" t="s">
        <v>690</v>
      </c>
      <c r="AG555" s="52">
        <v>533402</v>
      </c>
    </row>
    <row r="556" spans="30:33">
      <c r="AD556" s="51" t="s">
        <v>753</v>
      </c>
      <c r="AE556" s="52">
        <v>500280</v>
      </c>
      <c r="AF556" s="52" t="s">
        <v>761</v>
      </c>
      <c r="AG556" s="52">
        <v>500280</v>
      </c>
    </row>
    <row r="557" spans="30:33">
      <c r="AD557" s="51" t="s">
        <v>91</v>
      </c>
      <c r="AE557" s="52">
        <v>500250</v>
      </c>
      <c r="AF557" s="52" t="s">
        <v>100</v>
      </c>
      <c r="AG557" s="52">
        <v>500250</v>
      </c>
    </row>
    <row r="558" spans="30:33">
      <c r="AD558" s="51" t="s">
        <v>148</v>
      </c>
      <c r="AE558" s="53">
        <v>532885</v>
      </c>
      <c r="AF558" s="52" t="s">
        <v>157</v>
      </c>
      <c r="AG558" s="53">
        <v>532885</v>
      </c>
    </row>
    <row r="559" spans="30:33">
      <c r="AD559" s="51" t="s">
        <v>186</v>
      </c>
      <c r="AE559" s="52">
        <v>590066</v>
      </c>
      <c r="AF559" s="52" t="s">
        <v>195</v>
      </c>
      <c r="AG559" s="52">
        <v>590066</v>
      </c>
    </row>
    <row r="560" spans="30:33">
      <c r="AD560" s="51" t="s">
        <v>206</v>
      </c>
      <c r="AE560" s="52">
        <v>524051</v>
      </c>
      <c r="AF560" s="52" t="s">
        <v>215</v>
      </c>
      <c r="AG560" s="52">
        <v>524051</v>
      </c>
    </row>
    <row r="561" spans="30:33">
      <c r="AD561" s="51" t="s">
        <v>270</v>
      </c>
      <c r="AE561" s="52">
        <v>523838</v>
      </c>
      <c r="AF561" s="52" t="s">
        <v>279</v>
      </c>
      <c r="AG561" s="52">
        <v>523838</v>
      </c>
    </row>
    <row r="562" spans="30:33">
      <c r="AD562" s="51" t="s">
        <v>327</v>
      </c>
      <c r="AE562" s="53">
        <v>532309</v>
      </c>
      <c r="AF562" s="52" t="s">
        <v>336</v>
      </c>
      <c r="AG562" s="53">
        <v>532309</v>
      </c>
    </row>
    <row r="563" spans="30:33">
      <c r="AD563" s="51" t="s">
        <v>360</v>
      </c>
      <c r="AE563" s="52">
        <v>526801</v>
      </c>
      <c r="AF563" s="52" t="s">
        <v>369</v>
      </c>
      <c r="AG563" s="52">
        <v>526801</v>
      </c>
    </row>
    <row r="564" spans="30:33">
      <c r="AD564" s="51" t="s">
        <v>371</v>
      </c>
      <c r="AE564" s="52">
        <v>505890</v>
      </c>
      <c r="AF564" s="52" t="s">
        <v>380</v>
      </c>
      <c r="AG564" s="52">
        <v>505890</v>
      </c>
    </row>
    <row r="565" spans="30:33">
      <c r="AD565" s="51" t="s">
        <v>393</v>
      </c>
      <c r="AE565" s="52">
        <v>532706</v>
      </c>
      <c r="AF565" s="52" t="s">
        <v>402</v>
      </c>
      <c r="AG565" s="52">
        <v>532706</v>
      </c>
    </row>
    <row r="566" spans="30:33">
      <c r="AD566" s="51" t="s">
        <v>409</v>
      </c>
      <c r="AE566" s="52">
        <v>534742</v>
      </c>
      <c r="AF566" s="52" t="s">
        <v>418</v>
      </c>
      <c r="AG566" s="52">
        <v>534742</v>
      </c>
    </row>
    <row r="567" spans="30:33">
      <c r="AD567" s="51" t="s">
        <v>420</v>
      </c>
      <c r="AE567" s="52">
        <v>511208</v>
      </c>
      <c r="AF567" s="52" t="s">
        <v>429</v>
      </c>
      <c r="AG567" s="52">
        <v>511208</v>
      </c>
    </row>
    <row r="568" spans="30:33">
      <c r="AD568" s="51" t="s">
        <v>561</v>
      </c>
      <c r="AE568" s="52">
        <v>506803</v>
      </c>
      <c r="AF568" s="52" t="s">
        <v>570</v>
      </c>
      <c r="AG568" s="52">
        <v>506803</v>
      </c>
    </row>
    <row r="569" spans="30:33">
      <c r="AD569" s="51" t="s">
        <v>573</v>
      </c>
      <c r="AE569" s="53">
        <v>506820</v>
      </c>
      <c r="AF569" s="52" t="s">
        <v>582</v>
      </c>
      <c r="AG569" s="53">
        <v>506820</v>
      </c>
    </row>
    <row r="570" spans="30:33">
      <c r="AD570" s="51" t="s">
        <v>583</v>
      </c>
      <c r="AE570" s="53">
        <v>524804</v>
      </c>
      <c r="AF570" s="52" t="s">
        <v>592</v>
      </c>
      <c r="AG570" s="53">
        <v>524804</v>
      </c>
    </row>
    <row r="571" spans="30:33">
      <c r="AD571" s="51" t="s">
        <v>682</v>
      </c>
      <c r="AE571" s="52">
        <v>533047</v>
      </c>
      <c r="AF571" s="52" t="s">
        <v>691</v>
      </c>
      <c r="AG571" s="52">
        <v>533047</v>
      </c>
    </row>
    <row r="572" spans="30:33">
      <c r="AD572" s="51" t="s">
        <v>753</v>
      </c>
      <c r="AE572" s="52">
        <v>514162</v>
      </c>
      <c r="AF572" s="52" t="s">
        <v>762</v>
      </c>
      <c r="AG572" s="52">
        <v>514162</v>
      </c>
    </row>
    <row r="573" spans="30:33">
      <c r="AD573" s="51" t="s">
        <v>91</v>
      </c>
      <c r="AE573" s="52">
        <v>500407</v>
      </c>
      <c r="AF573" s="52" t="s">
        <v>101</v>
      </c>
      <c r="AG573" s="52">
        <v>500407</v>
      </c>
    </row>
    <row r="574" spans="30:33">
      <c r="AD574" s="51" t="s">
        <v>186</v>
      </c>
      <c r="AE574" s="52">
        <v>508906</v>
      </c>
      <c r="AF574" s="52" t="s">
        <v>196</v>
      </c>
      <c r="AG574" s="52">
        <v>508906</v>
      </c>
    </row>
    <row r="575" spans="30:33">
      <c r="AD575" s="51" t="s">
        <v>206</v>
      </c>
      <c r="AE575" s="52">
        <v>532725</v>
      </c>
      <c r="AF575" s="52" t="s">
        <v>216</v>
      </c>
      <c r="AG575" s="52">
        <v>532725</v>
      </c>
    </row>
    <row r="576" spans="30:33">
      <c r="AD576" s="51" t="s">
        <v>270</v>
      </c>
      <c r="AE576" s="52">
        <v>531092</v>
      </c>
      <c r="AF576" s="52" t="s">
        <v>280</v>
      </c>
      <c r="AG576" s="52">
        <v>531092</v>
      </c>
    </row>
    <row r="577" spans="30:33">
      <c r="AD577" s="51" t="s">
        <v>327</v>
      </c>
      <c r="AE577" s="53">
        <v>522275</v>
      </c>
      <c r="AF577" s="52" t="s">
        <v>337</v>
      </c>
      <c r="AG577" s="53">
        <v>522275</v>
      </c>
    </row>
    <row r="578" spans="30:33">
      <c r="AD578" s="51" t="s">
        <v>360</v>
      </c>
      <c r="AE578" s="52">
        <v>532945</v>
      </c>
      <c r="AF578" s="52" t="s">
        <v>370</v>
      </c>
      <c r="AG578" s="52">
        <v>532945</v>
      </c>
    </row>
    <row r="579" spans="30:33">
      <c r="AD579" s="51" t="s">
        <v>409</v>
      </c>
      <c r="AE579" s="52">
        <v>500780</v>
      </c>
      <c r="AF579" s="52" t="s">
        <v>419</v>
      </c>
      <c r="AG579" s="52">
        <v>500780</v>
      </c>
    </row>
    <row r="580" spans="30:33">
      <c r="AD580" s="51" t="s">
        <v>561</v>
      </c>
      <c r="AE580" s="52">
        <v>524735</v>
      </c>
      <c r="AF580" s="52" t="s">
        <v>571</v>
      </c>
      <c r="AG580" s="52">
        <v>524735</v>
      </c>
    </row>
    <row r="581" spans="30:33">
      <c r="AD581" s="51" t="s">
        <v>583</v>
      </c>
      <c r="AE581" s="53">
        <v>532523</v>
      </c>
      <c r="AF581" s="52" t="s">
        <v>593</v>
      </c>
      <c r="AG581" s="53">
        <v>532523</v>
      </c>
    </row>
    <row r="582" spans="30:33">
      <c r="AD582" s="51" t="s">
        <v>682</v>
      </c>
      <c r="AE582" s="52">
        <v>513010</v>
      </c>
      <c r="AF582" s="52" t="s">
        <v>692</v>
      </c>
      <c r="AG582" s="52">
        <v>513010</v>
      </c>
    </row>
    <row r="583" spans="30:33">
      <c r="AD583" s="51" t="s">
        <v>186</v>
      </c>
      <c r="AE583" s="52">
        <v>502157</v>
      </c>
      <c r="AF583" s="52" t="s">
        <v>197</v>
      </c>
      <c r="AG583" s="52">
        <v>502157</v>
      </c>
    </row>
    <row r="584" spans="30:33">
      <c r="AD584" s="51" t="s">
        <v>270</v>
      </c>
      <c r="AE584" s="52">
        <v>532629</v>
      </c>
      <c r="AF584" s="52" t="s">
        <v>281</v>
      </c>
      <c r="AG584" s="52">
        <v>532629</v>
      </c>
    </row>
    <row r="585" spans="30:33">
      <c r="AD585" s="51" t="s">
        <v>327</v>
      </c>
      <c r="AE585" s="52">
        <v>533553</v>
      </c>
      <c r="AF585" s="52" t="s">
        <v>338</v>
      </c>
      <c r="AG585" s="52">
        <v>533553</v>
      </c>
    </row>
    <row r="586" spans="30:33">
      <c r="AD586" s="51" t="s">
        <v>561</v>
      </c>
      <c r="AE586" s="52">
        <v>500126</v>
      </c>
      <c r="AF586" s="52" t="s">
        <v>572</v>
      </c>
      <c r="AG586" s="52">
        <v>500126</v>
      </c>
    </row>
    <row r="587" spans="30:33">
      <c r="AD587" s="51" t="s">
        <v>583</v>
      </c>
      <c r="AE587" s="53">
        <v>500420</v>
      </c>
      <c r="AF587" s="52" t="s">
        <v>594</v>
      </c>
      <c r="AG587" s="53">
        <v>500420</v>
      </c>
    </row>
    <row r="588" spans="30:33">
      <c r="AD588" s="51" t="s">
        <v>682</v>
      </c>
      <c r="AE588" s="52">
        <v>504614</v>
      </c>
      <c r="AF588" s="52" t="s">
        <v>693</v>
      </c>
      <c r="AG588" s="52">
        <v>504614</v>
      </c>
    </row>
    <row r="589" spans="30:33">
      <c r="AD589" s="51" t="s">
        <v>186</v>
      </c>
      <c r="AE589" s="52">
        <v>535754</v>
      </c>
      <c r="AF589" s="52" t="s">
        <v>198</v>
      </c>
      <c r="AG589" s="52">
        <v>535754</v>
      </c>
    </row>
    <row r="590" spans="30:33">
      <c r="AD590" s="51" t="s">
        <v>270</v>
      </c>
      <c r="AE590" s="52">
        <v>532718</v>
      </c>
      <c r="AF590" s="52" t="s">
        <v>282</v>
      </c>
      <c r="AG590" s="52">
        <v>532718</v>
      </c>
    </row>
    <row r="591" spans="30:33">
      <c r="AD591" s="51" t="s">
        <v>327</v>
      </c>
      <c r="AE591" s="52">
        <v>532259</v>
      </c>
      <c r="AF591" s="52" t="s">
        <v>339</v>
      </c>
      <c r="AG591" s="52">
        <v>532259</v>
      </c>
    </row>
    <row r="592" spans="30:33">
      <c r="AD592" s="51" t="s">
        <v>583</v>
      </c>
      <c r="AE592" s="53">
        <v>524494</v>
      </c>
      <c r="AF592" s="52" t="s">
        <v>595</v>
      </c>
      <c r="AG592" s="53">
        <v>524494</v>
      </c>
    </row>
    <row r="593" spans="30:33">
      <c r="AD593" s="51" t="s">
        <v>682</v>
      </c>
      <c r="AE593" s="52">
        <v>520113</v>
      </c>
      <c r="AF593" s="52" t="s">
        <v>694</v>
      </c>
      <c r="AG593" s="52">
        <v>520113</v>
      </c>
    </row>
    <row r="594" spans="30:33">
      <c r="AD594" s="51" t="s">
        <v>327</v>
      </c>
      <c r="AE594" s="52">
        <v>503960</v>
      </c>
      <c r="AF594" s="52" t="s">
        <v>340</v>
      </c>
      <c r="AG594" s="52">
        <v>503960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MCA</vt:lpstr>
      <vt:lpstr>Peer_List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Ses-4</dc:creator>
  <cp:lastModifiedBy>Ravindra Singh Panwar</cp:lastModifiedBy>
  <dcterms:created xsi:type="dcterms:W3CDTF">2014-05-27T07:33:30Z</dcterms:created>
  <dcterms:modified xsi:type="dcterms:W3CDTF">2015-04-30T07:55:38Z</dcterms:modified>
</cp:coreProperties>
</file>