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immcc\Desktop\SOS\"/>
    </mc:Choice>
  </mc:AlternateContent>
  <bookViews>
    <workbookView xWindow="0" yWindow="0" windowWidth="17960" windowHeight="9390" firstSheet="1" activeTab="1"/>
  </bookViews>
  <sheets>
    <sheet name="1) Lake characteristics" sheetId="1" r:id="rId1"/>
    <sheet name="2) Model parameters" sheetId="2" r:id="rId2"/>
    <sheet name="3) Built model with equations" sheetId="3" r:id="rId3"/>
    <sheet name="4) Mass balances" sheetId="4" r:id="rId4"/>
    <sheet name="5) RMS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E26" i="2"/>
  <c r="F26" i="2"/>
  <c r="G26" i="2"/>
  <c r="D27" i="2"/>
  <c r="E27" i="2"/>
  <c r="F27" i="2"/>
  <c r="G27" i="2"/>
  <c r="C27" i="2"/>
  <c r="C26" i="2"/>
</calcChain>
</file>

<file path=xl/sharedStrings.xml><?xml version="1.0" encoding="utf-8"?>
<sst xmlns="http://schemas.openxmlformats.org/spreadsheetml/2006/main" count="192" uniqueCount="143">
  <si>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</si>
  <si>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</si>
  <si>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</si>
  <si>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</si>
  <si>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</si>
  <si>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</si>
  <si>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</si>
  <si>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</si>
  <si>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</si>
  <si>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</si>
  <si>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</si>
  <si>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</si>
  <si>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</si>
  <si>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</si>
  <si>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</si>
  <si>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</si>
  <si>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</si>
  <si>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</si>
  <si>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</si>
  <si>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</si>
  <si>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</si>
  <si>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</si>
  <si>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</si>
  <si>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</si>
  <si>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</si>
  <si>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</si>
  <si>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</si>
  <si>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</si>
  <si>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</si>
  <si>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</si>
  <si>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</si>
  <si>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</si>
  <si>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</si>
  <si>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</si>
  <si>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</si>
  <si>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</si>
  <si>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</si>
  <si>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</si>
  <si>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</si>
  <si>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</si>
  <si>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</si>
  <si>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</si>
  <si>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</si>
  <si>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Sedimentation</t>
  </si>
  <si>
    <t>Respiration</t>
  </si>
  <si>
    <t>AerialLoad (g POC/m/d)</t>
  </si>
  <si>
    <t>WetlandLoad (g POC/m/d)</t>
  </si>
  <si>
    <t>DOC_precip (g/m³)</t>
  </si>
  <si>
    <t>2005-2008_Kling_Toolik_DOC: pulled avg DOC for value in DOC column</t>
  </si>
  <si>
    <t>TP (g/m³)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</si>
  <si>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</si>
  <si>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</si>
  <si>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</si>
  <si>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</si>
  <si>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</si>
  <si>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</si>
  <si>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</si>
  <si>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</si>
  <si>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</si>
  <si>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</si>
  <si>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</si>
  <si>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</si>
  <si>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</si>
  <si>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</si>
  <si>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</si>
  <si>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</si>
  <si>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BurialFactor R (1/day)</t>
  </si>
  <si>
    <t>BurialFactor L (1/day)</t>
  </si>
  <si>
    <t>POC_lc R (1/day)</t>
  </si>
  <si>
    <t>POC_lc L (1/day)</t>
  </si>
  <si>
    <t>DOCR_RespParam</t>
  </si>
  <si>
    <t>DOCL_RespParam</t>
  </si>
  <si>
    <t>Alloch</t>
  </si>
  <si>
    <t>Autoch</t>
  </si>
  <si>
    <t>Out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</si>
  <si>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</si>
  <si>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</si>
  <si>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</si>
  <si>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</si>
  <si>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</si>
  <si>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</si>
  <si>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POC Burial = MAR * (1/365) * Area</t>
  </si>
  <si>
    <t>POC Aerial = AerialLoad * Perimeter</t>
  </si>
  <si>
    <t>Mass accumulation rate (MAR) = POC mass * BurialFactor * 365/Area</t>
  </si>
  <si>
    <t>g/d</t>
  </si>
  <si>
    <t>DOC Wetland = PropWetland * WetlandLoad * Perimeter</t>
  </si>
  <si>
    <t>DOC GW = groundwater concentration * groundwater inflow rate * 86400</t>
  </si>
  <si>
    <t>DOC SW =  surface water concentration * surface water inflow rate * 86400</t>
  </si>
  <si>
    <t>m3/d</t>
  </si>
  <si>
    <t>Daily precipitation = rainfall * 0.001 * Area</t>
  </si>
  <si>
    <t>DOC precipitation = DOC_precip * Daily precipitation</t>
  </si>
  <si>
    <t>Inflow load DOC = DOC Wetland + DOC GW + DOC SW + DOC precipitation</t>
  </si>
  <si>
    <t xml:space="preserve">Internal load POC = (DOC Wetland + DOC SW) * 0.1  </t>
  </si>
  <si>
    <t>Inflow load POC = POC Aerial + Internal load POC</t>
  </si>
  <si>
    <t>GPP and Respiration</t>
  </si>
  <si>
    <t>mg/m2/d</t>
  </si>
  <si>
    <t>GPP rate  = 10^(1.18 + (0.92 * log10(chlorophyll-a * photic depth)) + (0.014 * epilimnion temperature)) *</t>
  </si>
  <si>
    <t>* Morin et al. (1999)</t>
  </si>
  <si>
    <t>GPP percent DOC = 71.4 * (chlorophyll-a * photic depth)^(-0.22) **</t>
  </si>
  <si>
    <t>** Pace and Prairie (2005)</t>
  </si>
  <si>
    <t xml:space="preserve">GPP DOC rate = GPP rate * (GPP percent DOC/100) </t>
  </si>
  <si>
    <t>%</t>
  </si>
  <si>
    <t>GPP POC rate = GPP rate * (1-(GPP percent DOC/100))</t>
  </si>
  <si>
    <t>g/m3</t>
  </si>
  <si>
    <t>g</t>
  </si>
  <si>
    <t>Table 3. Built model with equations</t>
  </si>
  <si>
    <t>Table 2. Lake model parameters (optimized parameters italicized)</t>
  </si>
  <si>
    <t>L = labile, R =  recalcitrant</t>
  </si>
  <si>
    <t>DOC_L leached in = POC_L leached out</t>
  </si>
  <si>
    <t>DOC_R leached in = POC_R leached out</t>
  </si>
  <si>
    <t>POC_L leached out = POC_L concentration * POC_lcL * Volume</t>
  </si>
  <si>
    <t>POC_R leached out = POC_R concentration * POC_lcR * Volume</t>
  </si>
  <si>
    <t>Respiration_L = GPP DOC rate * DOCL_RespParam(1.08^(epilimnion temp - 20))</t>
  </si>
  <si>
    <t>Respiration_R = GPP DOC rate * DOCR_RespParam(1.08^(epilimnion temp - 20))</t>
  </si>
  <si>
    <t>NPP POC_L = GPP POC_L * (1-R_auto) * Area / 1000</t>
  </si>
  <si>
    <t>NPP DOC_L = GPP DOC_L * (1-R_auto) * Area / 1000</t>
  </si>
  <si>
    <t>GPP POC_L rate = GPP POC rate + GPP DOC rate</t>
  </si>
  <si>
    <t>GPP DOC_L rate = 0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</si>
  <si>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</si>
  <si>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</si>
  <si>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</si>
  <si>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</si>
  <si>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</si>
  <si>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</si>
  <si>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</si>
  <si>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</si>
  <si>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</si>
  <si>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</si>
  <si>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</si>
  <si>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Lake water DOC concentration at start of model run</t>
  </si>
  <si>
    <t>Lake water POC concentration at start of model run</t>
  </si>
  <si>
    <t>DOC concentration of groundwater</t>
  </si>
  <si>
    <t>DOC concentration of precipitation</t>
  </si>
  <si>
    <t>Influx of aerial POC (e.g., leaf litter)</t>
  </si>
  <si>
    <t>DOC</t>
  </si>
  <si>
    <t>DO</t>
  </si>
  <si>
    <t>Table 5. Model goodness of fit (RMSE, mg/L)</t>
  </si>
  <si>
    <t>Proportion of shoreline with tree cover</t>
  </si>
  <si>
    <t>Proportion of shoreline that is wetlands</t>
  </si>
  <si>
    <t>Burial</t>
  </si>
  <si>
    <t>Resp</t>
  </si>
  <si>
    <t>Leaching rate of POC to DOC (1- BurialFactor R)</t>
  </si>
  <si>
    <t>Leaching rate of POC to DOC (1- BurialFactor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</si>
</sst>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4" fillId="0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J10" sqref="J10"/>
    </sheetView>
  </sheetViews>
  <sheetFormatPr defaultColWidth="8.81640625" defaultRowHeight="12.5" x14ac:dyDescent="0.25"/>
  <cols>
    <col min="1" max="1" width="10.54296875" style="3" customWidth="1"/>
    <col min="2" max="2" width="15.54296875" style="4" customWidth="1"/>
    <col min="3" max="3" width="13.453125" style="4" bestFit="1" customWidth="1"/>
    <col min="4" max="4" width="13.7265625" style="3" customWidth="1"/>
    <col min="5" max="5" width="7" style="3" customWidth="1"/>
    <col min="6" max="6" width="9.54296875" style="3" customWidth="1"/>
    <col min="7" max="7" width="9.7265625" style="3" customWidth="1"/>
    <col min="8" max="8" width="9.54296875" style="4" customWidth="1"/>
    <col min="9" max="9" width="11.453125" style="3" customWidth="1"/>
    <col min="10" max="10" width="11.26953125" style="3" customWidth="1"/>
    <col min="11" max="11" width="7.1796875" style="3" customWidth="1"/>
    <col min="12" max="12" width="6" style="3" bestFit="1" customWidth="1"/>
    <col min="13" max="13" width="6.7265625" style="3" customWidth="1"/>
    <col min="14" max="14" width="24.453125" style="3" bestFit="1" customWidth="1"/>
    <col min="15" max="15" width="16.54296875" style="3" bestFit="1" customWidth="1"/>
    <col min="16" max="16" width="13.7265625" style="3" bestFit="1" customWidth="1"/>
    <col min="17" max="16384" width="8.81640625" style="3"/>
  </cols>
  <sheetData>
    <row r="1" spans="1:17" ht="13" thickBot="1" x14ac:dyDescent="0.3">
      <c r="A1" s="3" t="s">
        <v>14</v>
      </c>
    </row>
    <row r="2" spans="1:17" s="12" customFormat="1" ht="26.5" thickBot="1" x14ac:dyDescent="0.35">
      <c r="A2" s="5" t="s">
        <v>0</v>
      </c>
      <c r="B2" s="5" t="s">
        <v>52</v>
      </c>
      <c r="C2" s="6" t="s">
        <v>51</v>
      </c>
      <c r="D2" s="7" t="s">
        <v>32</v>
      </c>
      <c r="E2" s="8" t="s">
        <v>15</v>
      </c>
      <c r="F2" s="9" t="s">
        <v>57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56</v>
      </c>
      <c r="L2" s="7" t="s">
        <v>49</v>
      </c>
      <c r="M2" s="7" t="s">
        <v>58</v>
      </c>
      <c r="N2" s="10" t="s">
        <v>19</v>
      </c>
      <c r="O2" s="11" t="s">
        <v>8</v>
      </c>
      <c r="P2" s="11" t="s">
        <v>9</v>
      </c>
      <c r="Q2" s="11" t="s">
        <v>10</v>
      </c>
    </row>
    <row r="3" spans="1:17" x14ac:dyDescent="0.25">
      <c r="A3" s="13" t="s">
        <v>5</v>
      </c>
      <c r="B3" s="13" t="s">
        <v>53</v>
      </c>
      <c r="C3" s="14" t="s">
        <v>59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17">
        <v>3.1</v>
      </c>
      <c r="J3" s="17" t="s">
        <v>22</v>
      </c>
      <c r="K3" s="17">
        <v>6.5</v>
      </c>
      <c r="L3" s="17">
        <v>5</v>
      </c>
      <c r="M3" s="17">
        <v>4</v>
      </c>
      <c r="N3" s="15">
        <v>528.27563249500008</v>
      </c>
      <c r="O3" s="17">
        <v>1.0999999999999999E-2</v>
      </c>
      <c r="P3" s="17">
        <v>0.84099999999999997</v>
      </c>
      <c r="Q3" s="17">
        <v>0</v>
      </c>
    </row>
    <row r="4" spans="1:17" x14ac:dyDescent="0.25">
      <c r="A4" s="13" t="s">
        <v>63</v>
      </c>
      <c r="B4" s="13" t="s">
        <v>54</v>
      </c>
      <c r="C4" s="14" t="s">
        <v>60</v>
      </c>
      <c r="D4" s="14" t="s">
        <v>64</v>
      </c>
      <c r="E4" s="15">
        <v>1326</v>
      </c>
      <c r="F4" s="16">
        <v>110000000</v>
      </c>
      <c r="G4" s="15">
        <v>35200</v>
      </c>
      <c r="H4" s="17">
        <v>8.3000000000000007</v>
      </c>
      <c r="I4" s="17">
        <v>0.91</v>
      </c>
      <c r="J4" s="17" t="s">
        <v>21</v>
      </c>
      <c r="K4" s="17">
        <v>2.68</v>
      </c>
      <c r="L4" s="18">
        <v>132.1</v>
      </c>
      <c r="M4" s="18">
        <v>6</v>
      </c>
      <c r="N4" s="15"/>
      <c r="O4" s="17"/>
      <c r="P4" s="17"/>
      <c r="Q4" s="17"/>
    </row>
    <row r="5" spans="1:17" x14ac:dyDescent="0.25">
      <c r="A5" s="13" t="s">
        <v>3</v>
      </c>
      <c r="B5" s="13" t="s">
        <v>55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17">
        <v>1</v>
      </c>
      <c r="J5" s="17" t="s">
        <v>22</v>
      </c>
      <c r="K5" s="17">
        <v>4.75</v>
      </c>
      <c r="L5" s="17">
        <v>2</v>
      </c>
      <c r="M5" s="19">
        <v>5</v>
      </c>
      <c r="N5" s="15">
        <v>6752.4100000000008</v>
      </c>
      <c r="O5" s="17">
        <v>0.504</v>
      </c>
      <c r="P5" s="17">
        <v>0</v>
      </c>
      <c r="Q5" s="17">
        <v>0</v>
      </c>
    </row>
    <row r="6" spans="1:17" x14ac:dyDescent="0.25">
      <c r="A6" s="13" t="s">
        <v>1</v>
      </c>
      <c r="B6" s="13" t="s">
        <v>54</v>
      </c>
      <c r="C6" s="14" t="s">
        <v>61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17">
        <v>4.5999999999999996</v>
      </c>
      <c r="J6" s="17" t="s">
        <v>22</v>
      </c>
      <c r="K6" s="17">
        <v>5.32</v>
      </c>
      <c r="L6" s="17">
        <v>11</v>
      </c>
      <c r="M6" s="17">
        <v>3</v>
      </c>
      <c r="N6" s="15">
        <v>4831.9225000000006</v>
      </c>
      <c r="O6" s="17">
        <v>0.106</v>
      </c>
      <c r="P6" s="17">
        <v>0.52500000000000002</v>
      </c>
      <c r="Q6" s="17">
        <v>2.9999999999999997E-4</v>
      </c>
    </row>
    <row r="7" spans="1:17" s="26" customFormat="1" ht="16.5" customHeight="1" thickBot="1" x14ac:dyDescent="0.3">
      <c r="A7" s="20" t="s">
        <v>4</v>
      </c>
      <c r="B7" s="20" t="s">
        <v>50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24">
        <v>9.8000000000000007</v>
      </c>
      <c r="J7" s="25" t="s">
        <v>22</v>
      </c>
      <c r="K7" s="24">
        <v>4.47</v>
      </c>
      <c r="L7" s="25">
        <v>6.3</v>
      </c>
      <c r="M7" s="25">
        <v>4</v>
      </c>
      <c r="N7" s="22"/>
      <c r="O7" s="24"/>
      <c r="P7" s="24"/>
      <c r="Q7" s="24"/>
    </row>
    <row r="10" spans="1:17" x14ac:dyDescent="0.25">
      <c r="A10" s="37" t="s">
        <v>27</v>
      </c>
    </row>
    <row r="11" spans="1:17" ht="13" x14ac:dyDescent="0.25">
      <c r="A11" s="38" t="s">
        <v>6</v>
      </c>
      <c r="B11" s="1" t="s">
        <v>25</v>
      </c>
      <c r="C11" s="1"/>
    </row>
    <row r="12" spans="1:17" x14ac:dyDescent="0.25">
      <c r="A12" s="38" t="s">
        <v>11</v>
      </c>
      <c r="B12" s="1"/>
      <c r="C12" s="1"/>
    </row>
    <row r="13" spans="1:17" ht="13" x14ac:dyDescent="0.25">
      <c r="A13" s="38" t="s">
        <v>5</v>
      </c>
      <c r="B13" s="1" t="s">
        <v>30</v>
      </c>
      <c r="C13" s="1"/>
    </row>
    <row r="14" spans="1:17" x14ac:dyDescent="0.25">
      <c r="A14" s="38" t="s">
        <v>7</v>
      </c>
      <c r="B14" s="4" t="s">
        <v>31</v>
      </c>
    </row>
    <row r="15" spans="1:17" x14ac:dyDescent="0.25">
      <c r="A15" s="38" t="s">
        <v>2</v>
      </c>
      <c r="B15" s="38" t="s">
        <v>23</v>
      </c>
      <c r="C15" s="38"/>
    </row>
    <row r="16" spans="1:17" x14ac:dyDescent="0.25">
      <c r="A16" s="38" t="s">
        <v>12</v>
      </c>
      <c r="B16" s="38"/>
      <c r="C16" s="38"/>
    </row>
    <row r="17" spans="1:3" ht="13" x14ac:dyDescent="0.25">
      <c r="A17" s="38" t="s">
        <v>3</v>
      </c>
      <c r="B17" s="1" t="s">
        <v>24</v>
      </c>
      <c r="C17" s="1"/>
    </row>
    <row r="18" spans="1:3" x14ac:dyDescent="0.25">
      <c r="A18" s="38"/>
      <c r="B18" s="1" t="s">
        <v>48</v>
      </c>
      <c r="C18" s="1"/>
    </row>
    <row r="19" spans="1:3" ht="13" x14ac:dyDescent="0.25">
      <c r="A19" s="38" t="s">
        <v>1</v>
      </c>
      <c r="B19" s="1" t="s">
        <v>26</v>
      </c>
      <c r="C19" s="1"/>
    </row>
    <row r="20" spans="1:3" x14ac:dyDescent="0.25">
      <c r="A20" s="38" t="s">
        <v>4</v>
      </c>
      <c r="B20" s="2" t="s">
        <v>62</v>
      </c>
      <c r="C20" s="2"/>
    </row>
    <row r="21" spans="1:3" x14ac:dyDescent="0.25">
      <c r="A21" s="38" t="s">
        <v>13</v>
      </c>
    </row>
    <row r="22" spans="1:3" x14ac:dyDescent="0.25">
      <c r="A22" s="38" t="s">
        <v>63</v>
      </c>
      <c r="B22" s="4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B10" zoomScale="120" zoomScaleNormal="120" workbookViewId="0">
      <selection activeCell="A22" sqref="A22:XFD23"/>
    </sheetView>
  </sheetViews>
  <sheetFormatPr defaultColWidth="9.1796875" defaultRowHeight="12.5" x14ac:dyDescent="0.25"/>
  <cols>
    <col min="1" max="1" width="27" style="3" bestFit="1" customWidth="1"/>
    <col min="2" max="2" width="43.26953125" style="3" bestFit="1" customWidth="1"/>
    <col min="3" max="3" width="16.81640625" style="3" bestFit="1" customWidth="1"/>
    <col min="4" max="5" width="12.26953125" style="3" bestFit="1" customWidth="1"/>
    <col min="6" max="6" width="13.453125" style="3" bestFit="1" customWidth="1"/>
    <col min="7" max="7" width="12.26953125" style="3" bestFit="1" customWidth="1"/>
    <col min="8" max="16384" width="9.1796875" style="3"/>
  </cols>
  <sheetData>
    <row r="1" spans="1:7" ht="13" thickBot="1" x14ac:dyDescent="0.3">
      <c r="A1" s="3" t="s">
        <v>106</v>
      </c>
    </row>
    <row r="2" spans="1:7" ht="13.5" thickBot="1" x14ac:dyDescent="0.35">
      <c r="A2" s="6" t="s">
        <v>40</v>
      </c>
      <c r="B2" s="6" t="s">
        <v>118</v>
      </c>
      <c r="C2" s="6" t="s">
        <v>5</v>
      </c>
      <c r="D2" s="6" t="s">
        <v>63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42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124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123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119</v>
      </c>
      <c r="B6" s="3" t="s">
        <v>126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57</v>
      </c>
      <c r="B7" s="3" t="s">
        <v>125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120</v>
      </c>
      <c r="B8" s="3" t="s">
        <v>129</v>
      </c>
      <c r="C8" s="3">
        <v>3.7</v>
      </c>
      <c r="D8" s="3">
        <v>7</v>
      </c>
      <c r="E8" s="3">
        <v>5</v>
      </c>
      <c r="F8" s="3">
        <v>2.9</v>
      </c>
      <c r="G8" s="3">
        <v>4.4000000000000004</v>
      </c>
    </row>
    <row r="9" spans="1:7" x14ac:dyDescent="0.25">
      <c r="A9" s="3" t="s">
        <v>41</v>
      </c>
      <c r="B9" s="3" t="s">
        <v>130</v>
      </c>
      <c r="C9" s="3">
        <v>0.37</v>
      </c>
      <c r="D9" s="3">
        <v>0.1</v>
      </c>
      <c r="E9" s="3">
        <v>0.5</v>
      </c>
      <c r="F9" s="3">
        <v>0.28999999999999998</v>
      </c>
      <c r="G9" s="3">
        <v>0.4</v>
      </c>
    </row>
    <row r="10" spans="1:7" ht="13" x14ac:dyDescent="0.3">
      <c r="A10" s="27" t="s">
        <v>43</v>
      </c>
      <c r="B10" s="27"/>
    </row>
    <row r="11" spans="1:7" ht="13" x14ac:dyDescent="0.3">
      <c r="A11" s="30" t="s">
        <v>66</v>
      </c>
      <c r="B11" s="30"/>
      <c r="C11" s="30">
        <v>0.97499999999999998</v>
      </c>
      <c r="D11" s="30">
        <v>0.93500000000000005</v>
      </c>
      <c r="E11" s="30">
        <v>8.6999999999999994E-2</v>
      </c>
      <c r="F11" s="30">
        <v>1</v>
      </c>
      <c r="G11" s="30">
        <v>0.99919999999999998</v>
      </c>
    </row>
    <row r="12" spans="1:7" ht="13" x14ac:dyDescent="0.3">
      <c r="A12" s="30" t="s">
        <v>67</v>
      </c>
      <c r="B12" s="30"/>
      <c r="C12" s="30">
        <v>1E-4</v>
      </c>
      <c r="D12" s="30">
        <v>0.999</v>
      </c>
      <c r="E12" s="30">
        <v>0.89900000000000002</v>
      </c>
      <c r="F12" s="30">
        <v>0</v>
      </c>
      <c r="G12" s="30">
        <v>1</v>
      </c>
    </row>
    <row r="13" spans="1:7" x14ac:dyDescent="0.25">
      <c r="A13" s="3" t="s">
        <v>121</v>
      </c>
      <c r="C13" s="3">
        <v>78</v>
      </c>
      <c r="D13" s="3">
        <v>249</v>
      </c>
      <c r="E13" s="3">
        <v>153.36000000000001</v>
      </c>
      <c r="F13" s="3">
        <v>27</v>
      </c>
      <c r="G13" s="3">
        <v>186</v>
      </c>
    </row>
    <row r="14" spans="1:7" ht="13" x14ac:dyDescent="0.3">
      <c r="A14" s="27" t="s">
        <v>77</v>
      </c>
      <c r="B14" s="27"/>
    </row>
    <row r="15" spans="1:7" x14ac:dyDescent="0.25">
      <c r="A15" s="3" t="s">
        <v>37</v>
      </c>
      <c r="B15" s="3" t="s">
        <v>137</v>
      </c>
      <c r="C15" s="3">
        <v>1</v>
      </c>
      <c r="D15" s="3">
        <v>0.16700000000000001</v>
      </c>
      <c r="E15" s="3">
        <v>0</v>
      </c>
      <c r="F15" s="3">
        <v>0.78</v>
      </c>
      <c r="G15" s="3">
        <v>0.61470000000000002</v>
      </c>
    </row>
    <row r="16" spans="1:7" x14ac:dyDescent="0.25">
      <c r="A16" s="3" t="s">
        <v>38</v>
      </c>
      <c r="B16" s="3" t="s">
        <v>138</v>
      </c>
      <c r="C16" s="3">
        <v>0</v>
      </c>
      <c r="D16" s="3">
        <v>2.5600000000000001E-2</v>
      </c>
      <c r="E16" s="3">
        <v>0.13300000000000001</v>
      </c>
      <c r="F16" s="3">
        <v>1.0999999999999999E-2</v>
      </c>
      <c r="G16" s="3">
        <v>3.6999999999999998E-2</v>
      </c>
    </row>
    <row r="17" spans="1:7" x14ac:dyDescent="0.25">
      <c r="A17" s="3" t="s">
        <v>46</v>
      </c>
      <c r="B17" s="3" t="s">
        <v>128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3" t="s">
        <v>122</v>
      </c>
      <c r="B18" s="3" t="s">
        <v>131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5">
      <c r="A19" s="3" t="s">
        <v>39</v>
      </c>
      <c r="B19" s="3" t="s">
        <v>127</v>
      </c>
      <c r="C19" s="3">
        <v>0</v>
      </c>
      <c r="D19" s="32">
        <v>0</v>
      </c>
      <c r="E19" s="32">
        <v>0.19</v>
      </c>
      <c r="F19" s="3">
        <v>0.19</v>
      </c>
      <c r="G19" s="3">
        <v>0.2</v>
      </c>
    </row>
    <row r="20" spans="1:7" x14ac:dyDescent="0.25">
      <c r="A20" s="3" t="s">
        <v>47</v>
      </c>
      <c r="B20" s="3" t="s">
        <v>132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ht="13" x14ac:dyDescent="0.3">
      <c r="A21" s="27" t="s">
        <v>44</v>
      </c>
      <c r="B21" s="27"/>
    </row>
    <row r="22" spans="1:7" ht="13" x14ac:dyDescent="0.3">
      <c r="A22" s="30" t="s">
        <v>70</v>
      </c>
      <c r="B22" s="30"/>
      <c r="C22" s="30">
        <v>1.9E-3</v>
      </c>
      <c r="D22" s="30">
        <v>2.9999999999999997E-4</v>
      </c>
      <c r="E22" s="30">
        <v>5.0000000000000001E-3</v>
      </c>
      <c r="F22" s="30">
        <v>1.1999999999999999E-3</v>
      </c>
      <c r="G22" s="30">
        <v>1.1999999999999999E-3</v>
      </c>
    </row>
    <row r="23" spans="1:7" ht="13" x14ac:dyDescent="0.3">
      <c r="A23" s="30" t="s">
        <v>71</v>
      </c>
      <c r="B23" s="30"/>
      <c r="C23" s="30">
        <v>9.9900000000000003E-2</v>
      </c>
      <c r="D23" s="30">
        <v>0.1</v>
      </c>
      <c r="E23" s="30">
        <v>9.6100000000000005E-2</v>
      </c>
      <c r="F23" s="30">
        <v>6.6000000000000003E-2</v>
      </c>
      <c r="G23" s="30">
        <v>8.9200000000000002E-2</v>
      </c>
    </row>
    <row r="24" spans="1:7" ht="13" x14ac:dyDescent="0.3">
      <c r="A24" s="33" t="s">
        <v>76</v>
      </c>
      <c r="B24" s="33"/>
    </row>
    <row r="25" spans="1:7" x14ac:dyDescent="0.25">
      <c r="A25" s="3" t="s">
        <v>45</v>
      </c>
      <c r="B25" s="3" t="s">
        <v>133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</row>
    <row r="26" spans="1:7" x14ac:dyDescent="0.25">
      <c r="A26" s="3" t="s">
        <v>68</v>
      </c>
      <c r="B26" s="3" t="s">
        <v>141</v>
      </c>
      <c r="C26" s="3">
        <f>1-C11</f>
        <v>2.5000000000000022E-2</v>
      </c>
      <c r="D26" s="3">
        <f>1-D11</f>
        <v>6.4999999999999947E-2</v>
      </c>
      <c r="E26" s="3">
        <f t="shared" ref="E26:G26" si="0">1-E11</f>
        <v>0.91300000000000003</v>
      </c>
      <c r="F26" s="3">
        <f t="shared" si="0"/>
        <v>0</v>
      </c>
      <c r="G26" s="3">
        <f t="shared" si="0"/>
        <v>8.0000000000002292E-4</v>
      </c>
    </row>
    <row r="27" spans="1:7" ht="13" thickBot="1" x14ac:dyDescent="0.3">
      <c r="A27" s="26" t="s">
        <v>69</v>
      </c>
      <c r="B27" s="26" t="s">
        <v>142</v>
      </c>
      <c r="C27" s="26">
        <f>1-C12</f>
        <v>0.99990000000000001</v>
      </c>
      <c r="D27" s="26">
        <f t="shared" ref="D27:G27" si="1">1-D12</f>
        <v>1.0000000000000009E-3</v>
      </c>
      <c r="E27" s="26">
        <f t="shared" si="1"/>
        <v>0.10099999999999998</v>
      </c>
      <c r="F27" s="26">
        <f t="shared" si="1"/>
        <v>1</v>
      </c>
      <c r="G27" s="26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zoomScaleNormal="100" workbookViewId="0">
      <selection activeCell="G19" sqref="G19"/>
    </sheetView>
  </sheetViews>
  <sheetFormatPr defaultRowHeight="14.5" x14ac:dyDescent="0.35"/>
  <cols>
    <col min="1" max="1" width="92.453125" customWidth="1"/>
  </cols>
  <sheetData>
    <row r="1" spans="1:2" ht="15" thickBot="1" x14ac:dyDescent="0.4">
      <c r="A1" s="3" t="s">
        <v>105</v>
      </c>
      <c r="B1" s="3"/>
    </row>
    <row r="2" spans="1:2" ht="15" thickBot="1" x14ac:dyDescent="0.4">
      <c r="A2" s="6" t="s">
        <v>77</v>
      </c>
      <c r="B2" s="6" t="s">
        <v>78</v>
      </c>
    </row>
    <row r="3" spans="1:2" x14ac:dyDescent="0.35">
      <c r="A3" s="34" t="s">
        <v>85</v>
      </c>
      <c r="B3" s="3" t="s">
        <v>84</v>
      </c>
    </row>
    <row r="4" spans="1:2" x14ac:dyDescent="0.35">
      <c r="A4" s="34" t="s">
        <v>86</v>
      </c>
      <c r="B4" s="3" t="s">
        <v>84</v>
      </c>
    </row>
    <row r="5" spans="1:2" x14ac:dyDescent="0.35">
      <c r="A5" s="34" t="s">
        <v>87</v>
      </c>
      <c r="B5" s="3" t="s">
        <v>84</v>
      </c>
    </row>
    <row r="6" spans="1:2" x14ac:dyDescent="0.35">
      <c r="A6" s="34" t="s">
        <v>89</v>
      </c>
      <c r="B6" s="3" t="s">
        <v>88</v>
      </c>
    </row>
    <row r="7" spans="1:2" x14ac:dyDescent="0.35">
      <c r="A7" s="34" t="s">
        <v>90</v>
      </c>
      <c r="B7" s="3" t="s">
        <v>84</v>
      </c>
    </row>
    <row r="8" spans="1:2" x14ac:dyDescent="0.35">
      <c r="A8" s="34" t="s">
        <v>91</v>
      </c>
      <c r="B8" s="3" t="s">
        <v>84</v>
      </c>
    </row>
    <row r="9" spans="1:2" x14ac:dyDescent="0.35">
      <c r="A9" s="34" t="s">
        <v>92</v>
      </c>
      <c r="B9" s="3" t="s">
        <v>84</v>
      </c>
    </row>
    <row r="10" spans="1:2" x14ac:dyDescent="0.35">
      <c r="A10" s="34" t="s">
        <v>93</v>
      </c>
      <c r="B10" s="3" t="s">
        <v>84</v>
      </c>
    </row>
    <row r="11" spans="1:2" x14ac:dyDescent="0.35">
      <c r="A11" s="27" t="s">
        <v>43</v>
      </c>
      <c r="B11" s="27"/>
    </row>
    <row r="12" spans="1:2" x14ac:dyDescent="0.35">
      <c r="A12" s="3" t="s">
        <v>83</v>
      </c>
      <c r="B12" s="3" t="s">
        <v>80</v>
      </c>
    </row>
    <row r="13" spans="1:2" x14ac:dyDescent="0.35">
      <c r="A13" s="3" t="s">
        <v>81</v>
      </c>
      <c r="B13" s="3" t="s">
        <v>84</v>
      </c>
    </row>
    <row r="14" spans="1:2" x14ac:dyDescent="0.35">
      <c r="A14" s="27" t="s">
        <v>94</v>
      </c>
      <c r="B14" s="3"/>
    </row>
    <row r="15" spans="1:2" x14ac:dyDescent="0.35">
      <c r="A15" s="34" t="s">
        <v>96</v>
      </c>
      <c r="B15" s="3" t="s">
        <v>95</v>
      </c>
    </row>
    <row r="16" spans="1:2" x14ac:dyDescent="0.35">
      <c r="A16" s="34" t="s">
        <v>98</v>
      </c>
      <c r="B16" s="3" t="s">
        <v>101</v>
      </c>
    </row>
    <row r="17" spans="1:2" x14ac:dyDescent="0.35">
      <c r="A17" s="3" t="s">
        <v>100</v>
      </c>
      <c r="B17" s="3" t="s">
        <v>95</v>
      </c>
    </row>
    <row r="18" spans="1:2" x14ac:dyDescent="0.35">
      <c r="A18" s="3" t="s">
        <v>102</v>
      </c>
      <c r="B18" s="3" t="s">
        <v>95</v>
      </c>
    </row>
    <row r="19" spans="1:2" x14ac:dyDescent="0.35">
      <c r="A19" s="3" t="s">
        <v>117</v>
      </c>
      <c r="B19" s="3" t="s">
        <v>95</v>
      </c>
    </row>
    <row r="20" spans="1:2" x14ac:dyDescent="0.35">
      <c r="A20" s="3" t="s">
        <v>116</v>
      </c>
      <c r="B20" s="3" t="s">
        <v>95</v>
      </c>
    </row>
    <row r="21" spans="1:2" x14ac:dyDescent="0.35">
      <c r="A21" s="3" t="s">
        <v>115</v>
      </c>
      <c r="B21" s="3" t="s">
        <v>104</v>
      </c>
    </row>
    <row r="22" spans="1:2" x14ac:dyDescent="0.35">
      <c r="A22" s="3" t="s">
        <v>114</v>
      </c>
      <c r="B22" s="3" t="s">
        <v>104</v>
      </c>
    </row>
    <row r="23" spans="1:2" x14ac:dyDescent="0.35">
      <c r="A23" s="3" t="s">
        <v>112</v>
      </c>
      <c r="B23" s="3" t="s">
        <v>103</v>
      </c>
    </row>
    <row r="24" spans="1:2" x14ac:dyDescent="0.35">
      <c r="A24" s="3" t="s">
        <v>113</v>
      </c>
      <c r="B24" s="3" t="s">
        <v>103</v>
      </c>
    </row>
    <row r="25" spans="1:2" x14ac:dyDescent="0.35">
      <c r="A25" s="27" t="s">
        <v>76</v>
      </c>
      <c r="B25" s="3"/>
    </row>
    <row r="26" spans="1:2" x14ac:dyDescent="0.35">
      <c r="A26" s="3" t="s">
        <v>82</v>
      </c>
      <c r="B26" s="3" t="s">
        <v>79</v>
      </c>
    </row>
    <row r="27" spans="1:2" x14ac:dyDescent="0.35">
      <c r="A27" s="3" t="s">
        <v>111</v>
      </c>
      <c r="B27" s="3" t="s">
        <v>104</v>
      </c>
    </row>
    <row r="28" spans="1:2" x14ac:dyDescent="0.35">
      <c r="A28" s="3" t="s">
        <v>110</v>
      </c>
      <c r="B28" s="3" t="s">
        <v>104</v>
      </c>
    </row>
    <row r="29" spans="1:2" x14ac:dyDescent="0.35">
      <c r="A29" s="3" t="s">
        <v>109</v>
      </c>
      <c r="B29" s="3" t="s">
        <v>104</v>
      </c>
    </row>
    <row r="30" spans="1:2" ht="15" thickBot="1" x14ac:dyDescent="0.4">
      <c r="A30" s="26" t="s">
        <v>108</v>
      </c>
      <c r="B30" s="26" t="s">
        <v>104</v>
      </c>
    </row>
    <row r="31" spans="1:2" x14ac:dyDescent="0.35">
      <c r="A31" s="35" t="s">
        <v>107</v>
      </c>
      <c r="B31" s="36"/>
    </row>
    <row r="32" spans="1:2" x14ac:dyDescent="0.35">
      <c r="A32" s="3" t="s">
        <v>97</v>
      </c>
      <c r="B32" s="3"/>
    </row>
    <row r="33" spans="1:2" x14ac:dyDescent="0.35">
      <c r="A33" s="3" t="s">
        <v>99</v>
      </c>
      <c r="B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5" sqref="F15"/>
    </sheetView>
  </sheetViews>
  <sheetFormatPr defaultColWidth="9.1796875" defaultRowHeight="12.5" x14ac:dyDescent="0.25"/>
  <cols>
    <col min="1" max="16384" width="9.1796875" style="3"/>
  </cols>
  <sheetData>
    <row r="1" spans="1:6" ht="13" thickBot="1" x14ac:dyDescent="0.3">
      <c r="A1" s="3" t="s">
        <v>75</v>
      </c>
    </row>
    <row r="2" spans="1:6" ht="13.5" thickBot="1" x14ac:dyDescent="0.35">
      <c r="A2" s="6" t="s">
        <v>0</v>
      </c>
      <c r="B2" s="6" t="s">
        <v>72</v>
      </c>
      <c r="C2" s="6" t="s">
        <v>73</v>
      </c>
      <c r="D2" s="6" t="s">
        <v>140</v>
      </c>
      <c r="E2" s="6" t="s">
        <v>139</v>
      </c>
      <c r="F2" s="6" t="s">
        <v>74</v>
      </c>
    </row>
    <row r="3" spans="1:6" x14ac:dyDescent="0.25">
      <c r="A3" s="3" t="s">
        <v>5</v>
      </c>
      <c r="B3" s="43">
        <v>39.227373772836103</v>
      </c>
      <c r="C3" s="43">
        <v>164.862709470044</v>
      </c>
      <c r="D3" s="43">
        <v>-180.793888356553</v>
      </c>
      <c r="E3" s="43">
        <v>-5.1203661337195303</v>
      </c>
      <c r="F3" s="43">
        <v>-17.131240983258699</v>
      </c>
    </row>
    <row r="4" spans="1:6" x14ac:dyDescent="0.25">
      <c r="A4" s="3" t="s">
        <v>63</v>
      </c>
      <c r="B4" s="43">
        <v>64.278501302969502</v>
      </c>
      <c r="C4" s="43">
        <v>269.946951924453</v>
      </c>
      <c r="D4" s="43">
        <v>-79.5968838414299</v>
      </c>
      <c r="E4" s="43">
        <v>-194.44344124870301</v>
      </c>
      <c r="F4" s="43">
        <v>-61.9847885743524</v>
      </c>
    </row>
    <row r="5" spans="1:6" x14ac:dyDescent="0.25">
      <c r="A5" s="3" t="s">
        <v>3</v>
      </c>
      <c r="B5" s="43">
        <v>276.60654954993498</v>
      </c>
      <c r="C5" s="43">
        <v>57.943578254856099</v>
      </c>
      <c r="D5" s="43">
        <v>-69.872074731636701</v>
      </c>
      <c r="E5" s="43">
        <v>-31.327246220241701</v>
      </c>
      <c r="F5" s="43">
        <v>-232.42809320045399</v>
      </c>
    </row>
    <row r="6" spans="1:6" x14ac:dyDescent="0.25">
      <c r="A6" s="3" t="s">
        <v>1</v>
      </c>
      <c r="B6" s="43">
        <v>13.7672205375657</v>
      </c>
      <c r="C6" s="43">
        <v>148.46967074848601</v>
      </c>
      <c r="D6" s="43">
        <v>-155.832698328558</v>
      </c>
      <c r="E6" s="43">
        <v>-1.2121897918037099</v>
      </c>
      <c r="F6" s="43">
        <v>-4.6179971627971099</v>
      </c>
    </row>
    <row r="7" spans="1:6" ht="13" thickBot="1" x14ac:dyDescent="0.3">
      <c r="A7" s="26" t="s">
        <v>4</v>
      </c>
      <c r="B7" s="44">
        <v>40.946599811276002</v>
      </c>
      <c r="C7" s="44">
        <v>134.34037395489801</v>
      </c>
      <c r="D7" s="44">
        <v>-71.806900482945693</v>
      </c>
      <c r="E7" s="44">
        <v>-90.760711309421396</v>
      </c>
      <c r="F7" s="44">
        <v>-12.8955132853542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3" sqref="I3"/>
    </sheetView>
  </sheetViews>
  <sheetFormatPr defaultRowHeight="14.5" x14ac:dyDescent="0.35"/>
  <sheetData>
    <row r="1" spans="1:3" ht="15" thickBot="1" x14ac:dyDescent="0.4">
      <c r="A1" t="s">
        <v>136</v>
      </c>
    </row>
    <row r="2" spans="1:3" ht="15" thickBot="1" x14ac:dyDescent="0.4">
      <c r="A2" s="40" t="s">
        <v>0</v>
      </c>
      <c r="B2" s="40" t="s">
        <v>134</v>
      </c>
      <c r="C2" s="40" t="s">
        <v>135</v>
      </c>
    </row>
    <row r="3" spans="1:3" x14ac:dyDescent="0.35">
      <c r="A3" t="s">
        <v>5</v>
      </c>
      <c r="B3" s="41">
        <v>0.55000000000000004</v>
      </c>
      <c r="C3" s="41">
        <v>1.57</v>
      </c>
    </row>
    <row r="4" spans="1:3" x14ac:dyDescent="0.35">
      <c r="A4" t="s">
        <v>63</v>
      </c>
      <c r="B4" s="41">
        <v>0.72</v>
      </c>
      <c r="C4" s="41">
        <v>1.84</v>
      </c>
    </row>
    <row r="5" spans="1:3" x14ac:dyDescent="0.35">
      <c r="A5" t="s">
        <v>3</v>
      </c>
      <c r="B5" s="41">
        <v>3.83</v>
      </c>
      <c r="C5" s="41">
        <v>1.36</v>
      </c>
    </row>
    <row r="6" spans="1:3" x14ac:dyDescent="0.35">
      <c r="A6" t="s">
        <v>1</v>
      </c>
      <c r="B6" s="41">
        <v>0.61</v>
      </c>
      <c r="C6" s="41">
        <v>0.87</v>
      </c>
    </row>
    <row r="7" spans="1:3" ht="15" thickBot="1" x14ac:dyDescent="0.4">
      <c r="A7" s="39" t="s">
        <v>4</v>
      </c>
      <c r="B7" s="42">
        <v>0.33</v>
      </c>
      <c r="C7" s="42">
        <v>0.98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 Built model with equations</vt:lpstr>
      <vt:lpstr>4) Mass balances</vt:lpstr>
      <vt:lpstr>5)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2017-03-23T14:54:35Z</dcterms:modified>
</cp:coreProperties>
</file>