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875" windowHeight="7455"/>
  </bookViews>
  <sheets>
    <sheet name="Lillinonah_metabEst" sheetId="1" r:id="rId1"/>
    <sheet name="Daily Loads" sheetId="2" r:id="rId2"/>
  </sheets>
  <externalReferences>
    <externalReference r:id="rId3"/>
  </externalReferences>
  <calcPr calcId="145621" concurrentCalc="0"/>
</workbook>
</file>

<file path=xl/calcChain.xml><?xml version="1.0" encoding="utf-8"?>
<calcChain xmlns="http://schemas.openxmlformats.org/spreadsheetml/2006/main">
  <c r="C165" i="2" l="1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2" i="2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D2" i="2"/>
  <c r="H2" i="2"/>
  <c r="G3" i="2"/>
  <c r="F4" i="2"/>
  <c r="E5" i="2"/>
  <c r="D6" i="2"/>
  <c r="H6" i="2"/>
  <c r="G7" i="2"/>
  <c r="F8" i="2"/>
  <c r="E9" i="2"/>
  <c r="D10" i="2"/>
  <c r="H10" i="2"/>
  <c r="G11" i="2"/>
  <c r="F12" i="2"/>
  <c r="E13" i="2"/>
  <c r="D14" i="2"/>
  <c r="H14" i="2"/>
  <c r="G15" i="2"/>
  <c r="F16" i="2"/>
  <c r="E17" i="2"/>
  <c r="D18" i="2"/>
  <c r="H18" i="2"/>
  <c r="G19" i="2"/>
  <c r="F20" i="2"/>
  <c r="E21" i="2"/>
  <c r="D22" i="2"/>
  <c r="H22" i="2"/>
  <c r="G23" i="2"/>
  <c r="F24" i="2"/>
  <c r="E25" i="2"/>
  <c r="D26" i="2"/>
  <c r="H26" i="2"/>
  <c r="G27" i="2"/>
  <c r="F28" i="2"/>
  <c r="E29" i="2"/>
  <c r="D30" i="2"/>
  <c r="H30" i="2"/>
  <c r="G31" i="2"/>
  <c r="F32" i="2"/>
  <c r="E33" i="2"/>
  <c r="D34" i="2"/>
  <c r="H34" i="2"/>
  <c r="G35" i="2"/>
  <c r="F36" i="2"/>
  <c r="E37" i="2"/>
  <c r="D38" i="2"/>
  <c r="H38" i="2"/>
  <c r="G39" i="2"/>
  <c r="F40" i="2"/>
  <c r="E41" i="2"/>
  <c r="D42" i="2"/>
  <c r="H42" i="2"/>
  <c r="G43" i="2"/>
  <c r="F44" i="2"/>
  <c r="E45" i="2"/>
  <c r="D46" i="2"/>
  <c r="H46" i="2"/>
  <c r="G47" i="2"/>
  <c r="F48" i="2"/>
  <c r="E49" i="2"/>
  <c r="D50" i="2"/>
  <c r="H50" i="2"/>
  <c r="G51" i="2"/>
  <c r="F52" i="2"/>
  <c r="E53" i="2"/>
  <c r="D54" i="2"/>
  <c r="H54" i="2"/>
  <c r="G55" i="2"/>
  <c r="F56" i="2"/>
  <c r="E57" i="2"/>
  <c r="D58" i="2"/>
  <c r="H58" i="2"/>
  <c r="G59" i="2"/>
  <c r="F60" i="2"/>
  <c r="E61" i="2"/>
  <c r="D62" i="2"/>
  <c r="H62" i="2"/>
  <c r="G63" i="2"/>
  <c r="F64" i="2"/>
  <c r="E65" i="2"/>
  <c r="D66" i="2"/>
  <c r="H66" i="2"/>
  <c r="G67" i="2"/>
  <c r="F68" i="2"/>
  <c r="E69" i="2"/>
  <c r="D70" i="2"/>
  <c r="H70" i="2"/>
  <c r="G71" i="2"/>
  <c r="F72" i="2"/>
  <c r="E73" i="2"/>
  <c r="D74" i="2"/>
  <c r="H74" i="2"/>
  <c r="G75" i="2"/>
  <c r="F76" i="2"/>
  <c r="E77" i="2"/>
  <c r="D78" i="2"/>
  <c r="H78" i="2"/>
  <c r="G79" i="2"/>
  <c r="F80" i="2"/>
  <c r="E81" i="2"/>
  <c r="D82" i="2"/>
  <c r="H82" i="2"/>
  <c r="G83" i="2"/>
  <c r="F84" i="2"/>
  <c r="E85" i="2"/>
  <c r="D86" i="2"/>
  <c r="H86" i="2"/>
  <c r="G87" i="2"/>
  <c r="F88" i="2"/>
  <c r="E89" i="2"/>
  <c r="D90" i="2"/>
  <c r="H90" i="2"/>
  <c r="G91" i="2"/>
  <c r="F92" i="2"/>
  <c r="E93" i="2"/>
  <c r="D94" i="2"/>
  <c r="H94" i="2"/>
  <c r="G95" i="2"/>
  <c r="F96" i="2"/>
  <c r="E97" i="2"/>
  <c r="D98" i="2"/>
  <c r="H98" i="2"/>
  <c r="G99" i="2"/>
  <c r="F100" i="2"/>
  <c r="E101" i="2"/>
  <c r="D102" i="2"/>
  <c r="H102" i="2"/>
  <c r="G103" i="2"/>
  <c r="F104" i="2"/>
  <c r="E105" i="2"/>
  <c r="D106" i="2"/>
  <c r="H106" i="2"/>
  <c r="G107" i="2"/>
  <c r="F108" i="2"/>
  <c r="E109" i="2"/>
  <c r="D110" i="2"/>
  <c r="H110" i="2"/>
  <c r="G111" i="2"/>
  <c r="F112" i="2"/>
  <c r="E113" i="2"/>
  <c r="D114" i="2"/>
  <c r="H114" i="2"/>
  <c r="G115" i="2"/>
  <c r="F116" i="2"/>
  <c r="E117" i="2"/>
  <c r="D118" i="2"/>
  <c r="H118" i="2"/>
  <c r="G119" i="2"/>
  <c r="F120" i="2"/>
  <c r="E121" i="2"/>
  <c r="D122" i="2"/>
  <c r="H122" i="2"/>
  <c r="G123" i="2"/>
  <c r="F124" i="2"/>
  <c r="E125" i="2"/>
  <c r="D126" i="2"/>
  <c r="H126" i="2"/>
  <c r="G127" i="2"/>
  <c r="F128" i="2"/>
  <c r="E129" i="2"/>
  <c r="D130" i="2"/>
  <c r="H130" i="2"/>
  <c r="G131" i="2"/>
  <c r="F132" i="2"/>
  <c r="E133" i="2"/>
  <c r="D134" i="2"/>
  <c r="H134" i="2"/>
  <c r="G135" i="2"/>
  <c r="F136" i="2"/>
  <c r="E137" i="2"/>
  <c r="D138" i="2"/>
  <c r="H138" i="2"/>
  <c r="G139" i="2"/>
  <c r="F140" i="2"/>
  <c r="E141" i="2"/>
  <c r="D142" i="2"/>
  <c r="H142" i="2"/>
  <c r="G143" i="2"/>
  <c r="F144" i="2"/>
  <c r="E145" i="2"/>
  <c r="D146" i="2"/>
  <c r="H146" i="2"/>
  <c r="G147" i="2"/>
  <c r="F148" i="2"/>
  <c r="E149" i="2"/>
  <c r="D150" i="2"/>
  <c r="H150" i="2"/>
  <c r="G151" i="2"/>
  <c r="F152" i="2"/>
  <c r="E153" i="2"/>
  <c r="D154" i="2"/>
  <c r="H154" i="2"/>
  <c r="G155" i="2"/>
  <c r="F156" i="2"/>
  <c r="E157" i="2"/>
  <c r="D158" i="2"/>
  <c r="H158" i="2"/>
  <c r="G159" i="2"/>
  <c r="F160" i="2"/>
  <c r="E161" i="2"/>
  <c r="D162" i="2"/>
  <c r="H162" i="2"/>
  <c r="G163" i="2"/>
  <c r="F164" i="2"/>
  <c r="E165" i="2"/>
  <c r="I2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F2" i="2"/>
  <c r="E3" i="2"/>
  <c r="D4" i="2"/>
  <c r="H4" i="2"/>
  <c r="G5" i="2"/>
  <c r="F6" i="2"/>
  <c r="E7" i="2"/>
  <c r="D8" i="2"/>
  <c r="H8" i="2"/>
  <c r="G9" i="2"/>
  <c r="F10" i="2"/>
  <c r="E11" i="2"/>
  <c r="D12" i="2"/>
  <c r="H12" i="2"/>
  <c r="G13" i="2"/>
  <c r="F14" i="2"/>
  <c r="E15" i="2"/>
  <c r="D16" i="2"/>
  <c r="H16" i="2"/>
  <c r="G17" i="2"/>
  <c r="F18" i="2"/>
  <c r="E19" i="2"/>
  <c r="D20" i="2"/>
  <c r="H20" i="2"/>
  <c r="G21" i="2"/>
  <c r="F22" i="2"/>
  <c r="E23" i="2"/>
  <c r="D24" i="2"/>
  <c r="H24" i="2"/>
  <c r="G25" i="2"/>
  <c r="F26" i="2"/>
  <c r="E27" i="2"/>
  <c r="D28" i="2"/>
  <c r="H28" i="2"/>
  <c r="G29" i="2"/>
  <c r="F30" i="2"/>
  <c r="E31" i="2"/>
  <c r="D32" i="2"/>
  <c r="H32" i="2"/>
  <c r="G33" i="2"/>
  <c r="F34" i="2"/>
  <c r="E35" i="2"/>
  <c r="D36" i="2"/>
  <c r="H36" i="2"/>
  <c r="G37" i="2"/>
  <c r="F38" i="2"/>
  <c r="E39" i="2"/>
  <c r="D40" i="2"/>
  <c r="H40" i="2"/>
  <c r="G41" i="2"/>
  <c r="F42" i="2"/>
  <c r="E43" i="2"/>
  <c r="D44" i="2"/>
  <c r="H44" i="2"/>
  <c r="G45" i="2"/>
  <c r="F46" i="2"/>
  <c r="E47" i="2"/>
  <c r="D48" i="2"/>
  <c r="H48" i="2"/>
  <c r="G49" i="2"/>
  <c r="F50" i="2"/>
  <c r="E51" i="2"/>
  <c r="D52" i="2"/>
  <c r="H52" i="2"/>
  <c r="G53" i="2"/>
  <c r="F54" i="2"/>
  <c r="E55" i="2"/>
  <c r="D56" i="2"/>
  <c r="H56" i="2"/>
  <c r="G57" i="2"/>
  <c r="F58" i="2"/>
  <c r="E59" i="2"/>
  <c r="D60" i="2"/>
  <c r="H60" i="2"/>
  <c r="G61" i="2"/>
  <c r="F62" i="2"/>
  <c r="E63" i="2"/>
  <c r="D64" i="2"/>
  <c r="H64" i="2"/>
  <c r="G65" i="2"/>
  <c r="F66" i="2"/>
  <c r="E67" i="2"/>
  <c r="D68" i="2"/>
  <c r="H68" i="2"/>
  <c r="G69" i="2"/>
  <c r="F70" i="2"/>
  <c r="E71" i="2"/>
  <c r="D72" i="2"/>
  <c r="H72" i="2"/>
  <c r="G73" i="2"/>
  <c r="F74" i="2"/>
  <c r="E75" i="2"/>
  <c r="D76" i="2"/>
  <c r="H76" i="2"/>
  <c r="G77" i="2"/>
  <c r="F78" i="2"/>
  <c r="E79" i="2"/>
  <c r="D80" i="2"/>
  <c r="H80" i="2"/>
  <c r="G81" i="2"/>
  <c r="F82" i="2"/>
  <c r="E83" i="2"/>
  <c r="D84" i="2"/>
  <c r="H84" i="2"/>
  <c r="G85" i="2"/>
  <c r="F86" i="2"/>
  <c r="E87" i="2"/>
  <c r="D88" i="2"/>
  <c r="H88" i="2"/>
  <c r="G89" i="2"/>
  <c r="F90" i="2"/>
  <c r="E91" i="2"/>
  <c r="D92" i="2"/>
  <c r="H92" i="2"/>
  <c r="G93" i="2"/>
  <c r="F94" i="2"/>
  <c r="E95" i="2"/>
  <c r="D96" i="2"/>
  <c r="H96" i="2"/>
  <c r="G97" i="2"/>
  <c r="F98" i="2"/>
  <c r="E99" i="2"/>
  <c r="D100" i="2"/>
  <c r="H100" i="2"/>
  <c r="G101" i="2"/>
  <c r="F102" i="2"/>
  <c r="E103" i="2"/>
  <c r="D104" i="2"/>
  <c r="H104" i="2"/>
  <c r="G105" i="2"/>
  <c r="F106" i="2"/>
  <c r="E107" i="2"/>
  <c r="D108" i="2"/>
  <c r="H108" i="2"/>
  <c r="G109" i="2"/>
  <c r="F110" i="2"/>
  <c r="E111" i="2"/>
  <c r="D112" i="2"/>
  <c r="H112" i="2"/>
  <c r="G113" i="2"/>
  <c r="F114" i="2"/>
  <c r="E115" i="2"/>
  <c r="D116" i="2"/>
  <c r="H116" i="2"/>
  <c r="G117" i="2"/>
  <c r="F118" i="2"/>
  <c r="E119" i="2"/>
  <c r="D120" i="2"/>
  <c r="H120" i="2"/>
  <c r="G121" i="2"/>
  <c r="F122" i="2"/>
  <c r="E123" i="2"/>
  <c r="D124" i="2"/>
  <c r="H124" i="2"/>
  <c r="G125" i="2"/>
  <c r="F126" i="2"/>
  <c r="E127" i="2"/>
  <c r="D128" i="2"/>
  <c r="H128" i="2"/>
  <c r="G129" i="2"/>
  <c r="F130" i="2"/>
  <c r="E131" i="2"/>
  <c r="D132" i="2"/>
  <c r="H132" i="2"/>
  <c r="G133" i="2"/>
  <c r="F134" i="2"/>
  <c r="E135" i="2"/>
  <c r="D136" i="2"/>
  <c r="H136" i="2"/>
  <c r="G137" i="2"/>
  <c r="F138" i="2"/>
  <c r="E139" i="2"/>
  <c r="D140" i="2"/>
  <c r="H140" i="2"/>
  <c r="G141" i="2"/>
  <c r="F142" i="2"/>
  <c r="E143" i="2"/>
  <c r="D144" i="2"/>
  <c r="H144" i="2"/>
  <c r="G145" i="2"/>
  <c r="F146" i="2"/>
  <c r="E147" i="2"/>
  <c r="D148" i="2"/>
  <c r="H148" i="2"/>
  <c r="G149" i="2"/>
  <c r="F150" i="2"/>
  <c r="E151" i="2"/>
  <c r="D152" i="2"/>
  <c r="H152" i="2"/>
  <c r="G153" i="2"/>
  <c r="F154" i="2"/>
  <c r="E155" i="2"/>
  <c r="D156" i="2"/>
  <c r="H156" i="2"/>
  <c r="G157" i="2"/>
  <c r="F158" i="2"/>
  <c r="E159" i="2"/>
  <c r="D160" i="2"/>
  <c r="H160" i="2"/>
  <c r="G161" i="2"/>
  <c r="F162" i="2"/>
  <c r="E163" i="2"/>
  <c r="D164" i="2"/>
  <c r="H164" i="2"/>
  <c r="G165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E2" i="2"/>
  <c r="D3" i="2"/>
  <c r="H3" i="2"/>
  <c r="G4" i="2"/>
  <c r="F5" i="2"/>
  <c r="E6" i="2"/>
  <c r="D7" i="2"/>
  <c r="H7" i="2"/>
  <c r="G8" i="2"/>
  <c r="F9" i="2"/>
  <c r="E10" i="2"/>
  <c r="D11" i="2"/>
  <c r="H11" i="2"/>
  <c r="G12" i="2"/>
  <c r="F13" i="2"/>
  <c r="E14" i="2"/>
  <c r="D15" i="2"/>
  <c r="H15" i="2"/>
  <c r="G16" i="2"/>
  <c r="F17" i="2"/>
  <c r="E18" i="2"/>
  <c r="D19" i="2"/>
  <c r="H19" i="2"/>
  <c r="G20" i="2"/>
  <c r="F21" i="2"/>
  <c r="E22" i="2"/>
  <c r="D23" i="2"/>
  <c r="H23" i="2"/>
  <c r="G24" i="2"/>
  <c r="F25" i="2"/>
  <c r="E26" i="2"/>
  <c r="D27" i="2"/>
  <c r="H27" i="2"/>
  <c r="G28" i="2"/>
  <c r="F29" i="2"/>
  <c r="E30" i="2"/>
  <c r="D31" i="2"/>
  <c r="H31" i="2"/>
  <c r="G32" i="2"/>
  <c r="F33" i="2"/>
  <c r="E34" i="2"/>
  <c r="D35" i="2"/>
  <c r="H35" i="2"/>
  <c r="G36" i="2"/>
  <c r="F37" i="2"/>
  <c r="E38" i="2"/>
  <c r="D39" i="2"/>
  <c r="H39" i="2"/>
  <c r="G40" i="2"/>
  <c r="F41" i="2"/>
  <c r="E42" i="2"/>
  <c r="D43" i="2"/>
  <c r="H43" i="2"/>
  <c r="G44" i="2"/>
  <c r="F45" i="2"/>
  <c r="E46" i="2"/>
  <c r="D47" i="2"/>
  <c r="H47" i="2"/>
  <c r="G48" i="2"/>
  <c r="F49" i="2"/>
  <c r="E50" i="2"/>
  <c r="D51" i="2"/>
  <c r="H51" i="2"/>
  <c r="G52" i="2"/>
  <c r="F53" i="2"/>
  <c r="E54" i="2"/>
  <c r="D55" i="2"/>
  <c r="H55" i="2"/>
  <c r="G56" i="2"/>
  <c r="F57" i="2"/>
  <c r="E58" i="2"/>
  <c r="D59" i="2"/>
  <c r="H59" i="2"/>
  <c r="G60" i="2"/>
  <c r="F61" i="2"/>
  <c r="E62" i="2"/>
  <c r="G2" i="2"/>
  <c r="F3" i="2"/>
  <c r="E4" i="2"/>
  <c r="D5" i="2"/>
  <c r="H5" i="2"/>
  <c r="G6" i="2"/>
  <c r="F7" i="2"/>
  <c r="E8" i="2"/>
  <c r="D9" i="2"/>
  <c r="H9" i="2"/>
  <c r="G10" i="2"/>
  <c r="F11" i="2"/>
  <c r="E12" i="2"/>
  <c r="D13" i="2"/>
  <c r="H13" i="2"/>
  <c r="G14" i="2"/>
  <c r="F15" i="2"/>
  <c r="E16" i="2"/>
  <c r="D17" i="2"/>
  <c r="H17" i="2"/>
  <c r="G18" i="2"/>
  <c r="F19" i="2"/>
  <c r="E20" i="2"/>
  <c r="D21" i="2"/>
  <c r="H21" i="2"/>
  <c r="G22" i="2"/>
  <c r="F23" i="2"/>
  <c r="E24" i="2"/>
  <c r="D25" i="2"/>
  <c r="H25" i="2"/>
  <c r="G26" i="2"/>
  <c r="F27" i="2"/>
  <c r="E28" i="2"/>
  <c r="D29" i="2"/>
  <c r="H29" i="2"/>
  <c r="G30" i="2"/>
  <c r="F31" i="2"/>
  <c r="E32" i="2"/>
  <c r="D33" i="2"/>
  <c r="H33" i="2"/>
  <c r="G34" i="2"/>
  <c r="F35" i="2"/>
  <c r="E36" i="2"/>
  <c r="D37" i="2"/>
  <c r="H37" i="2"/>
  <c r="G38" i="2"/>
  <c r="F39" i="2"/>
  <c r="E40" i="2"/>
  <c r="D41" i="2"/>
  <c r="H41" i="2"/>
  <c r="G42" i="2"/>
  <c r="F43" i="2"/>
  <c r="E44" i="2"/>
  <c r="D45" i="2"/>
  <c r="H45" i="2"/>
  <c r="G46" i="2"/>
  <c r="F47" i="2"/>
  <c r="E48" i="2"/>
  <c r="D49" i="2"/>
  <c r="H49" i="2"/>
  <c r="G50" i="2"/>
  <c r="F51" i="2"/>
  <c r="E52" i="2"/>
  <c r="D53" i="2"/>
  <c r="H53" i="2"/>
  <c r="G54" i="2"/>
  <c r="F55" i="2"/>
  <c r="E56" i="2"/>
  <c r="D57" i="2"/>
  <c r="H57" i="2"/>
  <c r="G58" i="2"/>
  <c r="F59" i="2"/>
  <c r="E60" i="2"/>
  <c r="D61" i="2"/>
  <c r="H61" i="2"/>
  <c r="G62" i="2"/>
  <c r="F63" i="2"/>
  <c r="E64" i="2"/>
  <c r="D65" i="2"/>
  <c r="H65" i="2"/>
  <c r="G66" i="2"/>
  <c r="F67" i="2"/>
  <c r="E68" i="2"/>
  <c r="D69" i="2"/>
  <c r="H69" i="2"/>
  <c r="G70" i="2"/>
  <c r="F71" i="2"/>
  <c r="E72" i="2"/>
  <c r="D73" i="2"/>
  <c r="H73" i="2"/>
  <c r="G74" i="2"/>
  <c r="F75" i="2"/>
  <c r="E76" i="2"/>
  <c r="D77" i="2"/>
  <c r="H77" i="2"/>
  <c r="G78" i="2"/>
  <c r="F79" i="2"/>
  <c r="E80" i="2"/>
  <c r="D81" i="2"/>
  <c r="H81" i="2"/>
  <c r="G82" i="2"/>
  <c r="F83" i="2"/>
  <c r="E84" i="2"/>
  <c r="D85" i="2"/>
  <c r="H85" i="2"/>
  <c r="G86" i="2"/>
  <c r="F87" i="2"/>
  <c r="E88" i="2"/>
  <c r="D89" i="2"/>
  <c r="H89" i="2"/>
  <c r="G90" i="2"/>
  <c r="F91" i="2"/>
  <c r="E92" i="2"/>
  <c r="D93" i="2"/>
  <c r="H93" i="2"/>
  <c r="G94" i="2"/>
  <c r="F95" i="2"/>
  <c r="E96" i="2"/>
  <c r="D97" i="2"/>
  <c r="H97" i="2"/>
  <c r="G98" i="2"/>
  <c r="F99" i="2"/>
  <c r="E100" i="2"/>
  <c r="D101" i="2"/>
  <c r="H101" i="2"/>
  <c r="G102" i="2"/>
  <c r="F103" i="2"/>
  <c r="E104" i="2"/>
  <c r="D105" i="2"/>
  <c r="H105" i="2"/>
  <c r="G106" i="2"/>
  <c r="F107" i="2"/>
  <c r="E108" i="2"/>
  <c r="D109" i="2"/>
  <c r="H109" i="2"/>
  <c r="G110" i="2"/>
  <c r="F111" i="2"/>
  <c r="E112" i="2"/>
  <c r="D113" i="2"/>
  <c r="H113" i="2"/>
  <c r="G114" i="2"/>
  <c r="F115" i="2"/>
  <c r="E116" i="2"/>
  <c r="D117" i="2"/>
  <c r="H117" i="2"/>
  <c r="G118" i="2"/>
  <c r="F119" i="2"/>
  <c r="E120" i="2"/>
  <c r="D121" i="2"/>
  <c r="H121" i="2"/>
  <c r="G122" i="2"/>
  <c r="F123" i="2"/>
  <c r="E124" i="2"/>
  <c r="D125" i="2"/>
  <c r="H125" i="2"/>
  <c r="G126" i="2"/>
  <c r="F127" i="2"/>
  <c r="E128" i="2"/>
  <c r="D129" i="2"/>
  <c r="H129" i="2"/>
  <c r="G130" i="2"/>
  <c r="F131" i="2"/>
  <c r="E132" i="2"/>
  <c r="D133" i="2"/>
  <c r="H133" i="2"/>
  <c r="G134" i="2"/>
  <c r="F135" i="2"/>
  <c r="E136" i="2"/>
  <c r="D137" i="2"/>
  <c r="H137" i="2"/>
  <c r="G138" i="2"/>
  <c r="F139" i="2"/>
  <c r="E140" i="2"/>
  <c r="D141" i="2"/>
  <c r="H141" i="2"/>
  <c r="G142" i="2"/>
  <c r="F143" i="2"/>
  <c r="E144" i="2"/>
  <c r="D145" i="2"/>
  <c r="H145" i="2"/>
  <c r="G146" i="2"/>
  <c r="F147" i="2"/>
  <c r="E148" i="2"/>
  <c r="D149" i="2"/>
  <c r="H149" i="2"/>
  <c r="G150" i="2"/>
  <c r="F151" i="2"/>
  <c r="E152" i="2"/>
  <c r="D153" i="2"/>
  <c r="H153" i="2"/>
  <c r="G154" i="2"/>
  <c r="F155" i="2"/>
  <c r="E156" i="2"/>
  <c r="D157" i="2"/>
  <c r="H157" i="2"/>
  <c r="G158" i="2"/>
  <c r="F159" i="2"/>
  <c r="E160" i="2"/>
  <c r="D161" i="2"/>
  <c r="H161" i="2"/>
  <c r="G162" i="2"/>
  <c r="F163" i="2"/>
  <c r="E164" i="2"/>
  <c r="D165" i="2"/>
  <c r="H165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133" i="2"/>
  <c r="I137" i="2"/>
  <c r="I141" i="2"/>
  <c r="I145" i="2"/>
  <c r="I149" i="2"/>
  <c r="I153" i="2"/>
  <c r="I157" i="2"/>
  <c r="I161" i="2"/>
  <c r="I165" i="2"/>
  <c r="D63" i="2"/>
  <c r="H63" i="2"/>
  <c r="G64" i="2"/>
  <c r="F65" i="2"/>
  <c r="E66" i="2"/>
  <c r="D67" i="2"/>
  <c r="H67" i="2"/>
  <c r="G68" i="2"/>
  <c r="F69" i="2"/>
  <c r="E70" i="2"/>
  <c r="D71" i="2"/>
  <c r="H71" i="2"/>
  <c r="G72" i="2"/>
  <c r="F73" i="2"/>
  <c r="E74" i="2"/>
  <c r="D75" i="2"/>
  <c r="H75" i="2"/>
  <c r="G76" i="2"/>
  <c r="F77" i="2"/>
  <c r="E78" i="2"/>
  <c r="D79" i="2"/>
  <c r="H79" i="2"/>
  <c r="G80" i="2"/>
  <c r="F81" i="2"/>
  <c r="E82" i="2"/>
  <c r="D83" i="2"/>
  <c r="H83" i="2"/>
  <c r="G84" i="2"/>
  <c r="F85" i="2"/>
  <c r="E86" i="2"/>
  <c r="D87" i="2"/>
  <c r="H87" i="2"/>
  <c r="G88" i="2"/>
  <c r="F89" i="2"/>
  <c r="E90" i="2"/>
  <c r="D91" i="2"/>
  <c r="H91" i="2"/>
  <c r="G92" i="2"/>
  <c r="F93" i="2"/>
  <c r="E94" i="2"/>
  <c r="D95" i="2"/>
  <c r="H95" i="2"/>
  <c r="G96" i="2"/>
  <c r="F97" i="2"/>
  <c r="E98" i="2"/>
  <c r="D99" i="2"/>
  <c r="H99" i="2"/>
  <c r="G100" i="2"/>
  <c r="F101" i="2"/>
  <c r="E102" i="2"/>
  <c r="D103" i="2"/>
  <c r="H103" i="2"/>
  <c r="G104" i="2"/>
  <c r="F105" i="2"/>
  <c r="E106" i="2"/>
  <c r="D107" i="2"/>
  <c r="H107" i="2"/>
  <c r="G108" i="2"/>
  <c r="F109" i="2"/>
  <c r="E110" i="2"/>
  <c r="D111" i="2"/>
  <c r="H111" i="2"/>
  <c r="G112" i="2"/>
  <c r="F113" i="2"/>
  <c r="E114" i="2"/>
  <c r="D115" i="2"/>
  <c r="H115" i="2"/>
  <c r="G116" i="2"/>
  <c r="F117" i="2"/>
  <c r="E118" i="2"/>
  <c r="D119" i="2"/>
  <c r="H119" i="2"/>
  <c r="G120" i="2"/>
  <c r="F121" i="2"/>
  <c r="E122" i="2"/>
  <c r="D123" i="2"/>
  <c r="H123" i="2"/>
  <c r="G124" i="2"/>
  <c r="F125" i="2"/>
  <c r="E126" i="2"/>
  <c r="D127" i="2"/>
  <c r="H127" i="2"/>
  <c r="G128" i="2"/>
  <c r="F129" i="2"/>
  <c r="E130" i="2"/>
  <c r="D131" i="2"/>
  <c r="H131" i="2"/>
  <c r="G132" i="2"/>
  <c r="F133" i="2"/>
  <c r="E134" i="2"/>
  <c r="D135" i="2"/>
  <c r="H135" i="2"/>
  <c r="G136" i="2"/>
  <c r="F137" i="2"/>
  <c r="E138" i="2"/>
  <c r="D139" i="2"/>
  <c r="H139" i="2"/>
  <c r="G140" i="2"/>
  <c r="F141" i="2"/>
  <c r="E142" i="2"/>
  <c r="D143" i="2"/>
  <c r="H143" i="2"/>
  <c r="G144" i="2"/>
  <c r="F145" i="2"/>
  <c r="E146" i="2"/>
  <c r="D147" i="2"/>
  <c r="H147" i="2"/>
  <c r="G148" i="2"/>
  <c r="F149" i="2"/>
  <c r="E150" i="2"/>
  <c r="D151" i="2"/>
  <c r="H151" i="2"/>
  <c r="G152" i="2"/>
  <c r="F153" i="2"/>
  <c r="E154" i="2"/>
  <c r="D155" i="2"/>
  <c r="H155" i="2"/>
  <c r="G156" i="2"/>
  <c r="F157" i="2"/>
  <c r="E158" i="2"/>
  <c r="D159" i="2"/>
  <c r="H159" i="2"/>
  <c r="G160" i="2"/>
  <c r="F161" i="2"/>
  <c r="E162" i="2"/>
  <c r="D163" i="2"/>
  <c r="H163" i="2"/>
  <c r="G164" i="2"/>
  <c r="F165" i="2"/>
  <c r="I3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123" i="2"/>
  <c r="I127" i="2"/>
  <c r="I131" i="2"/>
  <c r="I135" i="2"/>
  <c r="I139" i="2"/>
  <c r="I143" i="2"/>
  <c r="I147" i="2"/>
  <c r="I151" i="2"/>
  <c r="I155" i="2"/>
  <c r="I159" i="2"/>
  <c r="I163" i="2"/>
</calcChain>
</file>

<file path=xl/comments1.xml><?xml version="1.0" encoding="utf-8"?>
<comments xmlns="http://schemas.openxmlformats.org/spreadsheetml/2006/main">
  <authors>
    <author>Renwick, Bill H. Dr.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Renwick, Bill H. Dr.:</t>
        </r>
        <r>
          <rPr>
            <sz val="9"/>
            <color indexed="81"/>
            <rFont val="Tahoma"/>
            <family val="2"/>
          </rPr>
          <t xml:space="preserve">
Values "&lt;10" changed to 5</t>
        </r>
      </text>
    </comment>
  </commentList>
</comments>
</file>

<file path=xl/sharedStrings.xml><?xml version="1.0" encoding="utf-8"?>
<sst xmlns="http://schemas.openxmlformats.org/spreadsheetml/2006/main" count="40" uniqueCount="40">
  <si>
    <t>year</t>
  </si>
  <si>
    <t>doy</t>
  </si>
  <si>
    <t>GPP</t>
  </si>
  <si>
    <t>R</t>
  </si>
  <si>
    <t>NEP</t>
  </si>
  <si>
    <t>GPP_SD</t>
  </si>
  <si>
    <t>R_SD</t>
  </si>
  <si>
    <t>gppCoeff_SD</t>
  </si>
  <si>
    <t>rCoeff_SD</t>
  </si>
  <si>
    <t>doInit_SD</t>
  </si>
  <si>
    <t>nll.nll</t>
  </si>
  <si>
    <t>converge.converge</t>
  </si>
  <si>
    <t>number of days with metabolism data</t>
  </si>
  <si>
    <t>Mean GPP</t>
  </si>
  <si>
    <t>Median GPP</t>
  </si>
  <si>
    <t>Max GPP</t>
  </si>
  <si>
    <t>Min GPP</t>
  </si>
  <si>
    <t>Total cumulative GPP</t>
  </si>
  <si>
    <t>Mean R</t>
  </si>
  <si>
    <t>Median R</t>
  </si>
  <si>
    <t>Max R</t>
  </si>
  <si>
    <t>Min R</t>
  </si>
  <si>
    <t>Total cumulative R</t>
  </si>
  <si>
    <t>Mean NEP</t>
  </si>
  <si>
    <t>Median NEP</t>
  </si>
  <si>
    <t>Max NEP</t>
  </si>
  <si>
    <t>Min NEP</t>
  </si>
  <si>
    <t>Total cumulative NEP</t>
  </si>
  <si>
    <t>GPP-R coupling (r2)</t>
  </si>
  <si>
    <t>June 15-Sept 15</t>
  </si>
  <si>
    <t>dateTime</t>
  </si>
  <si>
    <t>Total Inflow</t>
  </si>
  <si>
    <t>TP</t>
  </si>
  <si>
    <t>TN</t>
  </si>
  <si>
    <t>DOC</t>
  </si>
  <si>
    <t>Ammonia</t>
  </si>
  <si>
    <t>Nitrite</t>
  </si>
  <si>
    <t>Nitrate</t>
  </si>
  <si>
    <t>Orthophosphate</t>
  </si>
  <si>
    <t>15June-30Aug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</si>
</sst>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wrapText="1"/>
    </xf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253718285214349"/>
                  <c:y val="-0.5012860892388451"/>
                </c:manualLayout>
              </c:layout>
              <c:numFmt formatCode="General" sourceLinked="0"/>
            </c:trendlineLbl>
          </c:trendline>
          <c:xVal>
            <c:numRef>
              <c:f>Lillinonah_metabEst!$C$40:$C$116</c:f>
              <c:numCache>
                <c:formatCode>General</c:formatCode>
                <c:ptCount val="77"/>
                <c:pt idx="0">
                  <c:v>1.0664888848157601</c:v>
                </c:pt>
                <c:pt idx="1">
                  <c:v>1.9408053351193699</c:v>
                </c:pt>
                <c:pt idx="2">
                  <c:v>1.4633931433162</c:v>
                </c:pt>
                <c:pt idx="3">
                  <c:v>2.0180757863734602</c:v>
                </c:pt>
                <c:pt idx="4">
                  <c:v>3.304306427157</c:v>
                </c:pt>
                <c:pt idx="5">
                  <c:v>2.9335047724019399</c:v>
                </c:pt>
                <c:pt idx="6">
                  <c:v>1.3215502548434901</c:v>
                </c:pt>
                <c:pt idx="7">
                  <c:v>1.2999830316660199</c:v>
                </c:pt>
                <c:pt idx="8">
                  <c:v>2.0426828240594799</c:v>
                </c:pt>
                <c:pt idx="9">
                  <c:v>2.61084235608809</c:v>
                </c:pt>
                <c:pt idx="10">
                  <c:v>2.6938588302395998</c:v>
                </c:pt>
                <c:pt idx="11">
                  <c:v>1.7655596428340199</c:v>
                </c:pt>
                <c:pt idx="12">
                  <c:v>2.0276486297017602</c:v>
                </c:pt>
                <c:pt idx="13">
                  <c:v>1.4757900993494</c:v>
                </c:pt>
                <c:pt idx="14">
                  <c:v>2.0108594548337502</c:v>
                </c:pt>
                <c:pt idx="15">
                  <c:v>1.9736811464944699</c:v>
                </c:pt>
                <c:pt idx="16">
                  <c:v>2.3951861852243201</c:v>
                </c:pt>
                <c:pt idx="17">
                  <c:v>1.8797284932865199</c:v>
                </c:pt>
                <c:pt idx="18">
                  <c:v>3.2248903382848599</c:v>
                </c:pt>
                <c:pt idx="19">
                  <c:v>1.8570449275862499</c:v>
                </c:pt>
                <c:pt idx="20">
                  <c:v>2.5574480670895601</c:v>
                </c:pt>
                <c:pt idx="21">
                  <c:v>3.5810471553637799</c:v>
                </c:pt>
                <c:pt idx="22">
                  <c:v>4.7611421149008804</c:v>
                </c:pt>
                <c:pt idx="23">
                  <c:v>5.2738800913811597</c:v>
                </c:pt>
                <c:pt idx="24">
                  <c:v>3.2306804010360399</c:v>
                </c:pt>
                <c:pt idx="25">
                  <c:v>2.6311894974635699</c:v>
                </c:pt>
                <c:pt idx="26">
                  <c:v>2.2339183326404499</c:v>
                </c:pt>
                <c:pt idx="27">
                  <c:v>1.90844943793509</c:v>
                </c:pt>
                <c:pt idx="28">
                  <c:v>4.0833970788226202</c:v>
                </c:pt>
                <c:pt idx="29">
                  <c:v>2.7616218183168999</c:v>
                </c:pt>
                <c:pt idx="30">
                  <c:v>1.1821973408222399</c:v>
                </c:pt>
                <c:pt idx="31">
                  <c:v>5.9994916630743198</c:v>
                </c:pt>
                <c:pt idx="32">
                  <c:v>3.5566861983199201</c:v>
                </c:pt>
                <c:pt idx="33">
                  <c:v>3.31358607239659</c:v>
                </c:pt>
                <c:pt idx="34">
                  <c:v>5.3403832317929396</c:v>
                </c:pt>
                <c:pt idx="35">
                  <c:v>5.7222836073936998</c:v>
                </c:pt>
                <c:pt idx="36">
                  <c:v>5.8451653332609199</c:v>
                </c:pt>
                <c:pt idx="37">
                  <c:v>4.8069620368726698</c:v>
                </c:pt>
                <c:pt idx="38">
                  <c:v>5.9295024708072601</c:v>
                </c:pt>
                <c:pt idx="39">
                  <c:v>3.2205996598151301</c:v>
                </c:pt>
                <c:pt idx="40">
                  <c:v>4.2911834578562704</c:v>
                </c:pt>
                <c:pt idx="41">
                  <c:v>6.1650053178102899</c:v>
                </c:pt>
                <c:pt idx="42">
                  <c:v>3.4872300974202499</c:v>
                </c:pt>
                <c:pt idx="43">
                  <c:v>3.5411914098757298</c:v>
                </c:pt>
                <c:pt idx="44">
                  <c:v>4.8377920548713496</c:v>
                </c:pt>
                <c:pt idx="45">
                  <c:v>3.9289969577099702</c:v>
                </c:pt>
                <c:pt idx="46">
                  <c:v>4.3944266489222201</c:v>
                </c:pt>
                <c:pt idx="47">
                  <c:v>4.7700061144116299</c:v>
                </c:pt>
                <c:pt idx="48">
                  <c:v>4.0600616300688497</c:v>
                </c:pt>
                <c:pt idx="49">
                  <c:v>3.9460098030025699</c:v>
                </c:pt>
                <c:pt idx="50">
                  <c:v>7.5798129661833897</c:v>
                </c:pt>
                <c:pt idx="51">
                  <c:v>7.7746458564477399</c:v>
                </c:pt>
                <c:pt idx="52">
                  <c:v>2.1108509895475098</c:v>
                </c:pt>
                <c:pt idx="53">
                  <c:v>4.6572427993825203</c:v>
                </c:pt>
                <c:pt idx="54">
                  <c:v>4.2267896199494004</c:v>
                </c:pt>
                <c:pt idx="55">
                  <c:v>4.1396143076841803</c:v>
                </c:pt>
                <c:pt idx="56">
                  <c:v>4.1012925344581896</c:v>
                </c:pt>
                <c:pt idx="57">
                  <c:v>3.5159693414734399</c:v>
                </c:pt>
                <c:pt idx="58">
                  <c:v>0.134050030245741</c:v>
                </c:pt>
                <c:pt idx="59">
                  <c:v>1.68358692561504</c:v>
                </c:pt>
                <c:pt idx="60">
                  <c:v>2.3649014265530099</c:v>
                </c:pt>
                <c:pt idx="61">
                  <c:v>2.3627362146082902</c:v>
                </c:pt>
                <c:pt idx="62">
                  <c:v>3.0346917912115399</c:v>
                </c:pt>
                <c:pt idx="63">
                  <c:v>2.6890460178507198</c:v>
                </c:pt>
                <c:pt idx="64">
                  <c:v>2.7225499963337501</c:v>
                </c:pt>
                <c:pt idx="65">
                  <c:v>3.6782707613405701</c:v>
                </c:pt>
                <c:pt idx="66">
                  <c:v>4.69223947021014</c:v>
                </c:pt>
                <c:pt idx="67">
                  <c:v>3.7245012661587298</c:v>
                </c:pt>
                <c:pt idx="68">
                  <c:v>2.3822903077798001</c:v>
                </c:pt>
                <c:pt idx="69">
                  <c:v>2.9074832750934001</c:v>
                </c:pt>
                <c:pt idx="70">
                  <c:v>3.2750117214391601</c:v>
                </c:pt>
                <c:pt idx="71">
                  <c:v>2.7623828570051798</c:v>
                </c:pt>
                <c:pt idx="72">
                  <c:v>5.1001605098259803</c:v>
                </c:pt>
                <c:pt idx="73">
                  <c:v>3.7889406339525298</c:v>
                </c:pt>
                <c:pt idx="74">
                  <c:v>2.47573683415989</c:v>
                </c:pt>
                <c:pt idx="75">
                  <c:v>2.7868537616900202</c:v>
                </c:pt>
                <c:pt idx="76">
                  <c:v>4.7614245058401797E-2</c:v>
                </c:pt>
              </c:numCache>
            </c:numRef>
          </c:xVal>
          <c:yVal>
            <c:numRef>
              <c:f>Lillinonah_metabEst!$D$40:$D$116</c:f>
              <c:numCache>
                <c:formatCode>General</c:formatCode>
                <c:ptCount val="77"/>
                <c:pt idx="0">
                  <c:v>-1.8546180757605499</c:v>
                </c:pt>
                <c:pt idx="1">
                  <c:v>-1.16177589150674E-4</c:v>
                </c:pt>
                <c:pt idx="2">
                  <c:v>-1.3370427896452699</c:v>
                </c:pt>
                <c:pt idx="3">
                  <c:v>-2.11831717448803</c:v>
                </c:pt>
                <c:pt idx="4">
                  <c:v>-2.7381310267027001</c:v>
                </c:pt>
                <c:pt idx="5">
                  <c:v>-3.2284333923972799</c:v>
                </c:pt>
                <c:pt idx="6">
                  <c:v>-1.4739715744289099</c:v>
                </c:pt>
                <c:pt idx="7">
                  <c:v>-2.5884359660387499</c:v>
                </c:pt>
                <c:pt idx="8">
                  <c:v>-2.42189271091797</c:v>
                </c:pt>
                <c:pt idx="9">
                  <c:v>-3.2210389191609998</c:v>
                </c:pt>
                <c:pt idx="10">
                  <c:v>-4.3386631305893397</c:v>
                </c:pt>
                <c:pt idx="11">
                  <c:v>-3.2317390415101701</c:v>
                </c:pt>
                <c:pt idx="12">
                  <c:v>-2.0758223971670202</c:v>
                </c:pt>
                <c:pt idx="13">
                  <c:v>-1.8158492230221499</c:v>
                </c:pt>
                <c:pt idx="14">
                  <c:v>-2.61286020758499</c:v>
                </c:pt>
                <c:pt idx="15">
                  <c:v>-3.1043124914406901</c:v>
                </c:pt>
                <c:pt idx="16">
                  <c:v>-2.4317848223227498</c:v>
                </c:pt>
                <c:pt idx="17">
                  <c:v>-2.8002532325871798</c:v>
                </c:pt>
                <c:pt idx="18">
                  <c:v>-4.0951151189654</c:v>
                </c:pt>
                <c:pt idx="19">
                  <c:v>-4.6425174324739604</c:v>
                </c:pt>
                <c:pt idx="20">
                  <c:v>-3.9971000800167</c:v>
                </c:pt>
                <c:pt idx="21">
                  <c:v>-2.00376287549981</c:v>
                </c:pt>
                <c:pt idx="22">
                  <c:v>-5.0483654100006996</c:v>
                </c:pt>
                <c:pt idx="23">
                  <c:v>-3.5842892423587198</c:v>
                </c:pt>
                <c:pt idx="24">
                  <c:v>-2.3642385711978098</c:v>
                </c:pt>
                <c:pt idx="25">
                  <c:v>-1.2773969345134299</c:v>
                </c:pt>
                <c:pt idx="26">
                  <c:v>-0.93397804052077804</c:v>
                </c:pt>
                <c:pt idx="27">
                  <c:v>-1.94383998384391</c:v>
                </c:pt>
                <c:pt idx="28">
                  <c:v>-4.8513661299169897</c:v>
                </c:pt>
                <c:pt idx="29">
                  <c:v>-4.5651231276862401</c:v>
                </c:pt>
                <c:pt idx="30">
                  <c:v>-1.17378851284509</c:v>
                </c:pt>
                <c:pt idx="31">
                  <c:v>-5.3207792496961703</c:v>
                </c:pt>
                <c:pt idx="32">
                  <c:v>-3.4117159983096998</c:v>
                </c:pt>
                <c:pt idx="33">
                  <c:v>-2.8447167907968698</c:v>
                </c:pt>
                <c:pt idx="34">
                  <c:v>-5.6617986000059899</c:v>
                </c:pt>
                <c:pt idx="35">
                  <c:v>-5.2111429286127597</c:v>
                </c:pt>
                <c:pt idx="36">
                  <c:v>-2.4124330349505199</c:v>
                </c:pt>
                <c:pt idx="37">
                  <c:v>-4.1012631576353202</c:v>
                </c:pt>
                <c:pt idx="38">
                  <c:v>-8.4635109431944695</c:v>
                </c:pt>
                <c:pt idx="39">
                  <c:v>-6.4585366380734701</c:v>
                </c:pt>
                <c:pt idx="40">
                  <c:v>-3.5627447469495501</c:v>
                </c:pt>
                <c:pt idx="41">
                  <c:v>-5.1880992911562398</c:v>
                </c:pt>
                <c:pt idx="42">
                  <c:v>-3.7341247933216501</c:v>
                </c:pt>
                <c:pt idx="43">
                  <c:v>-4.8242732401267503</c:v>
                </c:pt>
                <c:pt idx="44">
                  <c:v>-4.9725885413401301</c:v>
                </c:pt>
                <c:pt idx="45">
                  <c:v>-3.06102942410473</c:v>
                </c:pt>
                <c:pt idx="46">
                  <c:v>-5.45174174474512</c:v>
                </c:pt>
                <c:pt idx="47">
                  <c:v>-6.2878636059880799</c:v>
                </c:pt>
                <c:pt idx="48">
                  <c:v>-6.7363266724650401</c:v>
                </c:pt>
                <c:pt idx="49">
                  <c:v>-4.8436050564611799</c:v>
                </c:pt>
                <c:pt idx="50">
                  <c:v>-7.07463570091483</c:v>
                </c:pt>
                <c:pt idx="51">
                  <c:v>-8.53333943842315</c:v>
                </c:pt>
                <c:pt idx="52">
                  <c:v>-3.4191718735206802</c:v>
                </c:pt>
                <c:pt idx="53">
                  <c:v>-5.4635203970026396</c:v>
                </c:pt>
                <c:pt idx="54">
                  <c:v>-4.8482341464065097</c:v>
                </c:pt>
                <c:pt idx="55">
                  <c:v>-4.2560723156080797</c:v>
                </c:pt>
                <c:pt idx="56">
                  <c:v>-3.9865840555779002</c:v>
                </c:pt>
                <c:pt idx="57">
                  <c:v>-3.6768504052160398</c:v>
                </c:pt>
                <c:pt idx="58">
                  <c:v>-2.1543049915773298</c:v>
                </c:pt>
                <c:pt idx="59">
                  <c:v>-1.4208897302191801</c:v>
                </c:pt>
                <c:pt idx="60">
                  <c:v>-3.44960368690661</c:v>
                </c:pt>
                <c:pt idx="61">
                  <c:v>-3.6443576756170901</c:v>
                </c:pt>
                <c:pt idx="62">
                  <c:v>-4.1436008538706801</c:v>
                </c:pt>
                <c:pt idx="63">
                  <c:v>-4.1799152887538602</c:v>
                </c:pt>
                <c:pt idx="64">
                  <c:v>-3.2223575403598299</c:v>
                </c:pt>
                <c:pt idx="65">
                  <c:v>-2.5461957543529801</c:v>
                </c:pt>
                <c:pt idx="66">
                  <c:v>-5.3652329810296804</c:v>
                </c:pt>
                <c:pt idx="67">
                  <c:v>-4.3516841287041901</c:v>
                </c:pt>
                <c:pt idx="68">
                  <c:v>-2.5163963601710102</c:v>
                </c:pt>
                <c:pt idx="69">
                  <c:v>-3.6184469924139302</c:v>
                </c:pt>
                <c:pt idx="70">
                  <c:v>-3.7474950077789502</c:v>
                </c:pt>
                <c:pt idx="71">
                  <c:v>-2.7135011733540702</c:v>
                </c:pt>
                <c:pt idx="72">
                  <c:v>-6.60267541664121</c:v>
                </c:pt>
                <c:pt idx="73">
                  <c:v>-5.2231763121901498</c:v>
                </c:pt>
                <c:pt idx="74">
                  <c:v>-6.2978713439880298</c:v>
                </c:pt>
                <c:pt idx="75">
                  <c:v>-2.20491700235912</c:v>
                </c:pt>
                <c:pt idx="76">
                  <c:v>-6.05765852451953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55904"/>
        <c:axId val="92561792"/>
      </c:scatterChart>
      <c:valAx>
        <c:axId val="92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61792"/>
        <c:crosses val="autoZero"/>
        <c:crossBetween val="midCat"/>
      </c:valAx>
      <c:valAx>
        <c:axId val="925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5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2.8252405949256341E-2"/>
          <c:w val="0.8761367016622921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Discharge</c:v>
          </c:tx>
          <c:spPr>
            <a:ln w="19050"/>
          </c:spPr>
          <c:marker>
            <c:symbol val="none"/>
          </c:marker>
          <c:xVal>
            <c:numRef>
              <c:f>'Daily Loads'!$B$2:$B$165</c:f>
              <c:numCache>
                <c:formatCode>0</c:formatCode>
                <c:ptCount val="164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129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133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146</c:v>
                </c:pt>
                <c:pt idx="21">
                  <c:v>147</c:v>
                </c:pt>
                <c:pt idx="22">
                  <c:v>148</c:v>
                </c:pt>
                <c:pt idx="23">
                  <c:v>149</c:v>
                </c:pt>
                <c:pt idx="24">
                  <c:v>150</c:v>
                </c:pt>
                <c:pt idx="25">
                  <c:v>151</c:v>
                </c:pt>
                <c:pt idx="26">
                  <c:v>152</c:v>
                </c:pt>
                <c:pt idx="27">
                  <c:v>153</c:v>
                </c:pt>
                <c:pt idx="28">
                  <c:v>154</c:v>
                </c:pt>
                <c:pt idx="29">
                  <c:v>155</c:v>
                </c:pt>
                <c:pt idx="30">
                  <c:v>156</c:v>
                </c:pt>
                <c:pt idx="31">
                  <c:v>157</c:v>
                </c:pt>
                <c:pt idx="32">
                  <c:v>158</c:v>
                </c:pt>
                <c:pt idx="33">
                  <c:v>159</c:v>
                </c:pt>
                <c:pt idx="34">
                  <c:v>160</c:v>
                </c:pt>
                <c:pt idx="35">
                  <c:v>161</c:v>
                </c:pt>
                <c:pt idx="36">
                  <c:v>162</c:v>
                </c:pt>
                <c:pt idx="37">
                  <c:v>163</c:v>
                </c:pt>
                <c:pt idx="38">
                  <c:v>164</c:v>
                </c:pt>
                <c:pt idx="39">
                  <c:v>165</c:v>
                </c:pt>
                <c:pt idx="40">
                  <c:v>166</c:v>
                </c:pt>
                <c:pt idx="41">
                  <c:v>167</c:v>
                </c:pt>
                <c:pt idx="42">
                  <c:v>168</c:v>
                </c:pt>
                <c:pt idx="43">
                  <c:v>169</c:v>
                </c:pt>
                <c:pt idx="44">
                  <c:v>170</c:v>
                </c:pt>
                <c:pt idx="45">
                  <c:v>171</c:v>
                </c:pt>
                <c:pt idx="46">
                  <c:v>172</c:v>
                </c:pt>
                <c:pt idx="47">
                  <c:v>173</c:v>
                </c:pt>
                <c:pt idx="48">
                  <c:v>174</c:v>
                </c:pt>
                <c:pt idx="49">
                  <c:v>175</c:v>
                </c:pt>
                <c:pt idx="50">
                  <c:v>176</c:v>
                </c:pt>
                <c:pt idx="51">
                  <c:v>177</c:v>
                </c:pt>
                <c:pt idx="52">
                  <c:v>178</c:v>
                </c:pt>
                <c:pt idx="53">
                  <c:v>179</c:v>
                </c:pt>
                <c:pt idx="54">
                  <c:v>180</c:v>
                </c:pt>
                <c:pt idx="55">
                  <c:v>181</c:v>
                </c:pt>
                <c:pt idx="56">
                  <c:v>182</c:v>
                </c:pt>
                <c:pt idx="57">
                  <c:v>183</c:v>
                </c:pt>
                <c:pt idx="58">
                  <c:v>184</c:v>
                </c:pt>
                <c:pt idx="59">
                  <c:v>185</c:v>
                </c:pt>
                <c:pt idx="60">
                  <c:v>186</c:v>
                </c:pt>
                <c:pt idx="61">
                  <c:v>187</c:v>
                </c:pt>
                <c:pt idx="62">
                  <c:v>188</c:v>
                </c:pt>
                <c:pt idx="63">
                  <c:v>189</c:v>
                </c:pt>
                <c:pt idx="64">
                  <c:v>190</c:v>
                </c:pt>
                <c:pt idx="65">
                  <c:v>191</c:v>
                </c:pt>
                <c:pt idx="66">
                  <c:v>192</c:v>
                </c:pt>
                <c:pt idx="67">
                  <c:v>193</c:v>
                </c:pt>
                <c:pt idx="68">
                  <c:v>194</c:v>
                </c:pt>
                <c:pt idx="69">
                  <c:v>195</c:v>
                </c:pt>
                <c:pt idx="70">
                  <c:v>196</c:v>
                </c:pt>
                <c:pt idx="71">
                  <c:v>197</c:v>
                </c:pt>
                <c:pt idx="72">
                  <c:v>198</c:v>
                </c:pt>
                <c:pt idx="73">
                  <c:v>199</c:v>
                </c:pt>
                <c:pt idx="74">
                  <c:v>200</c:v>
                </c:pt>
                <c:pt idx="75">
                  <c:v>201</c:v>
                </c:pt>
                <c:pt idx="76">
                  <c:v>202</c:v>
                </c:pt>
                <c:pt idx="77">
                  <c:v>203</c:v>
                </c:pt>
                <c:pt idx="78">
                  <c:v>204</c:v>
                </c:pt>
                <c:pt idx="79">
                  <c:v>205</c:v>
                </c:pt>
                <c:pt idx="80">
                  <c:v>206</c:v>
                </c:pt>
                <c:pt idx="81">
                  <c:v>207</c:v>
                </c:pt>
                <c:pt idx="82">
                  <c:v>208</c:v>
                </c:pt>
                <c:pt idx="83">
                  <c:v>209</c:v>
                </c:pt>
                <c:pt idx="84">
                  <c:v>210</c:v>
                </c:pt>
                <c:pt idx="85">
                  <c:v>211</c:v>
                </c:pt>
                <c:pt idx="86">
                  <c:v>212</c:v>
                </c:pt>
                <c:pt idx="87">
                  <c:v>213</c:v>
                </c:pt>
                <c:pt idx="88">
                  <c:v>214</c:v>
                </c:pt>
                <c:pt idx="89">
                  <c:v>215</c:v>
                </c:pt>
                <c:pt idx="90">
                  <c:v>216</c:v>
                </c:pt>
                <c:pt idx="91">
                  <c:v>217</c:v>
                </c:pt>
                <c:pt idx="92">
                  <c:v>218</c:v>
                </c:pt>
                <c:pt idx="93">
                  <c:v>219</c:v>
                </c:pt>
                <c:pt idx="94">
                  <c:v>220</c:v>
                </c:pt>
                <c:pt idx="95">
                  <c:v>221</c:v>
                </c:pt>
                <c:pt idx="96">
                  <c:v>222</c:v>
                </c:pt>
                <c:pt idx="97">
                  <c:v>223</c:v>
                </c:pt>
                <c:pt idx="98">
                  <c:v>224</c:v>
                </c:pt>
                <c:pt idx="99">
                  <c:v>225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229</c:v>
                </c:pt>
                <c:pt idx="104">
                  <c:v>230</c:v>
                </c:pt>
                <c:pt idx="105">
                  <c:v>231</c:v>
                </c:pt>
                <c:pt idx="106">
                  <c:v>232</c:v>
                </c:pt>
                <c:pt idx="107">
                  <c:v>233</c:v>
                </c:pt>
                <c:pt idx="108">
                  <c:v>234</c:v>
                </c:pt>
                <c:pt idx="109">
                  <c:v>235</c:v>
                </c:pt>
                <c:pt idx="110">
                  <c:v>236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241</c:v>
                </c:pt>
                <c:pt idx="116">
                  <c:v>242</c:v>
                </c:pt>
                <c:pt idx="117">
                  <c:v>243</c:v>
                </c:pt>
                <c:pt idx="118">
                  <c:v>244</c:v>
                </c:pt>
                <c:pt idx="119">
                  <c:v>245</c:v>
                </c:pt>
                <c:pt idx="120">
                  <c:v>246</c:v>
                </c:pt>
                <c:pt idx="121">
                  <c:v>247</c:v>
                </c:pt>
                <c:pt idx="122">
                  <c:v>248</c:v>
                </c:pt>
                <c:pt idx="123">
                  <c:v>249</c:v>
                </c:pt>
                <c:pt idx="124">
                  <c:v>250</c:v>
                </c:pt>
                <c:pt idx="125">
                  <c:v>251</c:v>
                </c:pt>
                <c:pt idx="126">
                  <c:v>252</c:v>
                </c:pt>
                <c:pt idx="127">
                  <c:v>253</c:v>
                </c:pt>
                <c:pt idx="128">
                  <c:v>254</c:v>
                </c:pt>
                <c:pt idx="129">
                  <c:v>255</c:v>
                </c:pt>
                <c:pt idx="130">
                  <c:v>256</c:v>
                </c:pt>
                <c:pt idx="131">
                  <c:v>257</c:v>
                </c:pt>
                <c:pt idx="132">
                  <c:v>258</c:v>
                </c:pt>
                <c:pt idx="133">
                  <c:v>259</c:v>
                </c:pt>
                <c:pt idx="134">
                  <c:v>260</c:v>
                </c:pt>
                <c:pt idx="135">
                  <c:v>261</c:v>
                </c:pt>
                <c:pt idx="136">
                  <c:v>262</c:v>
                </c:pt>
                <c:pt idx="137">
                  <c:v>263</c:v>
                </c:pt>
                <c:pt idx="138">
                  <c:v>264</c:v>
                </c:pt>
                <c:pt idx="139">
                  <c:v>265</c:v>
                </c:pt>
                <c:pt idx="140">
                  <c:v>266</c:v>
                </c:pt>
                <c:pt idx="141">
                  <c:v>267</c:v>
                </c:pt>
                <c:pt idx="142">
                  <c:v>268</c:v>
                </c:pt>
                <c:pt idx="143">
                  <c:v>269</c:v>
                </c:pt>
                <c:pt idx="144">
                  <c:v>270</c:v>
                </c:pt>
                <c:pt idx="145">
                  <c:v>271</c:v>
                </c:pt>
                <c:pt idx="146">
                  <c:v>272</c:v>
                </c:pt>
                <c:pt idx="147">
                  <c:v>273</c:v>
                </c:pt>
                <c:pt idx="148">
                  <c:v>274</c:v>
                </c:pt>
                <c:pt idx="149">
                  <c:v>275</c:v>
                </c:pt>
                <c:pt idx="150">
                  <c:v>276</c:v>
                </c:pt>
                <c:pt idx="151">
                  <c:v>277</c:v>
                </c:pt>
                <c:pt idx="152">
                  <c:v>278</c:v>
                </c:pt>
                <c:pt idx="153">
                  <c:v>279</c:v>
                </c:pt>
                <c:pt idx="154">
                  <c:v>280</c:v>
                </c:pt>
                <c:pt idx="155">
                  <c:v>281</c:v>
                </c:pt>
                <c:pt idx="156">
                  <c:v>282</c:v>
                </c:pt>
                <c:pt idx="157">
                  <c:v>283</c:v>
                </c:pt>
                <c:pt idx="158">
                  <c:v>284</c:v>
                </c:pt>
                <c:pt idx="159">
                  <c:v>285</c:v>
                </c:pt>
                <c:pt idx="160">
                  <c:v>286</c:v>
                </c:pt>
                <c:pt idx="161">
                  <c:v>287</c:v>
                </c:pt>
                <c:pt idx="162">
                  <c:v>288</c:v>
                </c:pt>
                <c:pt idx="163">
                  <c:v>289</c:v>
                </c:pt>
              </c:numCache>
            </c:numRef>
          </c:xVal>
          <c:yVal>
            <c:numRef>
              <c:f>'Daily Loads'!$C$2:$C$165</c:f>
              <c:numCache>
                <c:formatCode>General</c:formatCode>
                <c:ptCount val="164"/>
                <c:pt idx="0">
                  <c:v>98.797479183000007</c:v>
                </c:pt>
                <c:pt idx="1">
                  <c:v>88.716681651000002</c:v>
                </c:pt>
                <c:pt idx="2">
                  <c:v>81.722420442000001</c:v>
                </c:pt>
                <c:pt idx="3">
                  <c:v>78.777468354000007</c:v>
                </c:pt>
                <c:pt idx="4">
                  <c:v>80.13667701</c:v>
                </c:pt>
                <c:pt idx="5">
                  <c:v>83.336480721000001</c:v>
                </c:pt>
                <c:pt idx="6">
                  <c:v>71.415088134000001</c:v>
                </c:pt>
                <c:pt idx="7">
                  <c:v>62.835083493000006</c:v>
                </c:pt>
                <c:pt idx="8">
                  <c:v>55.840822284000005</c:v>
                </c:pt>
                <c:pt idx="9">
                  <c:v>54.056860922999995</c:v>
                </c:pt>
                <c:pt idx="10">
                  <c:v>56.633694000000006</c:v>
                </c:pt>
                <c:pt idx="11">
                  <c:v>110.09590114</c:v>
                </c:pt>
                <c:pt idx="12">
                  <c:v>104.74401705299999</c:v>
                </c:pt>
                <c:pt idx="13">
                  <c:v>93.190743476999998</c:v>
                </c:pt>
                <c:pt idx="14">
                  <c:v>78.409349343000002</c:v>
                </c:pt>
                <c:pt idx="15">
                  <c:v>64.845579630000003</c:v>
                </c:pt>
                <c:pt idx="16">
                  <c:v>60.258250415999996</c:v>
                </c:pt>
                <c:pt idx="17">
                  <c:v>64.817262783000004</c:v>
                </c:pt>
                <c:pt idx="18">
                  <c:v>68.866571903999997</c:v>
                </c:pt>
                <c:pt idx="19">
                  <c:v>64.222608996000005</c:v>
                </c:pt>
                <c:pt idx="20">
                  <c:v>56.746961388000003</c:v>
                </c:pt>
                <c:pt idx="21">
                  <c:v>50.630522436</c:v>
                </c:pt>
                <c:pt idx="22">
                  <c:v>52.641018572999997</c:v>
                </c:pt>
                <c:pt idx="23">
                  <c:v>47.232500795999997</c:v>
                </c:pt>
                <c:pt idx="24">
                  <c:v>40.096655351999999</c:v>
                </c:pt>
                <c:pt idx="25">
                  <c:v>37.463188581000004</c:v>
                </c:pt>
                <c:pt idx="26">
                  <c:v>33.640414235999998</c:v>
                </c:pt>
                <c:pt idx="27">
                  <c:v>30.893680076999999</c:v>
                </c:pt>
                <c:pt idx="28">
                  <c:v>28.883183942000002</c:v>
                </c:pt>
                <c:pt idx="29">
                  <c:v>41.087744997000001</c:v>
                </c:pt>
                <c:pt idx="30">
                  <c:v>63.033301422000001</c:v>
                </c:pt>
                <c:pt idx="31">
                  <c:v>73.085782107</c:v>
                </c:pt>
                <c:pt idx="32">
                  <c:v>57.738051032999998</c:v>
                </c:pt>
                <c:pt idx="33">
                  <c:v>43.211508522000003</c:v>
                </c:pt>
                <c:pt idx="34">
                  <c:v>35.877445148999996</c:v>
                </c:pt>
                <c:pt idx="35">
                  <c:v>33.074077295999999</c:v>
                </c:pt>
                <c:pt idx="36">
                  <c:v>32.451106662000001</c:v>
                </c:pt>
                <c:pt idx="37">
                  <c:v>33.328928918999999</c:v>
                </c:pt>
                <c:pt idx="38">
                  <c:v>37.548139122000002</c:v>
                </c:pt>
                <c:pt idx="39">
                  <c:v>50.630522436</c:v>
                </c:pt>
                <c:pt idx="40">
                  <c:v>44.259231861000004</c:v>
                </c:pt>
                <c:pt idx="41">
                  <c:v>36.840217946999999</c:v>
                </c:pt>
                <c:pt idx="42">
                  <c:v>31.771502334000001</c:v>
                </c:pt>
                <c:pt idx="43">
                  <c:v>28.203579609000002</c:v>
                </c:pt>
                <c:pt idx="44">
                  <c:v>32.139621347000002</c:v>
                </c:pt>
                <c:pt idx="45">
                  <c:v>29.591105111999997</c:v>
                </c:pt>
                <c:pt idx="46">
                  <c:v>25.230310680999999</c:v>
                </c:pt>
                <c:pt idx="47">
                  <c:v>22.143774355999998</c:v>
                </c:pt>
                <c:pt idx="48">
                  <c:v>19.906743437000003</c:v>
                </c:pt>
                <c:pt idx="49">
                  <c:v>19.085554882</c:v>
                </c:pt>
                <c:pt idx="50">
                  <c:v>19.962995135</c:v>
                </c:pt>
                <c:pt idx="51">
                  <c:v>66.318858191000004</c:v>
                </c:pt>
                <c:pt idx="52">
                  <c:v>98.91074657099999</c:v>
                </c:pt>
                <c:pt idx="53">
                  <c:v>107.03768168000001</c:v>
                </c:pt>
                <c:pt idx="54">
                  <c:v>87.952126782000008</c:v>
                </c:pt>
                <c:pt idx="55">
                  <c:v>54.793098945000004</c:v>
                </c:pt>
                <c:pt idx="56">
                  <c:v>34.971306045000006</c:v>
                </c:pt>
                <c:pt idx="57">
                  <c:v>39.162199401000002</c:v>
                </c:pt>
                <c:pt idx="58">
                  <c:v>90.627318755000005</c:v>
                </c:pt>
                <c:pt idx="59">
                  <c:v>133.85440556</c:v>
                </c:pt>
                <c:pt idx="60">
                  <c:v>155.67196176100001</c:v>
                </c:pt>
                <c:pt idx="61">
                  <c:v>128.93257996499997</c:v>
                </c:pt>
                <c:pt idx="62">
                  <c:v>90.100211377999997</c:v>
                </c:pt>
                <c:pt idx="63">
                  <c:v>67.50736324799999</c:v>
                </c:pt>
                <c:pt idx="64">
                  <c:v>60.767953662000004</c:v>
                </c:pt>
                <c:pt idx="65">
                  <c:v>66.516273603000002</c:v>
                </c:pt>
                <c:pt idx="66">
                  <c:v>51.055275141000003</c:v>
                </c:pt>
                <c:pt idx="67">
                  <c:v>38.935664625000001</c:v>
                </c:pt>
                <c:pt idx="68">
                  <c:v>32.989126755000001</c:v>
                </c:pt>
                <c:pt idx="69">
                  <c:v>103.866194816</c:v>
                </c:pt>
                <c:pt idx="70">
                  <c:v>119.69531223</c:v>
                </c:pt>
                <c:pt idx="71">
                  <c:v>160.131769805</c:v>
                </c:pt>
                <c:pt idx="72">
                  <c:v>196.575551864</c:v>
                </c:pt>
                <c:pt idx="73">
                  <c:v>151.18364611300001</c:v>
                </c:pt>
                <c:pt idx="74">
                  <c:v>111.738278302</c:v>
                </c:pt>
                <c:pt idx="75">
                  <c:v>85.715095868999995</c:v>
                </c:pt>
                <c:pt idx="76">
                  <c:v>69.432908844000011</c:v>
                </c:pt>
                <c:pt idx="77">
                  <c:v>57.426565715999999</c:v>
                </c:pt>
                <c:pt idx="78">
                  <c:v>49.724383332000002</c:v>
                </c:pt>
                <c:pt idx="79">
                  <c:v>77.843012402999989</c:v>
                </c:pt>
                <c:pt idx="80">
                  <c:v>88.490146874999994</c:v>
                </c:pt>
                <c:pt idx="81">
                  <c:v>74.473307610000006</c:v>
                </c:pt>
                <c:pt idx="82">
                  <c:v>61.022805285000004</c:v>
                </c:pt>
                <c:pt idx="83">
                  <c:v>70.877068041000001</c:v>
                </c:pt>
                <c:pt idx="84">
                  <c:v>118.64758897999999</c:v>
                </c:pt>
                <c:pt idx="85">
                  <c:v>134.67492429200001</c:v>
                </c:pt>
                <c:pt idx="86">
                  <c:v>139.460471445</c:v>
                </c:pt>
                <c:pt idx="87">
                  <c:v>127.227593551</c:v>
                </c:pt>
                <c:pt idx="88">
                  <c:v>95.625992319000005</c:v>
                </c:pt>
                <c:pt idx="89">
                  <c:v>69.517859385000008</c:v>
                </c:pt>
                <c:pt idx="90">
                  <c:v>56.463792918000003</c:v>
                </c:pt>
                <c:pt idx="91">
                  <c:v>48.506758910999999</c:v>
                </c:pt>
                <c:pt idx="92">
                  <c:v>50.743789823999997</c:v>
                </c:pt>
                <c:pt idx="93">
                  <c:v>54.963000027</c:v>
                </c:pt>
                <c:pt idx="94">
                  <c:v>50.913690905999999</c:v>
                </c:pt>
                <c:pt idx="95">
                  <c:v>42.730122123000001</c:v>
                </c:pt>
                <c:pt idx="96">
                  <c:v>34.999622892000005</c:v>
                </c:pt>
                <c:pt idx="97">
                  <c:v>31.035264311999999</c:v>
                </c:pt>
                <c:pt idx="98">
                  <c:v>27.382391052999999</c:v>
                </c:pt>
                <c:pt idx="99">
                  <c:v>60.711319967999998</c:v>
                </c:pt>
                <c:pt idx="100">
                  <c:v>112.332932059</c:v>
                </c:pt>
                <c:pt idx="101">
                  <c:v>73.850336976000008</c:v>
                </c:pt>
                <c:pt idx="102">
                  <c:v>52.924187042999996</c:v>
                </c:pt>
                <c:pt idx="103">
                  <c:v>41.172695538000006</c:v>
                </c:pt>
                <c:pt idx="104">
                  <c:v>33.725364776999996</c:v>
                </c:pt>
                <c:pt idx="105">
                  <c:v>29.477837727000001</c:v>
                </c:pt>
                <c:pt idx="106">
                  <c:v>25.768330772999999</c:v>
                </c:pt>
                <c:pt idx="107">
                  <c:v>23.757834632999998</c:v>
                </c:pt>
                <c:pt idx="108">
                  <c:v>24.041003107000002</c:v>
                </c:pt>
                <c:pt idx="109">
                  <c:v>26.164766626000002</c:v>
                </c:pt>
                <c:pt idx="110">
                  <c:v>25.853281315</c:v>
                </c:pt>
                <c:pt idx="111">
                  <c:v>23.757834634999998</c:v>
                </c:pt>
                <c:pt idx="112">
                  <c:v>21.294268941999999</c:v>
                </c:pt>
                <c:pt idx="113">
                  <c:v>20.897833090999999</c:v>
                </c:pt>
                <c:pt idx="114">
                  <c:v>28.656649162999997</c:v>
                </c:pt>
                <c:pt idx="115">
                  <c:v>22.653477602999999</c:v>
                </c:pt>
                <c:pt idx="116">
                  <c:v>18.434267399000003</c:v>
                </c:pt>
                <c:pt idx="117">
                  <c:v>18.349316859999998</c:v>
                </c:pt>
                <c:pt idx="118">
                  <c:v>19.538624427999999</c:v>
                </c:pt>
                <c:pt idx="119">
                  <c:v>17.924564149000002</c:v>
                </c:pt>
                <c:pt idx="120">
                  <c:v>15.999018551000001</c:v>
                </c:pt>
                <c:pt idx="121">
                  <c:v>15.857434316000001</c:v>
                </c:pt>
                <c:pt idx="122">
                  <c:v>17.329910365</c:v>
                </c:pt>
                <c:pt idx="123">
                  <c:v>16.621989187</c:v>
                </c:pt>
                <c:pt idx="124">
                  <c:v>16.395454411999999</c:v>
                </c:pt>
                <c:pt idx="125">
                  <c:v>16.537038646999999</c:v>
                </c:pt>
                <c:pt idx="126">
                  <c:v>14.724760438999999</c:v>
                </c:pt>
                <c:pt idx="127">
                  <c:v>13.846938184999999</c:v>
                </c:pt>
                <c:pt idx="128">
                  <c:v>12.374462138</c:v>
                </c:pt>
                <c:pt idx="129">
                  <c:v>11.808125201000001</c:v>
                </c:pt>
                <c:pt idx="130">
                  <c:v>12.289511596000001</c:v>
                </c:pt>
                <c:pt idx="131">
                  <c:v>11.949709431</c:v>
                </c:pt>
                <c:pt idx="132">
                  <c:v>11.949709434999999</c:v>
                </c:pt>
                <c:pt idx="133">
                  <c:v>11.893075738999999</c:v>
                </c:pt>
                <c:pt idx="134">
                  <c:v>11.638224115</c:v>
                </c:pt>
                <c:pt idx="135">
                  <c:v>11.553273581000001</c:v>
                </c:pt>
                <c:pt idx="136">
                  <c:v>10.986936637000001</c:v>
                </c:pt>
                <c:pt idx="137">
                  <c:v>10.562183931</c:v>
                </c:pt>
                <c:pt idx="138">
                  <c:v>10.222381767</c:v>
                </c:pt>
                <c:pt idx="139">
                  <c:v>10.165748073</c:v>
                </c:pt>
                <c:pt idx="140">
                  <c:v>9.7126785209999991</c:v>
                </c:pt>
                <c:pt idx="141">
                  <c:v>9.202975275</c:v>
                </c:pt>
                <c:pt idx="142">
                  <c:v>8.8348562640000008</c:v>
                </c:pt>
                <c:pt idx="143">
                  <c:v>8.7215888760000002</c:v>
                </c:pt>
                <c:pt idx="144">
                  <c:v>8.4950541000000008</c:v>
                </c:pt>
                <c:pt idx="145">
                  <c:v>8.2968361710000007</c:v>
                </c:pt>
                <c:pt idx="146">
                  <c:v>7.9570340069999999</c:v>
                </c:pt>
                <c:pt idx="147">
                  <c:v>7.9570340070000007</c:v>
                </c:pt>
                <c:pt idx="148">
                  <c:v>8.4384204060000005</c:v>
                </c:pt>
                <c:pt idx="149">
                  <c:v>8.4101035589999995</c:v>
                </c:pt>
                <c:pt idx="150">
                  <c:v>8.6649551819999999</c:v>
                </c:pt>
                <c:pt idx="151">
                  <c:v>12.346145291999999</c:v>
                </c:pt>
                <c:pt idx="152">
                  <c:v>13.592086564000001</c:v>
                </c:pt>
                <c:pt idx="153">
                  <c:v>13.252284395</c:v>
                </c:pt>
                <c:pt idx="154">
                  <c:v>12.742581147999999</c:v>
                </c:pt>
                <c:pt idx="155">
                  <c:v>14.639809902</c:v>
                </c:pt>
                <c:pt idx="156">
                  <c:v>18.575851630999999</c:v>
                </c:pt>
                <c:pt idx="157">
                  <c:v>15.885751166</c:v>
                </c:pt>
                <c:pt idx="158">
                  <c:v>13.733670796</c:v>
                </c:pt>
                <c:pt idx="159">
                  <c:v>12.402778981999999</c:v>
                </c:pt>
                <c:pt idx="160">
                  <c:v>11.666540960000001</c:v>
                </c:pt>
                <c:pt idx="161">
                  <c:v>12.459412683</c:v>
                </c:pt>
                <c:pt idx="162">
                  <c:v>10.986936640000001</c:v>
                </c:pt>
                <c:pt idx="163">
                  <c:v>27.042588889000001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0544"/>
        <c:axId val="92962816"/>
      </c:scatterChart>
      <c:scatterChart>
        <c:scatterStyle val="lineMarker"/>
        <c:varyColors val="0"/>
        <c:ser>
          <c:idx val="1"/>
          <c:order val="1"/>
          <c:tx>
            <c:v>GPP</c:v>
          </c:tx>
          <c:spPr>
            <a:ln w="19050"/>
          </c:spPr>
          <c:marker>
            <c:symbol val="none"/>
          </c:marker>
          <c:xVal>
            <c:numRef>
              <c:f>Lillinonah_metabEst!$B$2:$B$133</c:f>
              <c:numCache>
                <c:formatCode>General</c:formatCode>
                <c:ptCount val="132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130</c:v>
                </c:pt>
                <c:pt idx="4">
                  <c:v>131</c:v>
                </c:pt>
                <c:pt idx="5">
                  <c:v>132</c:v>
                </c:pt>
                <c:pt idx="6">
                  <c:v>133</c:v>
                </c:pt>
                <c:pt idx="7">
                  <c:v>134</c:v>
                </c:pt>
                <c:pt idx="8">
                  <c:v>135</c:v>
                </c:pt>
                <c:pt idx="9">
                  <c:v>136</c:v>
                </c:pt>
                <c:pt idx="10">
                  <c:v>137</c:v>
                </c:pt>
                <c:pt idx="11">
                  <c:v>138</c:v>
                </c:pt>
                <c:pt idx="12">
                  <c:v>139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177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183</c:v>
                </c:pt>
                <c:pt idx="56">
                  <c:v>184</c:v>
                </c:pt>
                <c:pt idx="57">
                  <c:v>185</c:v>
                </c:pt>
                <c:pt idx="58">
                  <c:v>186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194</c:v>
                </c:pt>
                <c:pt idx="67">
                  <c:v>195</c:v>
                </c:pt>
                <c:pt idx="68">
                  <c:v>196</c:v>
                </c:pt>
                <c:pt idx="69">
                  <c:v>197</c:v>
                </c:pt>
                <c:pt idx="70">
                  <c:v>198</c:v>
                </c:pt>
                <c:pt idx="71">
                  <c:v>199</c:v>
                </c:pt>
                <c:pt idx="72">
                  <c:v>200</c:v>
                </c:pt>
                <c:pt idx="73">
                  <c:v>201</c:v>
                </c:pt>
                <c:pt idx="74">
                  <c:v>202</c:v>
                </c:pt>
                <c:pt idx="75">
                  <c:v>203</c:v>
                </c:pt>
                <c:pt idx="76">
                  <c:v>204</c:v>
                </c:pt>
                <c:pt idx="77">
                  <c:v>205</c:v>
                </c:pt>
                <c:pt idx="78">
                  <c:v>206</c:v>
                </c:pt>
                <c:pt idx="79">
                  <c:v>207</c:v>
                </c:pt>
                <c:pt idx="80">
                  <c:v>208</c:v>
                </c:pt>
                <c:pt idx="81">
                  <c:v>209</c:v>
                </c:pt>
                <c:pt idx="82">
                  <c:v>210</c:v>
                </c:pt>
                <c:pt idx="83">
                  <c:v>211</c:v>
                </c:pt>
                <c:pt idx="84">
                  <c:v>212</c:v>
                </c:pt>
                <c:pt idx="85">
                  <c:v>213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  <c:pt idx="89">
                  <c:v>217</c:v>
                </c:pt>
                <c:pt idx="90">
                  <c:v>218</c:v>
                </c:pt>
                <c:pt idx="91">
                  <c:v>219</c:v>
                </c:pt>
                <c:pt idx="92">
                  <c:v>220</c:v>
                </c:pt>
                <c:pt idx="93">
                  <c:v>221</c:v>
                </c:pt>
                <c:pt idx="94">
                  <c:v>222</c:v>
                </c:pt>
                <c:pt idx="95">
                  <c:v>223</c:v>
                </c:pt>
                <c:pt idx="96">
                  <c:v>224</c:v>
                </c:pt>
                <c:pt idx="97">
                  <c:v>225</c:v>
                </c:pt>
                <c:pt idx="98">
                  <c:v>226</c:v>
                </c:pt>
                <c:pt idx="99">
                  <c:v>227</c:v>
                </c:pt>
                <c:pt idx="100">
                  <c:v>228</c:v>
                </c:pt>
                <c:pt idx="101">
                  <c:v>229</c:v>
                </c:pt>
                <c:pt idx="102">
                  <c:v>230</c:v>
                </c:pt>
                <c:pt idx="103">
                  <c:v>231</c:v>
                </c:pt>
                <c:pt idx="104">
                  <c:v>232</c:v>
                </c:pt>
                <c:pt idx="105">
                  <c:v>233</c:v>
                </c:pt>
                <c:pt idx="106">
                  <c:v>234</c:v>
                </c:pt>
                <c:pt idx="107">
                  <c:v>235</c:v>
                </c:pt>
                <c:pt idx="108">
                  <c:v>236</c:v>
                </c:pt>
                <c:pt idx="109">
                  <c:v>237</c:v>
                </c:pt>
                <c:pt idx="110">
                  <c:v>238</c:v>
                </c:pt>
                <c:pt idx="111">
                  <c:v>239</c:v>
                </c:pt>
                <c:pt idx="112">
                  <c:v>240</c:v>
                </c:pt>
                <c:pt idx="113">
                  <c:v>241</c:v>
                </c:pt>
                <c:pt idx="114">
                  <c:v>242</c:v>
                </c:pt>
                <c:pt idx="115">
                  <c:v>268</c:v>
                </c:pt>
                <c:pt idx="116">
                  <c:v>269</c:v>
                </c:pt>
                <c:pt idx="117">
                  <c:v>270</c:v>
                </c:pt>
                <c:pt idx="118">
                  <c:v>271</c:v>
                </c:pt>
                <c:pt idx="119">
                  <c:v>272</c:v>
                </c:pt>
                <c:pt idx="120">
                  <c:v>273</c:v>
                </c:pt>
                <c:pt idx="121">
                  <c:v>274</c:v>
                </c:pt>
                <c:pt idx="122">
                  <c:v>275</c:v>
                </c:pt>
                <c:pt idx="123">
                  <c:v>280</c:v>
                </c:pt>
                <c:pt idx="124">
                  <c:v>281</c:v>
                </c:pt>
                <c:pt idx="125">
                  <c:v>282</c:v>
                </c:pt>
                <c:pt idx="126">
                  <c:v>283</c:v>
                </c:pt>
                <c:pt idx="127">
                  <c:v>284</c:v>
                </c:pt>
                <c:pt idx="128">
                  <c:v>285</c:v>
                </c:pt>
                <c:pt idx="129">
                  <c:v>286</c:v>
                </c:pt>
                <c:pt idx="130">
                  <c:v>287</c:v>
                </c:pt>
                <c:pt idx="131">
                  <c:v>288</c:v>
                </c:pt>
              </c:numCache>
            </c:numRef>
          </c:xVal>
          <c:yVal>
            <c:numRef>
              <c:f>Lillinonah_metabEst!$C$2:$C$133</c:f>
              <c:numCache>
                <c:formatCode>General</c:formatCode>
                <c:ptCount val="132"/>
                <c:pt idx="0">
                  <c:v>5.6356609951629902E-2</c:v>
                </c:pt>
                <c:pt idx="1">
                  <c:v>0.160660681439976</c:v>
                </c:pt>
                <c:pt idx="2">
                  <c:v>6.0018566518867797E-3</c:v>
                </c:pt>
                <c:pt idx="3">
                  <c:v>0.69918857880162999</c:v>
                </c:pt>
                <c:pt idx="4">
                  <c:v>0.491729296612123</c:v>
                </c:pt>
                <c:pt idx="5">
                  <c:v>0.19545558088975001</c:v>
                </c:pt>
                <c:pt idx="6">
                  <c:v>1.67164628600655</c:v>
                </c:pt>
                <c:pt idx="7">
                  <c:v>1.22366887092451</c:v>
                </c:pt>
                <c:pt idx="8" formatCode="0.00E+00">
                  <c:v>1.6924983026572199E-6</c:v>
                </c:pt>
                <c:pt idx="9">
                  <c:v>0.175170631133509</c:v>
                </c:pt>
                <c:pt idx="10">
                  <c:v>1.01606730695245</c:v>
                </c:pt>
                <c:pt idx="11">
                  <c:v>1.8351835893293401E-2</c:v>
                </c:pt>
                <c:pt idx="12">
                  <c:v>0.31553427752340402</c:v>
                </c:pt>
                <c:pt idx="13">
                  <c:v>1.39488073075275</c:v>
                </c:pt>
                <c:pt idx="14">
                  <c:v>0.32424267468944701</c:v>
                </c:pt>
                <c:pt idx="15">
                  <c:v>4.5508942284689802</c:v>
                </c:pt>
                <c:pt idx="16">
                  <c:v>3.4456876109502801</c:v>
                </c:pt>
                <c:pt idx="17">
                  <c:v>1.95224022352727</c:v>
                </c:pt>
                <c:pt idx="18">
                  <c:v>1.4315180286673399</c:v>
                </c:pt>
                <c:pt idx="19">
                  <c:v>1.37065982589869</c:v>
                </c:pt>
                <c:pt idx="20">
                  <c:v>6.84041881417912E-4</c:v>
                </c:pt>
                <c:pt idx="21">
                  <c:v>2.1657450459534302</c:v>
                </c:pt>
                <c:pt idx="22">
                  <c:v>2.1346232412044999</c:v>
                </c:pt>
                <c:pt idx="23">
                  <c:v>2.3230027141654301</c:v>
                </c:pt>
                <c:pt idx="24">
                  <c:v>2.6434636979295201</c:v>
                </c:pt>
                <c:pt idx="25">
                  <c:v>3.3185217338769601</c:v>
                </c:pt>
                <c:pt idx="26">
                  <c:v>4.0683339952704101</c:v>
                </c:pt>
                <c:pt idx="27">
                  <c:v>3.45741214025198</c:v>
                </c:pt>
                <c:pt idx="28">
                  <c:v>4.5094870875278401</c:v>
                </c:pt>
                <c:pt idx="29">
                  <c:v>2.3430372508533899</c:v>
                </c:pt>
                <c:pt idx="30">
                  <c:v>6.05397887050849</c:v>
                </c:pt>
                <c:pt idx="31">
                  <c:v>2.8528995999378299</c:v>
                </c:pt>
                <c:pt idx="32">
                  <c:v>0.993220038617873</c:v>
                </c:pt>
                <c:pt idx="33">
                  <c:v>0.370437443940351</c:v>
                </c:pt>
                <c:pt idx="34">
                  <c:v>1.2642621945807799</c:v>
                </c:pt>
                <c:pt idx="35">
                  <c:v>1.4255104137120701E-4</c:v>
                </c:pt>
                <c:pt idx="36" formatCode="0.00E+00">
                  <c:v>1.5398426990342801E-7</c:v>
                </c:pt>
                <c:pt idx="37">
                  <c:v>1.1239092775178099</c:v>
                </c:pt>
                <c:pt idx="38">
                  <c:v>1.0664888848157601</c:v>
                </c:pt>
                <c:pt idx="39">
                  <c:v>1.9408053351193699</c:v>
                </c:pt>
                <c:pt idx="40">
                  <c:v>1.4633931433162</c:v>
                </c:pt>
                <c:pt idx="41">
                  <c:v>2.0180757863734602</c:v>
                </c:pt>
                <c:pt idx="42">
                  <c:v>3.304306427157</c:v>
                </c:pt>
                <c:pt idx="43">
                  <c:v>2.9335047724019399</c:v>
                </c:pt>
                <c:pt idx="44">
                  <c:v>1.3215502548434901</c:v>
                </c:pt>
                <c:pt idx="45">
                  <c:v>1.2999830316660199</c:v>
                </c:pt>
                <c:pt idx="46">
                  <c:v>2.0426828240594799</c:v>
                </c:pt>
                <c:pt idx="47">
                  <c:v>2.61084235608809</c:v>
                </c:pt>
                <c:pt idx="48">
                  <c:v>2.6938588302395998</c:v>
                </c:pt>
                <c:pt idx="49">
                  <c:v>1.7655596428340199</c:v>
                </c:pt>
                <c:pt idx="50">
                  <c:v>2.0276486297017602</c:v>
                </c:pt>
                <c:pt idx="51">
                  <c:v>1.4757900993494</c:v>
                </c:pt>
                <c:pt idx="52">
                  <c:v>2.0108594548337502</c:v>
                </c:pt>
                <c:pt idx="53">
                  <c:v>1.9736811464944699</c:v>
                </c:pt>
                <c:pt idx="54">
                  <c:v>2.3951861852243201</c:v>
                </c:pt>
                <c:pt idx="55">
                  <c:v>1.8797284932865199</c:v>
                </c:pt>
                <c:pt idx="56">
                  <c:v>3.2248903382848599</c:v>
                </c:pt>
                <c:pt idx="57">
                  <c:v>1.8570449275862499</c:v>
                </c:pt>
                <c:pt idx="58">
                  <c:v>2.5574480670895601</c:v>
                </c:pt>
                <c:pt idx="59">
                  <c:v>3.5810471553637799</c:v>
                </c:pt>
                <c:pt idx="60">
                  <c:v>4.7611421149008804</c:v>
                </c:pt>
                <c:pt idx="61">
                  <c:v>5.2738800913811597</c:v>
                </c:pt>
                <c:pt idx="62">
                  <c:v>3.2306804010360399</c:v>
                </c:pt>
                <c:pt idx="63">
                  <c:v>2.6311894974635699</c:v>
                </c:pt>
                <c:pt idx="64">
                  <c:v>2.2339183326404499</c:v>
                </c:pt>
                <c:pt idx="65">
                  <c:v>1.90844943793509</c:v>
                </c:pt>
                <c:pt idx="66">
                  <c:v>4.0833970788226202</c:v>
                </c:pt>
                <c:pt idx="67">
                  <c:v>2.7616218183168999</c:v>
                </c:pt>
                <c:pt idx="68">
                  <c:v>1.1821973408222399</c:v>
                </c:pt>
                <c:pt idx="69">
                  <c:v>5.9994916630743198</c:v>
                </c:pt>
                <c:pt idx="70">
                  <c:v>3.5566861983199201</c:v>
                </c:pt>
                <c:pt idx="71">
                  <c:v>3.31358607239659</c:v>
                </c:pt>
                <c:pt idx="72">
                  <c:v>5.3403832317929396</c:v>
                </c:pt>
                <c:pt idx="73">
                  <c:v>5.7222836073936998</c:v>
                </c:pt>
                <c:pt idx="74">
                  <c:v>5.8451653332609199</c:v>
                </c:pt>
                <c:pt idx="75">
                  <c:v>4.8069620368726698</c:v>
                </c:pt>
                <c:pt idx="76">
                  <c:v>5.9295024708072601</c:v>
                </c:pt>
                <c:pt idx="77">
                  <c:v>3.2205996598151301</c:v>
                </c:pt>
                <c:pt idx="78">
                  <c:v>4.2911834578562704</c:v>
                </c:pt>
                <c:pt idx="79">
                  <c:v>6.1650053178102899</c:v>
                </c:pt>
                <c:pt idx="80">
                  <c:v>3.4872300974202499</c:v>
                </c:pt>
                <c:pt idx="81">
                  <c:v>3.5411914098757298</c:v>
                </c:pt>
                <c:pt idx="82">
                  <c:v>4.8377920548713496</c:v>
                </c:pt>
                <c:pt idx="83">
                  <c:v>3.9289969577099702</c:v>
                </c:pt>
                <c:pt idx="84">
                  <c:v>4.3944266489222201</c:v>
                </c:pt>
                <c:pt idx="85">
                  <c:v>4.7700061144116299</c:v>
                </c:pt>
                <c:pt idx="86">
                  <c:v>4.0600616300688497</c:v>
                </c:pt>
                <c:pt idx="87">
                  <c:v>3.9460098030025699</c:v>
                </c:pt>
                <c:pt idx="88">
                  <c:v>7.5798129661833897</c:v>
                </c:pt>
                <c:pt idx="89">
                  <c:v>7.7746458564477399</c:v>
                </c:pt>
                <c:pt idx="90">
                  <c:v>2.1108509895475098</c:v>
                </c:pt>
                <c:pt idx="91">
                  <c:v>4.6572427993825203</c:v>
                </c:pt>
                <c:pt idx="92">
                  <c:v>4.2267896199494004</c:v>
                </c:pt>
                <c:pt idx="93">
                  <c:v>4.1396143076841803</c:v>
                </c:pt>
                <c:pt idx="94">
                  <c:v>4.1012925344581896</c:v>
                </c:pt>
                <c:pt idx="95">
                  <c:v>3.5159693414734399</c:v>
                </c:pt>
                <c:pt idx="96">
                  <c:v>0.134050030245741</c:v>
                </c:pt>
                <c:pt idx="97">
                  <c:v>1.68358692561504</c:v>
                </c:pt>
                <c:pt idx="98">
                  <c:v>2.3649014265530099</c:v>
                </c:pt>
                <c:pt idx="99">
                  <c:v>2.3627362146082902</c:v>
                </c:pt>
                <c:pt idx="100">
                  <c:v>3.0346917912115399</c:v>
                </c:pt>
                <c:pt idx="101">
                  <c:v>2.6890460178507198</c:v>
                </c:pt>
                <c:pt idx="102">
                  <c:v>2.7225499963337501</c:v>
                </c:pt>
                <c:pt idx="103">
                  <c:v>3.6782707613405701</c:v>
                </c:pt>
                <c:pt idx="104">
                  <c:v>4.69223947021014</c:v>
                </c:pt>
                <c:pt idx="105">
                  <c:v>3.7245012661587298</c:v>
                </c:pt>
                <c:pt idx="106">
                  <c:v>2.3822903077798001</c:v>
                </c:pt>
                <c:pt idx="107">
                  <c:v>2.9074832750934001</c:v>
                </c:pt>
                <c:pt idx="108">
                  <c:v>3.2750117214391601</c:v>
                </c:pt>
                <c:pt idx="109">
                  <c:v>2.7623828570051798</c:v>
                </c:pt>
                <c:pt idx="110">
                  <c:v>5.1001605098259803</c:v>
                </c:pt>
                <c:pt idx="111">
                  <c:v>3.7889406339525298</c:v>
                </c:pt>
                <c:pt idx="112">
                  <c:v>2.47573683415989</c:v>
                </c:pt>
                <c:pt idx="113">
                  <c:v>2.7868537616900202</c:v>
                </c:pt>
                <c:pt idx="114">
                  <c:v>4.7614245058401797E-2</c:v>
                </c:pt>
                <c:pt idx="115">
                  <c:v>0.193858145808329</c:v>
                </c:pt>
                <c:pt idx="116">
                  <c:v>0.87230094806415404</c:v>
                </c:pt>
                <c:pt idx="117">
                  <c:v>2.4595915502902201</c:v>
                </c:pt>
                <c:pt idx="118">
                  <c:v>1.8977001230313899</c:v>
                </c:pt>
                <c:pt idx="119">
                  <c:v>2.4349958302796</c:v>
                </c:pt>
                <c:pt idx="120">
                  <c:v>0.63751050574002899</c:v>
                </c:pt>
                <c:pt idx="121">
                  <c:v>1.2871079894642901</c:v>
                </c:pt>
                <c:pt idx="122">
                  <c:v>1.4355674260543201</c:v>
                </c:pt>
                <c:pt idx="123">
                  <c:v>1.10956697973176</c:v>
                </c:pt>
                <c:pt idx="124">
                  <c:v>1.61369294989104</c:v>
                </c:pt>
                <c:pt idx="125">
                  <c:v>1.0965156012950401</c:v>
                </c:pt>
                <c:pt idx="126">
                  <c:v>1.17298745733122</c:v>
                </c:pt>
                <c:pt idx="127">
                  <c:v>0.49578758416074997</c:v>
                </c:pt>
                <c:pt idx="128">
                  <c:v>1.3535444852622101</c:v>
                </c:pt>
                <c:pt idx="129">
                  <c:v>0.153726471491512</c:v>
                </c:pt>
                <c:pt idx="130">
                  <c:v>0.64648504661408901</c:v>
                </c:pt>
                <c:pt idx="131">
                  <c:v>0.94230922193642497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65888"/>
        <c:axId val="92964352"/>
      </c:scatterChart>
      <c:valAx>
        <c:axId val="92940544"/>
        <c:scaling>
          <c:orientation val="minMax"/>
          <c:max val="300"/>
          <c:min val="126"/>
        </c:scaling>
        <c:delete val="0"/>
        <c:axPos val="b"/>
        <c:numFmt formatCode="0" sourceLinked="1"/>
        <c:majorTickMark val="out"/>
        <c:minorTickMark val="none"/>
        <c:tickLblPos val="nextTo"/>
        <c:crossAx val="92962816"/>
        <c:crosses val="autoZero"/>
        <c:crossBetween val="midCat"/>
      </c:valAx>
      <c:valAx>
        <c:axId val="929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40544"/>
        <c:crosses val="autoZero"/>
        <c:crossBetween val="midCat"/>
      </c:valAx>
      <c:valAx>
        <c:axId val="9296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2965888"/>
        <c:crosses val="max"/>
        <c:crossBetween val="midCat"/>
      </c:valAx>
      <c:valAx>
        <c:axId val="9296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96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74855643044619"/>
          <c:y val="5.5363444152814231E-2"/>
          <c:w val="0.1938755468066491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2.8252405949256341E-2"/>
          <c:w val="0.8761367016622921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Discharge</c:v>
          </c:tx>
          <c:spPr>
            <a:ln w="19050"/>
          </c:spPr>
          <c:marker>
            <c:symbol val="none"/>
          </c:marker>
          <c:xVal>
            <c:numRef>
              <c:f>'Daily Loads'!$B$2:$B$165</c:f>
              <c:numCache>
                <c:formatCode>0</c:formatCode>
                <c:ptCount val="164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129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133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146</c:v>
                </c:pt>
                <c:pt idx="21">
                  <c:v>147</c:v>
                </c:pt>
                <c:pt idx="22">
                  <c:v>148</c:v>
                </c:pt>
                <c:pt idx="23">
                  <c:v>149</c:v>
                </c:pt>
                <c:pt idx="24">
                  <c:v>150</c:v>
                </c:pt>
                <c:pt idx="25">
                  <c:v>151</c:v>
                </c:pt>
                <c:pt idx="26">
                  <c:v>152</c:v>
                </c:pt>
                <c:pt idx="27">
                  <c:v>153</c:v>
                </c:pt>
                <c:pt idx="28">
                  <c:v>154</c:v>
                </c:pt>
                <c:pt idx="29">
                  <c:v>155</c:v>
                </c:pt>
                <c:pt idx="30">
                  <c:v>156</c:v>
                </c:pt>
                <c:pt idx="31">
                  <c:v>157</c:v>
                </c:pt>
                <c:pt idx="32">
                  <c:v>158</c:v>
                </c:pt>
                <c:pt idx="33">
                  <c:v>159</c:v>
                </c:pt>
                <c:pt idx="34">
                  <c:v>160</c:v>
                </c:pt>
                <c:pt idx="35">
                  <c:v>161</c:v>
                </c:pt>
                <c:pt idx="36">
                  <c:v>162</c:v>
                </c:pt>
                <c:pt idx="37">
                  <c:v>163</c:v>
                </c:pt>
                <c:pt idx="38">
                  <c:v>164</c:v>
                </c:pt>
                <c:pt idx="39">
                  <c:v>165</c:v>
                </c:pt>
                <c:pt idx="40">
                  <c:v>166</c:v>
                </c:pt>
                <c:pt idx="41">
                  <c:v>167</c:v>
                </c:pt>
                <c:pt idx="42">
                  <c:v>168</c:v>
                </c:pt>
                <c:pt idx="43">
                  <c:v>169</c:v>
                </c:pt>
                <c:pt idx="44">
                  <c:v>170</c:v>
                </c:pt>
                <c:pt idx="45">
                  <c:v>171</c:v>
                </c:pt>
                <c:pt idx="46">
                  <c:v>172</c:v>
                </c:pt>
                <c:pt idx="47">
                  <c:v>173</c:v>
                </c:pt>
                <c:pt idx="48">
                  <c:v>174</c:v>
                </c:pt>
                <c:pt idx="49">
                  <c:v>175</c:v>
                </c:pt>
                <c:pt idx="50">
                  <c:v>176</c:v>
                </c:pt>
                <c:pt idx="51">
                  <c:v>177</c:v>
                </c:pt>
                <c:pt idx="52">
                  <c:v>178</c:v>
                </c:pt>
                <c:pt idx="53">
                  <c:v>179</c:v>
                </c:pt>
                <c:pt idx="54">
                  <c:v>180</c:v>
                </c:pt>
                <c:pt idx="55">
                  <c:v>181</c:v>
                </c:pt>
                <c:pt idx="56">
                  <c:v>182</c:v>
                </c:pt>
                <c:pt idx="57">
                  <c:v>183</c:v>
                </c:pt>
                <c:pt idx="58">
                  <c:v>184</c:v>
                </c:pt>
                <c:pt idx="59">
                  <c:v>185</c:v>
                </c:pt>
                <c:pt idx="60">
                  <c:v>186</c:v>
                </c:pt>
                <c:pt idx="61">
                  <c:v>187</c:v>
                </c:pt>
                <c:pt idx="62">
                  <c:v>188</c:v>
                </c:pt>
                <c:pt idx="63">
                  <c:v>189</c:v>
                </c:pt>
                <c:pt idx="64">
                  <c:v>190</c:v>
                </c:pt>
                <c:pt idx="65">
                  <c:v>191</c:v>
                </c:pt>
                <c:pt idx="66">
                  <c:v>192</c:v>
                </c:pt>
                <c:pt idx="67">
                  <c:v>193</c:v>
                </c:pt>
                <c:pt idx="68">
                  <c:v>194</c:v>
                </c:pt>
                <c:pt idx="69">
                  <c:v>195</c:v>
                </c:pt>
                <c:pt idx="70">
                  <c:v>196</c:v>
                </c:pt>
                <c:pt idx="71">
                  <c:v>197</c:v>
                </c:pt>
                <c:pt idx="72">
                  <c:v>198</c:v>
                </c:pt>
                <c:pt idx="73">
                  <c:v>199</c:v>
                </c:pt>
                <c:pt idx="74">
                  <c:v>200</c:v>
                </c:pt>
                <c:pt idx="75">
                  <c:v>201</c:v>
                </c:pt>
                <c:pt idx="76">
                  <c:v>202</c:v>
                </c:pt>
                <c:pt idx="77">
                  <c:v>203</c:v>
                </c:pt>
                <c:pt idx="78">
                  <c:v>204</c:v>
                </c:pt>
                <c:pt idx="79">
                  <c:v>205</c:v>
                </c:pt>
                <c:pt idx="80">
                  <c:v>206</c:v>
                </c:pt>
                <c:pt idx="81">
                  <c:v>207</c:v>
                </c:pt>
                <c:pt idx="82">
                  <c:v>208</c:v>
                </c:pt>
                <c:pt idx="83">
                  <c:v>209</c:v>
                </c:pt>
                <c:pt idx="84">
                  <c:v>210</c:v>
                </c:pt>
                <c:pt idx="85">
                  <c:v>211</c:v>
                </c:pt>
                <c:pt idx="86">
                  <c:v>212</c:v>
                </c:pt>
                <c:pt idx="87">
                  <c:v>213</c:v>
                </c:pt>
                <c:pt idx="88">
                  <c:v>214</c:v>
                </c:pt>
                <c:pt idx="89">
                  <c:v>215</c:v>
                </c:pt>
                <c:pt idx="90">
                  <c:v>216</c:v>
                </c:pt>
                <c:pt idx="91">
                  <c:v>217</c:v>
                </c:pt>
                <c:pt idx="92">
                  <c:v>218</c:v>
                </c:pt>
                <c:pt idx="93">
                  <c:v>219</c:v>
                </c:pt>
                <c:pt idx="94">
                  <c:v>220</c:v>
                </c:pt>
                <c:pt idx="95">
                  <c:v>221</c:v>
                </c:pt>
                <c:pt idx="96">
                  <c:v>222</c:v>
                </c:pt>
                <c:pt idx="97">
                  <c:v>223</c:v>
                </c:pt>
                <c:pt idx="98">
                  <c:v>224</c:v>
                </c:pt>
                <c:pt idx="99">
                  <c:v>225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229</c:v>
                </c:pt>
                <c:pt idx="104">
                  <c:v>230</c:v>
                </c:pt>
                <c:pt idx="105">
                  <c:v>231</c:v>
                </c:pt>
                <c:pt idx="106">
                  <c:v>232</c:v>
                </c:pt>
                <c:pt idx="107">
                  <c:v>233</c:v>
                </c:pt>
                <c:pt idx="108">
                  <c:v>234</c:v>
                </c:pt>
                <c:pt idx="109">
                  <c:v>235</c:v>
                </c:pt>
                <c:pt idx="110">
                  <c:v>236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241</c:v>
                </c:pt>
                <c:pt idx="116">
                  <c:v>242</c:v>
                </c:pt>
                <c:pt idx="117">
                  <c:v>243</c:v>
                </c:pt>
                <c:pt idx="118">
                  <c:v>244</c:v>
                </c:pt>
                <c:pt idx="119">
                  <c:v>245</c:v>
                </c:pt>
                <c:pt idx="120">
                  <c:v>246</c:v>
                </c:pt>
                <c:pt idx="121">
                  <c:v>247</c:v>
                </c:pt>
                <c:pt idx="122">
                  <c:v>248</c:v>
                </c:pt>
                <c:pt idx="123">
                  <c:v>249</c:v>
                </c:pt>
                <c:pt idx="124">
                  <c:v>250</c:v>
                </c:pt>
                <c:pt idx="125">
                  <c:v>251</c:v>
                </c:pt>
                <c:pt idx="126">
                  <c:v>252</c:v>
                </c:pt>
                <c:pt idx="127">
                  <c:v>253</c:v>
                </c:pt>
                <c:pt idx="128">
                  <c:v>254</c:v>
                </c:pt>
                <c:pt idx="129">
                  <c:v>255</c:v>
                </c:pt>
                <c:pt idx="130">
                  <c:v>256</c:v>
                </c:pt>
                <c:pt idx="131">
                  <c:v>257</c:v>
                </c:pt>
                <c:pt idx="132">
                  <c:v>258</c:v>
                </c:pt>
                <c:pt idx="133">
                  <c:v>259</c:v>
                </c:pt>
                <c:pt idx="134">
                  <c:v>260</c:v>
                </c:pt>
                <c:pt idx="135">
                  <c:v>261</c:v>
                </c:pt>
                <c:pt idx="136">
                  <c:v>262</c:v>
                </c:pt>
                <c:pt idx="137">
                  <c:v>263</c:v>
                </c:pt>
                <c:pt idx="138">
                  <c:v>264</c:v>
                </c:pt>
                <c:pt idx="139">
                  <c:v>265</c:v>
                </c:pt>
                <c:pt idx="140">
                  <c:v>266</c:v>
                </c:pt>
                <c:pt idx="141">
                  <c:v>267</c:v>
                </c:pt>
                <c:pt idx="142">
                  <c:v>268</c:v>
                </c:pt>
                <c:pt idx="143">
                  <c:v>269</c:v>
                </c:pt>
                <c:pt idx="144">
                  <c:v>270</c:v>
                </c:pt>
                <c:pt idx="145">
                  <c:v>271</c:v>
                </c:pt>
                <c:pt idx="146">
                  <c:v>272</c:v>
                </c:pt>
                <c:pt idx="147">
                  <c:v>273</c:v>
                </c:pt>
                <c:pt idx="148">
                  <c:v>274</c:v>
                </c:pt>
                <c:pt idx="149">
                  <c:v>275</c:v>
                </c:pt>
                <c:pt idx="150">
                  <c:v>276</c:v>
                </c:pt>
                <c:pt idx="151">
                  <c:v>277</c:v>
                </c:pt>
                <c:pt idx="152">
                  <c:v>278</c:v>
                </c:pt>
                <c:pt idx="153">
                  <c:v>279</c:v>
                </c:pt>
                <c:pt idx="154">
                  <c:v>280</c:v>
                </c:pt>
                <c:pt idx="155">
                  <c:v>281</c:v>
                </c:pt>
                <c:pt idx="156">
                  <c:v>282</c:v>
                </c:pt>
                <c:pt idx="157">
                  <c:v>283</c:v>
                </c:pt>
                <c:pt idx="158">
                  <c:v>284</c:v>
                </c:pt>
                <c:pt idx="159">
                  <c:v>285</c:v>
                </c:pt>
                <c:pt idx="160">
                  <c:v>286</c:v>
                </c:pt>
                <c:pt idx="161">
                  <c:v>287</c:v>
                </c:pt>
                <c:pt idx="162">
                  <c:v>288</c:v>
                </c:pt>
                <c:pt idx="163">
                  <c:v>289</c:v>
                </c:pt>
              </c:numCache>
            </c:numRef>
          </c:xVal>
          <c:yVal>
            <c:numRef>
              <c:f>'Daily Loads'!$C$2:$C$165</c:f>
              <c:numCache>
                <c:formatCode>General</c:formatCode>
                <c:ptCount val="164"/>
                <c:pt idx="0">
                  <c:v>98.797479183000007</c:v>
                </c:pt>
                <c:pt idx="1">
                  <c:v>88.716681651000002</c:v>
                </c:pt>
                <c:pt idx="2">
                  <c:v>81.722420442000001</c:v>
                </c:pt>
                <c:pt idx="3">
                  <c:v>78.777468354000007</c:v>
                </c:pt>
                <c:pt idx="4">
                  <c:v>80.13667701</c:v>
                </c:pt>
                <c:pt idx="5">
                  <c:v>83.336480721000001</c:v>
                </c:pt>
                <c:pt idx="6">
                  <c:v>71.415088134000001</c:v>
                </c:pt>
                <c:pt idx="7">
                  <c:v>62.835083493000006</c:v>
                </c:pt>
                <c:pt idx="8">
                  <c:v>55.840822284000005</c:v>
                </c:pt>
                <c:pt idx="9">
                  <c:v>54.056860922999995</c:v>
                </c:pt>
                <c:pt idx="10">
                  <c:v>56.633694000000006</c:v>
                </c:pt>
                <c:pt idx="11">
                  <c:v>110.09590114</c:v>
                </c:pt>
                <c:pt idx="12">
                  <c:v>104.74401705299999</c:v>
                </c:pt>
                <c:pt idx="13">
                  <c:v>93.190743476999998</c:v>
                </c:pt>
                <c:pt idx="14">
                  <c:v>78.409349343000002</c:v>
                </c:pt>
                <c:pt idx="15">
                  <c:v>64.845579630000003</c:v>
                </c:pt>
                <c:pt idx="16">
                  <c:v>60.258250415999996</c:v>
                </c:pt>
                <c:pt idx="17">
                  <c:v>64.817262783000004</c:v>
                </c:pt>
                <c:pt idx="18">
                  <c:v>68.866571903999997</c:v>
                </c:pt>
                <c:pt idx="19">
                  <c:v>64.222608996000005</c:v>
                </c:pt>
                <c:pt idx="20">
                  <c:v>56.746961388000003</c:v>
                </c:pt>
                <c:pt idx="21">
                  <c:v>50.630522436</c:v>
                </c:pt>
                <c:pt idx="22">
                  <c:v>52.641018572999997</c:v>
                </c:pt>
                <c:pt idx="23">
                  <c:v>47.232500795999997</c:v>
                </c:pt>
                <c:pt idx="24">
                  <c:v>40.096655351999999</c:v>
                </c:pt>
                <c:pt idx="25">
                  <c:v>37.463188581000004</c:v>
                </c:pt>
                <c:pt idx="26">
                  <c:v>33.640414235999998</c:v>
                </c:pt>
                <c:pt idx="27">
                  <c:v>30.893680076999999</c:v>
                </c:pt>
                <c:pt idx="28">
                  <c:v>28.883183942000002</c:v>
                </c:pt>
                <c:pt idx="29">
                  <c:v>41.087744997000001</c:v>
                </c:pt>
                <c:pt idx="30">
                  <c:v>63.033301422000001</c:v>
                </c:pt>
                <c:pt idx="31">
                  <c:v>73.085782107</c:v>
                </c:pt>
                <c:pt idx="32">
                  <c:v>57.738051032999998</c:v>
                </c:pt>
                <c:pt idx="33">
                  <c:v>43.211508522000003</c:v>
                </c:pt>
                <c:pt idx="34">
                  <c:v>35.877445148999996</c:v>
                </c:pt>
                <c:pt idx="35">
                  <c:v>33.074077295999999</c:v>
                </c:pt>
                <c:pt idx="36">
                  <c:v>32.451106662000001</c:v>
                </c:pt>
                <c:pt idx="37">
                  <c:v>33.328928918999999</c:v>
                </c:pt>
                <c:pt idx="38">
                  <c:v>37.548139122000002</c:v>
                </c:pt>
                <c:pt idx="39">
                  <c:v>50.630522436</c:v>
                </c:pt>
                <c:pt idx="40">
                  <c:v>44.259231861000004</c:v>
                </c:pt>
                <c:pt idx="41">
                  <c:v>36.840217946999999</c:v>
                </c:pt>
                <c:pt idx="42">
                  <c:v>31.771502334000001</c:v>
                </c:pt>
                <c:pt idx="43">
                  <c:v>28.203579609000002</c:v>
                </c:pt>
                <c:pt idx="44">
                  <c:v>32.139621347000002</c:v>
                </c:pt>
                <c:pt idx="45">
                  <c:v>29.591105111999997</c:v>
                </c:pt>
                <c:pt idx="46">
                  <c:v>25.230310680999999</c:v>
                </c:pt>
                <c:pt idx="47">
                  <c:v>22.143774355999998</c:v>
                </c:pt>
                <c:pt idx="48">
                  <c:v>19.906743437000003</c:v>
                </c:pt>
                <c:pt idx="49">
                  <c:v>19.085554882</c:v>
                </c:pt>
                <c:pt idx="50">
                  <c:v>19.962995135</c:v>
                </c:pt>
                <c:pt idx="51">
                  <c:v>66.318858191000004</c:v>
                </c:pt>
                <c:pt idx="52">
                  <c:v>98.91074657099999</c:v>
                </c:pt>
                <c:pt idx="53">
                  <c:v>107.03768168000001</c:v>
                </c:pt>
                <c:pt idx="54">
                  <c:v>87.952126782000008</c:v>
                </c:pt>
                <c:pt idx="55">
                  <c:v>54.793098945000004</c:v>
                </c:pt>
                <c:pt idx="56">
                  <c:v>34.971306045000006</c:v>
                </c:pt>
                <c:pt idx="57">
                  <c:v>39.162199401000002</c:v>
                </c:pt>
                <c:pt idx="58">
                  <c:v>90.627318755000005</c:v>
                </c:pt>
                <c:pt idx="59">
                  <c:v>133.85440556</c:v>
                </c:pt>
                <c:pt idx="60">
                  <c:v>155.67196176100001</c:v>
                </c:pt>
                <c:pt idx="61">
                  <c:v>128.93257996499997</c:v>
                </c:pt>
                <c:pt idx="62">
                  <c:v>90.100211377999997</c:v>
                </c:pt>
                <c:pt idx="63">
                  <c:v>67.50736324799999</c:v>
                </c:pt>
                <c:pt idx="64">
                  <c:v>60.767953662000004</c:v>
                </c:pt>
                <c:pt idx="65">
                  <c:v>66.516273603000002</c:v>
                </c:pt>
                <c:pt idx="66">
                  <c:v>51.055275141000003</c:v>
                </c:pt>
                <c:pt idx="67">
                  <c:v>38.935664625000001</c:v>
                </c:pt>
                <c:pt idx="68">
                  <c:v>32.989126755000001</c:v>
                </c:pt>
                <c:pt idx="69">
                  <c:v>103.866194816</c:v>
                </c:pt>
                <c:pt idx="70">
                  <c:v>119.69531223</c:v>
                </c:pt>
                <c:pt idx="71">
                  <c:v>160.131769805</c:v>
                </c:pt>
                <c:pt idx="72">
                  <c:v>196.575551864</c:v>
                </c:pt>
                <c:pt idx="73">
                  <c:v>151.18364611300001</c:v>
                </c:pt>
                <c:pt idx="74">
                  <c:v>111.738278302</c:v>
                </c:pt>
                <c:pt idx="75">
                  <c:v>85.715095868999995</c:v>
                </c:pt>
                <c:pt idx="76">
                  <c:v>69.432908844000011</c:v>
                </c:pt>
                <c:pt idx="77">
                  <c:v>57.426565715999999</c:v>
                </c:pt>
                <c:pt idx="78">
                  <c:v>49.724383332000002</c:v>
                </c:pt>
                <c:pt idx="79">
                  <c:v>77.843012402999989</c:v>
                </c:pt>
                <c:pt idx="80">
                  <c:v>88.490146874999994</c:v>
                </c:pt>
                <c:pt idx="81">
                  <c:v>74.473307610000006</c:v>
                </c:pt>
                <c:pt idx="82">
                  <c:v>61.022805285000004</c:v>
                </c:pt>
                <c:pt idx="83">
                  <c:v>70.877068041000001</c:v>
                </c:pt>
                <c:pt idx="84">
                  <c:v>118.64758897999999</c:v>
                </c:pt>
                <c:pt idx="85">
                  <c:v>134.67492429200001</c:v>
                </c:pt>
                <c:pt idx="86">
                  <c:v>139.460471445</c:v>
                </c:pt>
                <c:pt idx="87">
                  <c:v>127.227593551</c:v>
                </c:pt>
                <c:pt idx="88">
                  <c:v>95.625992319000005</c:v>
                </c:pt>
                <c:pt idx="89">
                  <c:v>69.517859385000008</c:v>
                </c:pt>
                <c:pt idx="90">
                  <c:v>56.463792918000003</c:v>
                </c:pt>
                <c:pt idx="91">
                  <c:v>48.506758910999999</c:v>
                </c:pt>
                <c:pt idx="92">
                  <c:v>50.743789823999997</c:v>
                </c:pt>
                <c:pt idx="93">
                  <c:v>54.963000027</c:v>
                </c:pt>
                <c:pt idx="94">
                  <c:v>50.913690905999999</c:v>
                </c:pt>
                <c:pt idx="95">
                  <c:v>42.730122123000001</c:v>
                </c:pt>
                <c:pt idx="96">
                  <c:v>34.999622892000005</c:v>
                </c:pt>
                <c:pt idx="97">
                  <c:v>31.035264311999999</c:v>
                </c:pt>
                <c:pt idx="98">
                  <c:v>27.382391052999999</c:v>
                </c:pt>
                <c:pt idx="99">
                  <c:v>60.711319967999998</c:v>
                </c:pt>
                <c:pt idx="100">
                  <c:v>112.332932059</c:v>
                </c:pt>
                <c:pt idx="101">
                  <c:v>73.850336976000008</c:v>
                </c:pt>
                <c:pt idx="102">
                  <c:v>52.924187042999996</c:v>
                </c:pt>
                <c:pt idx="103">
                  <c:v>41.172695538000006</c:v>
                </c:pt>
                <c:pt idx="104">
                  <c:v>33.725364776999996</c:v>
                </c:pt>
                <c:pt idx="105">
                  <c:v>29.477837727000001</c:v>
                </c:pt>
                <c:pt idx="106">
                  <c:v>25.768330772999999</c:v>
                </c:pt>
                <c:pt idx="107">
                  <c:v>23.757834632999998</c:v>
                </c:pt>
                <c:pt idx="108">
                  <c:v>24.041003107000002</c:v>
                </c:pt>
                <c:pt idx="109">
                  <c:v>26.164766626000002</c:v>
                </c:pt>
                <c:pt idx="110">
                  <c:v>25.853281315</c:v>
                </c:pt>
                <c:pt idx="111">
                  <c:v>23.757834634999998</c:v>
                </c:pt>
                <c:pt idx="112">
                  <c:v>21.294268941999999</c:v>
                </c:pt>
                <c:pt idx="113">
                  <c:v>20.897833090999999</c:v>
                </c:pt>
                <c:pt idx="114">
                  <c:v>28.656649162999997</c:v>
                </c:pt>
                <c:pt idx="115">
                  <c:v>22.653477602999999</c:v>
                </c:pt>
                <c:pt idx="116">
                  <c:v>18.434267399000003</c:v>
                </c:pt>
                <c:pt idx="117">
                  <c:v>18.349316859999998</c:v>
                </c:pt>
                <c:pt idx="118">
                  <c:v>19.538624427999999</c:v>
                </c:pt>
                <c:pt idx="119">
                  <c:v>17.924564149000002</c:v>
                </c:pt>
                <c:pt idx="120">
                  <c:v>15.999018551000001</c:v>
                </c:pt>
                <c:pt idx="121">
                  <c:v>15.857434316000001</c:v>
                </c:pt>
                <c:pt idx="122">
                  <c:v>17.329910365</c:v>
                </c:pt>
                <c:pt idx="123">
                  <c:v>16.621989187</c:v>
                </c:pt>
                <c:pt idx="124">
                  <c:v>16.395454411999999</c:v>
                </c:pt>
                <c:pt idx="125">
                  <c:v>16.537038646999999</c:v>
                </c:pt>
                <c:pt idx="126">
                  <c:v>14.724760438999999</c:v>
                </c:pt>
                <c:pt idx="127">
                  <c:v>13.846938184999999</c:v>
                </c:pt>
                <c:pt idx="128">
                  <c:v>12.374462138</c:v>
                </c:pt>
                <c:pt idx="129">
                  <c:v>11.808125201000001</c:v>
                </c:pt>
                <c:pt idx="130">
                  <c:v>12.289511596000001</c:v>
                </c:pt>
                <c:pt idx="131">
                  <c:v>11.949709431</c:v>
                </c:pt>
                <c:pt idx="132">
                  <c:v>11.949709434999999</c:v>
                </c:pt>
                <c:pt idx="133">
                  <c:v>11.893075738999999</c:v>
                </c:pt>
                <c:pt idx="134">
                  <c:v>11.638224115</c:v>
                </c:pt>
                <c:pt idx="135">
                  <c:v>11.553273581000001</c:v>
                </c:pt>
                <c:pt idx="136">
                  <c:v>10.986936637000001</c:v>
                </c:pt>
                <c:pt idx="137">
                  <c:v>10.562183931</c:v>
                </c:pt>
                <c:pt idx="138">
                  <c:v>10.222381767</c:v>
                </c:pt>
                <c:pt idx="139">
                  <c:v>10.165748073</c:v>
                </c:pt>
                <c:pt idx="140">
                  <c:v>9.7126785209999991</c:v>
                </c:pt>
                <c:pt idx="141">
                  <c:v>9.202975275</c:v>
                </c:pt>
                <c:pt idx="142">
                  <c:v>8.8348562640000008</c:v>
                </c:pt>
                <c:pt idx="143">
                  <c:v>8.7215888760000002</c:v>
                </c:pt>
                <c:pt idx="144">
                  <c:v>8.4950541000000008</c:v>
                </c:pt>
                <c:pt idx="145">
                  <c:v>8.2968361710000007</c:v>
                </c:pt>
                <c:pt idx="146">
                  <c:v>7.9570340069999999</c:v>
                </c:pt>
                <c:pt idx="147">
                  <c:v>7.9570340070000007</c:v>
                </c:pt>
                <c:pt idx="148">
                  <c:v>8.4384204060000005</c:v>
                </c:pt>
                <c:pt idx="149">
                  <c:v>8.4101035589999995</c:v>
                </c:pt>
                <c:pt idx="150">
                  <c:v>8.6649551819999999</c:v>
                </c:pt>
                <c:pt idx="151">
                  <c:v>12.346145291999999</c:v>
                </c:pt>
                <c:pt idx="152">
                  <c:v>13.592086564000001</c:v>
                </c:pt>
                <c:pt idx="153">
                  <c:v>13.252284395</c:v>
                </c:pt>
                <c:pt idx="154">
                  <c:v>12.742581147999999</c:v>
                </c:pt>
                <c:pt idx="155">
                  <c:v>14.639809902</c:v>
                </c:pt>
                <c:pt idx="156">
                  <c:v>18.575851630999999</c:v>
                </c:pt>
                <c:pt idx="157">
                  <c:v>15.885751166</c:v>
                </c:pt>
                <c:pt idx="158">
                  <c:v>13.733670796</c:v>
                </c:pt>
                <c:pt idx="159">
                  <c:v>12.402778981999999</c:v>
                </c:pt>
                <c:pt idx="160">
                  <c:v>11.666540960000001</c:v>
                </c:pt>
                <c:pt idx="161">
                  <c:v>12.459412683</c:v>
                </c:pt>
                <c:pt idx="162">
                  <c:v>10.986936640000001</c:v>
                </c:pt>
                <c:pt idx="163">
                  <c:v>27.042588889000001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88160"/>
        <c:axId val="92989696"/>
      </c:scatterChart>
      <c:scatterChart>
        <c:scatterStyle val="lineMarker"/>
        <c:varyColors val="0"/>
        <c:ser>
          <c:idx val="1"/>
          <c:order val="1"/>
          <c:tx>
            <c:v>R</c:v>
          </c:tx>
          <c:spPr>
            <a:ln w="19050"/>
          </c:spPr>
          <c:marker>
            <c:symbol val="none"/>
          </c:marker>
          <c:xVal>
            <c:numRef>
              <c:f>Lillinonah_metabEst!$B$2:$B$133</c:f>
              <c:numCache>
                <c:formatCode>General</c:formatCode>
                <c:ptCount val="132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130</c:v>
                </c:pt>
                <c:pt idx="4">
                  <c:v>131</c:v>
                </c:pt>
                <c:pt idx="5">
                  <c:v>132</c:v>
                </c:pt>
                <c:pt idx="6">
                  <c:v>133</c:v>
                </c:pt>
                <c:pt idx="7">
                  <c:v>134</c:v>
                </c:pt>
                <c:pt idx="8">
                  <c:v>135</c:v>
                </c:pt>
                <c:pt idx="9">
                  <c:v>136</c:v>
                </c:pt>
                <c:pt idx="10">
                  <c:v>137</c:v>
                </c:pt>
                <c:pt idx="11">
                  <c:v>138</c:v>
                </c:pt>
                <c:pt idx="12">
                  <c:v>139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177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183</c:v>
                </c:pt>
                <c:pt idx="56">
                  <c:v>184</c:v>
                </c:pt>
                <c:pt idx="57">
                  <c:v>185</c:v>
                </c:pt>
                <c:pt idx="58">
                  <c:v>186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194</c:v>
                </c:pt>
                <c:pt idx="67">
                  <c:v>195</c:v>
                </c:pt>
                <c:pt idx="68">
                  <c:v>196</c:v>
                </c:pt>
                <c:pt idx="69">
                  <c:v>197</c:v>
                </c:pt>
                <c:pt idx="70">
                  <c:v>198</c:v>
                </c:pt>
                <c:pt idx="71">
                  <c:v>199</c:v>
                </c:pt>
                <c:pt idx="72">
                  <c:v>200</c:v>
                </c:pt>
                <c:pt idx="73">
                  <c:v>201</c:v>
                </c:pt>
                <c:pt idx="74">
                  <c:v>202</c:v>
                </c:pt>
                <c:pt idx="75">
                  <c:v>203</c:v>
                </c:pt>
                <c:pt idx="76">
                  <c:v>204</c:v>
                </c:pt>
                <c:pt idx="77">
                  <c:v>205</c:v>
                </c:pt>
                <c:pt idx="78">
                  <c:v>206</c:v>
                </c:pt>
                <c:pt idx="79">
                  <c:v>207</c:v>
                </c:pt>
                <c:pt idx="80">
                  <c:v>208</c:v>
                </c:pt>
                <c:pt idx="81">
                  <c:v>209</c:v>
                </c:pt>
                <c:pt idx="82">
                  <c:v>210</c:v>
                </c:pt>
                <c:pt idx="83">
                  <c:v>211</c:v>
                </c:pt>
                <c:pt idx="84">
                  <c:v>212</c:v>
                </c:pt>
                <c:pt idx="85">
                  <c:v>213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  <c:pt idx="89">
                  <c:v>217</c:v>
                </c:pt>
                <c:pt idx="90">
                  <c:v>218</c:v>
                </c:pt>
                <c:pt idx="91">
                  <c:v>219</c:v>
                </c:pt>
                <c:pt idx="92">
                  <c:v>220</c:v>
                </c:pt>
                <c:pt idx="93">
                  <c:v>221</c:v>
                </c:pt>
                <c:pt idx="94">
                  <c:v>222</c:v>
                </c:pt>
                <c:pt idx="95">
                  <c:v>223</c:v>
                </c:pt>
                <c:pt idx="96">
                  <c:v>224</c:v>
                </c:pt>
                <c:pt idx="97">
                  <c:v>225</c:v>
                </c:pt>
                <c:pt idx="98">
                  <c:v>226</c:v>
                </c:pt>
                <c:pt idx="99">
                  <c:v>227</c:v>
                </c:pt>
                <c:pt idx="100">
                  <c:v>228</c:v>
                </c:pt>
                <c:pt idx="101">
                  <c:v>229</c:v>
                </c:pt>
                <c:pt idx="102">
                  <c:v>230</c:v>
                </c:pt>
                <c:pt idx="103">
                  <c:v>231</c:v>
                </c:pt>
                <c:pt idx="104">
                  <c:v>232</c:v>
                </c:pt>
                <c:pt idx="105">
                  <c:v>233</c:v>
                </c:pt>
                <c:pt idx="106">
                  <c:v>234</c:v>
                </c:pt>
                <c:pt idx="107">
                  <c:v>235</c:v>
                </c:pt>
                <c:pt idx="108">
                  <c:v>236</c:v>
                </c:pt>
                <c:pt idx="109">
                  <c:v>237</c:v>
                </c:pt>
                <c:pt idx="110">
                  <c:v>238</c:v>
                </c:pt>
                <c:pt idx="111">
                  <c:v>239</c:v>
                </c:pt>
                <c:pt idx="112">
                  <c:v>240</c:v>
                </c:pt>
                <c:pt idx="113">
                  <c:v>241</c:v>
                </c:pt>
                <c:pt idx="114">
                  <c:v>242</c:v>
                </c:pt>
                <c:pt idx="115">
                  <c:v>268</c:v>
                </c:pt>
                <c:pt idx="116">
                  <c:v>269</c:v>
                </c:pt>
                <c:pt idx="117">
                  <c:v>270</c:v>
                </c:pt>
                <c:pt idx="118">
                  <c:v>271</c:v>
                </c:pt>
                <c:pt idx="119">
                  <c:v>272</c:v>
                </c:pt>
                <c:pt idx="120">
                  <c:v>273</c:v>
                </c:pt>
                <c:pt idx="121">
                  <c:v>274</c:v>
                </c:pt>
                <c:pt idx="122">
                  <c:v>275</c:v>
                </c:pt>
                <c:pt idx="123">
                  <c:v>280</c:v>
                </c:pt>
                <c:pt idx="124">
                  <c:v>281</c:v>
                </c:pt>
                <c:pt idx="125">
                  <c:v>282</c:v>
                </c:pt>
                <c:pt idx="126">
                  <c:v>283</c:v>
                </c:pt>
                <c:pt idx="127">
                  <c:v>284</c:v>
                </c:pt>
                <c:pt idx="128">
                  <c:v>285</c:v>
                </c:pt>
                <c:pt idx="129">
                  <c:v>286</c:v>
                </c:pt>
                <c:pt idx="130">
                  <c:v>287</c:v>
                </c:pt>
                <c:pt idx="131">
                  <c:v>288</c:v>
                </c:pt>
              </c:numCache>
            </c:numRef>
          </c:xVal>
          <c:yVal>
            <c:numRef>
              <c:f>Lillinonah_metabEst!$D$2:$D$133</c:f>
              <c:numCache>
                <c:formatCode>General</c:formatCode>
                <c:ptCount val="132"/>
                <c:pt idx="0">
                  <c:v>-0.20338364278712701</c:v>
                </c:pt>
                <c:pt idx="1">
                  <c:v>-2.4302449137971499E-2</c:v>
                </c:pt>
                <c:pt idx="2">
                  <c:v>-4.0543604844035498E-2</c:v>
                </c:pt>
                <c:pt idx="3">
                  <c:v>-1.70760070293508E-2</c:v>
                </c:pt>
                <c:pt idx="4">
                  <c:v>-1.8096955954221501</c:v>
                </c:pt>
                <c:pt idx="5">
                  <c:v>-0.60943624609956204</c:v>
                </c:pt>
                <c:pt idx="6">
                  <c:v>-1.0772168027586899</c:v>
                </c:pt>
                <c:pt idx="7">
                  <c:v>-1.81647938371496</c:v>
                </c:pt>
                <c:pt idx="8">
                  <c:v>-0.15656185936994199</c:v>
                </c:pt>
                <c:pt idx="9">
                  <c:v>-0.65601833935501497</c:v>
                </c:pt>
                <c:pt idx="10">
                  <c:v>-1.1648876691443799</c:v>
                </c:pt>
                <c:pt idx="11">
                  <c:v>-0.86705900609546604</c:v>
                </c:pt>
                <c:pt idx="12">
                  <c:v>-0.30634499969614698</c:v>
                </c:pt>
                <c:pt idx="13">
                  <c:v>-0.90945943749436298</c:v>
                </c:pt>
                <c:pt idx="14">
                  <c:v>-0.770489296184521</c:v>
                </c:pt>
                <c:pt idx="15">
                  <c:v>-3.5027382348849398</c:v>
                </c:pt>
                <c:pt idx="16">
                  <c:v>-1.32873719890149</c:v>
                </c:pt>
                <c:pt idx="17">
                  <c:v>-1.5380048176365799</c:v>
                </c:pt>
                <c:pt idx="18">
                  <c:v>-1.5415553071388399</c:v>
                </c:pt>
                <c:pt idx="19" formatCode="0.00E+00">
                  <c:v>-1.9040924595506502E-5</c:v>
                </c:pt>
                <c:pt idx="20">
                  <c:v>-1.52259870001479</c:v>
                </c:pt>
                <c:pt idx="21">
                  <c:v>-1.9417265288658401</c:v>
                </c:pt>
                <c:pt idx="22">
                  <c:v>-3.0830979958840601</c:v>
                </c:pt>
                <c:pt idx="23">
                  <c:v>-2.5996045394441998</c:v>
                </c:pt>
                <c:pt idx="24">
                  <c:v>-2.3759084248173501</c:v>
                </c:pt>
                <c:pt idx="25">
                  <c:v>-5.8956689268459099</c:v>
                </c:pt>
                <c:pt idx="26">
                  <c:v>-2.2523946533592798</c:v>
                </c:pt>
                <c:pt idx="27">
                  <c:v>-3.33037091152362</c:v>
                </c:pt>
                <c:pt idx="28">
                  <c:v>-6.9822466219185797</c:v>
                </c:pt>
                <c:pt idx="29">
                  <c:v>-4.3423954110788499</c:v>
                </c:pt>
                <c:pt idx="30">
                  <c:v>-5.3204006589741297</c:v>
                </c:pt>
                <c:pt idx="31">
                  <c:v>-4.0624022765460799</c:v>
                </c:pt>
                <c:pt idx="32">
                  <c:v>-1.88620668282631</c:v>
                </c:pt>
                <c:pt idx="33">
                  <c:v>-1.14739781772998E-3</c:v>
                </c:pt>
                <c:pt idx="34">
                  <c:v>-2.30777715126395</c:v>
                </c:pt>
                <c:pt idx="35">
                  <c:v>-0.37301855666970102</c:v>
                </c:pt>
                <c:pt idx="36" formatCode="0.00E+00">
                  <c:v>-1.77726943164457E-9</c:v>
                </c:pt>
                <c:pt idx="37">
                  <c:v>-2.0134756548849002</c:v>
                </c:pt>
                <c:pt idx="38">
                  <c:v>-1.8546180757605499</c:v>
                </c:pt>
                <c:pt idx="39">
                  <c:v>-1.16177589150674E-4</c:v>
                </c:pt>
                <c:pt idx="40">
                  <c:v>-1.3370427896452699</c:v>
                </c:pt>
                <c:pt idx="41">
                  <c:v>-2.11831717448803</c:v>
                </c:pt>
                <c:pt idx="42">
                  <c:v>-2.7381310267027001</c:v>
                </c:pt>
                <c:pt idx="43">
                  <c:v>-3.2284333923972799</c:v>
                </c:pt>
                <c:pt idx="44">
                  <c:v>-1.4739715744289099</c:v>
                </c:pt>
                <c:pt idx="45">
                  <c:v>-2.5884359660387499</c:v>
                </c:pt>
                <c:pt idx="46">
                  <c:v>-2.42189271091797</c:v>
                </c:pt>
                <c:pt idx="47">
                  <c:v>-3.2210389191609998</c:v>
                </c:pt>
                <c:pt idx="48">
                  <c:v>-4.3386631305893397</c:v>
                </c:pt>
                <c:pt idx="49">
                  <c:v>-3.2317390415101701</c:v>
                </c:pt>
                <c:pt idx="50">
                  <c:v>-2.0758223971670202</c:v>
                </c:pt>
                <c:pt idx="51">
                  <c:v>-1.8158492230221499</c:v>
                </c:pt>
                <c:pt idx="52">
                  <c:v>-2.61286020758499</c:v>
                </c:pt>
                <c:pt idx="53">
                  <c:v>-3.1043124914406901</c:v>
                </c:pt>
                <c:pt idx="54">
                  <c:v>-2.4317848223227498</c:v>
                </c:pt>
                <c:pt idx="55">
                  <c:v>-2.8002532325871798</c:v>
                </c:pt>
                <c:pt idx="56">
                  <c:v>-4.0951151189654</c:v>
                </c:pt>
                <c:pt idx="57">
                  <c:v>-4.6425174324739604</c:v>
                </c:pt>
                <c:pt idx="58">
                  <c:v>-3.9971000800167</c:v>
                </c:pt>
                <c:pt idx="59">
                  <c:v>-2.00376287549981</c:v>
                </c:pt>
                <c:pt idx="60">
                  <c:v>-5.0483654100006996</c:v>
                </c:pt>
                <c:pt idx="61">
                  <c:v>-3.5842892423587198</c:v>
                </c:pt>
                <c:pt idx="62">
                  <c:v>-2.3642385711978098</c:v>
                </c:pt>
                <c:pt idx="63">
                  <c:v>-1.2773969345134299</c:v>
                </c:pt>
                <c:pt idx="64">
                  <c:v>-0.93397804052077804</c:v>
                </c:pt>
                <c:pt idx="65">
                  <c:v>-1.94383998384391</c:v>
                </c:pt>
                <c:pt idx="66">
                  <c:v>-4.8513661299169897</c:v>
                </c:pt>
                <c:pt idx="67">
                  <c:v>-4.5651231276862401</c:v>
                </c:pt>
                <c:pt idx="68">
                  <c:v>-1.17378851284509</c:v>
                </c:pt>
                <c:pt idx="69">
                  <c:v>-5.3207792496961703</c:v>
                </c:pt>
                <c:pt idx="70">
                  <c:v>-3.4117159983096998</c:v>
                </c:pt>
                <c:pt idx="71">
                  <c:v>-2.8447167907968698</c:v>
                </c:pt>
                <c:pt idx="72">
                  <c:v>-5.6617986000059899</c:v>
                </c:pt>
                <c:pt idx="73">
                  <c:v>-5.2111429286127597</c:v>
                </c:pt>
                <c:pt idx="74">
                  <c:v>-2.4124330349505199</c:v>
                </c:pt>
                <c:pt idx="75">
                  <c:v>-4.1012631576353202</c:v>
                </c:pt>
                <c:pt idx="76">
                  <c:v>-8.4635109431944695</c:v>
                </c:pt>
                <c:pt idx="77">
                  <c:v>-6.4585366380734701</c:v>
                </c:pt>
                <c:pt idx="78">
                  <c:v>-3.5627447469495501</c:v>
                </c:pt>
                <c:pt idx="79">
                  <c:v>-5.1880992911562398</c:v>
                </c:pt>
                <c:pt idx="80">
                  <c:v>-3.7341247933216501</c:v>
                </c:pt>
                <c:pt idx="81">
                  <c:v>-4.8242732401267503</c:v>
                </c:pt>
                <c:pt idx="82">
                  <c:v>-4.9725885413401301</c:v>
                </c:pt>
                <c:pt idx="83">
                  <c:v>-3.06102942410473</c:v>
                </c:pt>
                <c:pt idx="84">
                  <c:v>-5.45174174474512</c:v>
                </c:pt>
                <c:pt idx="85">
                  <c:v>-6.2878636059880799</c:v>
                </c:pt>
                <c:pt idx="86">
                  <c:v>-6.7363266724650401</c:v>
                </c:pt>
                <c:pt idx="87">
                  <c:v>-4.8436050564611799</c:v>
                </c:pt>
                <c:pt idx="88">
                  <c:v>-7.07463570091483</c:v>
                </c:pt>
                <c:pt idx="89">
                  <c:v>-8.53333943842315</c:v>
                </c:pt>
                <c:pt idx="90">
                  <c:v>-3.4191718735206802</c:v>
                </c:pt>
                <c:pt idx="91">
                  <c:v>-5.4635203970026396</c:v>
                </c:pt>
                <c:pt idx="92">
                  <c:v>-4.8482341464065097</c:v>
                </c:pt>
                <c:pt idx="93">
                  <c:v>-4.2560723156080797</c:v>
                </c:pt>
                <c:pt idx="94">
                  <c:v>-3.9865840555779002</c:v>
                </c:pt>
                <c:pt idx="95">
                  <c:v>-3.6768504052160398</c:v>
                </c:pt>
                <c:pt idx="96">
                  <c:v>-2.1543049915773298</c:v>
                </c:pt>
                <c:pt idx="97">
                  <c:v>-1.4208897302191801</c:v>
                </c:pt>
                <c:pt idx="98">
                  <c:v>-3.44960368690661</c:v>
                </c:pt>
                <c:pt idx="99">
                  <c:v>-3.6443576756170901</c:v>
                </c:pt>
                <c:pt idx="100">
                  <c:v>-4.1436008538706801</c:v>
                </c:pt>
                <c:pt idx="101">
                  <c:v>-4.1799152887538602</c:v>
                </c:pt>
                <c:pt idx="102">
                  <c:v>-3.2223575403598299</c:v>
                </c:pt>
                <c:pt idx="103">
                  <c:v>-2.5461957543529801</c:v>
                </c:pt>
                <c:pt idx="104">
                  <c:v>-5.3652329810296804</c:v>
                </c:pt>
                <c:pt idx="105">
                  <c:v>-4.3516841287041901</c:v>
                </c:pt>
                <c:pt idx="106">
                  <c:v>-2.5163963601710102</c:v>
                </c:pt>
                <c:pt idx="107">
                  <c:v>-3.6184469924139302</c:v>
                </c:pt>
                <c:pt idx="108">
                  <c:v>-3.7474950077789502</c:v>
                </c:pt>
                <c:pt idx="109">
                  <c:v>-2.7135011733540702</c:v>
                </c:pt>
                <c:pt idx="110">
                  <c:v>-6.60267541664121</c:v>
                </c:pt>
                <c:pt idx="111">
                  <c:v>-5.2231763121901498</c:v>
                </c:pt>
                <c:pt idx="112">
                  <c:v>-6.2978713439880298</c:v>
                </c:pt>
                <c:pt idx="113">
                  <c:v>-2.20491700235912</c:v>
                </c:pt>
                <c:pt idx="114">
                  <c:v>-6.05765852451953</c:v>
                </c:pt>
                <c:pt idx="115">
                  <c:v>-0.60215521063544697</c:v>
                </c:pt>
                <c:pt idx="116">
                  <c:v>-1.00430093436005</c:v>
                </c:pt>
                <c:pt idx="117">
                  <c:v>-3.0369686709677599</c:v>
                </c:pt>
                <c:pt idx="118">
                  <c:v>-2.0931879227068801</c:v>
                </c:pt>
                <c:pt idx="119">
                  <c:v>-2.1739984566183201</c:v>
                </c:pt>
                <c:pt idx="120">
                  <c:v>-3.0586100877546398</c:v>
                </c:pt>
                <c:pt idx="121">
                  <c:v>-1.6508562453911</c:v>
                </c:pt>
                <c:pt idx="122">
                  <c:v>-2.83679447805289</c:v>
                </c:pt>
                <c:pt idx="123">
                  <c:v>-1.2614723940244901</c:v>
                </c:pt>
                <c:pt idx="124">
                  <c:v>-2.94181085332445</c:v>
                </c:pt>
                <c:pt idx="125">
                  <c:v>-1.7475394630693899</c:v>
                </c:pt>
                <c:pt idx="126">
                  <c:v>-1.12608031339936</c:v>
                </c:pt>
                <c:pt idx="127">
                  <c:v>-8.5367784026272306E-2</c:v>
                </c:pt>
                <c:pt idx="128">
                  <c:v>-2.0898487564700901</c:v>
                </c:pt>
                <c:pt idx="129">
                  <c:v>-1.24733488083968</c:v>
                </c:pt>
                <c:pt idx="130">
                  <c:v>-1.83883748199602</c:v>
                </c:pt>
                <c:pt idx="131">
                  <c:v>-1.3779547797424201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04608"/>
        <c:axId val="92803072"/>
      </c:scatterChart>
      <c:valAx>
        <c:axId val="92988160"/>
        <c:scaling>
          <c:orientation val="minMax"/>
          <c:max val="300"/>
          <c:min val="126"/>
        </c:scaling>
        <c:delete val="0"/>
        <c:axPos val="b"/>
        <c:numFmt formatCode="0" sourceLinked="1"/>
        <c:majorTickMark val="out"/>
        <c:minorTickMark val="none"/>
        <c:tickLblPos val="nextTo"/>
        <c:crossAx val="92989696"/>
        <c:crosses val="autoZero"/>
        <c:crossBetween val="midCat"/>
      </c:valAx>
      <c:valAx>
        <c:axId val="929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88160"/>
        <c:crosses val="autoZero"/>
        <c:crossBetween val="midCat"/>
      </c:valAx>
      <c:valAx>
        <c:axId val="92803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2804608"/>
        <c:crosses val="max"/>
        <c:crossBetween val="midCat"/>
      </c:valAx>
      <c:valAx>
        <c:axId val="9280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803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74855643044619"/>
          <c:y val="5.5363444152814231E-2"/>
          <c:w val="0.1938755468066491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2.8252405949256341E-2"/>
          <c:w val="0.8761367016622921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Discharge</c:v>
          </c:tx>
          <c:spPr>
            <a:ln w="19050"/>
          </c:spPr>
          <c:marker>
            <c:symbol val="none"/>
          </c:marker>
          <c:xVal>
            <c:numRef>
              <c:f>'Daily Loads'!$B$2:$B$165</c:f>
              <c:numCache>
                <c:formatCode>0</c:formatCode>
                <c:ptCount val="164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129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133</c:v>
                </c:pt>
                <c:pt idx="8">
                  <c:v>134</c:v>
                </c:pt>
                <c:pt idx="9">
                  <c:v>135</c:v>
                </c:pt>
                <c:pt idx="10">
                  <c:v>136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143</c:v>
                </c:pt>
                <c:pt idx="18">
                  <c:v>144</c:v>
                </c:pt>
                <c:pt idx="19">
                  <c:v>145</c:v>
                </c:pt>
                <c:pt idx="20">
                  <c:v>146</c:v>
                </c:pt>
                <c:pt idx="21">
                  <c:v>147</c:v>
                </c:pt>
                <c:pt idx="22">
                  <c:v>148</c:v>
                </c:pt>
                <c:pt idx="23">
                  <c:v>149</c:v>
                </c:pt>
                <c:pt idx="24">
                  <c:v>150</c:v>
                </c:pt>
                <c:pt idx="25">
                  <c:v>151</c:v>
                </c:pt>
                <c:pt idx="26">
                  <c:v>152</c:v>
                </c:pt>
                <c:pt idx="27">
                  <c:v>153</c:v>
                </c:pt>
                <c:pt idx="28">
                  <c:v>154</c:v>
                </c:pt>
                <c:pt idx="29">
                  <c:v>155</c:v>
                </c:pt>
                <c:pt idx="30">
                  <c:v>156</c:v>
                </c:pt>
                <c:pt idx="31">
                  <c:v>157</c:v>
                </c:pt>
                <c:pt idx="32">
                  <c:v>158</c:v>
                </c:pt>
                <c:pt idx="33">
                  <c:v>159</c:v>
                </c:pt>
                <c:pt idx="34">
                  <c:v>160</c:v>
                </c:pt>
                <c:pt idx="35">
                  <c:v>161</c:v>
                </c:pt>
                <c:pt idx="36">
                  <c:v>162</c:v>
                </c:pt>
                <c:pt idx="37">
                  <c:v>163</c:v>
                </c:pt>
                <c:pt idx="38">
                  <c:v>164</c:v>
                </c:pt>
                <c:pt idx="39">
                  <c:v>165</c:v>
                </c:pt>
                <c:pt idx="40">
                  <c:v>166</c:v>
                </c:pt>
                <c:pt idx="41">
                  <c:v>167</c:v>
                </c:pt>
                <c:pt idx="42">
                  <c:v>168</c:v>
                </c:pt>
                <c:pt idx="43">
                  <c:v>169</c:v>
                </c:pt>
                <c:pt idx="44">
                  <c:v>170</c:v>
                </c:pt>
                <c:pt idx="45">
                  <c:v>171</c:v>
                </c:pt>
                <c:pt idx="46">
                  <c:v>172</c:v>
                </c:pt>
                <c:pt idx="47">
                  <c:v>173</c:v>
                </c:pt>
                <c:pt idx="48">
                  <c:v>174</c:v>
                </c:pt>
                <c:pt idx="49">
                  <c:v>175</c:v>
                </c:pt>
                <c:pt idx="50">
                  <c:v>176</c:v>
                </c:pt>
                <c:pt idx="51">
                  <c:v>177</c:v>
                </c:pt>
                <c:pt idx="52">
                  <c:v>178</c:v>
                </c:pt>
                <c:pt idx="53">
                  <c:v>179</c:v>
                </c:pt>
                <c:pt idx="54">
                  <c:v>180</c:v>
                </c:pt>
                <c:pt idx="55">
                  <c:v>181</c:v>
                </c:pt>
                <c:pt idx="56">
                  <c:v>182</c:v>
                </c:pt>
                <c:pt idx="57">
                  <c:v>183</c:v>
                </c:pt>
                <c:pt idx="58">
                  <c:v>184</c:v>
                </c:pt>
                <c:pt idx="59">
                  <c:v>185</c:v>
                </c:pt>
                <c:pt idx="60">
                  <c:v>186</c:v>
                </c:pt>
                <c:pt idx="61">
                  <c:v>187</c:v>
                </c:pt>
                <c:pt idx="62">
                  <c:v>188</c:v>
                </c:pt>
                <c:pt idx="63">
                  <c:v>189</c:v>
                </c:pt>
                <c:pt idx="64">
                  <c:v>190</c:v>
                </c:pt>
                <c:pt idx="65">
                  <c:v>191</c:v>
                </c:pt>
                <c:pt idx="66">
                  <c:v>192</c:v>
                </c:pt>
                <c:pt idx="67">
                  <c:v>193</c:v>
                </c:pt>
                <c:pt idx="68">
                  <c:v>194</c:v>
                </c:pt>
                <c:pt idx="69">
                  <c:v>195</c:v>
                </c:pt>
                <c:pt idx="70">
                  <c:v>196</c:v>
                </c:pt>
                <c:pt idx="71">
                  <c:v>197</c:v>
                </c:pt>
                <c:pt idx="72">
                  <c:v>198</c:v>
                </c:pt>
                <c:pt idx="73">
                  <c:v>199</c:v>
                </c:pt>
                <c:pt idx="74">
                  <c:v>200</c:v>
                </c:pt>
                <c:pt idx="75">
                  <c:v>201</c:v>
                </c:pt>
                <c:pt idx="76">
                  <c:v>202</c:v>
                </c:pt>
                <c:pt idx="77">
                  <c:v>203</c:v>
                </c:pt>
                <c:pt idx="78">
                  <c:v>204</c:v>
                </c:pt>
                <c:pt idx="79">
                  <c:v>205</c:v>
                </c:pt>
                <c:pt idx="80">
                  <c:v>206</c:v>
                </c:pt>
                <c:pt idx="81">
                  <c:v>207</c:v>
                </c:pt>
                <c:pt idx="82">
                  <c:v>208</c:v>
                </c:pt>
                <c:pt idx="83">
                  <c:v>209</c:v>
                </c:pt>
                <c:pt idx="84">
                  <c:v>210</c:v>
                </c:pt>
                <c:pt idx="85">
                  <c:v>211</c:v>
                </c:pt>
                <c:pt idx="86">
                  <c:v>212</c:v>
                </c:pt>
                <c:pt idx="87">
                  <c:v>213</c:v>
                </c:pt>
                <c:pt idx="88">
                  <c:v>214</c:v>
                </c:pt>
                <c:pt idx="89">
                  <c:v>215</c:v>
                </c:pt>
                <c:pt idx="90">
                  <c:v>216</c:v>
                </c:pt>
                <c:pt idx="91">
                  <c:v>217</c:v>
                </c:pt>
                <c:pt idx="92">
                  <c:v>218</c:v>
                </c:pt>
                <c:pt idx="93">
                  <c:v>219</c:v>
                </c:pt>
                <c:pt idx="94">
                  <c:v>220</c:v>
                </c:pt>
                <c:pt idx="95">
                  <c:v>221</c:v>
                </c:pt>
                <c:pt idx="96">
                  <c:v>222</c:v>
                </c:pt>
                <c:pt idx="97">
                  <c:v>223</c:v>
                </c:pt>
                <c:pt idx="98">
                  <c:v>224</c:v>
                </c:pt>
                <c:pt idx="99">
                  <c:v>225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229</c:v>
                </c:pt>
                <c:pt idx="104">
                  <c:v>230</c:v>
                </c:pt>
                <c:pt idx="105">
                  <c:v>231</c:v>
                </c:pt>
                <c:pt idx="106">
                  <c:v>232</c:v>
                </c:pt>
                <c:pt idx="107">
                  <c:v>233</c:v>
                </c:pt>
                <c:pt idx="108">
                  <c:v>234</c:v>
                </c:pt>
                <c:pt idx="109">
                  <c:v>235</c:v>
                </c:pt>
                <c:pt idx="110">
                  <c:v>236</c:v>
                </c:pt>
                <c:pt idx="111">
                  <c:v>237</c:v>
                </c:pt>
                <c:pt idx="112">
                  <c:v>238</c:v>
                </c:pt>
                <c:pt idx="113">
                  <c:v>239</c:v>
                </c:pt>
                <c:pt idx="114">
                  <c:v>240</c:v>
                </c:pt>
                <c:pt idx="115">
                  <c:v>241</c:v>
                </c:pt>
                <c:pt idx="116">
                  <c:v>242</c:v>
                </c:pt>
                <c:pt idx="117">
                  <c:v>243</c:v>
                </c:pt>
                <c:pt idx="118">
                  <c:v>244</c:v>
                </c:pt>
                <c:pt idx="119">
                  <c:v>245</c:v>
                </c:pt>
                <c:pt idx="120">
                  <c:v>246</c:v>
                </c:pt>
                <c:pt idx="121">
                  <c:v>247</c:v>
                </c:pt>
                <c:pt idx="122">
                  <c:v>248</c:v>
                </c:pt>
                <c:pt idx="123">
                  <c:v>249</c:v>
                </c:pt>
                <c:pt idx="124">
                  <c:v>250</c:v>
                </c:pt>
                <c:pt idx="125">
                  <c:v>251</c:v>
                </c:pt>
                <c:pt idx="126">
                  <c:v>252</c:v>
                </c:pt>
                <c:pt idx="127">
                  <c:v>253</c:v>
                </c:pt>
                <c:pt idx="128">
                  <c:v>254</c:v>
                </c:pt>
                <c:pt idx="129">
                  <c:v>255</c:v>
                </c:pt>
                <c:pt idx="130">
                  <c:v>256</c:v>
                </c:pt>
                <c:pt idx="131">
                  <c:v>257</c:v>
                </c:pt>
                <c:pt idx="132">
                  <c:v>258</c:v>
                </c:pt>
                <c:pt idx="133">
                  <c:v>259</c:v>
                </c:pt>
                <c:pt idx="134">
                  <c:v>260</c:v>
                </c:pt>
                <c:pt idx="135">
                  <c:v>261</c:v>
                </c:pt>
                <c:pt idx="136">
                  <c:v>262</c:v>
                </c:pt>
                <c:pt idx="137">
                  <c:v>263</c:v>
                </c:pt>
                <c:pt idx="138">
                  <c:v>264</c:v>
                </c:pt>
                <c:pt idx="139">
                  <c:v>265</c:v>
                </c:pt>
                <c:pt idx="140">
                  <c:v>266</c:v>
                </c:pt>
                <c:pt idx="141">
                  <c:v>267</c:v>
                </c:pt>
                <c:pt idx="142">
                  <c:v>268</c:v>
                </c:pt>
                <c:pt idx="143">
                  <c:v>269</c:v>
                </c:pt>
                <c:pt idx="144">
                  <c:v>270</c:v>
                </c:pt>
                <c:pt idx="145">
                  <c:v>271</c:v>
                </c:pt>
                <c:pt idx="146">
                  <c:v>272</c:v>
                </c:pt>
                <c:pt idx="147">
                  <c:v>273</c:v>
                </c:pt>
                <c:pt idx="148">
                  <c:v>274</c:v>
                </c:pt>
                <c:pt idx="149">
                  <c:v>275</c:v>
                </c:pt>
                <c:pt idx="150">
                  <c:v>276</c:v>
                </c:pt>
                <c:pt idx="151">
                  <c:v>277</c:v>
                </c:pt>
                <c:pt idx="152">
                  <c:v>278</c:v>
                </c:pt>
                <c:pt idx="153">
                  <c:v>279</c:v>
                </c:pt>
                <c:pt idx="154">
                  <c:v>280</c:v>
                </c:pt>
                <c:pt idx="155">
                  <c:v>281</c:v>
                </c:pt>
                <c:pt idx="156">
                  <c:v>282</c:v>
                </c:pt>
                <c:pt idx="157">
                  <c:v>283</c:v>
                </c:pt>
                <c:pt idx="158">
                  <c:v>284</c:v>
                </c:pt>
                <c:pt idx="159">
                  <c:v>285</c:v>
                </c:pt>
                <c:pt idx="160">
                  <c:v>286</c:v>
                </c:pt>
                <c:pt idx="161">
                  <c:v>287</c:v>
                </c:pt>
                <c:pt idx="162">
                  <c:v>288</c:v>
                </c:pt>
                <c:pt idx="163">
                  <c:v>289</c:v>
                </c:pt>
              </c:numCache>
            </c:numRef>
          </c:xVal>
          <c:yVal>
            <c:numRef>
              <c:f>'Daily Loads'!$C$2:$C$165</c:f>
              <c:numCache>
                <c:formatCode>General</c:formatCode>
                <c:ptCount val="164"/>
                <c:pt idx="0">
                  <c:v>98.797479183000007</c:v>
                </c:pt>
                <c:pt idx="1">
                  <c:v>88.716681651000002</c:v>
                </c:pt>
                <c:pt idx="2">
                  <c:v>81.722420442000001</c:v>
                </c:pt>
                <c:pt idx="3">
                  <c:v>78.777468354000007</c:v>
                </c:pt>
                <c:pt idx="4">
                  <c:v>80.13667701</c:v>
                </c:pt>
                <c:pt idx="5">
                  <c:v>83.336480721000001</c:v>
                </c:pt>
                <c:pt idx="6">
                  <c:v>71.415088134000001</c:v>
                </c:pt>
                <c:pt idx="7">
                  <c:v>62.835083493000006</c:v>
                </c:pt>
                <c:pt idx="8">
                  <c:v>55.840822284000005</c:v>
                </c:pt>
                <c:pt idx="9">
                  <c:v>54.056860922999995</c:v>
                </c:pt>
                <c:pt idx="10">
                  <c:v>56.633694000000006</c:v>
                </c:pt>
                <c:pt idx="11">
                  <c:v>110.09590114</c:v>
                </c:pt>
                <c:pt idx="12">
                  <c:v>104.74401705299999</c:v>
                </c:pt>
                <c:pt idx="13">
                  <c:v>93.190743476999998</c:v>
                </c:pt>
                <c:pt idx="14">
                  <c:v>78.409349343000002</c:v>
                </c:pt>
                <c:pt idx="15">
                  <c:v>64.845579630000003</c:v>
                </c:pt>
                <c:pt idx="16">
                  <c:v>60.258250415999996</c:v>
                </c:pt>
                <c:pt idx="17">
                  <c:v>64.817262783000004</c:v>
                </c:pt>
                <c:pt idx="18">
                  <c:v>68.866571903999997</c:v>
                </c:pt>
                <c:pt idx="19">
                  <c:v>64.222608996000005</c:v>
                </c:pt>
                <c:pt idx="20">
                  <c:v>56.746961388000003</c:v>
                </c:pt>
                <c:pt idx="21">
                  <c:v>50.630522436</c:v>
                </c:pt>
                <c:pt idx="22">
                  <c:v>52.641018572999997</c:v>
                </c:pt>
                <c:pt idx="23">
                  <c:v>47.232500795999997</c:v>
                </c:pt>
                <c:pt idx="24">
                  <c:v>40.096655351999999</c:v>
                </c:pt>
                <c:pt idx="25">
                  <c:v>37.463188581000004</c:v>
                </c:pt>
                <c:pt idx="26">
                  <c:v>33.640414235999998</c:v>
                </c:pt>
                <c:pt idx="27">
                  <c:v>30.893680076999999</c:v>
                </c:pt>
                <c:pt idx="28">
                  <c:v>28.883183942000002</c:v>
                </c:pt>
                <c:pt idx="29">
                  <c:v>41.087744997000001</c:v>
                </c:pt>
                <c:pt idx="30">
                  <c:v>63.033301422000001</c:v>
                </c:pt>
                <c:pt idx="31">
                  <c:v>73.085782107</c:v>
                </c:pt>
                <c:pt idx="32">
                  <c:v>57.738051032999998</c:v>
                </c:pt>
                <c:pt idx="33">
                  <c:v>43.211508522000003</c:v>
                </c:pt>
                <c:pt idx="34">
                  <c:v>35.877445148999996</c:v>
                </c:pt>
                <c:pt idx="35">
                  <c:v>33.074077295999999</c:v>
                </c:pt>
                <c:pt idx="36">
                  <c:v>32.451106662000001</c:v>
                </c:pt>
                <c:pt idx="37">
                  <c:v>33.328928918999999</c:v>
                </c:pt>
                <c:pt idx="38">
                  <c:v>37.548139122000002</c:v>
                </c:pt>
                <c:pt idx="39">
                  <c:v>50.630522436</c:v>
                </c:pt>
                <c:pt idx="40">
                  <c:v>44.259231861000004</c:v>
                </c:pt>
                <c:pt idx="41">
                  <c:v>36.840217946999999</c:v>
                </c:pt>
                <c:pt idx="42">
                  <c:v>31.771502334000001</c:v>
                </c:pt>
                <c:pt idx="43">
                  <c:v>28.203579609000002</c:v>
                </c:pt>
                <c:pt idx="44">
                  <c:v>32.139621347000002</c:v>
                </c:pt>
                <c:pt idx="45">
                  <c:v>29.591105111999997</c:v>
                </c:pt>
                <c:pt idx="46">
                  <c:v>25.230310680999999</c:v>
                </c:pt>
                <c:pt idx="47">
                  <c:v>22.143774355999998</c:v>
                </c:pt>
                <c:pt idx="48">
                  <c:v>19.906743437000003</c:v>
                </c:pt>
                <c:pt idx="49">
                  <c:v>19.085554882</c:v>
                </c:pt>
                <c:pt idx="50">
                  <c:v>19.962995135</c:v>
                </c:pt>
                <c:pt idx="51">
                  <c:v>66.318858191000004</c:v>
                </c:pt>
                <c:pt idx="52">
                  <c:v>98.91074657099999</c:v>
                </c:pt>
                <c:pt idx="53">
                  <c:v>107.03768168000001</c:v>
                </c:pt>
                <c:pt idx="54">
                  <c:v>87.952126782000008</c:v>
                </c:pt>
                <c:pt idx="55">
                  <c:v>54.793098945000004</c:v>
                </c:pt>
                <c:pt idx="56">
                  <c:v>34.971306045000006</c:v>
                </c:pt>
                <c:pt idx="57">
                  <c:v>39.162199401000002</c:v>
                </c:pt>
                <c:pt idx="58">
                  <c:v>90.627318755000005</c:v>
                </c:pt>
                <c:pt idx="59">
                  <c:v>133.85440556</c:v>
                </c:pt>
                <c:pt idx="60">
                  <c:v>155.67196176100001</c:v>
                </c:pt>
                <c:pt idx="61">
                  <c:v>128.93257996499997</c:v>
                </c:pt>
                <c:pt idx="62">
                  <c:v>90.100211377999997</c:v>
                </c:pt>
                <c:pt idx="63">
                  <c:v>67.50736324799999</c:v>
                </c:pt>
                <c:pt idx="64">
                  <c:v>60.767953662000004</c:v>
                </c:pt>
                <c:pt idx="65">
                  <c:v>66.516273603000002</c:v>
                </c:pt>
                <c:pt idx="66">
                  <c:v>51.055275141000003</c:v>
                </c:pt>
                <c:pt idx="67">
                  <c:v>38.935664625000001</c:v>
                </c:pt>
                <c:pt idx="68">
                  <c:v>32.989126755000001</c:v>
                </c:pt>
                <c:pt idx="69">
                  <c:v>103.866194816</c:v>
                </c:pt>
                <c:pt idx="70">
                  <c:v>119.69531223</c:v>
                </c:pt>
                <c:pt idx="71">
                  <c:v>160.131769805</c:v>
                </c:pt>
                <c:pt idx="72">
                  <c:v>196.575551864</c:v>
                </c:pt>
                <c:pt idx="73">
                  <c:v>151.18364611300001</c:v>
                </c:pt>
                <c:pt idx="74">
                  <c:v>111.738278302</c:v>
                </c:pt>
                <c:pt idx="75">
                  <c:v>85.715095868999995</c:v>
                </c:pt>
                <c:pt idx="76">
                  <c:v>69.432908844000011</c:v>
                </c:pt>
                <c:pt idx="77">
                  <c:v>57.426565715999999</c:v>
                </c:pt>
                <c:pt idx="78">
                  <c:v>49.724383332000002</c:v>
                </c:pt>
                <c:pt idx="79">
                  <c:v>77.843012402999989</c:v>
                </c:pt>
                <c:pt idx="80">
                  <c:v>88.490146874999994</c:v>
                </c:pt>
                <c:pt idx="81">
                  <c:v>74.473307610000006</c:v>
                </c:pt>
                <c:pt idx="82">
                  <c:v>61.022805285000004</c:v>
                </c:pt>
                <c:pt idx="83">
                  <c:v>70.877068041000001</c:v>
                </c:pt>
                <c:pt idx="84">
                  <c:v>118.64758897999999</c:v>
                </c:pt>
                <c:pt idx="85">
                  <c:v>134.67492429200001</c:v>
                </c:pt>
                <c:pt idx="86">
                  <c:v>139.460471445</c:v>
                </c:pt>
                <c:pt idx="87">
                  <c:v>127.227593551</c:v>
                </c:pt>
                <c:pt idx="88">
                  <c:v>95.625992319000005</c:v>
                </c:pt>
                <c:pt idx="89">
                  <c:v>69.517859385000008</c:v>
                </c:pt>
                <c:pt idx="90">
                  <c:v>56.463792918000003</c:v>
                </c:pt>
                <c:pt idx="91">
                  <c:v>48.506758910999999</c:v>
                </c:pt>
                <c:pt idx="92">
                  <c:v>50.743789823999997</c:v>
                </c:pt>
                <c:pt idx="93">
                  <c:v>54.963000027</c:v>
                </c:pt>
                <c:pt idx="94">
                  <c:v>50.913690905999999</c:v>
                </c:pt>
                <c:pt idx="95">
                  <c:v>42.730122123000001</c:v>
                </c:pt>
                <c:pt idx="96">
                  <c:v>34.999622892000005</c:v>
                </c:pt>
                <c:pt idx="97">
                  <c:v>31.035264311999999</c:v>
                </c:pt>
                <c:pt idx="98">
                  <c:v>27.382391052999999</c:v>
                </c:pt>
                <c:pt idx="99">
                  <c:v>60.711319967999998</c:v>
                </c:pt>
                <c:pt idx="100">
                  <c:v>112.332932059</c:v>
                </c:pt>
                <c:pt idx="101">
                  <c:v>73.850336976000008</c:v>
                </c:pt>
                <c:pt idx="102">
                  <c:v>52.924187042999996</c:v>
                </c:pt>
                <c:pt idx="103">
                  <c:v>41.172695538000006</c:v>
                </c:pt>
                <c:pt idx="104">
                  <c:v>33.725364776999996</c:v>
                </c:pt>
                <c:pt idx="105">
                  <c:v>29.477837727000001</c:v>
                </c:pt>
                <c:pt idx="106">
                  <c:v>25.768330772999999</c:v>
                </c:pt>
                <c:pt idx="107">
                  <c:v>23.757834632999998</c:v>
                </c:pt>
                <c:pt idx="108">
                  <c:v>24.041003107000002</c:v>
                </c:pt>
                <c:pt idx="109">
                  <c:v>26.164766626000002</c:v>
                </c:pt>
                <c:pt idx="110">
                  <c:v>25.853281315</c:v>
                </c:pt>
                <c:pt idx="111">
                  <c:v>23.757834634999998</c:v>
                </c:pt>
                <c:pt idx="112">
                  <c:v>21.294268941999999</c:v>
                </c:pt>
                <c:pt idx="113">
                  <c:v>20.897833090999999</c:v>
                </c:pt>
                <c:pt idx="114">
                  <c:v>28.656649162999997</c:v>
                </c:pt>
                <c:pt idx="115">
                  <c:v>22.653477602999999</c:v>
                </c:pt>
                <c:pt idx="116">
                  <c:v>18.434267399000003</c:v>
                </c:pt>
                <c:pt idx="117">
                  <c:v>18.349316859999998</c:v>
                </c:pt>
                <c:pt idx="118">
                  <c:v>19.538624427999999</c:v>
                </c:pt>
                <c:pt idx="119">
                  <c:v>17.924564149000002</c:v>
                </c:pt>
                <c:pt idx="120">
                  <c:v>15.999018551000001</c:v>
                </c:pt>
                <c:pt idx="121">
                  <c:v>15.857434316000001</c:v>
                </c:pt>
                <c:pt idx="122">
                  <c:v>17.329910365</c:v>
                </c:pt>
                <c:pt idx="123">
                  <c:v>16.621989187</c:v>
                </c:pt>
                <c:pt idx="124">
                  <c:v>16.395454411999999</c:v>
                </c:pt>
                <c:pt idx="125">
                  <c:v>16.537038646999999</c:v>
                </c:pt>
                <c:pt idx="126">
                  <c:v>14.724760438999999</c:v>
                </c:pt>
                <c:pt idx="127">
                  <c:v>13.846938184999999</c:v>
                </c:pt>
                <c:pt idx="128">
                  <c:v>12.374462138</c:v>
                </c:pt>
                <c:pt idx="129">
                  <c:v>11.808125201000001</c:v>
                </c:pt>
                <c:pt idx="130">
                  <c:v>12.289511596000001</c:v>
                </c:pt>
                <c:pt idx="131">
                  <c:v>11.949709431</c:v>
                </c:pt>
                <c:pt idx="132">
                  <c:v>11.949709434999999</c:v>
                </c:pt>
                <c:pt idx="133">
                  <c:v>11.893075738999999</c:v>
                </c:pt>
                <c:pt idx="134">
                  <c:v>11.638224115</c:v>
                </c:pt>
                <c:pt idx="135">
                  <c:v>11.553273581000001</c:v>
                </c:pt>
                <c:pt idx="136">
                  <c:v>10.986936637000001</c:v>
                </c:pt>
                <c:pt idx="137">
                  <c:v>10.562183931</c:v>
                </c:pt>
                <c:pt idx="138">
                  <c:v>10.222381767</c:v>
                </c:pt>
                <c:pt idx="139">
                  <c:v>10.165748073</c:v>
                </c:pt>
                <c:pt idx="140">
                  <c:v>9.7126785209999991</c:v>
                </c:pt>
                <c:pt idx="141">
                  <c:v>9.202975275</c:v>
                </c:pt>
                <c:pt idx="142">
                  <c:v>8.8348562640000008</c:v>
                </c:pt>
                <c:pt idx="143">
                  <c:v>8.7215888760000002</c:v>
                </c:pt>
                <c:pt idx="144">
                  <c:v>8.4950541000000008</c:v>
                </c:pt>
                <c:pt idx="145">
                  <c:v>8.2968361710000007</c:v>
                </c:pt>
                <c:pt idx="146">
                  <c:v>7.9570340069999999</c:v>
                </c:pt>
                <c:pt idx="147">
                  <c:v>7.9570340070000007</c:v>
                </c:pt>
                <c:pt idx="148">
                  <c:v>8.4384204060000005</c:v>
                </c:pt>
                <c:pt idx="149">
                  <c:v>8.4101035589999995</c:v>
                </c:pt>
                <c:pt idx="150">
                  <c:v>8.6649551819999999</c:v>
                </c:pt>
                <c:pt idx="151">
                  <c:v>12.346145291999999</c:v>
                </c:pt>
                <c:pt idx="152">
                  <c:v>13.592086564000001</c:v>
                </c:pt>
                <c:pt idx="153">
                  <c:v>13.252284395</c:v>
                </c:pt>
                <c:pt idx="154">
                  <c:v>12.742581147999999</c:v>
                </c:pt>
                <c:pt idx="155">
                  <c:v>14.639809902</c:v>
                </c:pt>
                <c:pt idx="156">
                  <c:v>18.575851630999999</c:v>
                </c:pt>
                <c:pt idx="157">
                  <c:v>15.885751166</c:v>
                </c:pt>
                <c:pt idx="158">
                  <c:v>13.733670796</c:v>
                </c:pt>
                <c:pt idx="159">
                  <c:v>12.402778981999999</c:v>
                </c:pt>
                <c:pt idx="160">
                  <c:v>11.666540960000001</c:v>
                </c:pt>
                <c:pt idx="161">
                  <c:v>12.459412683</c:v>
                </c:pt>
                <c:pt idx="162">
                  <c:v>10.986936640000001</c:v>
                </c:pt>
                <c:pt idx="163">
                  <c:v>27.042588889000001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2512"/>
        <c:axId val="92834048"/>
      </c:scatterChart>
      <c:scatterChart>
        <c:scatterStyle val="lineMarker"/>
        <c:varyColors val="0"/>
        <c:ser>
          <c:idx val="1"/>
          <c:order val="1"/>
          <c:tx>
            <c:v>NEP</c:v>
          </c:tx>
          <c:spPr>
            <a:ln w="19050"/>
          </c:spPr>
          <c:marker>
            <c:symbol val="none"/>
          </c:marker>
          <c:xVal>
            <c:numRef>
              <c:f>Lillinonah_metabEst!$B$2:$B$133</c:f>
              <c:numCache>
                <c:formatCode>General</c:formatCode>
                <c:ptCount val="132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130</c:v>
                </c:pt>
                <c:pt idx="4">
                  <c:v>131</c:v>
                </c:pt>
                <c:pt idx="5">
                  <c:v>132</c:v>
                </c:pt>
                <c:pt idx="6">
                  <c:v>133</c:v>
                </c:pt>
                <c:pt idx="7">
                  <c:v>134</c:v>
                </c:pt>
                <c:pt idx="8">
                  <c:v>135</c:v>
                </c:pt>
                <c:pt idx="9">
                  <c:v>136</c:v>
                </c:pt>
                <c:pt idx="10">
                  <c:v>137</c:v>
                </c:pt>
                <c:pt idx="11">
                  <c:v>138</c:v>
                </c:pt>
                <c:pt idx="12">
                  <c:v>139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177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183</c:v>
                </c:pt>
                <c:pt idx="56">
                  <c:v>184</c:v>
                </c:pt>
                <c:pt idx="57">
                  <c:v>185</c:v>
                </c:pt>
                <c:pt idx="58">
                  <c:v>186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194</c:v>
                </c:pt>
                <c:pt idx="67">
                  <c:v>195</c:v>
                </c:pt>
                <c:pt idx="68">
                  <c:v>196</c:v>
                </c:pt>
                <c:pt idx="69">
                  <c:v>197</c:v>
                </c:pt>
                <c:pt idx="70">
                  <c:v>198</c:v>
                </c:pt>
                <c:pt idx="71">
                  <c:v>199</c:v>
                </c:pt>
                <c:pt idx="72">
                  <c:v>200</c:v>
                </c:pt>
                <c:pt idx="73">
                  <c:v>201</c:v>
                </c:pt>
                <c:pt idx="74">
                  <c:v>202</c:v>
                </c:pt>
                <c:pt idx="75">
                  <c:v>203</c:v>
                </c:pt>
                <c:pt idx="76">
                  <c:v>204</c:v>
                </c:pt>
                <c:pt idx="77">
                  <c:v>205</c:v>
                </c:pt>
                <c:pt idx="78">
                  <c:v>206</c:v>
                </c:pt>
                <c:pt idx="79">
                  <c:v>207</c:v>
                </c:pt>
                <c:pt idx="80">
                  <c:v>208</c:v>
                </c:pt>
                <c:pt idx="81">
                  <c:v>209</c:v>
                </c:pt>
                <c:pt idx="82">
                  <c:v>210</c:v>
                </c:pt>
                <c:pt idx="83">
                  <c:v>211</c:v>
                </c:pt>
                <c:pt idx="84">
                  <c:v>212</c:v>
                </c:pt>
                <c:pt idx="85">
                  <c:v>213</c:v>
                </c:pt>
                <c:pt idx="86">
                  <c:v>214</c:v>
                </c:pt>
                <c:pt idx="87">
                  <c:v>215</c:v>
                </c:pt>
                <c:pt idx="88">
                  <c:v>216</c:v>
                </c:pt>
                <c:pt idx="89">
                  <c:v>217</c:v>
                </c:pt>
                <c:pt idx="90">
                  <c:v>218</c:v>
                </c:pt>
                <c:pt idx="91">
                  <c:v>219</c:v>
                </c:pt>
                <c:pt idx="92">
                  <c:v>220</c:v>
                </c:pt>
                <c:pt idx="93">
                  <c:v>221</c:v>
                </c:pt>
                <c:pt idx="94">
                  <c:v>222</c:v>
                </c:pt>
                <c:pt idx="95">
                  <c:v>223</c:v>
                </c:pt>
                <c:pt idx="96">
                  <c:v>224</c:v>
                </c:pt>
                <c:pt idx="97">
                  <c:v>225</c:v>
                </c:pt>
                <c:pt idx="98">
                  <c:v>226</c:v>
                </c:pt>
                <c:pt idx="99">
                  <c:v>227</c:v>
                </c:pt>
                <c:pt idx="100">
                  <c:v>228</c:v>
                </c:pt>
                <c:pt idx="101">
                  <c:v>229</c:v>
                </c:pt>
                <c:pt idx="102">
                  <c:v>230</c:v>
                </c:pt>
                <c:pt idx="103">
                  <c:v>231</c:v>
                </c:pt>
                <c:pt idx="104">
                  <c:v>232</c:v>
                </c:pt>
                <c:pt idx="105">
                  <c:v>233</c:v>
                </c:pt>
                <c:pt idx="106">
                  <c:v>234</c:v>
                </c:pt>
                <c:pt idx="107">
                  <c:v>235</c:v>
                </c:pt>
                <c:pt idx="108">
                  <c:v>236</c:v>
                </c:pt>
                <c:pt idx="109">
                  <c:v>237</c:v>
                </c:pt>
                <c:pt idx="110">
                  <c:v>238</c:v>
                </c:pt>
                <c:pt idx="111">
                  <c:v>239</c:v>
                </c:pt>
                <c:pt idx="112">
                  <c:v>240</c:v>
                </c:pt>
                <c:pt idx="113">
                  <c:v>241</c:v>
                </c:pt>
                <c:pt idx="114">
                  <c:v>242</c:v>
                </c:pt>
                <c:pt idx="115">
                  <c:v>268</c:v>
                </c:pt>
                <c:pt idx="116">
                  <c:v>269</c:v>
                </c:pt>
                <c:pt idx="117">
                  <c:v>270</c:v>
                </c:pt>
                <c:pt idx="118">
                  <c:v>271</c:v>
                </c:pt>
                <c:pt idx="119">
                  <c:v>272</c:v>
                </c:pt>
                <c:pt idx="120">
                  <c:v>273</c:v>
                </c:pt>
                <c:pt idx="121">
                  <c:v>274</c:v>
                </c:pt>
                <c:pt idx="122">
                  <c:v>275</c:v>
                </c:pt>
                <c:pt idx="123">
                  <c:v>280</c:v>
                </c:pt>
                <c:pt idx="124">
                  <c:v>281</c:v>
                </c:pt>
                <c:pt idx="125">
                  <c:v>282</c:v>
                </c:pt>
                <c:pt idx="126">
                  <c:v>283</c:v>
                </c:pt>
                <c:pt idx="127">
                  <c:v>284</c:v>
                </c:pt>
                <c:pt idx="128">
                  <c:v>285</c:v>
                </c:pt>
                <c:pt idx="129">
                  <c:v>286</c:v>
                </c:pt>
                <c:pt idx="130">
                  <c:v>287</c:v>
                </c:pt>
                <c:pt idx="131">
                  <c:v>288</c:v>
                </c:pt>
              </c:numCache>
            </c:numRef>
          </c:xVal>
          <c:yVal>
            <c:numRef>
              <c:f>Lillinonah_metabEst!$E$2:$E$133</c:f>
              <c:numCache>
                <c:formatCode>General</c:formatCode>
                <c:ptCount val="132"/>
                <c:pt idx="0">
                  <c:v>-0.14702703283549701</c:v>
                </c:pt>
                <c:pt idx="1">
                  <c:v>0.136358232302005</c:v>
                </c:pt>
                <c:pt idx="2">
                  <c:v>-3.4541748192148697E-2</c:v>
                </c:pt>
                <c:pt idx="3">
                  <c:v>0.68211257177227902</c:v>
                </c:pt>
                <c:pt idx="4">
                  <c:v>-1.31796629881003</c:v>
                </c:pt>
                <c:pt idx="5">
                  <c:v>-0.41398066520981203</c:v>
                </c:pt>
                <c:pt idx="6">
                  <c:v>0.59442948324786504</c:v>
                </c:pt>
                <c:pt idx="7">
                  <c:v>-0.59281051279045005</c:v>
                </c:pt>
                <c:pt idx="8">
                  <c:v>-0.15656016687163901</c:v>
                </c:pt>
                <c:pt idx="9">
                  <c:v>-0.48084770822150702</c:v>
                </c:pt>
                <c:pt idx="10">
                  <c:v>-0.14882036219193001</c:v>
                </c:pt>
                <c:pt idx="11">
                  <c:v>-0.84870717020217201</c:v>
                </c:pt>
                <c:pt idx="12">
                  <c:v>9.1892778272567605E-3</c:v>
                </c:pt>
                <c:pt idx="13">
                  <c:v>0.48542129325838501</c:v>
                </c:pt>
                <c:pt idx="14">
                  <c:v>-0.44624662149507399</c:v>
                </c:pt>
                <c:pt idx="15">
                  <c:v>1.0481559935840401</c:v>
                </c:pt>
                <c:pt idx="16">
                  <c:v>2.1169504120487899</c:v>
                </c:pt>
                <c:pt idx="17">
                  <c:v>0.41423540589068197</c:v>
                </c:pt>
                <c:pt idx="18">
                  <c:v>-0.11003727847149899</c:v>
                </c:pt>
                <c:pt idx="19">
                  <c:v>1.3706407849741</c:v>
                </c:pt>
                <c:pt idx="20">
                  <c:v>-1.52191465813338</c:v>
                </c:pt>
                <c:pt idx="21">
                  <c:v>0.22401851708759099</c:v>
                </c:pt>
                <c:pt idx="22">
                  <c:v>-0.94847475467956499</c:v>
                </c:pt>
                <c:pt idx="23">
                  <c:v>-0.27660182527876598</c:v>
                </c:pt>
                <c:pt idx="24">
                  <c:v>0.26755527311216998</c:v>
                </c:pt>
                <c:pt idx="25">
                  <c:v>-2.57714719296894</c:v>
                </c:pt>
                <c:pt idx="26">
                  <c:v>1.81593934191113</c:v>
                </c:pt>
                <c:pt idx="27">
                  <c:v>0.12704122872835899</c:v>
                </c:pt>
                <c:pt idx="28">
                  <c:v>-2.47275953439074</c:v>
                </c:pt>
                <c:pt idx="29">
                  <c:v>-1.99935816022546</c:v>
                </c:pt>
                <c:pt idx="30">
                  <c:v>0.73357821153435399</c:v>
                </c:pt>
                <c:pt idx="31">
                  <c:v>-1.2095026766082599</c:v>
                </c:pt>
                <c:pt idx="32">
                  <c:v>-0.89298664420843998</c:v>
                </c:pt>
                <c:pt idx="33">
                  <c:v>0.36929004612262101</c:v>
                </c:pt>
                <c:pt idx="34">
                  <c:v>-1.0435149566831701</c:v>
                </c:pt>
                <c:pt idx="35">
                  <c:v>-0.37287600562832901</c:v>
                </c:pt>
                <c:pt idx="36" formatCode="0.00E+00">
                  <c:v>1.5220700047178399E-7</c:v>
                </c:pt>
                <c:pt idx="37">
                  <c:v>-0.88956637736709199</c:v>
                </c:pt>
                <c:pt idx="38">
                  <c:v>-0.78812919094479805</c:v>
                </c:pt>
                <c:pt idx="39">
                  <c:v>1.9406891575302201</c:v>
                </c:pt>
                <c:pt idx="40">
                  <c:v>0.126350353670933</c:v>
                </c:pt>
                <c:pt idx="41">
                  <c:v>-0.10024138811457201</c:v>
                </c:pt>
                <c:pt idx="42">
                  <c:v>0.56617540045430104</c:v>
                </c:pt>
                <c:pt idx="43">
                  <c:v>-0.29492861999533498</c:v>
                </c:pt>
                <c:pt idx="44">
                  <c:v>-0.15242131958542199</c:v>
                </c:pt>
                <c:pt idx="45">
                  <c:v>-1.28845293437274</c:v>
                </c:pt>
                <c:pt idx="46">
                  <c:v>-0.37920988685849</c:v>
                </c:pt>
                <c:pt idx="47">
                  <c:v>-0.61019656307291203</c:v>
                </c:pt>
                <c:pt idx="48">
                  <c:v>-1.6448043003497299</c:v>
                </c:pt>
                <c:pt idx="49">
                  <c:v>-1.46617939867614</c:v>
                </c:pt>
                <c:pt idx="50">
                  <c:v>-4.8173767465267997E-2</c:v>
                </c:pt>
                <c:pt idx="51">
                  <c:v>-0.34005912367275298</c:v>
                </c:pt>
                <c:pt idx="52">
                  <c:v>-0.60200075275123099</c:v>
                </c:pt>
                <c:pt idx="53">
                  <c:v>-1.13063134494622</c:v>
                </c:pt>
                <c:pt idx="54">
                  <c:v>-3.6598637098435499E-2</c:v>
                </c:pt>
                <c:pt idx="55">
                  <c:v>-0.92052473930065604</c:v>
                </c:pt>
                <c:pt idx="56">
                  <c:v>-0.87022478068054299</c:v>
                </c:pt>
                <c:pt idx="57">
                  <c:v>-2.7854725048877098</c:v>
                </c:pt>
                <c:pt idx="58">
                  <c:v>-1.43965201292714</c:v>
                </c:pt>
                <c:pt idx="59">
                  <c:v>1.5772842798639599</c:v>
                </c:pt>
                <c:pt idx="60">
                  <c:v>-0.28722329509982097</c:v>
                </c:pt>
                <c:pt idx="61">
                  <c:v>1.6895908490224401</c:v>
                </c:pt>
                <c:pt idx="62">
                  <c:v>0.86644182983822104</c:v>
                </c:pt>
                <c:pt idx="63">
                  <c:v>1.3537925629501399</c:v>
                </c:pt>
                <c:pt idx="64">
                  <c:v>1.2999402921196801</c:v>
                </c:pt>
                <c:pt idx="65">
                  <c:v>-3.5390545908818002E-2</c:v>
                </c:pt>
                <c:pt idx="66">
                  <c:v>-0.76796905109436997</c:v>
                </c:pt>
                <c:pt idx="67">
                  <c:v>-1.8035013093693399</c:v>
                </c:pt>
                <c:pt idx="68">
                  <c:v>8.4088279771479292E-3</c:v>
                </c:pt>
                <c:pt idx="69">
                  <c:v>0.67871241337815003</c:v>
                </c:pt>
                <c:pt idx="70">
                  <c:v>0.14497020001021901</c:v>
                </c:pt>
                <c:pt idx="71">
                  <c:v>0.46886928159972602</c:v>
                </c:pt>
                <c:pt idx="72">
                  <c:v>-0.32141536821304101</c:v>
                </c:pt>
                <c:pt idx="73">
                  <c:v>0.51114067878093605</c:v>
                </c:pt>
                <c:pt idx="74">
                  <c:v>3.4327322983104001</c:v>
                </c:pt>
                <c:pt idx="75">
                  <c:v>0.70569887923735797</c:v>
                </c:pt>
                <c:pt idx="76">
                  <c:v>-2.5340084723872098</c:v>
                </c:pt>
                <c:pt idx="77">
                  <c:v>-3.2379369782583298</c:v>
                </c:pt>
                <c:pt idx="78">
                  <c:v>0.72843871090671697</c:v>
                </c:pt>
                <c:pt idx="79">
                  <c:v>0.97690602665404902</c:v>
                </c:pt>
                <c:pt idx="80">
                  <c:v>-0.24689469590140301</c:v>
                </c:pt>
                <c:pt idx="81">
                  <c:v>-1.2830818302510201</c:v>
                </c:pt>
                <c:pt idx="82">
                  <c:v>-0.13479648646878301</c:v>
                </c:pt>
                <c:pt idx="83">
                  <c:v>0.86796753360523804</c:v>
                </c:pt>
                <c:pt idx="84">
                  <c:v>-1.0573150958229001</c:v>
                </c:pt>
                <c:pt idx="85">
                  <c:v>-1.51785749157646</c:v>
                </c:pt>
                <c:pt idx="86">
                  <c:v>-2.67626504239619</c:v>
                </c:pt>
                <c:pt idx="87">
                  <c:v>-0.89759525345861402</c:v>
                </c:pt>
                <c:pt idx="88">
                  <c:v>0.50517726526856399</c:v>
                </c:pt>
                <c:pt idx="89">
                  <c:v>-0.75869358197540304</c:v>
                </c:pt>
                <c:pt idx="90">
                  <c:v>-1.3083208839731699</c:v>
                </c:pt>
                <c:pt idx="91">
                  <c:v>-0.80627759762011997</c:v>
                </c:pt>
                <c:pt idx="92">
                  <c:v>-0.62144452645710901</c:v>
                </c:pt>
                <c:pt idx="93">
                  <c:v>-0.1164580079239</c:v>
                </c:pt>
                <c:pt idx="94">
                  <c:v>0.11470847888029501</c:v>
                </c:pt>
                <c:pt idx="95">
                  <c:v>-0.160881063742599</c:v>
                </c:pt>
                <c:pt idx="96">
                  <c:v>-2.0202549613315899</c:v>
                </c:pt>
                <c:pt idx="97">
                  <c:v>0.262697195395862</c:v>
                </c:pt>
                <c:pt idx="98">
                  <c:v>-1.0847022603535901</c:v>
                </c:pt>
                <c:pt idx="99">
                  <c:v>-1.2816214610088099</c:v>
                </c:pt>
                <c:pt idx="100">
                  <c:v>-1.10890906265913</c:v>
                </c:pt>
                <c:pt idx="101">
                  <c:v>-1.4908692709031399</c:v>
                </c:pt>
                <c:pt idx="102">
                  <c:v>-0.49980754402609001</c:v>
                </c:pt>
                <c:pt idx="103">
                  <c:v>1.13207500698758</c:v>
                </c:pt>
                <c:pt idx="104">
                  <c:v>-0.67299351081953196</c:v>
                </c:pt>
                <c:pt idx="105">
                  <c:v>-0.62718286254545996</c:v>
                </c:pt>
                <c:pt idx="106">
                  <c:v>-0.13410605239120699</c:v>
                </c:pt>
                <c:pt idx="107">
                  <c:v>-0.71096371732053498</c:v>
                </c:pt>
                <c:pt idx="108">
                  <c:v>-0.47248328633979603</c:v>
                </c:pt>
                <c:pt idx="109">
                  <c:v>4.8881683651108301E-2</c:v>
                </c:pt>
                <c:pt idx="110">
                  <c:v>-1.5025149068152299</c:v>
                </c:pt>
                <c:pt idx="111">
                  <c:v>-1.43423567823762</c:v>
                </c:pt>
                <c:pt idx="112">
                  <c:v>-3.8221345098281398</c:v>
                </c:pt>
                <c:pt idx="113">
                  <c:v>0.58193675933090006</c:v>
                </c:pt>
                <c:pt idx="114">
                  <c:v>-6.0100442794611304</c:v>
                </c:pt>
                <c:pt idx="115">
                  <c:v>-0.40829706482711697</c:v>
                </c:pt>
                <c:pt idx="116">
                  <c:v>-0.13199998629589599</c:v>
                </c:pt>
                <c:pt idx="117">
                  <c:v>-0.57737712067753899</c:v>
                </c:pt>
                <c:pt idx="118">
                  <c:v>-0.19548779967548599</c:v>
                </c:pt>
                <c:pt idx="119">
                  <c:v>0.26099737366128001</c:v>
                </c:pt>
                <c:pt idx="120">
                  <c:v>-2.4210995820146102</c:v>
                </c:pt>
                <c:pt idx="121">
                  <c:v>-0.36374825592681598</c:v>
                </c:pt>
                <c:pt idx="122">
                  <c:v>-1.4012270519985699</c:v>
                </c:pt>
                <c:pt idx="123">
                  <c:v>-0.151905414292725</c:v>
                </c:pt>
                <c:pt idx="124">
                  <c:v>-1.3281179034334101</c:v>
                </c:pt>
                <c:pt idx="125">
                  <c:v>-0.65102386177434302</c:v>
                </c:pt>
                <c:pt idx="126">
                  <c:v>4.6907143931862703E-2</c:v>
                </c:pt>
                <c:pt idx="127">
                  <c:v>0.41041980013447699</c:v>
                </c:pt>
                <c:pt idx="128">
                  <c:v>-0.736304271207879</c:v>
                </c:pt>
                <c:pt idx="129">
                  <c:v>-1.0936084093481699</c:v>
                </c:pt>
                <c:pt idx="130">
                  <c:v>-1.1923524353819299</c:v>
                </c:pt>
                <c:pt idx="131">
                  <c:v>-0.43564555780599401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7376"/>
        <c:axId val="92835840"/>
      </c:scatterChart>
      <c:valAx>
        <c:axId val="92832512"/>
        <c:scaling>
          <c:orientation val="minMax"/>
          <c:max val="300"/>
          <c:min val="126"/>
        </c:scaling>
        <c:delete val="0"/>
        <c:axPos val="b"/>
        <c:numFmt formatCode="0" sourceLinked="1"/>
        <c:majorTickMark val="out"/>
        <c:minorTickMark val="none"/>
        <c:tickLblPos val="nextTo"/>
        <c:crossAx val="92834048"/>
        <c:crosses val="autoZero"/>
        <c:crossBetween val="midCat"/>
      </c:valAx>
      <c:valAx>
        <c:axId val="928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32512"/>
        <c:crosses val="autoZero"/>
        <c:crossBetween val="midCat"/>
      </c:valAx>
      <c:valAx>
        <c:axId val="92835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2837376"/>
        <c:crosses val="max"/>
        <c:crossBetween val="midCat"/>
      </c:valAx>
      <c:valAx>
        <c:axId val="9283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835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74855643044619"/>
          <c:y val="5.5363444152814231E-2"/>
          <c:w val="0.1938755468066491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409575</xdr:colOff>
      <xdr:row>3</xdr:row>
      <xdr:rowOff>95250</xdr:rowOff>
    </xdr:from>
    <xdr:to>
      <xdr:col>30</xdr:col>
      <xdr:colOff>104775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138112</xdr:rowOff>
    </xdr:from>
    <xdr:to>
      <xdr:col>18</xdr:col>
      <xdr:colOff>295275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304800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18</xdr:col>
      <xdr:colOff>304800</xdr:colOff>
      <xdr:row>45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klug/Dropbox%20(Fairfield%20University)/GLEON%20Catchment%20&amp;%20Lake%20Metabolism/Interpolated%20nutrient%20concentrations/AllStreamsQNutInterp221216_working%20file%20_J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anization of spreadsheet"/>
      <sheetName val="Acton4M Nut"/>
      <sheetName val="ActonLF Nut"/>
      <sheetName val="ActonMB Nut"/>
      <sheetName val="Acton4M DOC"/>
      <sheetName val="ActonL4M DOC"/>
      <sheetName val="ActonMB DOC"/>
      <sheetName val="Harp3"/>
      <sheetName val="Harp3a"/>
      <sheetName val="Harp4"/>
      <sheetName val="Harp5"/>
      <sheetName val="Harp6"/>
      <sheetName val="Harp6a"/>
      <sheetName val="LilliHousatonic"/>
      <sheetName val="LilliStill"/>
      <sheetName val="LilliTotal"/>
      <sheetName val="Mångstrettjärn"/>
      <sheetName val="Övre_Björntjärn"/>
      <sheetName val="Struptjär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M3">
            <v>92.879258160000006</v>
          </cell>
          <cell r="U3" t="e">
            <v>#N/A</v>
          </cell>
          <cell r="V3" t="e">
            <v>#N/A</v>
          </cell>
          <cell r="W3" t="e">
            <v>#N/A</v>
          </cell>
          <cell r="X3" t="e">
            <v>#N/A</v>
          </cell>
          <cell r="Y3" t="e">
            <v>#N/A</v>
          </cell>
          <cell r="Z3" t="e">
            <v>#N/A</v>
          </cell>
        </row>
        <row r="4">
          <cell r="M4">
            <v>83.534698649999996</v>
          </cell>
          <cell r="U4" t="e">
            <v>#N/A</v>
          </cell>
          <cell r="V4" t="e">
            <v>#N/A</v>
          </cell>
          <cell r="W4" t="e">
            <v>#N/A</v>
          </cell>
          <cell r="X4" t="e">
            <v>#N/A</v>
          </cell>
          <cell r="Y4" t="e">
            <v>#N/A</v>
          </cell>
          <cell r="Z4" t="e">
            <v>#N/A</v>
          </cell>
        </row>
        <row r="5">
          <cell r="M5">
            <v>76.738655370000004</v>
          </cell>
          <cell r="U5" t="e">
            <v>#N/A</v>
          </cell>
          <cell r="V5" t="e">
            <v>#N/A</v>
          </cell>
          <cell r="W5" t="e">
            <v>#N/A</v>
          </cell>
          <cell r="X5" t="e">
            <v>#N/A</v>
          </cell>
          <cell r="Y5" t="e">
            <v>#N/A</v>
          </cell>
          <cell r="Z5" t="e">
            <v>#N/A</v>
          </cell>
        </row>
        <row r="6">
          <cell r="M6">
            <v>72.491128320000001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</row>
        <row r="7">
          <cell r="M7">
            <v>73.340633729999993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</row>
        <row r="8">
          <cell r="M8">
            <v>77.021823839999996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</row>
        <row r="9">
          <cell r="M9">
            <v>66.827758919999994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</row>
        <row r="10">
          <cell r="M10">
            <v>58.899041760000003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</row>
        <row r="11">
          <cell r="M11">
            <v>52.386166950000003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</row>
        <row r="12">
          <cell r="M12">
            <v>50.687156129999998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</row>
        <row r="13">
          <cell r="M13">
            <v>52.386166950000003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</row>
        <row r="14">
          <cell r="M14">
            <v>94.295100509999997</v>
          </cell>
          <cell r="U14" t="e">
            <v>#N/A</v>
          </cell>
          <cell r="V14" t="e">
            <v>#N/A</v>
          </cell>
          <cell r="W14" t="e">
            <v>#N/A</v>
          </cell>
          <cell r="X14" t="e">
            <v>#N/A</v>
          </cell>
          <cell r="Y14" t="e">
            <v>#N/A</v>
          </cell>
          <cell r="Z14" t="e">
            <v>#N/A</v>
          </cell>
        </row>
        <row r="15">
          <cell r="M15">
            <v>97.693122149999994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</row>
        <row r="16">
          <cell r="M16">
            <v>88.348562639999997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</row>
        <row r="17">
          <cell r="M17">
            <v>74.473307610000006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</row>
        <row r="18">
          <cell r="M18">
            <v>61.44755799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</row>
        <row r="19">
          <cell r="M19">
            <v>55.784188589999999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</row>
        <row r="20">
          <cell r="M20">
            <v>59.182210230000003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</row>
        <row r="21">
          <cell r="M21">
            <v>61.44755799</v>
          </cell>
          <cell r="U21" t="e">
            <v>#N/A</v>
          </cell>
          <cell r="V21" t="e">
            <v>#N/A</v>
          </cell>
          <cell r="W21" t="e">
            <v>#N/A</v>
          </cell>
          <cell r="X21" t="e">
            <v>#N/A</v>
          </cell>
          <cell r="Y21" t="e">
            <v>#N/A</v>
          </cell>
          <cell r="Z21" t="e">
            <v>#N/A</v>
          </cell>
        </row>
        <row r="22">
          <cell r="M22">
            <v>59.465378700000002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</row>
        <row r="23">
          <cell r="M23">
            <v>52.952503890000003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</row>
        <row r="24">
          <cell r="M24">
            <v>47.289134490000002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</row>
        <row r="25">
          <cell r="M25">
            <v>49.27131378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</row>
        <row r="26">
          <cell r="M26">
            <v>44.457449789999998</v>
          </cell>
          <cell r="U26">
            <v>111.16628972857028</v>
          </cell>
          <cell r="V26">
            <v>2786.6708774854278</v>
          </cell>
          <cell r="W26">
            <v>13.093238619323477</v>
          </cell>
          <cell r="X26">
            <v>7.908543788965722</v>
          </cell>
          <cell r="Y26">
            <v>22.895877660966853</v>
          </cell>
          <cell r="Z26">
            <v>1389.4824825859434</v>
          </cell>
        </row>
        <row r="27">
          <cell r="M27">
            <v>37.661406509999999</v>
          </cell>
          <cell r="U27">
            <v>93.811863364622553</v>
          </cell>
          <cell r="V27">
            <v>2333.0175444081547</v>
          </cell>
          <cell r="W27">
            <v>11.145013205548908</v>
          </cell>
          <cell r="X27">
            <v>7.0604478317614596</v>
          </cell>
          <cell r="Y27">
            <v>19.155301943561692</v>
          </cell>
          <cell r="Z27">
            <v>1150.9757869742039</v>
          </cell>
        </row>
        <row r="28">
          <cell r="M28">
            <v>35.112890280000002</v>
          </cell>
          <cell r="U28">
            <v>87.127257399615061</v>
          </cell>
          <cell r="V28">
            <v>2149.3508451504349</v>
          </cell>
          <cell r="W28">
            <v>10.440522142683276</v>
          </cell>
          <cell r="X28">
            <v>6.9191079263369337</v>
          </cell>
          <cell r="Y28">
            <v>17.634788663850042</v>
          </cell>
          <cell r="Z28">
            <v>1048.7547597730097</v>
          </cell>
        </row>
        <row r="29">
          <cell r="M29">
            <v>31.431700169999999</v>
          </cell>
          <cell r="U29">
            <v>77.691784782341117</v>
          </cell>
          <cell r="V29">
            <v>1900.9264839120729</v>
          </cell>
          <cell r="W29">
            <v>9.3904253591857429</v>
          </cell>
          <cell r="X29">
            <v>6.4948809529868781</v>
          </cell>
          <cell r="Y29">
            <v>15.585204592387417</v>
          </cell>
          <cell r="Z29">
            <v>917.0205132879546</v>
          </cell>
        </row>
        <row r="30">
          <cell r="M30">
            <v>28.883183939999999</v>
          </cell>
          <cell r="U30">
            <v>71.115706159231266</v>
          </cell>
          <cell r="V30">
            <v>1725.5802141998374</v>
          </cell>
          <cell r="W30">
            <v>8.6699075985543796</v>
          </cell>
          <cell r="X30">
            <v>6.245013705664725</v>
          </cell>
          <cell r="Y30">
            <v>14.13704287394085</v>
          </cell>
          <cell r="Z30">
            <v>822.64963048402217</v>
          </cell>
        </row>
        <row r="31">
          <cell r="M31">
            <v>27.014272040000002</v>
          </cell>
          <cell r="U31">
            <v>66.255263937525086</v>
          </cell>
          <cell r="V31">
            <v>1594.0807995212967</v>
          </cell>
          <cell r="W31">
            <v>8.1471372522458925</v>
          </cell>
          <cell r="X31">
            <v>6.0997622944109118</v>
          </cell>
          <cell r="Y31">
            <v>13.049734568270059</v>
          </cell>
          <cell r="Z31">
            <v>750.69676594434134</v>
          </cell>
        </row>
        <row r="32">
          <cell r="M32">
            <v>38.794080389999998</v>
          </cell>
          <cell r="U32">
            <v>94.774742059125614</v>
          </cell>
          <cell r="V32">
            <v>2260.6961296269374</v>
          </cell>
          <cell r="W32">
            <v>11.754658771871243</v>
          </cell>
          <cell r="X32">
            <v>9.13132285745038</v>
          </cell>
          <cell r="Y32">
            <v>18.492380763470411</v>
          </cell>
          <cell r="Z32">
            <v>1051.1578773131798</v>
          </cell>
        </row>
        <row r="33">
          <cell r="M33">
            <v>58.615873290000003</v>
          </cell>
          <cell r="U33">
            <v>142.63816375194992</v>
          </cell>
          <cell r="V33">
            <v>3372.7381189471985</v>
          </cell>
          <cell r="W33">
            <v>17.843626962232172</v>
          </cell>
          <cell r="X33">
            <v>14.358591267986117</v>
          </cell>
          <cell r="Y33">
            <v>27.566623137886591</v>
          </cell>
          <cell r="Z33">
            <v>1547.6213465677354</v>
          </cell>
        </row>
        <row r="34">
          <cell r="M34">
            <v>69.942612089999997</v>
          </cell>
          <cell r="U34">
            <v>169.53093760934553</v>
          </cell>
          <cell r="V34">
            <v>3973.0963010829983</v>
          </cell>
          <cell r="W34">
            <v>21.390635678371726</v>
          </cell>
          <cell r="X34">
            <v>17.80335461251045</v>
          </cell>
          <cell r="Y34">
            <v>32.446735945217021</v>
          </cell>
          <cell r="Z34">
            <v>1798.2039699518875</v>
          </cell>
        </row>
        <row r="35">
          <cell r="M35">
            <v>55.50102012</v>
          </cell>
          <cell r="U35">
            <v>133.99478999810944</v>
          </cell>
          <cell r="V35">
            <v>3111.9702798921767</v>
          </cell>
          <cell r="W35">
            <v>17.052476539541395</v>
          </cell>
          <cell r="X35">
            <v>14.659142291298565</v>
          </cell>
          <cell r="Y35">
            <v>25.392684820499621</v>
          </cell>
          <cell r="Z35">
            <v>1388.4491835893291</v>
          </cell>
        </row>
        <row r="36">
          <cell r="M36">
            <v>41.342596620000002</v>
          </cell>
          <cell r="U36">
            <v>99.4163208129103</v>
          </cell>
          <cell r="V36">
            <v>2287.7307426909092</v>
          </cell>
          <cell r="W36">
            <v>12.760852420176777</v>
          </cell>
          <cell r="X36">
            <v>11.315689974097713</v>
          </cell>
          <cell r="Y36">
            <v>18.65087590236686</v>
          </cell>
          <cell r="Z36">
            <v>1005.5999362359239</v>
          </cell>
        </row>
        <row r="37">
          <cell r="M37">
            <v>33.697047929999997</v>
          </cell>
          <cell r="U37">
            <v>80.708241957418409</v>
          </cell>
          <cell r="V37">
            <v>1839.9039712817589</v>
          </cell>
          <cell r="W37">
            <v>10.448648179284806</v>
          </cell>
          <cell r="X37">
            <v>9.5459312182935729</v>
          </cell>
          <cell r="Y37">
            <v>14.986495422918948</v>
          </cell>
          <cell r="Z37">
            <v>796.27864515838598</v>
          </cell>
        </row>
        <row r="38">
          <cell r="M38">
            <v>30.86536323</v>
          </cell>
          <cell r="U38">
            <v>73.63029974424164</v>
          </cell>
          <cell r="V38">
            <v>1662.6170216710061</v>
          </cell>
          <cell r="W38">
            <v>9.6142832685716542</v>
          </cell>
          <cell r="X38">
            <v>9.0394891309903542</v>
          </cell>
          <cell r="Y38">
            <v>13.529968055201097</v>
          </cell>
          <cell r="Z38">
            <v>707.97282981379897</v>
          </cell>
        </row>
        <row r="39">
          <cell r="M39">
            <v>30.29902629</v>
          </cell>
          <cell r="U39">
            <v>71.988974430459237</v>
          </cell>
          <cell r="V39">
            <v>1609.8531382942476</v>
          </cell>
          <cell r="W39">
            <v>9.480745817781747</v>
          </cell>
          <cell r="X39">
            <v>9.1639375846767752</v>
          </cell>
          <cell r="Y39">
            <v>13.088171334226153</v>
          </cell>
          <cell r="Z39">
            <v>673.98336639857746</v>
          </cell>
        </row>
        <row r="40">
          <cell r="M40">
            <v>31.431700169999999</v>
          </cell>
          <cell r="U40">
            <v>74.378987670916089</v>
          </cell>
          <cell r="V40">
            <v>1646.9453720361537</v>
          </cell>
          <cell r="W40">
            <v>9.8796403084847064</v>
          </cell>
          <cell r="X40">
            <v>9.8076780644119115</v>
          </cell>
          <cell r="Y40">
            <v>13.376673184770729</v>
          </cell>
          <cell r="Z40">
            <v>677.39485556154375</v>
          </cell>
        </row>
        <row r="41">
          <cell r="M41">
            <v>33.980216400000003</v>
          </cell>
          <cell r="U41">
            <v>80.084134375297495</v>
          </cell>
          <cell r="V41">
            <v>1755.5201946458742</v>
          </cell>
          <cell r="W41">
            <v>10.728772318686071</v>
          </cell>
          <cell r="X41">
            <v>10.928477230462514</v>
          </cell>
          <cell r="Y41">
            <v>14.244213624064995</v>
          </cell>
          <cell r="Z41">
            <v>708.76832957745171</v>
          </cell>
        </row>
        <row r="42">
          <cell r="M42">
            <v>45.873292139999997</v>
          </cell>
          <cell r="U42">
            <v>107.67404567196623</v>
          </cell>
          <cell r="V42">
            <v>2336.2545231127174</v>
          </cell>
          <cell r="W42">
            <v>14.548750756177405</v>
          </cell>
          <cell r="X42">
            <v>15.192979995809775</v>
          </cell>
          <cell r="Y42">
            <v>18.936664569364147</v>
          </cell>
          <cell r="Z42">
            <v>925.04416012065019</v>
          </cell>
        </row>
        <row r="43">
          <cell r="M43">
            <v>41.625765090000002</v>
          </cell>
          <cell r="U43">
            <v>97.305388646791869</v>
          </cell>
          <cell r="V43">
            <v>2089.3570812818834</v>
          </cell>
          <cell r="W43">
            <v>13.260542318968563</v>
          </cell>
          <cell r="X43">
            <v>14.185060570264129</v>
          </cell>
          <cell r="Y43">
            <v>16.917377714181249</v>
          </cell>
          <cell r="Z43">
            <v>810.54264241250542</v>
          </cell>
        </row>
        <row r="44">
          <cell r="M44">
            <v>34.829721810000002</v>
          </cell>
          <cell r="U44">
            <v>81.085073005674332</v>
          </cell>
          <cell r="V44">
            <v>1722.6522369549255</v>
          </cell>
          <cell r="W44">
            <v>11.144837913542096</v>
          </cell>
          <cell r="X44">
            <v>12.202853890229676</v>
          </cell>
          <cell r="Y44">
            <v>13.932875811996217</v>
          </cell>
          <cell r="Z44">
            <v>654.06995575214967</v>
          </cell>
        </row>
        <row r="45">
          <cell r="M45">
            <v>30.015857820000001</v>
          </cell>
          <cell r="U45">
            <v>69.590595540731286</v>
          </cell>
          <cell r="V45">
            <v>1462.5129520883847</v>
          </cell>
          <cell r="W45">
            <v>9.6469652111561182</v>
          </cell>
          <cell r="X45">
            <v>10.803878044356722</v>
          </cell>
          <cell r="Y45">
            <v>11.81546215184752</v>
          </cell>
          <cell r="Z45">
            <v>542.86716051577594</v>
          </cell>
        </row>
        <row r="46">
          <cell r="M46">
            <v>26.589519330000002</v>
          </cell>
          <cell r="U46">
            <v>61.391995466220273</v>
          </cell>
          <cell r="V46">
            <v>1276.0335103763002</v>
          </cell>
          <cell r="W46">
            <v>8.5833777034286953</v>
          </cell>
          <cell r="X46">
            <v>9.8253731072517425</v>
          </cell>
          <cell r="Y46">
            <v>10.296870709320176</v>
          </cell>
          <cell r="Z46">
            <v>462.47014797931894</v>
          </cell>
        </row>
        <row r="47">
          <cell r="M47">
            <v>27.580608980000001</v>
          </cell>
          <cell r="U47">
            <v>63.41603794075742</v>
          </cell>
          <cell r="V47">
            <v>1303.3357490892147</v>
          </cell>
          <cell r="W47">
            <v>8.9423369203393186</v>
          </cell>
          <cell r="X47">
            <v>10.455865151274592</v>
          </cell>
          <cell r="Y47">
            <v>10.504497082211605</v>
          </cell>
          <cell r="Z47">
            <v>460.59301789643922</v>
          </cell>
        </row>
        <row r="48">
          <cell r="M48">
            <v>26.306350859999998</v>
          </cell>
          <cell r="U48">
            <v>60.234084094439666</v>
          </cell>
          <cell r="V48">
            <v>1223.7958338797346</v>
          </cell>
          <cell r="W48">
            <v>8.5664119413322606</v>
          </cell>
          <cell r="X48">
            <v>10.224846048984331</v>
          </cell>
          <cell r="Y48">
            <v>9.8511398722397772</v>
          </cell>
          <cell r="Z48">
            <v>421.08109256137601</v>
          </cell>
        </row>
        <row r="49">
          <cell r="M49">
            <v>23.16318085</v>
          </cell>
          <cell r="U49">
            <v>52.815177628169835</v>
          </cell>
          <cell r="V49">
            <v>1060.5573721692872</v>
          </cell>
          <cell r="W49">
            <v>7.5756432406599314</v>
          </cell>
          <cell r="X49">
            <v>9.2250859604701674</v>
          </cell>
          <cell r="Y49">
            <v>8.5261340795798883</v>
          </cell>
          <cell r="Z49">
            <v>354.71538238401791</v>
          </cell>
        </row>
        <row r="50">
          <cell r="M50">
            <v>20.501397229999998</v>
          </cell>
          <cell r="U50">
            <v>46.549517344791596</v>
          </cell>
          <cell r="V50">
            <v>923.62405356383579</v>
          </cell>
          <cell r="W50">
            <v>6.7341008728679723</v>
          </cell>
          <cell r="X50">
            <v>8.3614249960404017</v>
          </cell>
          <cell r="Y50">
            <v>7.4154019542343983</v>
          </cell>
          <cell r="Z50">
            <v>299.74470664291221</v>
          </cell>
        </row>
        <row r="51">
          <cell r="M51">
            <v>18.462584240000002</v>
          </cell>
          <cell r="U51">
            <v>41.743383995269774</v>
          </cell>
          <cell r="V51">
            <v>818.20963732225619</v>
          </cell>
          <cell r="W51">
            <v>6.090534798747985</v>
          </cell>
          <cell r="X51">
            <v>7.706801633146223</v>
          </cell>
          <cell r="Y51">
            <v>6.5600256190331852</v>
          </cell>
          <cell r="Z51">
            <v>257.14010533934049</v>
          </cell>
        </row>
        <row r="52">
          <cell r="M52">
            <v>17.782979919999999</v>
          </cell>
          <cell r="U52">
            <v>40.03642980417257</v>
          </cell>
          <cell r="V52">
            <v>775.0284171218176</v>
          </cell>
          <cell r="W52">
            <v>5.8915052518517648</v>
          </cell>
          <cell r="X52">
            <v>7.5935036135554199</v>
          </cell>
          <cell r="Y52">
            <v>6.2049603349417195</v>
          </cell>
          <cell r="Z52">
            <v>235.35009879109654</v>
          </cell>
        </row>
        <row r="53">
          <cell r="M53">
            <v>18.688737020000001</v>
          </cell>
          <cell r="U53">
            <v>42.323618580220732</v>
          </cell>
          <cell r="V53">
            <v>809.1733845359613</v>
          </cell>
          <cell r="W53">
            <v>6.2180262938443143</v>
          </cell>
          <cell r="X53">
            <v>8.0735343926400009</v>
          </cell>
          <cell r="Y53">
            <v>6.481576830011516</v>
          </cell>
          <cell r="Z53">
            <v>243.3894907563124</v>
          </cell>
        </row>
        <row r="54">
          <cell r="M54">
            <v>64.818065300000001</v>
          </cell>
          <cell r="U54">
            <v>149.26077759995704</v>
          </cell>
          <cell r="V54">
            <v>2819.6256247468641</v>
          </cell>
          <cell r="W54">
            <v>21.657667456526447</v>
          </cell>
          <cell r="X54">
            <v>28.0014042096</v>
          </cell>
          <cell r="Y54">
            <v>22.644688415015803</v>
          </cell>
          <cell r="Z54">
            <v>864.40034626838349</v>
          </cell>
        </row>
        <row r="55">
          <cell r="M55">
            <v>97.693122149999994</v>
          </cell>
          <cell r="U55">
            <v>228.68700207582916</v>
          </cell>
          <cell r="V55">
            <v>4269.5651300963682</v>
          </cell>
          <cell r="W55">
            <v>32.780444171434567</v>
          </cell>
          <cell r="X55">
            <v>42.203428768799995</v>
          </cell>
          <cell r="Y55">
            <v>34.378021180244609</v>
          </cell>
          <cell r="Z55">
            <v>1333.3413916304073</v>
          </cell>
        </row>
        <row r="56">
          <cell r="M56">
            <v>105.90500780000001</v>
          </cell>
          <cell r="U56">
            <v>251.94558082247454</v>
          </cell>
          <cell r="V56">
            <v>4649.9793838962905</v>
          </cell>
          <cell r="W56">
            <v>35.685751428288</v>
          </cell>
          <cell r="X56">
            <v>45.750963369600001</v>
          </cell>
          <cell r="Y56">
            <v>37.536808782383631</v>
          </cell>
          <cell r="Z56">
            <v>1478.5113930786272</v>
          </cell>
        </row>
        <row r="57">
          <cell r="M57">
            <v>86.932720290000006</v>
          </cell>
          <cell r="U57">
            <v>210.1236004898353</v>
          </cell>
          <cell r="V57">
            <v>3834.6291838900229</v>
          </cell>
          <cell r="W57">
            <v>29.415854334270389</v>
          </cell>
          <cell r="X57">
            <v>37.55493516528</v>
          </cell>
          <cell r="Y57">
            <v>31.033143974249285</v>
          </cell>
          <cell r="Z57">
            <v>1240.8081564944544</v>
          </cell>
        </row>
        <row r="58">
          <cell r="M58">
            <v>53.802009300000002</v>
          </cell>
          <cell r="U58">
            <v>132.09410001058865</v>
          </cell>
          <cell r="V58">
            <v>2384.1575554616998</v>
          </cell>
          <cell r="W58">
            <v>18.281378682502449</v>
          </cell>
          <cell r="X58">
            <v>23.242468017599997</v>
          </cell>
          <cell r="Y58">
            <v>19.342858835351244</v>
          </cell>
          <cell r="Z58">
            <v>784.73833074084291</v>
          </cell>
        </row>
        <row r="59">
          <cell r="M59">
            <v>33.980216400000003</v>
          </cell>
          <cell r="U59">
            <v>84.722701827737509</v>
          </cell>
          <cell r="V59">
            <v>1512.6895815828136</v>
          </cell>
          <cell r="W59">
            <v>11.59421399803559</v>
          </cell>
          <cell r="X59">
            <v>14.679453484800003</v>
          </cell>
          <cell r="Y59">
            <v>12.302865701625169</v>
          </cell>
          <cell r="Z59">
            <v>506.24197224261553</v>
          </cell>
        </row>
        <row r="60">
          <cell r="M60">
            <v>35.679227220000001</v>
          </cell>
          <cell r="U60">
            <v>90.318428568068882</v>
          </cell>
          <cell r="V60">
            <v>1595.5752161229914</v>
          </cell>
          <cell r="W60">
            <v>12.224408795899421</v>
          </cell>
          <cell r="X60">
            <v>15.41342615904</v>
          </cell>
          <cell r="Y60">
            <v>13.008648429969394</v>
          </cell>
          <cell r="Z60">
            <v>542.70272237609117</v>
          </cell>
        </row>
        <row r="61">
          <cell r="M61">
            <v>83.123354300000003</v>
          </cell>
          <cell r="U61">
            <v>213.58603169940986</v>
          </cell>
          <cell r="V61">
            <v>3734.170124959413</v>
          </cell>
          <cell r="W61">
            <v>28.597319799545811</v>
          </cell>
          <cell r="X61">
            <v>35.909289057600006</v>
          </cell>
          <cell r="Y61">
            <v>30.517946486072656</v>
          </cell>
          <cell r="Z61">
            <v>1290.3301884355769</v>
          </cell>
        </row>
        <row r="62">
          <cell r="M62">
            <v>120.91360648</v>
          </cell>
          <cell r="U62">
            <v>315.29587565432178</v>
          </cell>
          <cell r="V62">
            <v>5456.4040669101323</v>
          </cell>
          <cell r="W62">
            <v>41.769564517686796</v>
          </cell>
          <cell r="X62">
            <v>52.234677999360002</v>
          </cell>
          <cell r="Y62">
            <v>44.69944573666465</v>
          </cell>
          <cell r="Z62">
            <v>1914.7329148536562</v>
          </cell>
        </row>
        <row r="63">
          <cell r="M63">
            <v>151.0563157</v>
          </cell>
          <cell r="U63">
            <v>399.65253976552498</v>
          </cell>
          <cell r="V63">
            <v>6847.3375431842405</v>
          </cell>
          <cell r="W63">
            <v>52.396089419506154</v>
          </cell>
          <cell r="X63">
            <v>65.256328382400014</v>
          </cell>
          <cell r="Y63">
            <v>56.226371517723003</v>
          </cell>
          <cell r="Z63">
            <v>2439.259569647289</v>
          </cell>
        </row>
        <row r="64">
          <cell r="M64">
            <v>126.24247949999999</v>
          </cell>
          <cell r="U64">
            <v>338.81269837821458</v>
          </cell>
          <cell r="V64">
            <v>5748.1902740235446</v>
          </cell>
          <cell r="W64">
            <v>43.96767390591917</v>
          </cell>
          <cell r="X64">
            <v>54.536751144</v>
          </cell>
          <cell r="Y64">
            <v>47.310840410494308</v>
          </cell>
          <cell r="Z64">
            <v>2078.0122420123998</v>
          </cell>
        </row>
        <row r="65">
          <cell r="M65">
            <v>88.004764699999996</v>
          </cell>
          <cell r="U65">
            <v>239.54287791253046</v>
          </cell>
          <cell r="V65">
            <v>4025.000365655736</v>
          </cell>
          <cell r="W65">
            <v>30.774781603886737</v>
          </cell>
          <cell r="X65">
            <v>38.018058350399997</v>
          </cell>
          <cell r="Y65">
            <v>33.204378313016704</v>
          </cell>
          <cell r="Z65">
            <v>1476.0997296636137</v>
          </cell>
        </row>
        <row r="66">
          <cell r="M66">
            <v>64.562411159999996</v>
          </cell>
          <cell r="U66">
            <v>178.19462769266508</v>
          </cell>
          <cell r="V66">
            <v>2965.9581741804859</v>
          </cell>
          <cell r="W66">
            <v>22.668471837120315</v>
          </cell>
          <cell r="X66">
            <v>27.890961621119999</v>
          </cell>
          <cell r="Y66">
            <v>24.523544447752069</v>
          </cell>
          <cell r="Z66">
            <v>1103.0759998646727</v>
          </cell>
        </row>
        <row r="67">
          <cell r="M67">
            <v>58.615873290000003</v>
          </cell>
          <cell r="U67">
            <v>164.0155794675465</v>
          </cell>
          <cell r="V67">
            <v>2704.6904285754158</v>
          </cell>
          <cell r="W67">
            <v>20.663524434112684</v>
          </cell>
          <cell r="X67">
            <v>25.322057261280005</v>
          </cell>
          <cell r="Y67">
            <v>22.413704589616703</v>
          </cell>
          <cell r="Z67">
            <v>1019.7925363990462</v>
          </cell>
        </row>
        <row r="68">
          <cell r="M68">
            <v>63.712905749999997</v>
          </cell>
          <cell r="U68">
            <v>180.70564599933033</v>
          </cell>
          <cell r="V68">
            <v>2952.8293925201619</v>
          </cell>
          <cell r="W68">
            <v>22.5505028207069</v>
          </cell>
          <cell r="X68">
            <v>27.523975284000002</v>
          </cell>
          <cell r="Y68">
            <v>24.524578528702026</v>
          </cell>
          <cell r="Z68">
            <v>1128.3784545479486</v>
          </cell>
        </row>
        <row r="69">
          <cell r="M69">
            <v>49.27131378</v>
          </cell>
          <cell r="U69">
            <v>141.62323089754832</v>
          </cell>
          <cell r="V69">
            <v>2293.5348972808338</v>
          </cell>
          <cell r="W69">
            <v>17.508771649960934</v>
          </cell>
          <cell r="X69">
            <v>21.285207552959999</v>
          </cell>
          <cell r="Y69">
            <v>19.090842817178423</v>
          </cell>
          <cell r="Z69">
            <v>888.00842837989001</v>
          </cell>
        </row>
        <row r="70">
          <cell r="M70">
            <v>37.378238039999999</v>
          </cell>
          <cell r="U70">
            <v>108.86264720310992</v>
          </cell>
          <cell r="V70">
            <v>1747.5194741016207</v>
          </cell>
          <cell r="W70">
            <v>13.335404526735209</v>
          </cell>
          <cell r="X70">
            <v>16.147398833279997</v>
          </cell>
          <cell r="Y70">
            <v>14.577663951294262</v>
          </cell>
          <cell r="Z70">
            <v>685.34110604618604</v>
          </cell>
        </row>
        <row r="71">
          <cell r="M71">
            <v>31.714868639999999</v>
          </cell>
          <cell r="U71">
            <v>93.576832627963128</v>
          </cell>
          <cell r="V71">
            <v>1489.1892677283579</v>
          </cell>
          <cell r="W71">
            <v>11.359763443095137</v>
          </cell>
          <cell r="X71">
            <v>13.700823252479999</v>
          </cell>
          <cell r="Y71">
            <v>12.449495382988472</v>
          </cell>
          <cell r="Z71">
            <v>591.41145698745447</v>
          </cell>
        </row>
        <row r="72">
          <cell r="M72">
            <v>100.2416384</v>
          </cell>
          <cell r="U72">
            <v>299.58943686781055</v>
          </cell>
          <cell r="V72">
            <v>4727.2740874989368</v>
          </cell>
          <cell r="W72">
            <v>36.046802879344412</v>
          </cell>
          <cell r="X72">
            <v>43.3043877888</v>
          </cell>
          <cell r="Y72">
            <v>39.603951588776702</v>
          </cell>
          <cell r="Z72">
            <v>1900.6050431078547</v>
          </cell>
        </row>
        <row r="73">
          <cell r="M73">
            <v>108.1703555</v>
          </cell>
          <cell r="U73">
            <v>327.4077129079825</v>
          </cell>
          <cell r="V73">
            <v>5123.1664312681733</v>
          </cell>
          <cell r="W73">
            <v>39.051017370584397</v>
          </cell>
          <cell r="X73">
            <v>46.729593575999992</v>
          </cell>
          <cell r="Y73">
            <v>43.011263281652163</v>
          </cell>
          <cell r="Z73">
            <v>2084.7352643296167</v>
          </cell>
        </row>
        <row r="74">
          <cell r="M74">
            <v>154.04364770000001</v>
          </cell>
          <cell r="U74">
            <v>472.12599323106667</v>
          </cell>
          <cell r="V74">
            <v>7327.1247435081941</v>
          </cell>
          <cell r="W74">
            <v>55.829883142552539</v>
          </cell>
          <cell r="X74">
            <v>66.546855806400004</v>
          </cell>
          <cell r="Y74">
            <v>61.642974180972438</v>
          </cell>
          <cell r="Z74">
            <v>3016.97151594057</v>
          </cell>
        </row>
        <row r="75">
          <cell r="M75">
            <v>193.404065</v>
          </cell>
          <cell r="U75">
            <v>600.13097739299849</v>
          </cell>
          <cell r="V75">
            <v>9238.6187321439902</v>
          </cell>
          <cell r="W75">
            <v>70.368895164778721</v>
          </cell>
          <cell r="X75">
            <v>83.550556080000007</v>
          </cell>
          <cell r="Y75">
            <v>77.884983915799907</v>
          </cell>
          <cell r="Z75">
            <v>3848.2848745553879</v>
          </cell>
        </row>
        <row r="76">
          <cell r="M76">
            <v>148.9466152</v>
          </cell>
          <cell r="U76">
            <v>467.8556883841722</v>
          </cell>
          <cell r="V76">
            <v>7145.2245073007589</v>
          </cell>
          <cell r="W76">
            <v>54.404072969613495</v>
          </cell>
          <cell r="X76">
            <v>64.344937766400008</v>
          </cell>
          <cell r="Y76">
            <v>60.360084346379473</v>
          </cell>
          <cell r="Z76">
            <v>3010.2276438296362</v>
          </cell>
        </row>
        <row r="77">
          <cell r="M77">
            <v>109.8693664</v>
          </cell>
          <cell r="U77">
            <v>349.29695886406284</v>
          </cell>
          <cell r="V77">
            <v>5292.9508374565485</v>
          </cell>
          <cell r="W77">
            <v>40.286220038212129</v>
          </cell>
          <cell r="X77">
            <v>47.463566284799995</v>
          </cell>
          <cell r="Y77">
            <v>44.803280640046843</v>
          </cell>
          <cell r="Z77">
            <v>2254.802871588483</v>
          </cell>
        </row>
        <row r="78">
          <cell r="M78">
            <v>84.101035589999995</v>
          </cell>
          <cell r="U78">
            <v>270.5789701585224</v>
          </cell>
          <cell r="V78">
            <v>4068.6548911367809</v>
          </cell>
          <cell r="W78">
            <v>30.956646032438698</v>
          </cell>
          <cell r="X78">
            <v>36.331647374879999</v>
          </cell>
          <cell r="Y78">
            <v>34.508944820513761</v>
          </cell>
          <cell r="Z78">
            <v>1752.2492030064245</v>
          </cell>
        </row>
        <row r="79">
          <cell r="M79">
            <v>67.960432800000007</v>
          </cell>
          <cell r="U79">
            <v>221.23937123431361</v>
          </cell>
          <cell r="V79">
            <v>3301.6136569194332</v>
          </cell>
          <cell r="W79">
            <v>25.111631727958997</v>
          </cell>
          <cell r="X79">
            <v>29.358906969600007</v>
          </cell>
          <cell r="Y79">
            <v>28.05866257517291</v>
          </cell>
          <cell r="Z79">
            <v>1437.1944786317079</v>
          </cell>
        </row>
        <row r="80">
          <cell r="M80">
            <v>56.067357059999999</v>
          </cell>
          <cell r="U80">
            <v>184.65898243093577</v>
          </cell>
          <cell r="V80">
            <v>2735.2259398258761</v>
          </cell>
          <cell r="W80">
            <v>20.79642832950654</v>
          </cell>
          <cell r="X80">
            <v>24.221098249919997</v>
          </cell>
          <cell r="Y80">
            <v>23.290830035359448</v>
          </cell>
          <cell r="Z80">
            <v>1203.2047544047007</v>
          </cell>
        </row>
        <row r="81">
          <cell r="M81">
            <v>48.138639900000001</v>
          </cell>
          <cell r="U81">
            <v>160.37996066113985</v>
          </cell>
          <cell r="V81">
            <v>2358.2096169588262</v>
          </cell>
          <cell r="W81">
            <v>17.92363273831301</v>
          </cell>
          <cell r="X81">
            <v>20.795892436800003</v>
          </cell>
          <cell r="Y81">
            <v>20.119468615425323</v>
          </cell>
          <cell r="Z81">
            <v>1048.0964185328348</v>
          </cell>
        </row>
        <row r="82">
          <cell r="M82">
            <v>73.340633729999993</v>
          </cell>
          <cell r="U82">
            <v>247.13830329218783</v>
          </cell>
          <cell r="V82">
            <v>3607.706863435284</v>
          </cell>
          <cell r="W82">
            <v>27.410954510521748</v>
          </cell>
          <cell r="X82">
            <v>31.683153771359994</v>
          </cell>
          <cell r="Y82">
            <v>30.838916595829051</v>
          </cell>
          <cell r="Z82">
            <v>1619.722392571678</v>
          </cell>
        </row>
        <row r="83">
          <cell r="M83">
            <v>86.649551819999999</v>
          </cell>
          <cell r="U83">
            <v>295.28766005635362</v>
          </cell>
          <cell r="V83">
            <v>4279.9972084794963</v>
          </cell>
          <cell r="W83">
            <v>32.50774740477911</v>
          </cell>
          <cell r="X83">
            <v>37.432606386239996</v>
          </cell>
          <cell r="Y83">
            <v>36.655292232185708</v>
          </cell>
          <cell r="Z83">
            <v>1940.724146462778</v>
          </cell>
        </row>
        <row r="84">
          <cell r="M84">
            <v>73.057465260000001</v>
          </cell>
          <cell r="U84">
            <v>251.75195286370001</v>
          </cell>
          <cell r="V84">
            <v>3623.4727013847246</v>
          </cell>
          <cell r="W84">
            <v>27.511865110500768</v>
          </cell>
          <cell r="X84">
            <v>31.560824992320001</v>
          </cell>
          <cell r="Y84">
            <v>31.091037520765063</v>
          </cell>
          <cell r="Z84">
            <v>1659.1250205809511</v>
          </cell>
        </row>
        <row r="85">
          <cell r="M85">
            <v>59.748547170000002</v>
          </cell>
          <cell r="U85">
            <v>208.16693949241937</v>
          </cell>
          <cell r="V85">
            <v>2975.5255211025674</v>
          </cell>
          <cell r="W85">
            <v>22.584554545116024</v>
          </cell>
          <cell r="X85">
            <v>25.811372377440001</v>
          </cell>
          <cell r="Y85">
            <v>25.578951443934091</v>
          </cell>
          <cell r="Z85">
            <v>1375.5508825115091</v>
          </cell>
        </row>
        <row r="86">
          <cell r="M86">
            <v>69.659443620000005</v>
          </cell>
          <cell r="U86">
            <v>245.35144138407981</v>
          </cell>
          <cell r="V86">
            <v>3483.2531229765968</v>
          </cell>
          <cell r="W86">
            <v>26.429371859972726</v>
          </cell>
          <cell r="X86">
            <v>30.092879643840003</v>
          </cell>
          <cell r="Y86">
            <v>29.998868197479453</v>
          </cell>
          <cell r="Z86">
            <v>1625.4892447225488</v>
          </cell>
        </row>
        <row r="87">
          <cell r="M87">
            <v>117.5149151</v>
          </cell>
          <cell r="U87">
            <v>415.9881482438056</v>
          </cell>
          <cell r="V87">
            <v>5859.2387248477653</v>
          </cell>
          <cell r="W87">
            <v>43.369047296104952</v>
          </cell>
          <cell r="X87">
            <v>50.766443323200001</v>
          </cell>
          <cell r="Y87">
            <v>49.876382303896996</v>
          </cell>
          <cell r="Z87">
            <v>2740.9264263316768</v>
          </cell>
        </row>
        <row r="88">
          <cell r="M88">
            <v>133.65551780000001</v>
          </cell>
          <cell r="U88">
            <v>472.40400431962456</v>
          </cell>
          <cell r="V88">
            <v>6592.0151144840556</v>
          </cell>
          <cell r="W88">
            <v>46.158353132428104</v>
          </cell>
          <cell r="X88">
            <v>57.739183689600004</v>
          </cell>
          <cell r="Y88">
            <v>54.567277884313711</v>
          </cell>
          <cell r="Z88">
            <v>3067.000457257559</v>
          </cell>
        </row>
        <row r="89">
          <cell r="M89">
            <v>138.46938180000001</v>
          </cell>
          <cell r="U89">
            <v>488.67276286933128</v>
          </cell>
          <cell r="V89">
            <v>6754.8601388627267</v>
          </cell>
          <cell r="W89">
            <v>44.53934922153752</v>
          </cell>
          <cell r="X89">
            <v>59.818772937600002</v>
          </cell>
          <cell r="Y89">
            <v>54.295247280633767</v>
          </cell>
          <cell r="Z89">
            <v>3125.2589824762276</v>
          </cell>
        </row>
        <row r="90">
          <cell r="M90">
            <v>126.29313759999999</v>
          </cell>
          <cell r="U90">
            <v>445.02132678974795</v>
          </cell>
          <cell r="V90">
            <v>6092.8533269620011</v>
          </cell>
          <cell r="W90">
            <v>37.629870274251232</v>
          </cell>
          <cell r="X90">
            <v>54.558635443199996</v>
          </cell>
          <cell r="Y90">
            <v>47.480183909724012</v>
          </cell>
          <cell r="Z90">
            <v>2802.8258989956407</v>
          </cell>
        </row>
        <row r="91">
          <cell r="M91">
            <v>94.578268980000004</v>
          </cell>
          <cell r="U91">
            <v>332.75769621221593</v>
          </cell>
          <cell r="V91">
            <v>4511.8698328721484</v>
          </cell>
          <cell r="W91">
            <v>25.938873916277895</v>
          </cell>
          <cell r="X91">
            <v>40.857812199360005</v>
          </cell>
          <cell r="Y91">
            <v>34.028720731751648</v>
          </cell>
          <cell r="Z91">
            <v>2063.319516067656</v>
          </cell>
        </row>
        <row r="92">
          <cell r="M92">
            <v>68.526769740000006</v>
          </cell>
          <cell r="U92">
            <v>240.7308042728157</v>
          </cell>
          <cell r="V92">
            <v>3232.1709997948492</v>
          </cell>
          <cell r="W92">
            <v>17.170067426053059</v>
          </cell>
          <cell r="X92">
            <v>29.603564527680003</v>
          </cell>
          <cell r="Y92">
            <v>23.548289965199089</v>
          </cell>
          <cell r="Z92">
            <v>1469.1441705145705</v>
          </cell>
        </row>
        <row r="93">
          <cell r="M93">
            <v>55.50102012</v>
          </cell>
          <cell r="U93">
            <v>194.67312930040816</v>
          </cell>
          <cell r="V93">
            <v>2587.8986829854543</v>
          </cell>
          <cell r="W93">
            <v>12.591056569027835</v>
          </cell>
          <cell r="X93">
            <v>23.976440691840001</v>
          </cell>
          <cell r="Y93">
            <v>18.175387573800432</v>
          </cell>
          <cell r="Z93">
            <v>1168.9604675485061</v>
          </cell>
        </row>
        <row r="94">
          <cell r="M94">
            <v>47.572302960000002</v>
          </cell>
          <cell r="U94">
            <v>166.6064590693943</v>
          </cell>
          <cell r="V94">
            <v>2192.5765523205523</v>
          </cell>
          <cell r="W94">
            <v>9.6649521743910469</v>
          </cell>
          <cell r="X94">
            <v>20.551234878719999</v>
          </cell>
          <cell r="Y94">
            <v>14.810234070390985</v>
          </cell>
          <cell r="Z94">
            <v>984.03049187469094</v>
          </cell>
        </row>
        <row r="95">
          <cell r="M95">
            <v>49.837650719999999</v>
          </cell>
          <cell r="U95">
            <v>174.27167568516722</v>
          </cell>
          <cell r="V95">
            <v>2270.1425303445599</v>
          </cell>
          <cell r="W95">
            <v>8.9441211061276782</v>
          </cell>
          <cell r="X95">
            <v>21.529865111040003</v>
          </cell>
          <cell r="Y95">
            <v>14.710210434957597</v>
          </cell>
          <cell r="Z95">
            <v>1012.09938626532</v>
          </cell>
        </row>
        <row r="96">
          <cell r="M96">
            <v>54.085177770000001</v>
          </cell>
          <cell r="U96">
            <v>188.83307395476632</v>
          </cell>
          <cell r="V96">
            <v>2434.4904506420717</v>
          </cell>
          <cell r="W96">
            <v>8.424678159243788</v>
          </cell>
          <cell r="X96">
            <v>23.36479679664</v>
          </cell>
          <cell r="Y96">
            <v>15.090017463594947</v>
          </cell>
          <cell r="Z96">
            <v>1077.9667612994981</v>
          </cell>
        </row>
        <row r="97">
          <cell r="M97">
            <v>50.120819189999999</v>
          </cell>
          <cell r="U97">
            <v>174.72195680001525</v>
          </cell>
          <cell r="V97">
            <v>2229.0511813852054</v>
          </cell>
          <cell r="W97">
            <v>6.6193849892511469</v>
          </cell>
          <cell r="X97">
            <v>21.65219389008</v>
          </cell>
          <cell r="Y97">
            <v>13.174094594157783</v>
          </cell>
          <cell r="Z97">
            <v>980.05703071550022</v>
          </cell>
        </row>
        <row r="98">
          <cell r="M98">
            <v>41.908933560000001</v>
          </cell>
          <cell r="U98">
            <v>145.86947508878646</v>
          </cell>
          <cell r="V98">
            <v>1841.2673631429673</v>
          </cell>
          <cell r="W98">
            <v>4.5416831038764949</v>
          </cell>
          <cell r="X98">
            <v>18.104659297919998</v>
          </cell>
          <cell r="Y98">
            <v>10.338465835447428</v>
          </cell>
          <cell r="Z98">
            <v>803.68228501582121</v>
          </cell>
        </row>
        <row r="99">
          <cell r="M99">
            <v>34.263384870000003</v>
          </cell>
          <cell r="U99">
            <v>119.07361022974526</v>
          </cell>
          <cell r="V99">
            <v>1486.9063092311651</v>
          </cell>
          <cell r="W99">
            <v>2.9011493237111101</v>
          </cell>
          <cell r="X99">
            <v>14.801782263840002</v>
          </cell>
          <cell r="Y99">
            <v>7.8987692626117569</v>
          </cell>
          <cell r="Z99">
            <v>644.14665179090366</v>
          </cell>
        </row>
        <row r="100">
          <cell r="M100">
            <v>30.29902629</v>
          </cell>
          <cell r="U100">
            <v>105.13330853372648</v>
          </cell>
          <cell r="V100">
            <v>1298.5485858475245</v>
          </cell>
          <cell r="W100">
            <v>1.8474441721403441</v>
          </cell>
          <cell r="X100">
            <v>13.089179357280003</v>
          </cell>
          <cell r="Y100">
            <v>6.4952927693713267</v>
          </cell>
          <cell r="Z100">
            <v>558.19400331816303</v>
          </cell>
        </row>
        <row r="101">
          <cell r="M101">
            <v>26.561202489999999</v>
          </cell>
          <cell r="U101">
            <v>92.020534034118612</v>
          </cell>
          <cell r="V101">
            <v>1124.0480125331405</v>
          </cell>
          <cell r="W101">
            <v>0.99008020618586812</v>
          </cell>
          <cell r="X101">
            <v>11.474439475680001</v>
          </cell>
          <cell r="Y101">
            <v>5.2648304763078206</v>
          </cell>
          <cell r="Z101">
            <v>479.31863082497455</v>
          </cell>
        </row>
        <row r="102">
          <cell r="M102">
            <v>56.350525529999999</v>
          </cell>
          <cell r="U102">
            <v>194.92129785331471</v>
          </cell>
          <cell r="V102">
            <v>2354.3571569436317</v>
          </cell>
          <cell r="W102">
            <v>0.76507913519276516</v>
          </cell>
          <cell r="X102">
            <v>24.343427028960001</v>
          </cell>
          <cell r="Y102">
            <v>10.259015676488156</v>
          </cell>
          <cell r="Z102">
            <v>995.64616548441427</v>
          </cell>
        </row>
        <row r="103">
          <cell r="M103">
            <v>109.5861979</v>
          </cell>
          <cell r="U103">
            <v>375.23639609571921</v>
          </cell>
          <cell r="V103">
            <v>4576.8990346982628</v>
          </cell>
          <cell r="W103">
            <v>0</v>
          </cell>
          <cell r="X103">
            <v>47.341237492799998</v>
          </cell>
          <cell r="Y103">
            <v>19.21597530485446</v>
          </cell>
          <cell r="Z103">
            <v>1945.7044111756534</v>
          </cell>
        </row>
        <row r="104">
          <cell r="M104">
            <v>72.491128320000001</v>
          </cell>
          <cell r="U104">
            <v>242.80739034055398</v>
          </cell>
          <cell r="V104">
            <v>3077.394005714008</v>
          </cell>
          <cell r="W104">
            <v>0</v>
          </cell>
          <cell r="X104">
            <v>31.316167434240004</v>
          </cell>
          <cell r="Y104">
            <v>13.144222904365282</v>
          </cell>
          <cell r="Z104">
            <v>1338.3772421276062</v>
          </cell>
        </row>
        <row r="105">
          <cell r="M105">
            <v>51.819830009999997</v>
          </cell>
          <cell r="U105">
            <v>169.7013252980521</v>
          </cell>
          <cell r="V105">
            <v>2235.441656566592</v>
          </cell>
          <cell r="W105">
            <v>0</v>
          </cell>
          <cell r="X105">
            <v>22.386166564319996</v>
          </cell>
          <cell r="Y105">
            <v>9.7055072030486276</v>
          </cell>
          <cell r="Z105">
            <v>993.39943761102256</v>
          </cell>
        </row>
        <row r="106">
          <cell r="M106">
            <v>40.209922740000003</v>
          </cell>
          <cell r="U106">
            <v>128.67939525870787</v>
          </cell>
          <cell r="V106">
            <v>1762.2180149960154</v>
          </cell>
          <cell r="W106">
            <v>0</v>
          </cell>
          <cell r="X106">
            <v>17.370686623680001</v>
          </cell>
          <cell r="Y106">
            <v>7.7711624679305693</v>
          </cell>
          <cell r="Z106">
            <v>799.28794608401245</v>
          </cell>
        </row>
        <row r="107">
          <cell r="M107">
            <v>32.847542519999998</v>
          </cell>
          <cell r="U107">
            <v>102.66651946410325</v>
          </cell>
          <cell r="V107">
            <v>1462.1154882515937</v>
          </cell>
          <cell r="W107">
            <v>0</v>
          </cell>
          <cell r="X107">
            <v>14.19013836864</v>
          </cell>
          <cell r="Y107">
            <v>6.5444223462573383</v>
          </cell>
          <cell r="Z107">
            <v>676.18307945101458</v>
          </cell>
        </row>
        <row r="108">
          <cell r="M108">
            <v>28.600015469999999</v>
          </cell>
          <cell r="U108">
            <v>87.255867499837066</v>
          </cell>
          <cell r="V108">
            <v>1292.6890724450827</v>
          </cell>
          <cell r="W108">
            <v>0</v>
          </cell>
          <cell r="X108">
            <v>12.355206683039999</v>
          </cell>
          <cell r="Y108">
            <v>5.8689455503746339</v>
          </cell>
          <cell r="Z108">
            <v>608.98360093811414</v>
          </cell>
        </row>
        <row r="109">
          <cell r="M109">
            <v>24.947142209999999</v>
          </cell>
          <cell r="U109">
            <v>74.249160998953741</v>
          </cell>
          <cell r="V109">
            <v>1144.7149765381375</v>
          </cell>
          <cell r="W109">
            <v>0</v>
          </cell>
          <cell r="X109">
            <v>10.777165434719999</v>
          </cell>
          <cell r="Y109">
            <v>5.2683191721924985</v>
          </cell>
          <cell r="Z109">
            <v>548.85566386177118</v>
          </cell>
        </row>
        <row r="110">
          <cell r="M110">
            <v>22.936646069999998</v>
          </cell>
          <cell r="U110">
            <v>66.553328918892944</v>
          </cell>
          <cell r="V110">
            <v>1068.2132088860888</v>
          </cell>
          <cell r="W110">
            <v>0</v>
          </cell>
          <cell r="X110">
            <v>9.9086311022399993</v>
          </cell>
          <cell r="Y110">
            <v>4.9807100328181635</v>
          </cell>
          <cell r="Z110">
            <v>520.85372117327245</v>
          </cell>
        </row>
        <row r="111">
          <cell r="M111">
            <v>23.16318085</v>
          </cell>
          <cell r="U111">
            <v>65.481661892857147</v>
          </cell>
          <cell r="V111">
            <v>1094.6701145588345</v>
          </cell>
          <cell r="W111">
            <v>0</v>
          </cell>
          <cell r="X111">
            <v>10.0064941272</v>
          </cell>
          <cell r="Y111">
            <v>5.1682209408594293</v>
          </cell>
          <cell r="Z111">
            <v>542.38872260144228</v>
          </cell>
        </row>
        <row r="112">
          <cell r="M112">
            <v>25.371894910000002</v>
          </cell>
          <cell r="U112">
            <v>69.831784226497533</v>
          </cell>
          <cell r="V112">
            <v>1216.4752838661752</v>
          </cell>
          <cell r="W112">
            <v>0</v>
          </cell>
          <cell r="X112">
            <v>10.960658601120002</v>
          </cell>
          <cell r="Y112">
            <v>5.8125422070449995</v>
          </cell>
          <cell r="Z112">
            <v>612.06164132699234</v>
          </cell>
        </row>
        <row r="113">
          <cell r="M113">
            <v>25.145360140000001</v>
          </cell>
          <cell r="U113">
            <v>67.331345248478215</v>
          </cell>
          <cell r="V113">
            <v>1222.8817541634087</v>
          </cell>
          <cell r="W113">
            <v>0</v>
          </cell>
          <cell r="X113">
            <v>10.862795580480002</v>
          </cell>
          <cell r="Y113">
            <v>5.9107997838209441</v>
          </cell>
          <cell r="Z113">
            <v>624.39020531942185</v>
          </cell>
        </row>
        <row r="114">
          <cell r="M114">
            <v>23.049913459999999</v>
          </cell>
          <cell r="U114">
            <v>59.999870629152809</v>
          </cell>
          <cell r="V114">
            <v>1136.8038096683063</v>
          </cell>
          <cell r="W114">
            <v>0</v>
          </cell>
          <cell r="X114">
            <v>9.9575626147200005</v>
          </cell>
          <cell r="Y114">
            <v>5.5558754689765761</v>
          </cell>
          <cell r="Z114">
            <v>588.66830477068424</v>
          </cell>
        </row>
        <row r="115">
          <cell r="M115">
            <v>20.55803092</v>
          </cell>
          <cell r="U115">
            <v>51.978872095970708</v>
          </cell>
          <cell r="V115">
            <v>1028.0237397388935</v>
          </cell>
          <cell r="W115">
            <v>0</v>
          </cell>
          <cell r="X115">
            <v>8.8810693574400013</v>
          </cell>
          <cell r="Y115">
            <v>5.0780023640599437</v>
          </cell>
          <cell r="Z115">
            <v>539.57579463902334</v>
          </cell>
        </row>
        <row r="116">
          <cell r="M116">
            <v>19.963377139999999</v>
          </cell>
          <cell r="U116">
            <v>48.985212112800525</v>
          </cell>
          <cell r="V116">
            <v>1011.996794154043</v>
          </cell>
          <cell r="W116">
            <v>0</v>
          </cell>
          <cell r="X116">
            <v>8.6241789244799989</v>
          </cell>
          <cell r="Y116">
            <v>5.0503291124351568</v>
          </cell>
          <cell r="Z116">
            <v>538.09474735220613</v>
          </cell>
        </row>
        <row r="117">
          <cell r="M117">
            <v>26.985955189999999</v>
          </cell>
          <cell r="U117">
            <v>64.202559932026048</v>
          </cell>
          <cell r="V117">
            <v>1386.5218247221285</v>
          </cell>
          <cell r="W117">
            <v>0</v>
          </cell>
          <cell r="X117">
            <v>11.65793264208</v>
          </cell>
          <cell r="Y117">
            <v>6.9880451532011154</v>
          </cell>
          <cell r="Z117">
            <v>746.47782215977224</v>
          </cell>
        </row>
        <row r="118">
          <cell r="M118">
            <v>21.832289039999999</v>
          </cell>
          <cell r="U118">
            <v>50.311779206109918</v>
          </cell>
          <cell r="V118">
            <v>1136.7223188552769</v>
          </cell>
          <cell r="W118">
            <v>0</v>
          </cell>
          <cell r="X118">
            <v>9.4315488652799999</v>
          </cell>
          <cell r="Y118">
            <v>5.783868483402407</v>
          </cell>
          <cell r="Z118">
            <v>619.3675732262252</v>
          </cell>
        </row>
        <row r="119">
          <cell r="M119">
            <v>17.669712530000002</v>
          </cell>
          <cell r="U119">
            <v>39.400329532766222</v>
          </cell>
          <cell r="V119">
            <v>932.12733017656683</v>
          </cell>
          <cell r="W119">
            <v>0</v>
          </cell>
          <cell r="X119">
            <v>7.6333158129600003</v>
          </cell>
          <cell r="Y119">
            <v>4.7866220828571029</v>
          </cell>
          <cell r="Z119">
            <v>513.78150612784668</v>
          </cell>
        </row>
        <row r="120">
          <cell r="M120">
            <v>16.93347451</v>
          </cell>
          <cell r="U120">
            <v>36.494673159509851</v>
          </cell>
          <cell r="V120">
            <v>904.91727055158128</v>
          </cell>
          <cell r="W120">
            <v>0</v>
          </cell>
          <cell r="X120">
            <v>7.3152609883200004</v>
          </cell>
          <cell r="Y120">
            <v>4.6882975750920117</v>
          </cell>
          <cell r="Z120">
            <v>504.35643573016341</v>
          </cell>
        </row>
        <row r="121">
          <cell r="M121">
            <v>17.44317775</v>
          </cell>
          <cell r="U121">
            <v>36.291152933996841</v>
          </cell>
          <cell r="V121">
            <v>944.13418585202896</v>
          </cell>
          <cell r="W121">
            <v>0</v>
          </cell>
          <cell r="X121">
            <v>7.5354527879999997</v>
          </cell>
          <cell r="Y121">
            <v>4.9335786648002529</v>
          </cell>
          <cell r="Z121">
            <v>531.88090226282986</v>
          </cell>
        </row>
        <row r="122">
          <cell r="M122">
            <v>16.876840810000001</v>
          </cell>
          <cell r="U122">
            <v>33.853120111853713</v>
          </cell>
          <cell r="V122">
            <v>925.07016596537812</v>
          </cell>
          <cell r="W122">
            <v>0</v>
          </cell>
          <cell r="X122">
            <v>7.2907952299200014</v>
          </cell>
          <cell r="Y122">
            <v>4.8741774301685039</v>
          </cell>
          <cell r="Z122">
            <v>526.55445886552775</v>
          </cell>
        </row>
        <row r="123">
          <cell r="M123">
            <v>15.0645626</v>
          </cell>
          <cell r="U123">
            <v>29.093412118608068</v>
          </cell>
          <cell r="V123">
            <v>836.07892943552554</v>
          </cell>
          <cell r="W123">
            <v>0</v>
          </cell>
          <cell r="X123">
            <v>6.5078910431999999</v>
          </cell>
          <cell r="Y123">
            <v>4.4407337154393538</v>
          </cell>
          <cell r="Z123">
            <v>480.67170797716335</v>
          </cell>
        </row>
        <row r="124">
          <cell r="M124">
            <v>15.0645626</v>
          </cell>
          <cell r="U124">
            <v>27.968938504232259</v>
          </cell>
          <cell r="V124">
            <v>846.42408668778307</v>
          </cell>
          <cell r="W124">
            <v>0</v>
          </cell>
          <cell r="X124">
            <v>6.5078910431999999</v>
          </cell>
          <cell r="Y124">
            <v>4.5306916045894186</v>
          </cell>
          <cell r="Z124">
            <v>491.33171784144605</v>
          </cell>
        </row>
        <row r="125">
          <cell r="M125">
            <v>16.621989190000001</v>
          </cell>
          <cell r="U125">
            <v>29.619738525334185</v>
          </cell>
          <cell r="V125">
            <v>945.34501194849338</v>
          </cell>
          <cell r="W125">
            <v>0</v>
          </cell>
          <cell r="X125">
            <v>7.1806993300800004</v>
          </cell>
          <cell r="Y125">
            <v>5.0983482212564653</v>
          </cell>
          <cell r="Z125">
            <v>553.88936890833111</v>
          </cell>
        </row>
        <row r="126">
          <cell r="M126">
            <v>15.74416693</v>
          </cell>
          <cell r="U126">
            <v>26.880291637495723</v>
          </cell>
          <cell r="V126">
            <v>906.2323442287352</v>
          </cell>
          <cell r="W126">
            <v>0</v>
          </cell>
          <cell r="X126">
            <v>6.8014801137599994</v>
          </cell>
          <cell r="Y126">
            <v>4.9231159873107417</v>
          </cell>
          <cell r="Z126">
            <v>535.77888370000289</v>
          </cell>
        </row>
        <row r="127">
          <cell r="M127">
            <v>15.09287945</v>
          </cell>
          <cell r="U127">
            <v>24.641749842069839</v>
          </cell>
          <cell r="V127">
            <v>879.10891869199747</v>
          </cell>
          <cell r="W127">
            <v>0</v>
          </cell>
          <cell r="X127">
            <v>6.5201239223999998</v>
          </cell>
          <cell r="Y127">
            <v>4.8095888919304128</v>
          </cell>
          <cell r="Z127">
            <v>524.295416236954</v>
          </cell>
        </row>
        <row r="128">
          <cell r="M128">
            <v>15.659216389999999</v>
          </cell>
          <cell r="U128">
            <v>24.397532632441052</v>
          </cell>
          <cell r="V128">
            <v>922.84963887095034</v>
          </cell>
          <cell r="W128">
            <v>0</v>
          </cell>
          <cell r="X128">
            <v>6.7647814804799999</v>
          </cell>
          <cell r="Y128">
            <v>5.083570129103915</v>
          </cell>
          <cell r="Z128">
            <v>555.04958993545404</v>
          </cell>
        </row>
        <row r="129">
          <cell r="M129">
            <v>13.960205569999999</v>
          </cell>
          <cell r="U129">
            <v>20.708382002417689</v>
          </cell>
          <cell r="V129">
            <v>832.30805911606114</v>
          </cell>
          <cell r="W129">
            <v>0</v>
          </cell>
          <cell r="X129">
            <v>6.0308088062399996</v>
          </cell>
          <cell r="Y129">
            <v>4.6153705982961846</v>
          </cell>
          <cell r="Z129">
            <v>504.70575425441785</v>
          </cell>
        </row>
        <row r="130">
          <cell r="M130">
            <v>13.13901701</v>
          </cell>
          <cell r="U130">
            <v>18.509497984313995</v>
          </cell>
          <cell r="V130">
            <v>792.37160561938344</v>
          </cell>
          <cell r="W130">
            <v>0</v>
          </cell>
          <cell r="X130">
            <v>5.6760553483200002</v>
          </cell>
          <cell r="Y130">
            <v>4.4223377235076811</v>
          </cell>
          <cell r="Z130">
            <v>484.31463279742019</v>
          </cell>
        </row>
        <row r="131">
          <cell r="M131">
            <v>11.69485781</v>
          </cell>
          <cell r="U131">
            <v>15.602102226657234</v>
          </cell>
          <cell r="V131">
            <v>713.31014565158534</v>
          </cell>
          <cell r="W131">
            <v>0</v>
          </cell>
          <cell r="X131">
            <v>5.05217857392</v>
          </cell>
          <cell r="Y131">
            <v>4.0060975387442204</v>
          </cell>
          <cell r="Z131">
            <v>439.35730832375026</v>
          </cell>
        </row>
        <row r="132">
          <cell r="M132">
            <v>11.15683772</v>
          </cell>
          <cell r="U132">
            <v>14.459430661495169</v>
          </cell>
          <cell r="V132">
            <v>684.41305131077149</v>
          </cell>
          <cell r="W132">
            <v>0</v>
          </cell>
          <cell r="X132">
            <v>4.8198102204983906</v>
          </cell>
          <cell r="Y132">
            <v>3.8558481763987116</v>
          </cell>
          <cell r="Z132">
            <v>423.17933735975868</v>
          </cell>
        </row>
        <row r="133">
          <cell r="M133">
            <v>11.49663988</v>
          </cell>
          <cell r="U133">
            <v>14.900175062554641</v>
          </cell>
          <cell r="V133">
            <v>705.27495296091968</v>
          </cell>
          <cell r="W133">
            <v>0</v>
          </cell>
          <cell r="X133">
            <v>4.9667250208515465</v>
          </cell>
          <cell r="Y133">
            <v>3.9733800166812374</v>
          </cell>
          <cell r="Z133">
            <v>436.07845683076579</v>
          </cell>
        </row>
        <row r="134">
          <cell r="M134">
            <v>11.01525348</v>
          </cell>
          <cell r="U134">
            <v>14.276616868572756</v>
          </cell>
          <cell r="V134">
            <v>675.75986511244366</v>
          </cell>
          <cell r="W134">
            <v>0</v>
          </cell>
          <cell r="X134">
            <v>4.758872289524251</v>
          </cell>
          <cell r="Y134">
            <v>3.8070978316194015</v>
          </cell>
          <cell r="Z134">
            <v>417.82898702022925</v>
          </cell>
        </row>
        <row r="135">
          <cell r="M135">
            <v>11.24178826</v>
          </cell>
          <cell r="U135">
            <v>14.570571161642883</v>
          </cell>
          <cell r="V135">
            <v>689.67370165109651</v>
          </cell>
          <cell r="W135">
            <v>0</v>
          </cell>
          <cell r="X135">
            <v>4.8568570538809617</v>
          </cell>
          <cell r="Y135">
            <v>3.8854856431047686</v>
          </cell>
          <cell r="Z135">
            <v>426.43204933074838</v>
          </cell>
        </row>
        <row r="136">
          <cell r="M136">
            <v>11.128520869999999</v>
          </cell>
          <cell r="U136">
            <v>14.424108663966033</v>
          </cell>
          <cell r="V136">
            <v>682.74114342772555</v>
          </cell>
          <cell r="W136">
            <v>0</v>
          </cell>
          <cell r="X136">
            <v>4.80803622132201</v>
          </cell>
          <cell r="Y136">
            <v>3.846428977057609</v>
          </cell>
          <cell r="Z136">
            <v>422.14558023207258</v>
          </cell>
        </row>
        <row r="137">
          <cell r="M137">
            <v>10.930302940000001</v>
          </cell>
          <cell r="U137">
            <v>14.167528831871781</v>
          </cell>
          <cell r="V137">
            <v>670.59636470859755</v>
          </cell>
          <cell r="W137">
            <v>0</v>
          </cell>
          <cell r="X137">
            <v>4.722509610623927</v>
          </cell>
          <cell r="Y137">
            <v>3.7780076884991409</v>
          </cell>
          <cell r="Z137">
            <v>414.63634381278075</v>
          </cell>
        </row>
        <row r="138">
          <cell r="M138">
            <v>10.9019861</v>
          </cell>
          <cell r="U138">
            <v>14.13116265762061</v>
          </cell>
          <cell r="V138">
            <v>668.87503246070889</v>
          </cell>
          <cell r="W138">
            <v>0</v>
          </cell>
          <cell r="X138">
            <v>4.7103875525402028</v>
          </cell>
          <cell r="Y138">
            <v>3.7683100420321627</v>
          </cell>
          <cell r="Z138">
            <v>413.57202711302978</v>
          </cell>
        </row>
        <row r="139">
          <cell r="M139">
            <v>10.392282850000001</v>
          </cell>
          <cell r="U139">
            <v>13.470806409383641</v>
          </cell>
          <cell r="V139">
            <v>637.61817004415911</v>
          </cell>
          <cell r="W139">
            <v>0</v>
          </cell>
          <cell r="X139">
            <v>4.490268803127881</v>
          </cell>
          <cell r="Y139">
            <v>3.5922150425023038</v>
          </cell>
          <cell r="Z139">
            <v>394.24560091462797</v>
          </cell>
        </row>
        <row r="140">
          <cell r="M140">
            <v>9.9392132970000002</v>
          </cell>
          <cell r="U140">
            <v>12.883830770246176</v>
          </cell>
          <cell r="V140">
            <v>609.83465645831893</v>
          </cell>
          <cell r="W140">
            <v>0</v>
          </cell>
          <cell r="X140">
            <v>4.294610256748725</v>
          </cell>
          <cell r="Y140">
            <v>3.4356882053989799</v>
          </cell>
          <cell r="Z140">
            <v>377.06678054253808</v>
          </cell>
        </row>
        <row r="141">
          <cell r="M141">
            <v>9.542777439</v>
          </cell>
          <cell r="U141">
            <v>12.370240993604245</v>
          </cell>
          <cell r="V141">
            <v>585.52474036393414</v>
          </cell>
          <cell r="W141">
            <v>0</v>
          </cell>
          <cell r="X141">
            <v>4.1234136645347483</v>
          </cell>
          <cell r="Y141">
            <v>3.2987309316277984</v>
          </cell>
          <cell r="Z141">
            <v>362.0357197461509</v>
          </cell>
        </row>
        <row r="142">
          <cell r="M142">
            <v>9.4295100509999994</v>
          </cell>
          <cell r="U142">
            <v>12.223704914682882</v>
          </cell>
          <cell r="V142">
            <v>578.58869929498962</v>
          </cell>
          <cell r="W142">
            <v>0</v>
          </cell>
          <cell r="X142">
            <v>4.074568304894294</v>
          </cell>
          <cell r="Y142">
            <v>3.259654643915435</v>
          </cell>
          <cell r="Z142">
            <v>357.74709716971898</v>
          </cell>
        </row>
        <row r="143">
          <cell r="M143">
            <v>9.0330741929999991</v>
          </cell>
          <cell r="U143">
            <v>11.710074842130345</v>
          </cell>
          <cell r="V143">
            <v>554.27687586083618</v>
          </cell>
          <cell r="W143">
            <v>0</v>
          </cell>
          <cell r="X143">
            <v>3.9033582807101141</v>
          </cell>
          <cell r="Y143">
            <v>3.1226866245680922</v>
          </cell>
          <cell r="Z143">
            <v>342.71485704634802</v>
          </cell>
        </row>
        <row r="144">
          <cell r="M144">
            <v>8.5800046410000004</v>
          </cell>
          <cell r="U144">
            <v>11.123001092506762</v>
          </cell>
          <cell r="V144">
            <v>526.4887183786534</v>
          </cell>
          <cell r="W144">
            <v>0</v>
          </cell>
          <cell r="X144">
            <v>3.7076670308355877</v>
          </cell>
          <cell r="Y144">
            <v>2.96613362466847</v>
          </cell>
          <cell r="Z144">
            <v>325.53316530736458</v>
          </cell>
        </row>
        <row r="145">
          <cell r="M145">
            <v>8.2402024770000004</v>
          </cell>
          <cell r="U145">
            <v>10.682741113188513</v>
          </cell>
          <cell r="V145">
            <v>505.64974602425622</v>
          </cell>
          <cell r="W145">
            <v>0</v>
          </cell>
          <cell r="X145">
            <v>3.5609137043961709</v>
          </cell>
          <cell r="Y145">
            <v>2.8487309635169371</v>
          </cell>
          <cell r="Z145">
            <v>312.64822324598379</v>
          </cell>
        </row>
        <row r="146">
          <cell r="M146">
            <v>8.1269350889999998</v>
          </cell>
          <cell r="U146">
            <v>10.536150722387633</v>
          </cell>
          <cell r="V146">
            <v>498.71113419301463</v>
          </cell>
          <cell r="W146">
            <v>0</v>
          </cell>
          <cell r="X146">
            <v>3.5120502407958782</v>
          </cell>
          <cell r="Y146">
            <v>2.8096401926367025</v>
          </cell>
          <cell r="Z146">
            <v>308.35801114187808</v>
          </cell>
        </row>
        <row r="147">
          <cell r="M147">
            <v>7.8720834660000003</v>
          </cell>
          <cell r="U147">
            <v>10.205992310817811</v>
          </cell>
          <cell r="V147">
            <v>483.08363604537629</v>
          </cell>
          <cell r="W147">
            <v>0</v>
          </cell>
          <cell r="X147">
            <v>3.4019974369392698</v>
          </cell>
          <cell r="Y147">
            <v>2.7215979495514162</v>
          </cell>
          <cell r="Z147">
            <v>298.69537496326791</v>
          </cell>
        </row>
        <row r="148">
          <cell r="M148">
            <v>7.7021823840000003</v>
          </cell>
          <cell r="U148">
            <v>9.9859573669478312</v>
          </cell>
          <cell r="V148">
            <v>472.6686487021974</v>
          </cell>
          <cell r="W148">
            <v>0</v>
          </cell>
          <cell r="X148">
            <v>3.3286524556492774</v>
          </cell>
          <cell r="Y148">
            <v>2.6629219645194215</v>
          </cell>
          <cell r="Z148">
            <v>292.25568560600652</v>
          </cell>
        </row>
        <row r="149">
          <cell r="M149">
            <v>7.3906970669999996</v>
          </cell>
          <cell r="U149">
            <v>9.5823421383361129</v>
          </cell>
          <cell r="V149">
            <v>453.56419454790938</v>
          </cell>
          <cell r="W149">
            <v>0</v>
          </cell>
          <cell r="X149">
            <v>3.1941140461120381</v>
          </cell>
          <cell r="Y149">
            <v>2.5552912368896306</v>
          </cell>
          <cell r="Z149">
            <v>280.44321324863694</v>
          </cell>
        </row>
        <row r="150">
          <cell r="M150">
            <v>7.3623802200000004</v>
          </cell>
          <cell r="U150">
            <v>9.5458559432778358</v>
          </cell>
          <cell r="V150">
            <v>451.83718131515093</v>
          </cell>
          <cell r="W150">
            <v>0</v>
          </cell>
          <cell r="X150">
            <v>3.1819519810926122</v>
          </cell>
          <cell r="Y150">
            <v>2.5455615848740898</v>
          </cell>
          <cell r="Z150">
            <v>279.37538393993134</v>
          </cell>
        </row>
        <row r="151">
          <cell r="M151">
            <v>7.5039644550000002</v>
          </cell>
          <cell r="U151">
            <v>9.7296622355181981</v>
          </cell>
          <cell r="V151">
            <v>460.53734581452795</v>
          </cell>
          <cell r="W151">
            <v>0</v>
          </cell>
          <cell r="X151">
            <v>3.2432207451727328</v>
          </cell>
          <cell r="Y151">
            <v>2.5945765961381864</v>
          </cell>
          <cell r="Z151">
            <v>284.75478142616595</v>
          </cell>
        </row>
        <row r="152">
          <cell r="M152">
            <v>7.5889149959999997</v>
          </cell>
          <cell r="U152">
            <v>9.840044122644759</v>
          </cell>
          <cell r="V152">
            <v>465.76208847185194</v>
          </cell>
          <cell r="W152">
            <v>0</v>
          </cell>
          <cell r="X152">
            <v>3.2800147075482533</v>
          </cell>
          <cell r="Y152">
            <v>2.6240117660386026</v>
          </cell>
          <cell r="Z152">
            <v>287.98529132273666</v>
          </cell>
        </row>
        <row r="153">
          <cell r="M153">
            <v>8.0136677009999993</v>
          </cell>
          <cell r="U153">
            <v>10.391040768302524</v>
          </cell>
          <cell r="V153">
            <v>491.84259636631953</v>
          </cell>
          <cell r="W153">
            <v>0</v>
          </cell>
          <cell r="X153">
            <v>3.4636802561008424</v>
          </cell>
          <cell r="Y153">
            <v>2.7709442048806734</v>
          </cell>
          <cell r="Z153">
            <v>304.11112648565393</v>
          </cell>
        </row>
        <row r="154">
          <cell r="M154">
            <v>8.8914899579999993</v>
          </cell>
          <cell r="U154">
            <v>11.529557046594713</v>
          </cell>
          <cell r="V154">
            <v>545.73236687214978</v>
          </cell>
          <cell r="W154">
            <v>0</v>
          </cell>
          <cell r="X154">
            <v>3.843185682198238</v>
          </cell>
          <cell r="Y154">
            <v>3.0745485457585904</v>
          </cell>
          <cell r="Z154">
            <v>337.43170289700527</v>
          </cell>
        </row>
        <row r="155">
          <cell r="M155">
            <v>10.4205997</v>
          </cell>
          <cell r="U155">
            <v>13.512669484404421</v>
          </cell>
          <cell r="V155">
            <v>639.59968892847587</v>
          </cell>
          <cell r="W155">
            <v>0</v>
          </cell>
          <cell r="X155">
            <v>4.5042231614681407</v>
          </cell>
          <cell r="Y155">
            <v>3.6033785291745124</v>
          </cell>
          <cell r="Z155">
            <v>395.47079357690274</v>
          </cell>
        </row>
        <row r="156">
          <cell r="M156">
            <v>11.97802628</v>
          </cell>
          <cell r="U156">
            <v>15.532596604873085</v>
          </cell>
          <cell r="V156">
            <v>735.2095726306593</v>
          </cell>
          <cell r="W156">
            <v>0</v>
          </cell>
          <cell r="X156">
            <v>5.1775322016243619</v>
          </cell>
          <cell r="Y156">
            <v>4.1420257612994895</v>
          </cell>
          <cell r="Z156">
            <v>454.58732730261892</v>
          </cell>
        </row>
        <row r="157">
          <cell r="M157">
            <v>11.77980835</v>
          </cell>
          <cell r="U157">
            <v>15.275920412991978</v>
          </cell>
          <cell r="V157">
            <v>723.06023288162021</v>
          </cell>
          <cell r="W157">
            <v>0</v>
          </cell>
          <cell r="X157">
            <v>5.0919734709973259</v>
          </cell>
          <cell r="Y157">
            <v>4.0735787767978602</v>
          </cell>
          <cell r="Z157">
            <v>447.07527075356523</v>
          </cell>
        </row>
        <row r="158">
          <cell r="M158">
            <v>13.62040341</v>
          </cell>
          <cell r="U158">
            <v>17.663204339476515</v>
          </cell>
          <cell r="V158">
            <v>836.05833873522158</v>
          </cell>
          <cell r="W158">
            <v>0</v>
          </cell>
          <cell r="X158">
            <v>5.8877347798255038</v>
          </cell>
          <cell r="Y158">
            <v>4.7101878238604034</v>
          </cell>
          <cell r="Z158">
            <v>516.9431136686793</v>
          </cell>
        </row>
        <row r="159">
          <cell r="M159">
            <v>17.641395679999999</v>
          </cell>
          <cell r="U159">
            <v>22.878251153122626</v>
          </cell>
          <cell r="V159">
            <v>1082.9038879144707</v>
          </cell>
          <cell r="W159">
            <v>0</v>
          </cell>
          <cell r="X159">
            <v>7.6260837177075418</v>
          </cell>
          <cell r="Y159">
            <v>6.1008669741660331</v>
          </cell>
          <cell r="Z159">
            <v>669.57015041472221</v>
          </cell>
        </row>
        <row r="160">
          <cell r="M160">
            <v>15.09287945</v>
          </cell>
          <cell r="U160">
            <v>19.573673752064725</v>
          </cell>
          <cell r="V160">
            <v>926.48722426439701</v>
          </cell>
          <cell r="W160">
            <v>0</v>
          </cell>
          <cell r="X160">
            <v>6.5245579173549091</v>
          </cell>
          <cell r="Y160">
            <v>5.2196463338839267</v>
          </cell>
          <cell r="Z160">
            <v>572.85618514376097</v>
          </cell>
        </row>
        <row r="161">
          <cell r="M161">
            <v>12.65763061</v>
          </cell>
          <cell r="U161">
            <v>16.415836540069215</v>
          </cell>
          <cell r="V161">
            <v>777.01626289660942</v>
          </cell>
          <cell r="W161">
            <v>0</v>
          </cell>
          <cell r="X161">
            <v>5.4719455133564052</v>
          </cell>
          <cell r="Y161">
            <v>4.3775564106851235</v>
          </cell>
          <cell r="Z161">
            <v>480.4368160726923</v>
          </cell>
        </row>
        <row r="162">
          <cell r="M162">
            <v>11.383372489999999</v>
          </cell>
          <cell r="U162">
            <v>14.763587690967173</v>
          </cell>
          <cell r="V162">
            <v>698.8098173724461</v>
          </cell>
          <cell r="W162">
            <v>0</v>
          </cell>
          <cell r="X162">
            <v>4.9211958969890572</v>
          </cell>
          <cell r="Y162">
            <v>3.9369567175912459</v>
          </cell>
          <cell r="Z162">
            <v>432.08099975563925</v>
          </cell>
        </row>
        <row r="163">
          <cell r="M163">
            <v>10.81703555</v>
          </cell>
          <cell r="U163">
            <v>14.029415471669726</v>
          </cell>
          <cell r="V163">
            <v>664.05899899236692</v>
          </cell>
          <cell r="W163">
            <v>0</v>
          </cell>
          <cell r="X163">
            <v>4.6764718238899086</v>
          </cell>
          <cell r="Y163">
            <v>3.7411774591119267</v>
          </cell>
          <cell r="Z163">
            <v>410.59422613753395</v>
          </cell>
        </row>
        <row r="164">
          <cell r="M164">
            <v>11.63822412</v>
          </cell>
          <cell r="U164">
            <v>15.094835853198282</v>
          </cell>
          <cell r="V164">
            <v>714.48889705138527</v>
          </cell>
          <cell r="W164">
            <v>0</v>
          </cell>
          <cell r="X164">
            <v>5.0316119510660933</v>
          </cell>
          <cell r="Y164">
            <v>4.0252895608528743</v>
          </cell>
          <cell r="Z164">
            <v>441.77552930360298</v>
          </cell>
        </row>
        <row r="165">
          <cell r="M165">
            <v>10.137431230000001</v>
          </cell>
          <cell r="U165">
            <v>13.14861345203501</v>
          </cell>
          <cell r="V165">
            <v>622.3677033963238</v>
          </cell>
          <cell r="W165">
            <v>0</v>
          </cell>
          <cell r="X165">
            <v>4.3828711506783362</v>
          </cell>
          <cell r="Y165">
            <v>3.5062969205426691</v>
          </cell>
          <cell r="Z165">
            <v>384.81608702955793</v>
          </cell>
        </row>
        <row r="166">
          <cell r="M166">
            <v>19.76515921</v>
          </cell>
          <cell r="U166">
            <v>25.636734876131015</v>
          </cell>
          <cell r="V166">
            <v>1213.4721174702015</v>
          </cell>
          <cell r="W166">
            <v>0</v>
          </cell>
          <cell r="X166">
            <v>8.5455782920436718</v>
          </cell>
          <cell r="Y166">
            <v>6.8364626336349366</v>
          </cell>
          <cell r="Z166">
            <v>750.30177404143444</v>
          </cell>
        </row>
      </sheetData>
      <sheetData sheetId="14">
        <row r="3">
          <cell r="M3">
            <v>5.9182210230000001</v>
          </cell>
          <cell r="U3" t="e">
            <v>#N/A</v>
          </cell>
          <cell r="V3" t="e">
            <v>#N/A</v>
          </cell>
          <cell r="W3" t="e">
            <v>#N/A</v>
          </cell>
          <cell r="X3" t="e">
            <v>#N/A</v>
          </cell>
          <cell r="Y3" t="e">
            <v>#N/A</v>
          </cell>
          <cell r="Z3" t="e">
            <v>#N/A</v>
          </cell>
        </row>
        <row r="4">
          <cell r="M4">
            <v>5.1819830009999999</v>
          </cell>
          <cell r="U4" t="e">
            <v>#N/A</v>
          </cell>
          <cell r="V4" t="e">
            <v>#N/A</v>
          </cell>
          <cell r="W4" t="e">
            <v>#N/A</v>
          </cell>
          <cell r="X4" t="e">
            <v>#N/A</v>
          </cell>
          <cell r="Y4" t="e">
            <v>#N/A</v>
          </cell>
          <cell r="Z4" t="e">
            <v>#N/A</v>
          </cell>
        </row>
        <row r="5">
          <cell r="M5">
            <v>4.9837650719999997</v>
          </cell>
          <cell r="U5" t="e">
            <v>#N/A</v>
          </cell>
          <cell r="V5" t="e">
            <v>#N/A</v>
          </cell>
          <cell r="W5" t="e">
            <v>#N/A</v>
          </cell>
          <cell r="X5" t="e">
            <v>#N/A</v>
          </cell>
          <cell r="Y5" t="e">
            <v>#N/A</v>
          </cell>
          <cell r="Z5" t="e">
            <v>#N/A</v>
          </cell>
        </row>
        <row r="6">
          <cell r="M6">
            <v>6.2863400340000002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</row>
        <row r="7">
          <cell r="M7">
            <v>6.7960432800000001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</row>
        <row r="8">
          <cell r="M8">
            <v>6.3146568810000003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</row>
        <row r="9">
          <cell r="M9">
            <v>4.5873292140000004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</row>
        <row r="10">
          <cell r="M10">
            <v>3.9360417330000002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</row>
        <row r="11">
          <cell r="M11">
            <v>3.4546553339999999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</row>
        <row r="12">
          <cell r="M12">
            <v>3.3697047929999999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</row>
        <row r="13">
          <cell r="M13">
            <v>4.2475270500000004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</row>
        <row r="14">
          <cell r="M14">
            <v>15.800800629999999</v>
          </cell>
          <cell r="U14" t="e">
            <v>#N/A</v>
          </cell>
          <cell r="V14" t="e">
            <v>#N/A</v>
          </cell>
          <cell r="W14" t="e">
            <v>#N/A</v>
          </cell>
          <cell r="X14" t="e">
            <v>#N/A</v>
          </cell>
          <cell r="Y14" t="e">
            <v>#N/A</v>
          </cell>
          <cell r="Z14" t="e">
            <v>#N/A</v>
          </cell>
        </row>
        <row r="15">
          <cell r="M15">
            <v>7.0508949029999997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</row>
        <row r="16">
          <cell r="M16">
            <v>4.8421808369999999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</row>
        <row r="17">
          <cell r="M17">
            <v>3.9360417330000002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</row>
        <row r="18">
          <cell r="M18">
            <v>3.3980216400000001</v>
          </cell>
          <cell r="U18">
            <v>228.19803344839062</v>
          </cell>
          <cell r="V18">
            <v>299.47720702694943</v>
          </cell>
          <cell r="W18">
            <v>1.3916449022330988</v>
          </cell>
          <cell r="X18">
            <v>17.81161542612498</v>
          </cell>
          <cell r="Y18">
            <v>3.1714161901979785</v>
          </cell>
          <cell r="Z18">
            <v>188.31898778082413</v>
          </cell>
        </row>
        <row r="19">
          <cell r="M19">
            <v>4.4740618259999998</v>
          </cell>
          <cell r="U19">
            <v>282.88792529490291</v>
          </cell>
          <cell r="V19">
            <v>409.81708422365034</v>
          </cell>
          <cell r="W19">
            <v>1.8633433112165811</v>
          </cell>
          <cell r="X19">
            <v>23.968807921225682</v>
          </cell>
          <cell r="Y19">
            <v>4.7959151159540152</v>
          </cell>
          <cell r="Z19">
            <v>258.34197087565695</v>
          </cell>
        </row>
        <row r="20">
          <cell r="M20">
            <v>5.6350525530000004</v>
          </cell>
          <cell r="U20">
            <v>334.16269748946547</v>
          </cell>
          <cell r="V20">
            <v>535.6910126149894</v>
          </cell>
          <cell r="W20">
            <v>2.3859270847938188</v>
          </cell>
          <cell r="X20">
            <v>30.839528169278314</v>
          </cell>
          <cell r="Y20">
            <v>6.8215842872235726</v>
          </cell>
          <cell r="Z20">
            <v>338.46449974771645</v>
          </cell>
        </row>
        <row r="21">
          <cell r="M21">
            <v>7.4190139139999998</v>
          </cell>
          <cell r="U21">
            <v>410.81316078882315</v>
          </cell>
          <cell r="V21">
            <v>730.99316771094414</v>
          </cell>
          <cell r="W21">
            <v>3.1926939012798083</v>
          </cell>
          <cell r="X21">
            <v>41.459846981554143</v>
          </cell>
          <cell r="Y21">
            <v>10.009642643349769</v>
          </cell>
          <cell r="Z21">
            <v>462.84330467520942</v>
          </cell>
        </row>
        <row r="22">
          <cell r="M22">
            <v>4.7572302960000004</v>
          </cell>
          <cell r="U22">
            <v>244.73715697356172</v>
          </cell>
          <cell r="V22">
            <v>485.21522794436328</v>
          </cell>
          <cell r="W22">
            <v>2.0801971393396066</v>
          </cell>
          <cell r="X22">
            <v>27.134499533462776</v>
          </cell>
          <cell r="Y22">
            <v>7.0778681905425307</v>
          </cell>
          <cell r="Z22">
            <v>307.83116542459862</v>
          </cell>
        </row>
        <row r="23">
          <cell r="M23">
            <v>3.7944574979999999</v>
          </cell>
          <cell r="U23">
            <v>180.30348824013129</v>
          </cell>
          <cell r="V23">
            <v>400.16708137569589</v>
          </cell>
          <cell r="W23">
            <v>1.6855052078848318</v>
          </cell>
          <cell r="X23">
            <v>22.081332787915198</v>
          </cell>
          <cell r="Y23">
            <v>6.171449420211836</v>
          </cell>
          <cell r="Z23">
            <v>254.34261715297387</v>
          </cell>
        </row>
        <row r="24">
          <cell r="M24">
            <v>3.3413879460000002</v>
          </cell>
          <cell r="U24">
            <v>145.65070965168664</v>
          </cell>
          <cell r="V24">
            <v>363.96594074837071</v>
          </cell>
          <cell r="W24">
            <v>1.5074108615396216</v>
          </cell>
          <cell r="X24">
            <v>19.830755852529691</v>
          </cell>
          <cell r="Y24">
            <v>5.897760073902826</v>
          </cell>
          <cell r="Z24">
            <v>231.73195172296354</v>
          </cell>
        </row>
        <row r="25">
          <cell r="M25">
            <v>3.3697047929999999</v>
          </cell>
          <cell r="U25">
            <v>133.64981345457028</v>
          </cell>
          <cell r="V25">
            <v>378.72853691307324</v>
          </cell>
          <cell r="W25">
            <v>1.5435418079371865</v>
          </cell>
          <cell r="X25">
            <v>20.388084406841106</v>
          </cell>
          <cell r="Y25">
            <v>6.4148666530669294</v>
          </cell>
          <cell r="Z25">
            <v>241.52013497892068</v>
          </cell>
        </row>
        <row r="26">
          <cell r="M26">
            <v>2.775051006</v>
          </cell>
          <cell r="U26">
            <v>99.16495581963629</v>
          </cell>
          <cell r="V26">
            <v>321.51138019641513</v>
          </cell>
          <cell r="W26">
            <v>1.2903866590725104</v>
          </cell>
          <cell r="X26">
            <v>17.110763524371169</v>
          </cell>
          <cell r="Y26">
            <v>5.6675230003046027</v>
          </cell>
          <cell r="Z26">
            <v>205.34251964102529</v>
          </cell>
        </row>
        <row r="27">
          <cell r="M27">
            <v>2.435248842</v>
          </cell>
          <cell r="U27">
            <v>77.457356192865461</v>
          </cell>
          <cell r="V27">
            <v>290.58230327189517</v>
          </cell>
          <cell r="W27">
            <v>1.1492594564055505</v>
          </cell>
          <cell r="X27">
            <v>15.296890107697839</v>
          </cell>
          <cell r="Y27">
            <v>5.3111271324118077</v>
          </cell>
          <cell r="Z27">
            <v>185.85311219432015</v>
          </cell>
        </row>
        <row r="28">
          <cell r="M28">
            <v>2.350298301</v>
          </cell>
          <cell r="U28">
            <v>65.524064535473585</v>
          </cell>
          <cell r="V28">
            <v>288.59096793844088</v>
          </cell>
          <cell r="W28">
            <v>1.125459523534162</v>
          </cell>
          <cell r="X28">
            <v>15.034786216785365</v>
          </cell>
          <cell r="Y28">
            <v>5.451665521345638</v>
          </cell>
          <cell r="Z28">
            <v>184.8271860440866</v>
          </cell>
        </row>
        <row r="29">
          <cell r="M29">
            <v>2.2087140660000002</v>
          </cell>
          <cell r="U29">
            <v>52.901642731199594</v>
          </cell>
          <cell r="V29">
            <v>278.8605484000945</v>
          </cell>
          <cell r="W29">
            <v>1.0729699141166689</v>
          </cell>
          <cell r="X29">
            <v>14.38422882140048</v>
          </cell>
          <cell r="Y29">
            <v>5.429435076931779</v>
          </cell>
          <cell r="Z29">
            <v>178.82158582536246</v>
          </cell>
        </row>
        <row r="30">
          <cell r="M30">
            <v>2.0104961370000001</v>
          </cell>
          <cell r="U30">
            <v>40.25741301088442</v>
          </cell>
          <cell r="V30">
            <v>260.80223092376082</v>
          </cell>
          <cell r="W30">
            <v>0.99061300068688174</v>
          </cell>
          <cell r="X30">
            <v>13.325590797106695</v>
          </cell>
          <cell r="Y30">
            <v>5.220883249846433</v>
          </cell>
          <cell r="Z30">
            <v>167.44180633697414</v>
          </cell>
        </row>
        <row r="31">
          <cell r="M31">
            <v>1.868911902</v>
          </cell>
          <cell r="U31">
            <v>30.081839386360524</v>
          </cell>
          <cell r="V31">
            <v>248.91282769739954</v>
          </cell>
          <cell r="W31">
            <v>0.93380542389335908</v>
          </cell>
          <cell r="X31">
            <v>12.603067278787984</v>
          </cell>
          <cell r="Y31">
            <v>5.1122934579119814</v>
          </cell>
          <cell r="Z31">
            <v>159.98968704728009</v>
          </cell>
        </row>
        <row r="32">
          <cell r="M32">
            <v>2.2936646070000002</v>
          </cell>
          <cell r="U32">
            <v>27.90977094872617</v>
          </cell>
          <cell r="V32">
            <v>313.43291029813571</v>
          </cell>
          <cell r="W32">
            <v>1.1619319001172317</v>
          </cell>
          <cell r="X32">
            <v>15.732366931132525</v>
          </cell>
          <cell r="Y32">
            <v>6.59213775058143</v>
          </cell>
          <cell r="Z32">
            <v>201.67679977386936</v>
          </cell>
        </row>
        <row r="33">
          <cell r="M33">
            <v>4.4174281320000004</v>
          </cell>
          <cell r="U33">
            <v>45.799894872575997</v>
          </cell>
          <cell r="V33">
            <v>611.43095251055649</v>
          </cell>
          <cell r="W33">
            <v>2.2372801012536652</v>
          </cell>
          <cell r="X33">
            <v>30.150419476945711</v>
          </cell>
          <cell r="Y33">
            <v>12.808185621130354</v>
          </cell>
          <cell r="Z33">
            <v>394.87684567156009</v>
          </cell>
        </row>
        <row r="34">
          <cell r="M34">
            <v>3.1431700170000001</v>
          </cell>
          <cell r="U34">
            <v>32.588386736255998</v>
          </cell>
          <cell r="V34">
            <v>436.0624536917976</v>
          </cell>
          <cell r="W34">
            <v>1.5728003675732865</v>
          </cell>
          <cell r="X34">
            <v>20.950275886645219</v>
          </cell>
          <cell r="Y34">
            <v>8.8922375227613362</v>
          </cell>
          <cell r="Z34">
            <v>283.28343639881439</v>
          </cell>
        </row>
        <row r="35">
          <cell r="M35">
            <v>2.2370309129999999</v>
          </cell>
          <cell r="U35">
            <v>23.193536505984</v>
          </cell>
          <cell r="V35">
            <v>311.06660522235831</v>
          </cell>
          <cell r="W35">
            <v>1.1057792938353532</v>
          </cell>
          <cell r="X35">
            <v>14.552631766036871</v>
          </cell>
          <cell r="Y35">
            <v>6.1712226119963818</v>
          </cell>
          <cell r="Z35">
            <v>203.262594170944</v>
          </cell>
        </row>
        <row r="36">
          <cell r="M36">
            <v>1.868911902</v>
          </cell>
          <cell r="U36">
            <v>19.376878599935999</v>
          </cell>
          <cell r="V36">
            <v>260.47648148807855</v>
          </cell>
          <cell r="W36">
            <v>0.91245262820714756</v>
          </cell>
          <cell r="X36">
            <v>11.858868988824725</v>
          </cell>
          <cell r="Y36">
            <v>5.0241335690835198</v>
          </cell>
          <cell r="Z36">
            <v>171.18983834066069</v>
          </cell>
        </row>
        <row r="37">
          <cell r="M37">
            <v>2.1803972190000001</v>
          </cell>
          <cell r="U37">
            <v>22.606358366591998</v>
          </cell>
          <cell r="V37">
            <v>304.5869555128383</v>
          </cell>
          <cell r="W37">
            <v>1.0512712511501521</v>
          </cell>
          <cell r="X37">
            <v>13.486483598588846</v>
          </cell>
          <cell r="Y37">
            <v>5.7079891997131726</v>
          </cell>
          <cell r="Z37">
            <v>201.32625041728809</v>
          </cell>
        </row>
        <row r="38">
          <cell r="M38">
            <v>2.2087140660000002</v>
          </cell>
          <cell r="U38">
            <v>22.899947436287999</v>
          </cell>
          <cell r="V38">
            <v>309.24941876087826</v>
          </cell>
          <cell r="W38">
            <v>1.0514951430204327</v>
          </cell>
          <cell r="X38">
            <v>13.308238485672858</v>
          </cell>
          <cell r="Y38">
            <v>5.6266254593331766</v>
          </cell>
          <cell r="Z38">
            <v>205.56649059866004</v>
          </cell>
        </row>
        <row r="39">
          <cell r="M39">
            <v>2.1520803719999999</v>
          </cell>
          <cell r="U39">
            <v>22.312769296895997</v>
          </cell>
          <cell r="V39">
            <v>302.00861220399833</v>
          </cell>
          <cell r="W39">
            <v>1.0114490804350718</v>
          </cell>
          <cell r="X39">
            <v>12.622668741904834</v>
          </cell>
          <cell r="Y39">
            <v>5.3308465534691676</v>
          </cell>
          <cell r="Z39">
            <v>201.87948609607614</v>
          </cell>
        </row>
        <row r="40">
          <cell r="M40">
            <v>1.8972287489999999</v>
          </cell>
          <cell r="U40">
            <v>19.670467669631996</v>
          </cell>
          <cell r="V40">
            <v>266.8515476426785</v>
          </cell>
          <cell r="W40">
            <v>0.88013706485278809</v>
          </cell>
          <cell r="X40">
            <v>10.824322422628736</v>
          </cell>
          <cell r="Y40">
            <v>4.5659971892603242</v>
          </cell>
          <cell r="Z40">
            <v>179.3690652071206</v>
          </cell>
        </row>
        <row r="41">
          <cell r="M41">
            <v>3.567922722</v>
          </cell>
          <cell r="U41">
            <v>36.992222781695993</v>
          </cell>
          <cell r="V41">
            <v>502.98195919607718</v>
          </cell>
          <cell r="W41">
            <v>1.6334901667375727</v>
          </cell>
          <cell r="X41">
            <v>19.785320801065382</v>
          </cell>
          <cell r="Y41">
            <v>8.3356189246518078</v>
          </cell>
          <cell r="Z41">
            <v>339.94691972185763</v>
          </cell>
        </row>
        <row r="42">
          <cell r="M42">
            <v>4.7572302960000004</v>
          </cell>
          <cell r="U42">
            <v>49.322963708928</v>
          </cell>
          <cell r="V42">
            <v>672.16492595615648</v>
          </cell>
          <cell r="W42">
            <v>2.1490629287837506</v>
          </cell>
          <cell r="X42">
            <v>25.619270887393846</v>
          </cell>
          <cell r="Y42">
            <v>10.779249553364014</v>
          </cell>
          <cell r="Z42">
            <v>456.76388112699959</v>
          </cell>
        </row>
        <row r="43">
          <cell r="M43">
            <v>2.6334667710000002</v>
          </cell>
          <cell r="U43">
            <v>27.303783481727994</v>
          </cell>
          <cell r="V43">
            <v>372.93400766387794</v>
          </cell>
          <cell r="W43">
            <v>1.1736483576090389</v>
          </cell>
          <cell r="X43">
            <v>13.760741700733019</v>
          </cell>
          <cell r="Y43">
            <v>5.7816885135052489</v>
          </cell>
          <cell r="Z43">
            <v>254.78966573875925</v>
          </cell>
        </row>
        <row r="44">
          <cell r="M44">
            <v>2.0104961370000001</v>
          </cell>
          <cell r="U44">
            <v>20.844823948416</v>
          </cell>
          <cell r="V44">
            <v>285.3564183781985</v>
          </cell>
          <cell r="W44">
            <v>0.88378729521006971</v>
          </cell>
          <cell r="X44">
            <v>10.183833099284781</v>
          </cell>
          <cell r="Y44">
            <v>4.2724383242011443</v>
          </cell>
          <cell r="Z44">
            <v>195.9965667423364</v>
          </cell>
        </row>
        <row r="45">
          <cell r="M45">
            <v>1.7556445140000001</v>
          </cell>
          <cell r="U45">
            <v>18.202522321151999</v>
          </cell>
          <cell r="V45">
            <v>249.74628426487868</v>
          </cell>
          <cell r="W45">
            <v>0.76108360111578599</v>
          </cell>
          <cell r="X45">
            <v>8.612021556008683</v>
          </cell>
          <cell r="Y45">
            <v>3.6072642614323005</v>
          </cell>
          <cell r="Z45">
            <v>172.44408588378084</v>
          </cell>
        </row>
        <row r="46">
          <cell r="M46">
            <v>1.614060279</v>
          </cell>
          <cell r="U46">
            <v>16.734576972671999</v>
          </cell>
          <cell r="V46">
            <v>230.12195417795877</v>
          </cell>
          <cell r="W46">
            <v>0.68989240485206382</v>
          </cell>
          <cell r="X46">
            <v>7.6592540439486259</v>
          </cell>
          <cell r="Y46">
            <v>3.202726009610676</v>
          </cell>
          <cell r="Z46">
            <v>159.72525312946507</v>
          </cell>
        </row>
        <row r="47">
          <cell r="M47">
            <v>4.5590123670000002</v>
          </cell>
          <cell r="U47">
            <v>47.267840221055998</v>
          </cell>
          <cell r="V47">
            <v>651.45247382851653</v>
          </cell>
          <cell r="W47">
            <v>1.9209246641276274</v>
          </cell>
          <cell r="X47">
            <v>20.904591373485772</v>
          </cell>
          <cell r="Y47">
            <v>8.7253418021231788</v>
          </cell>
          <cell r="Z47">
            <v>454.50921825726795</v>
          </cell>
        </row>
        <row r="48">
          <cell r="M48">
            <v>3.2847542519999999</v>
          </cell>
          <cell r="U48">
            <v>34.056332084735999</v>
          </cell>
          <cell r="V48">
            <v>470.4206056097575</v>
          </cell>
          <cell r="W48">
            <v>1.3640489490472485</v>
          </cell>
          <cell r="X48">
            <v>14.536132483185275</v>
          </cell>
          <cell r="Y48">
            <v>6.0553349717541609</v>
          </cell>
          <cell r="Z48">
            <v>329.89005936452213</v>
          </cell>
        </row>
        <row r="49">
          <cell r="M49">
            <v>2.0671298309999999</v>
          </cell>
          <cell r="U49">
            <v>21.432002087807994</v>
          </cell>
          <cell r="V49">
            <v>296.70203507619834</v>
          </cell>
          <cell r="W49">
            <v>0.84584196511415044</v>
          </cell>
          <cell r="X49">
            <v>8.816997772492801</v>
          </cell>
          <cell r="Y49">
            <v>3.6651589990187525</v>
          </cell>
          <cell r="Z49">
            <v>209.12463456949629</v>
          </cell>
        </row>
        <row r="50">
          <cell r="M50">
            <v>1.642377126</v>
          </cell>
          <cell r="U50">
            <v>17.028166042367999</v>
          </cell>
          <cell r="V50">
            <v>236.26142416551875</v>
          </cell>
          <cell r="W50">
            <v>0.66205316867146424</v>
          </cell>
          <cell r="X50">
            <v>6.7425055612726368</v>
          </cell>
          <cell r="Y50">
            <v>2.7964207865362805</v>
          </cell>
          <cell r="Z50">
            <v>167.36260881173305</v>
          </cell>
        </row>
        <row r="51">
          <cell r="M51">
            <v>1.4441591970000001</v>
          </cell>
          <cell r="U51">
            <v>14.973042554495997</v>
          </cell>
          <cell r="V51">
            <v>208.20924529547887</v>
          </cell>
          <cell r="W51">
            <v>0.57336971212094123</v>
          </cell>
          <cell r="X51">
            <v>5.6976894185645603</v>
          </cell>
          <cell r="Y51">
            <v>2.3572529186234461</v>
          </cell>
          <cell r="Z51">
            <v>148.22657443448139</v>
          </cell>
        </row>
        <row r="52">
          <cell r="M52">
            <v>1.302574962</v>
          </cell>
          <cell r="U52">
            <v>13.505097206015998</v>
          </cell>
          <cell r="V52">
            <v>188.213398175919</v>
          </cell>
          <cell r="W52">
            <v>0.50923733947737915</v>
          </cell>
          <cell r="X52">
            <v>4.9306804228245049</v>
          </cell>
          <cell r="Y52">
            <v>2.0344484139826222</v>
          </cell>
          <cell r="Z52">
            <v>134.65325250509366</v>
          </cell>
        </row>
        <row r="53">
          <cell r="M53">
            <v>1.2742581150000001</v>
          </cell>
          <cell r="U53">
            <v>13.211508136319999</v>
          </cell>
          <cell r="V53">
            <v>184.52956516019901</v>
          </cell>
          <cell r="W53">
            <v>0.49041947319301887</v>
          </cell>
          <cell r="X53">
            <v>4.6196104195804955</v>
          </cell>
          <cell r="Y53">
            <v>1.9005135032522176</v>
          </cell>
          <cell r="Z53">
            <v>132.66386185805774</v>
          </cell>
        </row>
        <row r="54">
          <cell r="M54">
            <v>1.5007928909999999</v>
          </cell>
          <cell r="U54">
            <v>15.560220693887997</v>
          </cell>
          <cell r="V54">
            <v>217.81507491379881</v>
          </cell>
          <cell r="W54">
            <v>0.56848033653894214</v>
          </cell>
          <cell r="X54">
            <v>5.2007476316125816</v>
          </cell>
          <cell r="Y54">
            <v>2.1327267509706562</v>
          </cell>
          <cell r="Z54">
            <v>157.35313197837729</v>
          </cell>
        </row>
        <row r="55">
          <cell r="M55">
            <v>1.217624421</v>
          </cell>
          <cell r="U55">
            <v>12.624329996927999</v>
          </cell>
          <cell r="V55">
            <v>177.10753078251906</v>
          </cell>
          <cell r="W55">
            <v>0.45381673920285798</v>
          </cell>
          <cell r="X55">
            <v>4.0246545862124723</v>
          </cell>
          <cell r="Y55">
            <v>1.6446047179642083</v>
          </cell>
          <cell r="Z55">
            <v>128.56003336763382</v>
          </cell>
        </row>
        <row r="56">
          <cell r="M56">
            <v>1.13267388</v>
          </cell>
          <cell r="U56">
            <v>11.74356278784</v>
          </cell>
          <cell r="V56">
            <v>165.11364706719914</v>
          </cell>
          <cell r="W56">
            <v>0.41526844904481669</v>
          </cell>
          <cell r="X56">
            <v>3.5626369105604403</v>
          </cell>
          <cell r="Y56">
            <v>1.4501246127681935</v>
          </cell>
          <cell r="Z56">
            <v>120.42437668975798</v>
          </cell>
        </row>
        <row r="57">
          <cell r="M57">
            <v>1.0194064920000001</v>
          </cell>
          <cell r="U57">
            <v>10.569206509056</v>
          </cell>
          <cell r="V57">
            <v>148.9284924379192</v>
          </cell>
          <cell r="W57">
            <v>0.36754361266897501</v>
          </cell>
          <cell r="X57">
            <v>3.0432681807843958</v>
          </cell>
          <cell r="Y57">
            <v>1.2333459344545743</v>
          </cell>
          <cell r="Z57">
            <v>109.1322221988942</v>
          </cell>
        </row>
        <row r="58">
          <cell r="M58">
            <v>0.99108964499999996</v>
          </cell>
          <cell r="U58">
            <v>10.275617439359998</v>
          </cell>
          <cell r="V58">
            <v>145.10873855659923</v>
          </cell>
          <cell r="W58">
            <v>0.35130824283101453</v>
          </cell>
          <cell r="X58">
            <v>2.8001586103403846</v>
          </cell>
          <cell r="Y58">
            <v>1.129313614156169</v>
          </cell>
          <cell r="Z58">
            <v>106.83021356097822</v>
          </cell>
        </row>
        <row r="59">
          <cell r="M59">
            <v>0.99108964499999996</v>
          </cell>
          <cell r="U59">
            <v>10.275617439359998</v>
          </cell>
          <cell r="V59">
            <v>145.42588724299921</v>
          </cell>
          <cell r="W59">
            <v>0.34528241778941454</v>
          </cell>
          <cell r="X59">
            <v>2.6415842671403844</v>
          </cell>
          <cell r="Y59">
            <v>1.0595409031481693</v>
          </cell>
          <cell r="Z59">
            <v>107.55965553969823</v>
          </cell>
        </row>
        <row r="60">
          <cell r="M60">
            <v>3.4829721810000001</v>
          </cell>
          <cell r="U60">
            <v>36.142802322236861</v>
          </cell>
          <cell r="V60">
            <v>511.89242144156867</v>
          </cell>
          <cell r="W60">
            <v>1.2081037307016405</v>
          </cell>
          <cell r="X60">
            <v>9.0404025930035434</v>
          </cell>
          <cell r="Y60">
            <v>3.6017415323721425</v>
          </cell>
          <cell r="Z60">
            <v>379.54644450793029</v>
          </cell>
        </row>
        <row r="61">
          <cell r="M61">
            <v>7.5039644550000002</v>
          </cell>
          <cell r="U61">
            <v>77.993320405094707</v>
          </cell>
          <cell r="V61">
            <v>1104.1044685069469</v>
          </cell>
          <cell r="W61">
            <v>2.6202804866396581</v>
          </cell>
          <cell r="X61">
            <v>19.527162641621882</v>
          </cell>
          <cell r="Y61">
            <v>7.7224452662475915</v>
          </cell>
          <cell r="Z61">
            <v>819.21818965697651</v>
          </cell>
        </row>
        <row r="62">
          <cell r="M62">
            <v>12.94079908</v>
          </cell>
          <cell r="U62">
            <v>134.7167047610487</v>
          </cell>
          <cell r="V62">
            <v>1906.2095678664869</v>
          </cell>
          <cell r="W62">
            <v>4.5488501479932184</v>
          </cell>
          <cell r="X62">
            <v>33.76115117520348</v>
          </cell>
          <cell r="Y62">
            <v>13.253070516261387</v>
          </cell>
          <cell r="Z62">
            <v>1415.3451498404243</v>
          </cell>
        </row>
        <row r="63">
          <cell r="M63">
            <v>4.6156460609999996</v>
          </cell>
          <cell r="U63">
            <v>48.12663137865281</v>
          </cell>
          <cell r="V63">
            <v>680.662223621728</v>
          </cell>
          <cell r="W63">
            <v>1.6331931012302741</v>
          </cell>
          <cell r="X63">
            <v>12.072399797393922</v>
          </cell>
          <cell r="Y63">
            <v>4.7040179305833547</v>
          </cell>
          <cell r="Z63">
            <v>505.7370490031617</v>
          </cell>
        </row>
        <row r="64">
          <cell r="M64">
            <v>2.690100465</v>
          </cell>
          <cell r="U64">
            <v>28.093960740824894</v>
          </cell>
          <cell r="V64">
            <v>397.15194749624891</v>
          </cell>
          <cell r="W64">
            <v>0.9581185974626848</v>
          </cell>
          <cell r="X64">
            <v>7.0539400531619556</v>
          </cell>
          <cell r="Y64">
            <v>2.7281964262005323</v>
          </cell>
          <cell r="Z64">
            <v>295.29108645821867</v>
          </cell>
        </row>
        <row r="65">
          <cell r="M65">
            <v>2.0954466780000001</v>
          </cell>
          <cell r="U65">
            <v>21.918533440085913</v>
          </cell>
          <cell r="V65">
            <v>309.70863089045912</v>
          </cell>
          <cell r="W65">
            <v>0.75119829147826811</v>
          </cell>
          <cell r="X65">
            <v>5.5085747024087652</v>
          </cell>
          <cell r="Y65">
            <v>2.114676430975825</v>
          </cell>
          <cell r="Z65">
            <v>230.43401454477495</v>
          </cell>
        </row>
        <row r="66">
          <cell r="M66">
            <v>2.944952088</v>
          </cell>
          <cell r="U66">
            <v>30.853356886871879</v>
          </cell>
          <cell r="V66">
            <v>435.75549907031888</v>
          </cell>
          <cell r="W66">
            <v>1.0625885510011035</v>
          </cell>
          <cell r="X66">
            <v>7.7613532674911525</v>
          </cell>
          <cell r="Y66">
            <v>2.9572982332920357</v>
          </cell>
          <cell r="Z66">
            <v>324.44038776988663</v>
          </cell>
        </row>
        <row r="67">
          <cell r="M67">
            <v>2.1520803719999999</v>
          </cell>
          <cell r="U67">
            <v>22.582441521971912</v>
          </cell>
          <cell r="V67">
            <v>318.79428729011914</v>
          </cell>
          <cell r="W67">
            <v>0.7815130880738278</v>
          </cell>
          <cell r="X67">
            <v>5.6860612142543658</v>
          </cell>
          <cell r="Y67">
            <v>2.150375262166826</v>
          </cell>
          <cell r="Z67">
            <v>237.52014431831896</v>
          </cell>
        </row>
        <row r="68">
          <cell r="M68">
            <v>2.8033678530000001</v>
          </cell>
          <cell r="U68">
            <v>29.46318049134889</v>
          </cell>
          <cell r="V68">
            <v>415.7372961630889</v>
          </cell>
          <cell r="W68">
            <v>1.0245446927990842</v>
          </cell>
          <cell r="X68">
            <v>7.4254745115539551</v>
          </cell>
          <cell r="Y68">
            <v>2.7871730125569338</v>
          </cell>
          <cell r="Z68">
            <v>309.9601890463307</v>
          </cell>
        </row>
        <row r="69">
          <cell r="M69">
            <v>1.783961361</v>
          </cell>
          <cell r="U69">
            <v>18.778937880464927</v>
          </cell>
          <cell r="V69">
            <v>264.85650959984923</v>
          </cell>
          <cell r="W69">
            <v>0.65613275490796985</v>
          </cell>
          <cell r="X69">
            <v>4.7371584435587701</v>
          </cell>
          <cell r="Y69">
            <v>1.7647631921997213</v>
          </cell>
          <cell r="Z69">
            <v>197.60308747930711</v>
          </cell>
        </row>
        <row r="70">
          <cell r="M70">
            <v>1.557426585</v>
          </cell>
          <cell r="U70">
            <v>16.42018808974494</v>
          </cell>
          <cell r="V70">
            <v>231.4827093694494</v>
          </cell>
          <cell r="W70">
            <v>0.57643712368109123</v>
          </cell>
          <cell r="X70">
            <v>4.1459654109059754</v>
          </cell>
          <cell r="Y70">
            <v>1.532903106388519</v>
          </cell>
          <cell r="Z70">
            <v>172.82115882701925</v>
          </cell>
        </row>
        <row r="71">
          <cell r="M71">
            <v>1.2742581150000001</v>
          </cell>
          <cell r="U71">
            <v>13.455871634834949</v>
          </cell>
          <cell r="V71">
            <v>189.6066669163495</v>
          </cell>
          <cell r="W71">
            <v>0.47459449433609291</v>
          </cell>
          <cell r="X71">
            <v>3.4006224334859798</v>
          </cell>
          <cell r="Y71">
            <v>1.2478417640775155</v>
          </cell>
          <cell r="Z71">
            <v>141.65319741353937</v>
          </cell>
        </row>
        <row r="72">
          <cell r="M72">
            <v>3.6245564159999999</v>
          </cell>
          <cell r="U72">
            <v>38.334702715775855</v>
          </cell>
          <cell r="V72">
            <v>539.92786432895855</v>
          </cell>
          <cell r="W72">
            <v>1.3583889486258998</v>
          </cell>
          <cell r="X72">
            <v>9.6969709481471416</v>
          </cell>
          <cell r="Y72">
            <v>3.531349553702444</v>
          </cell>
          <cell r="Z72">
            <v>403.64733120767829</v>
          </cell>
        </row>
        <row r="73">
          <cell r="M73">
            <v>11.52495673</v>
          </cell>
          <cell r="U73">
            <v>122.08386664088954</v>
          </cell>
          <cell r="V73">
            <v>1718.7167971448953</v>
          </cell>
          <cell r="W73">
            <v>4.3460611828829352</v>
          </cell>
          <cell r="X73">
            <v>30.909933949859813</v>
          </cell>
          <cell r="Y73">
            <v>11.171140558389139</v>
          </cell>
          <cell r="Z73">
            <v>1285.7702726257144</v>
          </cell>
        </row>
        <row r="74">
          <cell r="M74">
            <v>6.0881221050000001</v>
          </cell>
          <cell r="U74">
            <v>64.592633948624766</v>
          </cell>
          <cell r="V74">
            <v>908.93321442224749</v>
          </cell>
          <cell r="W74">
            <v>2.309992754445866</v>
          </cell>
          <cell r="X74">
            <v>16.368806081753903</v>
          </cell>
          <cell r="Y74">
            <v>5.8708698092685738</v>
          </cell>
          <cell r="Z74">
            <v>680.42913240653706</v>
          </cell>
        </row>
        <row r="75">
          <cell r="M75">
            <v>3.1714868639999998</v>
          </cell>
          <cell r="U75">
            <v>33.700951298447869</v>
          </cell>
          <cell r="V75">
            <v>474.0177455092786</v>
          </cell>
          <cell r="W75">
            <v>1.2107224291478218</v>
          </cell>
          <cell r="X75">
            <v>8.5480841484863461</v>
          </cell>
          <cell r="Y75">
            <v>3.042504932846438</v>
          </cell>
          <cell r="Z75">
            <v>355.0884518724464</v>
          </cell>
        </row>
        <row r="76">
          <cell r="M76">
            <v>2.2370309129999999</v>
          </cell>
          <cell r="U76">
            <v>23.808375848456915</v>
          </cell>
          <cell r="V76">
            <v>334.72349392616911</v>
          </cell>
          <cell r="W76">
            <v>0.85919539147900748</v>
          </cell>
          <cell r="X76">
            <v>6.044319863485164</v>
          </cell>
          <cell r="Y76">
            <v>2.1349018478565274</v>
          </cell>
          <cell r="Z76">
            <v>250.91020542250692</v>
          </cell>
        </row>
        <row r="77">
          <cell r="M77">
            <v>1.868911902</v>
          </cell>
          <cell r="U77">
            <v>19.921594538141928</v>
          </cell>
          <cell r="V77">
            <v>279.95293954781926</v>
          </cell>
          <cell r="W77">
            <v>0.7221561846800294</v>
          </cell>
          <cell r="X77">
            <v>5.0621060252663703</v>
          </cell>
          <cell r="Y77">
            <v>1.7742730785318226</v>
          </cell>
          <cell r="Z77">
            <v>209.99381655779911</v>
          </cell>
        </row>
        <row r="78">
          <cell r="M78">
            <v>1.614060279</v>
          </cell>
          <cell r="U78">
            <v>17.231831697086935</v>
          </cell>
          <cell r="V78">
            <v>242.04572102366936</v>
          </cell>
          <cell r="W78">
            <v>0.62743489384049078</v>
          </cell>
          <cell r="X78">
            <v>4.3825461329339745</v>
          </cell>
          <cell r="Y78">
            <v>1.5242812799427194</v>
          </cell>
          <cell r="Z78">
            <v>181.68011490603521</v>
          </cell>
        </row>
        <row r="79">
          <cell r="M79">
            <v>1.472476044</v>
          </cell>
          <cell r="U79">
            <v>15.744733268939941</v>
          </cell>
          <cell r="V79">
            <v>221.05829779019942</v>
          </cell>
          <cell r="W79">
            <v>0.57582195107111178</v>
          </cell>
          <cell r="X79">
            <v>4.0078985639471769</v>
          </cell>
          <cell r="Y79">
            <v>1.3832326689948178</v>
          </cell>
          <cell r="Z79">
            <v>166.03685179099131</v>
          </cell>
        </row>
        <row r="80">
          <cell r="M80">
            <v>1.3592086560000001</v>
          </cell>
          <cell r="U80">
            <v>14.556183715151946</v>
          </cell>
          <cell r="V80">
            <v>204.27965109071945</v>
          </cell>
          <cell r="W80">
            <v>0.53468968327775235</v>
          </cell>
          <cell r="X80">
            <v>3.708632184249578</v>
          </cell>
          <cell r="Y80">
            <v>1.2700550236176162</v>
          </cell>
          <cell r="Z80">
            <v>153.53579156371134</v>
          </cell>
        </row>
        <row r="81">
          <cell r="M81">
            <v>1.5857434319999999</v>
          </cell>
          <cell r="U81">
            <v>17.008562071367933</v>
          </cell>
          <cell r="V81">
            <v>238.58973697607934</v>
          </cell>
          <cell r="W81">
            <v>0.62749331367407091</v>
          </cell>
          <cell r="X81">
            <v>4.3372766431007737</v>
          </cell>
          <cell r="Y81">
            <v>1.4738265397800188</v>
          </cell>
          <cell r="Z81">
            <v>179.4412630019512</v>
          </cell>
        </row>
        <row r="82">
          <cell r="M82">
            <v>4.5023786729999999</v>
          </cell>
          <cell r="U82">
            <v>48.36697606311283</v>
          </cell>
          <cell r="V82">
            <v>678.17251930472821</v>
          </cell>
          <cell r="W82">
            <v>1.7921060267916349</v>
          </cell>
          <cell r="X82">
            <v>12.344691112995529</v>
          </cell>
          <cell r="Y82">
            <v>4.1621720137317544</v>
          </cell>
          <cell r="Z82">
            <v>510.38271963485795</v>
          </cell>
        </row>
        <row r="83">
          <cell r="M83">
            <v>1.8405950550000001</v>
          </cell>
          <cell r="U83">
            <v>19.803245365214924</v>
          </cell>
          <cell r="V83">
            <v>277.5461600281493</v>
          </cell>
          <cell r="W83">
            <v>0.73690346790448957</v>
          </cell>
          <cell r="X83">
            <v>5.0588047165499708</v>
          </cell>
          <cell r="Y83">
            <v>1.6923422025315222</v>
          </cell>
          <cell r="Z83">
            <v>209.01401008721911</v>
          </cell>
        </row>
        <row r="84">
          <cell r="M84">
            <v>1.4158423499999999</v>
          </cell>
          <cell r="U84">
            <v>15.256790430749941</v>
          </cell>
          <cell r="V84">
            <v>213.7322938274994</v>
          </cell>
          <cell r="W84">
            <v>0.57014228859299199</v>
          </cell>
          <cell r="X84">
            <v>3.9007981495799768</v>
          </cell>
          <cell r="Y84">
            <v>1.2947442646950171</v>
          </cell>
          <cell r="Z84">
            <v>161.06230494179931</v>
          </cell>
        </row>
        <row r="85">
          <cell r="M85">
            <v>1.2742581150000001</v>
          </cell>
          <cell r="U85">
            <v>13.752283676354949</v>
          </cell>
          <cell r="V85">
            <v>192.5707873315495</v>
          </cell>
          <cell r="W85">
            <v>0.5160921801488928</v>
          </cell>
          <cell r="X85">
            <v>3.5191872500939798</v>
          </cell>
          <cell r="Y85">
            <v>1.1589181516215155</v>
          </cell>
          <cell r="Z85">
            <v>145.2101419117794</v>
          </cell>
        </row>
        <row r="86">
          <cell r="M86">
            <v>1.217624421</v>
          </cell>
          <cell r="U86">
            <v>13.16130236658895</v>
          </cell>
          <cell r="V86">
            <v>184.21439865308949</v>
          </cell>
          <cell r="W86">
            <v>0.49598713165013308</v>
          </cell>
          <cell r="X86">
            <v>3.3708714470963805</v>
          </cell>
          <cell r="Y86">
            <v>1.1013412887945147</v>
          </cell>
          <cell r="Z86">
            <v>138.99913340367542</v>
          </cell>
        </row>
        <row r="87">
          <cell r="M87">
            <v>1.13267388</v>
          </cell>
          <cell r="U87">
            <v>12.261891781079957</v>
          </cell>
          <cell r="V87">
            <v>171.55042942679955</v>
          </cell>
          <cell r="W87">
            <v>0.46401815198159374</v>
          </cell>
          <cell r="X87">
            <v>3.1432222942559824</v>
          </cell>
          <cell r="Y87">
            <v>1.0188575808120137</v>
          </cell>
          <cell r="Z87">
            <v>129.52735719119946</v>
          </cell>
        </row>
        <row r="88">
          <cell r="M88">
            <v>1.0194064920000001</v>
          </cell>
          <cell r="U88">
            <v>11.052640433915961</v>
          </cell>
          <cell r="V88">
            <v>154.56476479355959</v>
          </cell>
          <cell r="W88">
            <v>0.41998763311559434</v>
          </cell>
          <cell r="X88">
            <v>2.8356751972079834</v>
          </cell>
          <cell r="Y88">
            <v>0.91189047344761243</v>
          </cell>
          <cell r="Z88">
            <v>116.77787544340752</v>
          </cell>
        </row>
        <row r="89">
          <cell r="M89">
            <v>0.99108964499999996</v>
          </cell>
          <cell r="U89">
            <v>10.76208997972496</v>
          </cell>
          <cell r="V89">
            <v>150.43597246124961</v>
          </cell>
          <cell r="W89">
            <v>0.41062673696309437</v>
          </cell>
          <cell r="X89">
            <v>2.7634933759859837</v>
          </cell>
          <cell r="Y89">
            <v>0.88161998182651202</v>
          </cell>
          <cell r="Z89">
            <v>113.73165359765952</v>
          </cell>
        </row>
        <row r="90">
          <cell r="M90">
            <v>0.93445595100000001</v>
          </cell>
          <cell r="U90">
            <v>10.162639754486964</v>
          </cell>
          <cell r="V90">
            <v>141.9948946280696</v>
          </cell>
          <cell r="W90">
            <v>0.38933604029825475</v>
          </cell>
          <cell r="X90">
            <v>2.6117900067995845</v>
          </cell>
          <cell r="Y90">
            <v>0.82658379364111123</v>
          </cell>
          <cell r="Z90">
            <v>107.41901810389155</v>
          </cell>
        </row>
        <row r="91">
          <cell r="M91">
            <v>1.047723339</v>
          </cell>
          <cell r="U91">
            <v>11.411883202490955</v>
          </cell>
          <cell r="V91">
            <v>159.38048026970958</v>
          </cell>
          <cell r="W91">
            <v>0.43896545328185405</v>
          </cell>
          <cell r="X91">
            <v>2.9353339441835833</v>
          </cell>
          <cell r="Y91">
            <v>0.92155327075351257</v>
          </cell>
          <cell r="Z91">
            <v>120.64840506176348</v>
          </cell>
        </row>
        <row r="92">
          <cell r="M92">
            <v>0.99108964499999996</v>
          </cell>
          <cell r="U92">
            <v>10.81149198664496</v>
          </cell>
          <cell r="V92">
            <v>150.9299925304496</v>
          </cell>
          <cell r="W92">
            <v>0.41754301793189441</v>
          </cell>
          <cell r="X92">
            <v>2.783254178753984</v>
          </cell>
          <cell r="Y92">
            <v>0.86679937975051191</v>
          </cell>
          <cell r="Z92">
            <v>114.32447768069952</v>
          </cell>
        </row>
        <row r="93">
          <cell r="M93">
            <v>0.96277279800000004</v>
          </cell>
          <cell r="U93">
            <v>10.518589055933962</v>
          </cell>
          <cell r="V93">
            <v>146.77767543293962</v>
          </cell>
          <cell r="W93">
            <v>0.40785277506659456</v>
          </cell>
          <cell r="X93">
            <v>2.7101313669239846</v>
          </cell>
          <cell r="Y93">
            <v>0.83723463108541152</v>
          </cell>
          <cell r="Z93">
            <v>111.25002611671152</v>
          </cell>
        </row>
        <row r="94">
          <cell r="M94">
            <v>0.93445595100000001</v>
          </cell>
          <cell r="U94">
            <v>10.224745134614963</v>
          </cell>
          <cell r="V94">
            <v>142.61594842934963</v>
          </cell>
          <cell r="W94">
            <v>0.39803079351617471</v>
          </cell>
          <cell r="X94">
            <v>2.6366321588507846</v>
          </cell>
          <cell r="Y94">
            <v>0.80795217960271137</v>
          </cell>
          <cell r="Z94">
            <v>108.16428266542754</v>
          </cell>
        </row>
        <row r="95">
          <cell r="M95">
            <v>0.90613910399999997</v>
          </cell>
          <cell r="U95">
            <v>9.9299602226879635</v>
          </cell>
          <cell r="V95">
            <v>138.44481151967963</v>
          </cell>
          <cell r="W95">
            <v>0.3880770732806349</v>
          </cell>
          <cell r="X95">
            <v>2.5627565545343853</v>
          </cell>
          <cell r="Y95">
            <v>0.77895202530241092</v>
          </cell>
          <cell r="Z95">
            <v>105.06724732684758</v>
          </cell>
        </row>
        <row r="96">
          <cell r="M96">
            <v>0.87782225700000005</v>
          </cell>
          <cell r="U96">
            <v>9.6342343201529648</v>
          </cell>
          <cell r="V96">
            <v>134.26426470392965</v>
          </cell>
          <cell r="W96">
            <v>0.37799161435997514</v>
          </cell>
          <cell r="X96">
            <v>2.4885045539747859</v>
          </cell>
          <cell r="Y96">
            <v>0.75023416818451061</v>
          </cell>
          <cell r="Z96">
            <v>101.95892010097158</v>
          </cell>
        </row>
        <row r="97">
          <cell r="M97">
            <v>0.79287171599999995</v>
          </cell>
          <cell r="U97">
            <v>8.7150629318759663</v>
          </cell>
          <cell r="V97">
            <v>121.40268744995966</v>
          </cell>
          <cell r="W97">
            <v>0.34325612230391539</v>
          </cell>
          <cell r="X97">
            <v>2.252951080027187</v>
          </cell>
          <cell r="Y97">
            <v>0.67367870103240945</v>
          </cell>
          <cell r="Z97">
            <v>92.250014255279595</v>
          </cell>
        </row>
        <row r="98">
          <cell r="M98">
            <v>0.82118856299999998</v>
          </cell>
          <cell r="U98">
            <v>9.0399595432589663</v>
          </cell>
          <cell r="V98">
            <v>125.87494135418967</v>
          </cell>
          <cell r="W98">
            <v>0.35742548046329542</v>
          </cell>
          <cell r="X98">
            <v>2.3388713641259868</v>
          </cell>
          <cell r="Y98">
            <v>0.69364534549590995</v>
          </cell>
          <cell r="Z98">
            <v>95.708389987331614</v>
          </cell>
        </row>
        <row r="99">
          <cell r="M99">
            <v>0.73623802199999999</v>
          </cell>
          <cell r="U99">
            <v>8.1170241925499713</v>
          </cell>
          <cell r="V99">
            <v>112.9757244758997</v>
          </cell>
          <cell r="W99">
            <v>0.32216303366675586</v>
          </cell>
          <cell r="X99">
            <v>2.1018123052055881</v>
          </cell>
          <cell r="Y99">
            <v>0.6182190670734089</v>
          </cell>
          <cell r="Z99">
            <v>85.95431659245564</v>
          </cell>
        </row>
        <row r="100">
          <cell r="M100">
            <v>0.73623802199999999</v>
          </cell>
          <cell r="U100">
            <v>8.1292570704539706</v>
          </cell>
          <cell r="V100">
            <v>113.0980532549397</v>
          </cell>
          <cell r="W100">
            <v>0.32387563657331586</v>
          </cell>
          <cell r="X100">
            <v>2.1067054563671883</v>
          </cell>
          <cell r="Y100">
            <v>0.61454920370220889</v>
          </cell>
          <cell r="Z100">
            <v>86.101111127303639</v>
          </cell>
        </row>
        <row r="101">
          <cell r="M101">
            <v>0.82118856299999998</v>
          </cell>
          <cell r="U101">
            <v>9.0808926347069683</v>
          </cell>
          <cell r="V101">
            <v>126.28427226866965</v>
          </cell>
          <cell r="W101">
            <v>0.36315611326601538</v>
          </cell>
          <cell r="X101">
            <v>2.3552446007051868</v>
          </cell>
          <cell r="Y101">
            <v>0.68136541806150996</v>
          </cell>
          <cell r="Z101">
            <v>96.199587084707602</v>
          </cell>
        </row>
        <row r="102">
          <cell r="M102">
            <v>4.3607944380000001</v>
          </cell>
          <cell r="U102">
            <v>48.295127509397823</v>
          </cell>
          <cell r="V102">
            <v>671.3375948155782</v>
          </cell>
          <cell r="W102">
            <v>1.9386280664427353</v>
          </cell>
          <cell r="X102">
            <v>12.53614349378153</v>
          </cell>
          <cell r="Y102">
            <v>3.5965484404542529</v>
          </cell>
          <cell r="Z102">
            <v>511.72245501299784</v>
          </cell>
        </row>
        <row r="103">
          <cell r="M103">
            <v>2.7467341589999998</v>
          </cell>
          <cell r="U103">
            <v>30.465296280926882</v>
          </cell>
          <cell r="V103">
            <v>423.31187847806882</v>
          </cell>
          <cell r="W103">
            <v>1.2274732382084845</v>
          </cell>
          <cell r="X103">
            <v>7.9143975482939544</v>
          </cell>
          <cell r="Y103">
            <v>2.2516670199267326</v>
          </cell>
          <cell r="Z103">
            <v>322.86634573035462</v>
          </cell>
        </row>
        <row r="104">
          <cell r="M104">
            <v>1.3592086560000001</v>
          </cell>
          <cell r="U104">
            <v>15.098194305359945</v>
          </cell>
          <cell r="V104">
            <v>209.69975699279948</v>
          </cell>
          <cell r="W104">
            <v>0.61057116590687233</v>
          </cell>
          <cell r="X104">
            <v>3.9254364203327778</v>
          </cell>
          <cell r="Y104">
            <v>1.1074518465552163</v>
          </cell>
          <cell r="Z104">
            <v>160.03991864620735</v>
          </cell>
        </row>
        <row r="105">
          <cell r="M105">
            <v>1.1043570330000001</v>
          </cell>
          <cell r="U105">
            <v>12.285632189960955</v>
          </cell>
          <cell r="V105">
            <v>170.56454572520954</v>
          </cell>
          <cell r="W105">
            <v>0.49865797665917377</v>
          </cell>
          <cell r="X105">
            <v>3.1967568182627817</v>
          </cell>
          <cell r="Y105">
            <v>0.89429983026931337</v>
          </cell>
          <cell r="Z105">
            <v>130.25262570231547</v>
          </cell>
        </row>
        <row r="106">
          <cell r="M106">
            <v>0.96277279800000004</v>
          </cell>
          <cell r="U106">
            <v>10.726547980301961</v>
          </cell>
          <cell r="V106">
            <v>148.85726467661962</v>
          </cell>
          <cell r="W106">
            <v>0.43696702447811453</v>
          </cell>
          <cell r="X106">
            <v>2.7933149366711847</v>
          </cell>
          <cell r="Y106">
            <v>0.77484695377501156</v>
          </cell>
          <cell r="Z106">
            <v>113.74553320912753</v>
          </cell>
        </row>
        <row r="107">
          <cell r="M107">
            <v>0.87782225700000005</v>
          </cell>
          <cell r="U107">
            <v>9.7946732188169658</v>
          </cell>
          <cell r="V107">
            <v>135.86865369056966</v>
          </cell>
          <cell r="W107">
            <v>0.40045306017293514</v>
          </cell>
          <cell r="X107">
            <v>2.552680113440386</v>
          </cell>
          <cell r="Y107">
            <v>0.70210249858531071</v>
          </cell>
          <cell r="Z107">
            <v>103.8841868849396</v>
          </cell>
        </row>
        <row r="108">
          <cell r="M108">
            <v>0.87782225700000005</v>
          </cell>
          <cell r="U108">
            <v>9.8092585732409638</v>
          </cell>
          <cell r="V108">
            <v>136.01450723480966</v>
          </cell>
          <cell r="W108">
            <v>0.40249500979229508</v>
          </cell>
          <cell r="X108">
            <v>2.5585142552099862</v>
          </cell>
          <cell r="Y108">
            <v>0.69772689225811069</v>
          </cell>
          <cell r="Z108">
            <v>104.05921113802758</v>
          </cell>
        </row>
        <row r="109">
          <cell r="M109">
            <v>0.82118856299999998</v>
          </cell>
          <cell r="U109">
            <v>9.1900475452349681</v>
          </cell>
          <cell r="V109">
            <v>127.37582137394966</v>
          </cell>
          <cell r="W109">
            <v>0.37843780073993538</v>
          </cell>
          <cell r="X109">
            <v>2.3989065649163863</v>
          </cell>
          <cell r="Y109">
            <v>0.64861894490310978</v>
          </cell>
          <cell r="Z109">
            <v>97.509446011043593</v>
          </cell>
        </row>
        <row r="110">
          <cell r="M110">
            <v>0.82118856299999998</v>
          </cell>
          <cell r="U110">
            <v>9.203691909050967</v>
          </cell>
          <cell r="V110">
            <v>127.51226501210967</v>
          </cell>
          <cell r="W110">
            <v>0.38034801167417537</v>
          </cell>
          <cell r="X110">
            <v>2.4043643104427868</v>
          </cell>
          <cell r="Y110">
            <v>0.6445256357583099</v>
          </cell>
          <cell r="Z110">
            <v>97.673178376835608</v>
          </cell>
        </row>
        <row r="111">
          <cell r="M111">
            <v>0.87782225700000005</v>
          </cell>
          <cell r="U111">
            <v>9.8530146365129632</v>
          </cell>
          <cell r="V111">
            <v>136.45206786752965</v>
          </cell>
          <cell r="W111">
            <v>0.40862085865037512</v>
          </cell>
          <cell r="X111">
            <v>2.5760166805187863</v>
          </cell>
          <cell r="Y111">
            <v>0.68460007327651073</v>
          </cell>
          <cell r="Z111">
            <v>104.58428389729158</v>
          </cell>
        </row>
        <row r="112">
          <cell r="M112">
            <v>0.79287171599999995</v>
          </cell>
          <cell r="U112">
            <v>8.9675405805285138</v>
          </cell>
          <cell r="V112">
            <v>122.37732727607224</v>
          </cell>
          <cell r="W112">
            <v>0.36992222781695994</v>
          </cell>
          <cell r="X112">
            <v>2.450050612433806</v>
          </cell>
          <cell r="Y112">
            <v>0.63513868628655468</v>
          </cell>
          <cell r="Z112">
            <v>93.35757658019817</v>
          </cell>
        </row>
        <row r="113">
          <cell r="M113">
            <v>0.70792117499999996</v>
          </cell>
          <cell r="U113">
            <v>8.108939473961108</v>
          </cell>
          <cell r="V113">
            <v>107.73236859058333</v>
          </cell>
          <cell r="W113">
            <v>0.33028770340800001</v>
          </cell>
          <cell r="X113">
            <v>2.3868484745841636</v>
          </cell>
          <cell r="Y113">
            <v>0.59775015658833297</v>
          </cell>
          <cell r="Z113">
            <v>81.413049646738898</v>
          </cell>
        </row>
        <row r="114">
          <cell r="M114">
            <v>0.70792117499999996</v>
          </cell>
          <cell r="U114">
            <v>8.2111462867360441</v>
          </cell>
          <cell r="V114">
            <v>106.19926639895932</v>
          </cell>
          <cell r="W114">
            <v>0.33028770340800001</v>
          </cell>
          <cell r="X114">
            <v>2.5861517594952868</v>
          </cell>
          <cell r="Y114">
            <v>0.62841220042081336</v>
          </cell>
          <cell r="Z114">
            <v>79.471120204015136</v>
          </cell>
        </row>
        <row r="115">
          <cell r="M115">
            <v>0.73623802199999999</v>
          </cell>
          <cell r="U115">
            <v>8.6458872234914192</v>
          </cell>
          <cell r="V115">
            <v>108.85281077562871</v>
          </cell>
          <cell r="W115">
            <v>0.34349921154432</v>
          </cell>
          <cell r="X115">
            <v>2.8968732461826661</v>
          </cell>
          <cell r="Y115">
            <v>0.6854372140234255</v>
          </cell>
          <cell r="Z115">
            <v>80.630358391743059</v>
          </cell>
        </row>
        <row r="116">
          <cell r="M116">
            <v>0.93445595100000001</v>
          </cell>
          <cell r="U116">
            <v>11.108539084217407</v>
          </cell>
          <cell r="V116">
            <v>136.1356418607389</v>
          </cell>
          <cell r="W116">
            <v>0.43597976849856002</v>
          </cell>
          <cell r="X116">
            <v>3.9398809946991427</v>
          </cell>
          <cell r="Y116">
            <v>0.91045190027322209</v>
          </cell>
          <cell r="Z116">
            <v>99.775184940509277</v>
          </cell>
        </row>
        <row r="117">
          <cell r="M117">
            <v>1.6706939730000001</v>
          </cell>
          <cell r="U117">
            <v>20.101929471143606</v>
          </cell>
          <cell r="V117">
            <v>239.77590518484601</v>
          </cell>
          <cell r="W117">
            <v>0.77947898004288019</v>
          </cell>
          <cell r="X117">
            <v>7.514385409579627</v>
          </cell>
          <cell r="Y117">
            <v>1.7001400633270811</v>
          </cell>
          <cell r="Z117">
            <v>173.80298322699156</v>
          </cell>
        </row>
        <row r="118">
          <cell r="M118">
            <v>0.82118856299999998</v>
          </cell>
          <cell r="U118">
            <v>9.9991693038895093</v>
          </cell>
          <cell r="V118">
            <v>116.07755485365738</v>
          </cell>
          <cell r="W118">
            <v>0.38313373595328004</v>
          </cell>
          <cell r="X118">
            <v>3.9247032830021418</v>
          </cell>
          <cell r="Y118">
            <v>0.87123003587085268</v>
          </cell>
          <cell r="Z118">
            <v>83.175946822419334</v>
          </cell>
        </row>
        <row r="119">
          <cell r="M119">
            <v>0.76455486900000003</v>
          </cell>
          <cell r="U119">
            <v>9.4199547786595748</v>
          </cell>
          <cell r="V119">
            <v>106.41645587610637</v>
          </cell>
          <cell r="W119">
            <v>0.35671071968064005</v>
          </cell>
          <cell r="X119">
            <v>3.8692816387749724</v>
          </cell>
          <cell r="Y119">
            <v>0.84426021314987265</v>
          </cell>
          <cell r="Z119">
            <v>75.342390829628073</v>
          </cell>
        </row>
        <row r="120">
          <cell r="M120">
            <v>1.4158423499999999</v>
          </cell>
          <cell r="U120">
            <v>17.648774326771306</v>
          </cell>
          <cell r="V120">
            <v>194.00130649843041</v>
          </cell>
          <cell r="W120">
            <v>0.66057540681600002</v>
          </cell>
          <cell r="X120">
            <v>7.563942937924045</v>
          </cell>
          <cell r="Y120">
            <v>1.6247689268313916</v>
          </cell>
          <cell r="Z120">
            <v>135.63908709534516</v>
          </cell>
        </row>
        <row r="121">
          <cell r="M121">
            <v>2.0954466780000001</v>
          </cell>
          <cell r="U121">
            <v>26.422718169435338</v>
          </cell>
          <cell r="V121">
            <v>282.58395113046987</v>
          </cell>
          <cell r="W121">
            <v>0.97765160208767998</v>
          </cell>
          <cell r="X121">
            <v>11.78457327146451</v>
          </cell>
          <cell r="Y121">
            <v>2.4954176614546015</v>
          </cell>
          <cell r="Z121">
            <v>194.9977377506485</v>
          </cell>
        </row>
        <row r="122">
          <cell r="M122">
            <v>1.047723339</v>
          </cell>
          <cell r="U122">
            <v>13.36262516762457</v>
          </cell>
          <cell r="V122">
            <v>139.02298432163138</v>
          </cell>
          <cell r="W122">
            <v>0.48882580104383999</v>
          </cell>
          <cell r="X122">
            <v>6.1872554974007157</v>
          </cell>
          <cell r="Y122">
            <v>1.2930886555993717</v>
          </cell>
          <cell r="Z122">
            <v>94.624813300093081</v>
          </cell>
        </row>
        <row r="123">
          <cell r="M123">
            <v>0.93445595100000001</v>
          </cell>
          <cell r="U123">
            <v>12.052930034257804</v>
          </cell>
          <cell r="V123">
            <v>121.96977761013294</v>
          </cell>
          <cell r="W123">
            <v>0.43597976849856002</v>
          </cell>
          <cell r="X123">
            <v>5.7814433472779161</v>
          </cell>
          <cell r="Y123">
            <v>1.1937691852853409</v>
          </cell>
          <cell r="Z123">
            <v>81.83175688974174</v>
          </cell>
        </row>
        <row r="124">
          <cell r="M124">
            <v>0.79287171599999995</v>
          </cell>
          <cell r="U124">
            <v>10.27575799116766</v>
          </cell>
          <cell r="V124">
            <v>102.7575799116766</v>
          </cell>
          <cell r="W124">
            <v>0.36992728768203581</v>
          </cell>
          <cell r="X124">
            <v>5.0008688890349289</v>
          </cell>
          <cell r="Y124">
            <v>1.0275757991167662</v>
          </cell>
          <cell r="Z124">
            <v>68.505053274451072</v>
          </cell>
        </row>
        <row r="125">
          <cell r="M125">
            <v>0.70792117499999996</v>
          </cell>
          <cell r="U125">
            <v>9.1750029624635889</v>
          </cell>
          <cell r="V125">
            <v>91.750029624635886</v>
          </cell>
          <cell r="W125">
            <v>0.3303001066486892</v>
          </cell>
          <cell r="X125">
            <v>4.4651681083989461</v>
          </cell>
          <cell r="Y125">
            <v>0.91750029624635887</v>
          </cell>
          <cell r="Z125">
            <v>61.166686416423921</v>
          </cell>
        </row>
        <row r="126">
          <cell r="M126">
            <v>0.87782225700000005</v>
          </cell>
          <cell r="U126">
            <v>11.377275285259788</v>
          </cell>
          <cell r="V126">
            <v>113.7727528525979</v>
          </cell>
          <cell r="W126">
            <v>0.40958191026935242</v>
          </cell>
          <cell r="X126">
            <v>5.5369406388264313</v>
          </cell>
          <cell r="Y126">
            <v>1.1377275285259791</v>
          </cell>
          <cell r="Z126">
            <v>75.848501901731936</v>
          </cell>
        </row>
        <row r="127">
          <cell r="M127">
            <v>1.302574962</v>
          </cell>
          <cell r="U127">
            <v>16.88281152467669</v>
          </cell>
          <cell r="V127">
            <v>168.82811524676691</v>
          </cell>
          <cell r="W127">
            <v>0.6077812148883609</v>
          </cell>
          <cell r="X127">
            <v>8.2163016086759892</v>
          </cell>
          <cell r="Y127">
            <v>1.6882811524676689</v>
          </cell>
          <cell r="Z127">
            <v>112.55207683117794</v>
          </cell>
        </row>
        <row r="128">
          <cell r="M128">
            <v>0.87782225700000005</v>
          </cell>
          <cell r="U128">
            <v>11.377818508869666</v>
          </cell>
          <cell r="V128">
            <v>113.77818508869667</v>
          </cell>
          <cell r="W128">
            <v>0.40960146631930805</v>
          </cell>
          <cell r="X128">
            <v>5.537205007649904</v>
          </cell>
          <cell r="Y128">
            <v>1.1377818508869666</v>
          </cell>
          <cell r="Z128">
            <v>75.852123392464449</v>
          </cell>
        </row>
        <row r="129">
          <cell r="M129">
            <v>0.76455486900000003</v>
          </cell>
          <cell r="U129">
            <v>9.9099494599423981</v>
          </cell>
          <cell r="V129">
            <v>99.099494599423963</v>
          </cell>
          <cell r="W129">
            <v>0.35675818055792635</v>
          </cell>
          <cell r="X129">
            <v>4.8228420705052999</v>
          </cell>
          <cell r="Y129">
            <v>0.99099494599423976</v>
          </cell>
          <cell r="Z129">
            <v>66.066329732949328</v>
          </cell>
        </row>
        <row r="130">
          <cell r="M130">
            <v>0.70792117499999996</v>
          </cell>
          <cell r="U130">
            <v>9.176098171354468</v>
          </cell>
          <cell r="V130">
            <v>91.760981713544695</v>
          </cell>
          <cell r="W130">
            <v>0.33033953416876088</v>
          </cell>
          <cell r="X130">
            <v>4.4657011100591752</v>
          </cell>
          <cell r="Y130">
            <v>0.91760981713544698</v>
          </cell>
          <cell r="Z130">
            <v>61.173987809029796</v>
          </cell>
        </row>
        <row r="131">
          <cell r="M131">
            <v>0.67960432800000004</v>
          </cell>
          <cell r="U131">
            <v>8.8092645246073396</v>
          </cell>
          <cell r="V131">
            <v>88.092645246073388</v>
          </cell>
          <cell r="W131">
            <v>0.31713352288586422</v>
          </cell>
          <cell r="X131">
            <v>4.2871754019755715</v>
          </cell>
          <cell r="Y131">
            <v>0.88092645246073409</v>
          </cell>
          <cell r="Z131">
            <v>58.728430164048937</v>
          </cell>
        </row>
        <row r="132">
          <cell r="M132">
            <v>0.651287481</v>
          </cell>
          <cell r="U132">
            <v>8.4424133545179547</v>
          </cell>
          <cell r="V132">
            <v>84.424133545179558</v>
          </cell>
          <cell r="W132">
            <v>0.3039268807626464</v>
          </cell>
          <cell r="X132">
            <v>4.1086411658654054</v>
          </cell>
          <cell r="Y132">
            <v>0.84424133545179547</v>
          </cell>
          <cell r="Z132">
            <v>56.282755696786374</v>
          </cell>
        </row>
        <row r="133">
          <cell r="M133">
            <v>0.79287171599999995</v>
          </cell>
          <cell r="U133">
            <v>10.277965932291675</v>
          </cell>
          <cell r="V133">
            <v>102.77965932291676</v>
          </cell>
          <cell r="W133">
            <v>0.37000677356250034</v>
          </cell>
          <cell r="X133">
            <v>5.0019434203819495</v>
          </cell>
          <cell r="Y133">
            <v>1.0277965932291675</v>
          </cell>
          <cell r="Z133">
            <v>68.519772881944505</v>
          </cell>
        </row>
        <row r="134">
          <cell r="M134">
            <v>0.93445595100000001</v>
          </cell>
          <cell r="U134">
            <v>12.11360612677667</v>
          </cell>
          <cell r="V134">
            <v>121.13606126776671</v>
          </cell>
          <cell r="W134">
            <v>0.43608982056396023</v>
          </cell>
          <cell r="X134">
            <v>5.8952883150313129</v>
          </cell>
          <cell r="Y134">
            <v>1.211360612677667</v>
          </cell>
          <cell r="Z134">
            <v>80.757374178511128</v>
          </cell>
        </row>
        <row r="135">
          <cell r="M135">
            <v>0.70792117499999996</v>
          </cell>
          <cell r="U135">
            <v>9.1771933802453489</v>
          </cell>
          <cell r="V135">
            <v>91.771933802453503</v>
          </cell>
          <cell r="W135">
            <v>0.33037896168883263</v>
          </cell>
          <cell r="X135">
            <v>4.4662341117194035</v>
          </cell>
          <cell r="Y135">
            <v>0.91771933802453509</v>
          </cell>
          <cell r="Z135">
            <v>61.181289201635664</v>
          </cell>
        </row>
        <row r="136">
          <cell r="M136">
            <v>0.76455486900000003</v>
          </cell>
          <cell r="U136">
            <v>9.9116054157854077</v>
          </cell>
          <cell r="V136">
            <v>99.11605415785408</v>
          </cell>
          <cell r="W136">
            <v>0.35681779496827476</v>
          </cell>
          <cell r="X136">
            <v>4.8236479690155658</v>
          </cell>
          <cell r="Y136">
            <v>0.99116054157854083</v>
          </cell>
          <cell r="Z136">
            <v>66.077369438569391</v>
          </cell>
        </row>
        <row r="137">
          <cell r="M137">
            <v>0.70792117499999996</v>
          </cell>
          <cell r="U137">
            <v>9.1776314638017009</v>
          </cell>
          <cell r="V137">
            <v>91.776314638017013</v>
          </cell>
          <cell r="W137">
            <v>0.33039473269686132</v>
          </cell>
          <cell r="X137">
            <v>4.4664473123834956</v>
          </cell>
          <cell r="Y137">
            <v>0.9177631463801702</v>
          </cell>
          <cell r="Z137">
            <v>61.184209758678016</v>
          </cell>
        </row>
        <row r="138">
          <cell r="M138">
            <v>0.651287481</v>
          </cell>
          <cell r="U138">
            <v>8.4436224651334868</v>
          </cell>
          <cell r="V138">
            <v>84.436224651334882</v>
          </cell>
          <cell r="W138">
            <v>0.30397040874480558</v>
          </cell>
          <cell r="X138">
            <v>4.1092295996982973</v>
          </cell>
          <cell r="Y138">
            <v>0.84436224651334879</v>
          </cell>
          <cell r="Z138">
            <v>56.290816434223252</v>
          </cell>
        </row>
        <row r="139">
          <cell r="M139">
            <v>0.59465378700000004</v>
          </cell>
          <cell r="U139">
            <v>7.7095784197807662</v>
          </cell>
          <cell r="V139">
            <v>77.095784197807674</v>
          </cell>
          <cell r="W139">
            <v>0.27754482311210765</v>
          </cell>
          <cell r="X139">
            <v>3.7519948309599735</v>
          </cell>
          <cell r="Y139">
            <v>0.77095784197807682</v>
          </cell>
          <cell r="Z139">
            <v>51.397189465205116</v>
          </cell>
        </row>
        <row r="140">
          <cell r="M140">
            <v>0.62297063399999997</v>
          </cell>
          <cell r="U140">
            <v>8.0768939584398804</v>
          </cell>
          <cell r="V140">
            <v>80.768939584398822</v>
          </cell>
          <cell r="W140">
            <v>0.29076818250383579</v>
          </cell>
          <cell r="X140">
            <v>3.9307550597740759</v>
          </cell>
          <cell r="Y140">
            <v>0.80768939584398813</v>
          </cell>
          <cell r="Z140">
            <v>53.845959722932548</v>
          </cell>
        </row>
        <row r="141">
          <cell r="M141">
            <v>0.67960432800000004</v>
          </cell>
          <cell r="U141">
            <v>8.8113673256778302</v>
          </cell>
          <cell r="V141">
            <v>88.113673256778299</v>
          </cell>
          <cell r="W141">
            <v>0.31720922372440191</v>
          </cell>
          <cell r="X141">
            <v>4.2881987651632105</v>
          </cell>
          <cell r="Y141">
            <v>0.88113673256778302</v>
          </cell>
          <cell r="Z141">
            <v>58.742448837852208</v>
          </cell>
        </row>
        <row r="142">
          <cell r="M142">
            <v>0.73623802199999999</v>
          </cell>
          <cell r="U142">
            <v>9.5458757396002856</v>
          </cell>
          <cell r="V142">
            <v>95.458757396002866</v>
          </cell>
          <cell r="W142">
            <v>0.34365152662561033</v>
          </cell>
          <cell r="X142">
            <v>4.6456595266054723</v>
          </cell>
          <cell r="Y142">
            <v>0.95458757396002869</v>
          </cell>
          <cell r="Z142">
            <v>63.639171597335249</v>
          </cell>
        </row>
        <row r="143">
          <cell r="M143">
            <v>0.67960432800000004</v>
          </cell>
          <cell r="U143">
            <v>8.8117878858919276</v>
          </cell>
          <cell r="V143">
            <v>88.117878858919298</v>
          </cell>
          <cell r="W143">
            <v>0.31722436389210945</v>
          </cell>
          <cell r="X143">
            <v>4.2884034378007394</v>
          </cell>
          <cell r="Y143">
            <v>0.88117878858919296</v>
          </cell>
          <cell r="Z143">
            <v>58.745252572612863</v>
          </cell>
        </row>
        <row r="144">
          <cell r="M144">
            <v>0.62297063399999997</v>
          </cell>
          <cell r="U144">
            <v>8.0776649854990623</v>
          </cell>
          <cell r="V144">
            <v>80.776649854990609</v>
          </cell>
          <cell r="W144">
            <v>0.29079593947796623</v>
          </cell>
          <cell r="X144">
            <v>3.9311302929428766</v>
          </cell>
          <cell r="Y144">
            <v>0.80776649854990612</v>
          </cell>
          <cell r="Z144">
            <v>53.851099903327075</v>
          </cell>
        </row>
        <row r="145">
          <cell r="M145">
            <v>0.59465378700000004</v>
          </cell>
          <cell r="U145">
            <v>7.7106823903427735</v>
          </cell>
          <cell r="V145">
            <v>77.106823903427752</v>
          </cell>
          <cell r="W145">
            <v>0.27758456605233994</v>
          </cell>
          <cell r="X145">
            <v>3.7525320966334843</v>
          </cell>
          <cell r="Y145">
            <v>0.77106823903427746</v>
          </cell>
          <cell r="Z145">
            <v>51.404549268951833</v>
          </cell>
        </row>
        <row r="146">
          <cell r="M146">
            <v>0.59465378700000004</v>
          </cell>
          <cell r="U146">
            <v>7.7108663854364421</v>
          </cell>
          <cell r="V146">
            <v>77.108663854364423</v>
          </cell>
          <cell r="W146">
            <v>0.27759118987571191</v>
          </cell>
          <cell r="X146">
            <v>3.7526216409124027</v>
          </cell>
          <cell r="Y146">
            <v>0.77108663854364434</v>
          </cell>
          <cell r="Z146">
            <v>51.405775902909618</v>
          </cell>
        </row>
        <row r="147">
          <cell r="M147">
            <v>0.62297063399999997</v>
          </cell>
          <cell r="U147">
            <v>8.0782432557934456</v>
          </cell>
          <cell r="V147">
            <v>80.78243255793447</v>
          </cell>
          <cell r="W147">
            <v>0.29081675720856409</v>
          </cell>
          <cell r="X147">
            <v>3.9314117178194774</v>
          </cell>
          <cell r="Y147">
            <v>0.80782432557934458</v>
          </cell>
          <cell r="Z147">
            <v>53.854955038622975</v>
          </cell>
        </row>
        <row r="148">
          <cell r="M148">
            <v>0.59465378700000004</v>
          </cell>
          <cell r="U148">
            <v>7.7112343756237802</v>
          </cell>
          <cell r="V148">
            <v>77.112343756237792</v>
          </cell>
          <cell r="W148">
            <v>0.27760443752245606</v>
          </cell>
          <cell r="X148">
            <v>3.752800729470239</v>
          </cell>
          <cell r="Y148">
            <v>0.771123437562378</v>
          </cell>
          <cell r="Z148">
            <v>51.408229170825194</v>
          </cell>
        </row>
        <row r="149">
          <cell r="M149">
            <v>0.56633694000000001</v>
          </cell>
          <cell r="U149">
            <v>7.3442079721118523</v>
          </cell>
          <cell r="V149">
            <v>73.442079721118532</v>
          </cell>
          <cell r="W149">
            <v>0.26439148699602677</v>
          </cell>
          <cell r="X149">
            <v>3.5741812130944357</v>
          </cell>
          <cell r="Y149">
            <v>0.73442079721118536</v>
          </cell>
          <cell r="Z149">
            <v>48.961386480745688</v>
          </cell>
        </row>
        <row r="150">
          <cell r="M150">
            <v>0.59465378700000004</v>
          </cell>
          <cell r="U150">
            <v>7.7116023658111139</v>
          </cell>
          <cell r="V150">
            <v>77.116023658111146</v>
          </cell>
          <cell r="W150">
            <v>0.27761768516920016</v>
          </cell>
          <cell r="X150">
            <v>3.7529798180280753</v>
          </cell>
          <cell r="Y150">
            <v>0.77116023658111144</v>
          </cell>
          <cell r="Z150">
            <v>51.410682438740764</v>
          </cell>
        </row>
        <row r="151">
          <cell r="M151">
            <v>0.93445595100000001</v>
          </cell>
          <cell r="U151">
            <v>12.118521424278944</v>
          </cell>
          <cell r="V151">
            <v>121.18521424278943</v>
          </cell>
          <cell r="W151">
            <v>0.4362667712740419</v>
          </cell>
          <cell r="X151">
            <v>5.8976804264824185</v>
          </cell>
          <cell r="Y151">
            <v>1.2118521424278943</v>
          </cell>
          <cell r="Z151">
            <v>80.790142828526285</v>
          </cell>
        </row>
        <row r="152">
          <cell r="M152">
            <v>0.82118856299999998</v>
          </cell>
          <cell r="U152">
            <v>10.649863824950238</v>
          </cell>
          <cell r="V152">
            <v>106.49863824950239</v>
          </cell>
          <cell r="W152">
            <v>0.38339509769820862</v>
          </cell>
          <cell r="X152">
            <v>5.1829337281424497</v>
          </cell>
          <cell r="Y152">
            <v>1.0649863824950241</v>
          </cell>
          <cell r="Z152">
            <v>70.999092166334933</v>
          </cell>
        </row>
        <row r="153">
          <cell r="M153">
            <v>0.651287481</v>
          </cell>
          <cell r="U153">
            <v>8.4466452416723197</v>
          </cell>
          <cell r="V153">
            <v>84.466452416723186</v>
          </cell>
          <cell r="W153">
            <v>0.30407922870020343</v>
          </cell>
          <cell r="X153">
            <v>4.1107006842805278</v>
          </cell>
          <cell r="Y153">
            <v>0.84466452416723181</v>
          </cell>
          <cell r="Z153">
            <v>56.310968277815462</v>
          </cell>
        </row>
        <row r="154">
          <cell r="M154">
            <v>3.4546553339999999</v>
          </cell>
          <cell r="U154">
            <v>44.805013249269805</v>
          </cell>
          <cell r="V154">
            <v>448.05013249269797</v>
          </cell>
          <cell r="W154">
            <v>1.6129804769737128</v>
          </cell>
          <cell r="X154">
            <v>21.805106447977966</v>
          </cell>
          <cell r="Y154">
            <v>4.4805013249269798</v>
          </cell>
          <cell r="Z154">
            <v>298.70008832846526</v>
          </cell>
        </row>
        <row r="155">
          <cell r="M155">
            <v>3.1714868639999998</v>
          </cell>
          <cell r="U155">
            <v>41.133452486823742</v>
          </cell>
          <cell r="V155">
            <v>411.33452486823739</v>
          </cell>
          <cell r="W155">
            <v>1.480804289525655</v>
          </cell>
          <cell r="X155">
            <v>20.018280210254225</v>
          </cell>
          <cell r="Y155">
            <v>4.1133452486823749</v>
          </cell>
          <cell r="Z155">
            <v>274.22301657882491</v>
          </cell>
        </row>
        <row r="156">
          <cell r="M156">
            <v>1.2742581150000001</v>
          </cell>
          <cell r="U156">
            <v>16.527227863656691</v>
          </cell>
          <cell r="V156">
            <v>165.27227863656688</v>
          </cell>
          <cell r="W156">
            <v>0.5949802030916409</v>
          </cell>
          <cell r="X156">
            <v>8.0432508936462561</v>
          </cell>
          <cell r="Y156">
            <v>1.6527227863656688</v>
          </cell>
          <cell r="Z156">
            <v>110.18151909104459</v>
          </cell>
        </row>
        <row r="157">
          <cell r="M157">
            <v>0.96277279800000004</v>
          </cell>
          <cell r="U157">
            <v>12.487536727136707</v>
          </cell>
          <cell r="V157">
            <v>124.87536727136707</v>
          </cell>
          <cell r="W157">
            <v>0.4495513221769214</v>
          </cell>
          <cell r="X157">
            <v>6.0772678738731969</v>
          </cell>
          <cell r="Y157">
            <v>1.2487536727136705</v>
          </cell>
          <cell r="Z157">
            <v>83.250244847578031</v>
          </cell>
        </row>
        <row r="158">
          <cell r="M158">
            <v>1.0194064920000001</v>
          </cell>
          <cell r="U158">
            <v>13.222413131246499</v>
          </cell>
          <cell r="V158">
            <v>132.224131312465</v>
          </cell>
          <cell r="W158">
            <v>0.47600687272487396</v>
          </cell>
          <cell r="X158">
            <v>6.4349077238732963</v>
          </cell>
          <cell r="Y158">
            <v>1.32224131312465</v>
          </cell>
          <cell r="Z158">
            <v>88.149420874976656</v>
          </cell>
        </row>
        <row r="159">
          <cell r="M159">
            <v>0.93445595100000001</v>
          </cell>
          <cell r="U159">
            <v>12.120834505456482</v>
          </cell>
          <cell r="V159">
            <v>121.20834505456482</v>
          </cell>
          <cell r="W159">
            <v>0.43635004219643336</v>
          </cell>
          <cell r="X159">
            <v>5.8988061259888207</v>
          </cell>
          <cell r="Y159">
            <v>1.2120834505456484</v>
          </cell>
          <cell r="Z159">
            <v>80.805563369709887</v>
          </cell>
        </row>
        <row r="160">
          <cell r="M160">
            <v>0.79287171599999995</v>
          </cell>
          <cell r="U160">
            <v>10.284589755663724</v>
          </cell>
          <cell r="V160">
            <v>102.84589755663721</v>
          </cell>
          <cell r="W160">
            <v>0.37024523120389408</v>
          </cell>
          <cell r="X160">
            <v>5.0051670144230114</v>
          </cell>
          <cell r="Y160">
            <v>1.028458975566372</v>
          </cell>
          <cell r="Z160">
            <v>68.563931704424817</v>
          </cell>
        </row>
        <row r="161">
          <cell r="M161">
            <v>1.076040186</v>
          </cell>
          <cell r="U161">
            <v>13.957990469046454</v>
          </cell>
          <cell r="V161">
            <v>139.57990469046453</v>
          </cell>
          <cell r="W161">
            <v>0.50248765688567243</v>
          </cell>
          <cell r="X161">
            <v>6.7928886949359404</v>
          </cell>
          <cell r="Y161">
            <v>1.3957990469046453</v>
          </cell>
          <cell r="Z161">
            <v>93.053269793643025</v>
          </cell>
        </row>
        <row r="162">
          <cell r="M162">
            <v>1.0194064920000001</v>
          </cell>
          <cell r="U162">
            <v>13.223674811888793</v>
          </cell>
          <cell r="V162">
            <v>132.23674811888793</v>
          </cell>
          <cell r="W162">
            <v>0.47605229322799658</v>
          </cell>
          <cell r="X162">
            <v>6.4355217417858794</v>
          </cell>
          <cell r="Y162">
            <v>1.3223674811888793</v>
          </cell>
          <cell r="Z162">
            <v>88.157832079258625</v>
          </cell>
        </row>
        <row r="163">
          <cell r="M163">
            <v>0.84950541000000002</v>
          </cell>
          <cell r="U163">
            <v>11.019991860041138</v>
          </cell>
          <cell r="V163">
            <v>110.19991860041138</v>
          </cell>
          <cell r="W163">
            <v>0.39671970696148096</v>
          </cell>
          <cell r="X163">
            <v>5.3630627052200195</v>
          </cell>
          <cell r="Y163">
            <v>1.1019991860041138</v>
          </cell>
          <cell r="Z163">
            <v>73.466612400274258</v>
          </cell>
        </row>
        <row r="164">
          <cell r="M164">
            <v>0.82118856299999998</v>
          </cell>
          <cell r="U164">
            <v>10.652912886502452</v>
          </cell>
          <cell r="V164">
            <v>106.5291288650245</v>
          </cell>
          <cell r="W164">
            <v>0.38350486391408828</v>
          </cell>
          <cell r="X164">
            <v>5.1844176047645263</v>
          </cell>
          <cell r="Y164">
            <v>1.065291288650245</v>
          </cell>
          <cell r="Z164">
            <v>71.019419243349674</v>
          </cell>
        </row>
        <row r="165">
          <cell r="M165">
            <v>0.84950541000000002</v>
          </cell>
          <cell r="U165">
            <v>11.020517560308761</v>
          </cell>
          <cell r="V165">
            <v>110.20517560308761</v>
          </cell>
          <cell r="W165">
            <v>0.39673863217111538</v>
          </cell>
          <cell r="X165">
            <v>5.3633185460169299</v>
          </cell>
          <cell r="Y165">
            <v>1.102051756030876</v>
          </cell>
          <cell r="Z165">
            <v>73.47011706872506</v>
          </cell>
        </row>
        <row r="166">
          <cell r="M166">
            <v>7.2774296789999999</v>
          </cell>
          <cell r="U166">
            <v>94.411352182791376</v>
          </cell>
          <cell r="V166">
            <v>944.1135218279137</v>
          </cell>
          <cell r="W166">
            <v>3.3988086785804894</v>
          </cell>
          <cell r="X166">
            <v>45.946858062291803</v>
          </cell>
          <cell r="Y166">
            <v>9.4411352182791362</v>
          </cell>
          <cell r="Z166">
            <v>629.40901455194239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3"/>
  <sheetViews>
    <sheetView tabSelected="1" workbookViewId="0">
      <pane ySplit="1275" activePane="bottomLeft"/>
      <selection activeCell="M4" sqref="M4"/>
      <selection pane="bottomLeft" activeCell="Q14" sqref="Q14"/>
    </sheetView>
  </sheetViews>
  <sheetFormatPr defaultRowHeight="15" x14ac:dyDescent="0.25"/>
  <cols>
    <col min="2" max="2" width="10.85546875" customWidth="1"/>
  </cols>
  <sheetData>
    <row r="1" spans="1:31" ht="52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29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</row>
    <row r="2" spans="1:31" x14ac:dyDescent="0.25">
      <c r="A2">
        <v>2014</v>
      </c>
      <c r="B2">
        <v>126</v>
      </c>
      <c r="C2">
        <v>5.6356609951629902E-2</v>
      </c>
      <c r="D2">
        <v>-0.20338364278712701</v>
      </c>
      <c r="E2">
        <v>-0.14702703283549701</v>
      </c>
      <c r="F2">
        <v>0.205161687303655</v>
      </c>
      <c r="G2">
        <v>9.7159312303716897E-2</v>
      </c>
      <c r="H2" s="1">
        <v>7.1436839191570701E-6</v>
      </c>
      <c r="I2">
        <v>3.9598072349016002E-4</v>
      </c>
      <c r="J2">
        <v>0.159843097295055</v>
      </c>
      <c r="K2">
        <v>-189.480091516003</v>
      </c>
      <c r="L2">
        <v>1</v>
      </c>
      <c r="N2" t="s">
        <v>39</v>
      </c>
      <c r="O2">
        <v>77</v>
      </c>
      <c r="P2">
        <f>AVERAGE($C$40:$C$116)</f>
        <v>3.2907361315115451</v>
      </c>
      <c r="Q2">
        <f>MEDIAN($C$40:$C$116)</f>
        <v>3.2205996598151301</v>
      </c>
      <c r="R2">
        <f>MAX($C$40:$C$116)</f>
        <v>7.7746458564477399</v>
      </c>
      <c r="S2">
        <f>MIN($C$40:$C$116)</f>
        <v>4.7614245058401797E-2</v>
      </c>
      <c r="T2">
        <f>SUM($C$40:$C$116)</f>
        <v>253.38668212638896</v>
      </c>
      <c r="U2">
        <f>AVERAGE($D$40:$D$116)</f>
        <v>-3.7810538619299283</v>
      </c>
      <c r="V2">
        <f>MEDIAN($D$40:$D$116)</f>
        <v>-3.6184469924139302</v>
      </c>
      <c r="W2">
        <f>MIN($D$40:$D$116)</f>
        <v>-8.53333943842315</v>
      </c>
      <c r="X2">
        <f>MAX($D$40:$D$116)</f>
        <v>-1.16177589150674E-4</v>
      </c>
      <c r="Y2">
        <f>SUM($D$40:$D$116)</f>
        <v>-291.14114736860449</v>
      </c>
      <c r="Z2">
        <f>AVERAGE($E$40:$E$116)</f>
        <v>-0.49031773041838372</v>
      </c>
      <c r="AA2">
        <f>MEDIAN($E$40:$E$116)</f>
        <v>-0.37920988685849</v>
      </c>
      <c r="AB2">
        <f>MAX($E$40:$E$116)</f>
        <v>3.4327322983104001</v>
      </c>
      <c r="AC2">
        <f>MIN($E$40:$E$116)</f>
        <v>-6.0100442794611304</v>
      </c>
      <c r="AD2">
        <f>SUM($E$40:$E$116)</f>
        <v>-37.754465242215545</v>
      </c>
      <c r="AE2">
        <v>0.43959999999999999</v>
      </c>
    </row>
    <row r="3" spans="1:31" x14ac:dyDescent="0.25">
      <c r="A3">
        <v>2014</v>
      </c>
      <c r="B3">
        <v>127</v>
      </c>
      <c r="C3">
        <v>0.160660681439976</v>
      </c>
      <c r="D3">
        <v>-2.4302449137971499E-2</v>
      </c>
      <c r="E3">
        <v>0.136358232302005</v>
      </c>
      <c r="F3">
        <v>0.38439280787011698</v>
      </c>
      <c r="G3">
        <v>3.7465628017064101E-2</v>
      </c>
      <c r="H3" s="1">
        <v>9.8532799647622499E-6</v>
      </c>
      <c r="I3">
        <v>1.4917040792548599E-4</v>
      </c>
      <c r="J3">
        <v>0.68124075168864195</v>
      </c>
      <c r="K3">
        <v>-216.28442471276699</v>
      </c>
      <c r="L3">
        <v>0</v>
      </c>
    </row>
    <row r="4" spans="1:31" x14ac:dyDescent="0.25">
      <c r="A4">
        <v>2014</v>
      </c>
      <c r="B4">
        <v>128</v>
      </c>
      <c r="C4">
        <v>6.0018566518867797E-3</v>
      </c>
      <c r="D4">
        <v>-4.0543604844035498E-2</v>
      </c>
      <c r="E4">
        <v>-3.4541748192148697E-2</v>
      </c>
      <c r="F4">
        <v>0.38755427597428199</v>
      </c>
      <c r="G4">
        <v>6.8349362528525595E-2</v>
      </c>
      <c r="H4" s="1">
        <v>7.1037102014106897E-5</v>
      </c>
      <c r="I4">
        <v>2.7525733915954702E-4</v>
      </c>
      <c r="J4">
        <v>0.26655202957406898</v>
      </c>
      <c r="K4">
        <v>-151.664512676762</v>
      </c>
      <c r="L4">
        <v>1</v>
      </c>
    </row>
    <row r="5" spans="1:31" x14ac:dyDescent="0.25">
      <c r="A5">
        <v>2014</v>
      </c>
      <c r="B5">
        <v>130</v>
      </c>
      <c r="C5">
        <v>0.69918857880162999</v>
      </c>
      <c r="D5">
        <v>-1.70760070293508E-2</v>
      </c>
      <c r="E5">
        <v>0.68211257177227902</v>
      </c>
      <c r="F5">
        <v>0.45101515796662101</v>
      </c>
      <c r="G5">
        <v>0.3598231124206</v>
      </c>
      <c r="H5" s="1">
        <v>1.7110600034789901E-5</v>
      </c>
      <c r="I5">
        <v>1.4040125658926501E-3</v>
      </c>
      <c r="J5">
        <v>0.23369493908521799</v>
      </c>
      <c r="K5">
        <v>-37.796213539492001</v>
      </c>
      <c r="L5">
        <v>1</v>
      </c>
    </row>
    <row r="6" spans="1:31" x14ac:dyDescent="0.25">
      <c r="A6">
        <v>2014</v>
      </c>
      <c r="B6">
        <v>131</v>
      </c>
      <c r="C6">
        <v>0.491729296612123</v>
      </c>
      <c r="D6">
        <v>-1.8096955954221501</v>
      </c>
      <c r="E6">
        <v>-1.31796629881003</v>
      </c>
      <c r="F6">
        <v>0.41861719058267</v>
      </c>
      <c r="G6">
        <v>0.15537973766159599</v>
      </c>
      <c r="H6" s="1">
        <v>9.6164145543412594E-6</v>
      </c>
      <c r="I6">
        <v>5.9603382780559105E-4</v>
      </c>
      <c r="J6">
        <v>0.57421187632563997</v>
      </c>
      <c r="K6">
        <v>-56.8375130926648</v>
      </c>
      <c r="L6">
        <v>0</v>
      </c>
    </row>
    <row r="7" spans="1:31" x14ac:dyDescent="0.25">
      <c r="A7">
        <v>2014</v>
      </c>
      <c r="B7">
        <v>132</v>
      </c>
      <c r="C7">
        <v>0.19545558088975001</v>
      </c>
      <c r="D7">
        <v>-0.60943624609956204</v>
      </c>
      <c r="E7">
        <v>-0.41398066520981203</v>
      </c>
      <c r="F7">
        <v>0.81338430168986797</v>
      </c>
      <c r="G7">
        <v>1.18737487243079</v>
      </c>
      <c r="H7" s="1">
        <v>2.0972882078735502E-5</v>
      </c>
      <c r="I7">
        <v>4.4468688693968398E-3</v>
      </c>
      <c r="J7">
        <v>0.44439401184344302</v>
      </c>
      <c r="K7">
        <v>-21.935901275527701</v>
      </c>
      <c r="L7">
        <v>0</v>
      </c>
    </row>
    <row r="8" spans="1:31" x14ac:dyDescent="0.25">
      <c r="A8">
        <v>2014</v>
      </c>
      <c r="B8">
        <v>133</v>
      </c>
      <c r="C8">
        <v>1.67164628600655</v>
      </c>
      <c r="D8">
        <v>-1.0772168027586899</v>
      </c>
      <c r="E8">
        <v>0.59442948324786504</v>
      </c>
      <c r="F8">
        <v>0.47642959555575198</v>
      </c>
      <c r="G8">
        <v>0.26261093664496599</v>
      </c>
      <c r="H8" s="1">
        <v>1.4266718709877399E-5</v>
      </c>
      <c r="I8">
        <v>9.6272368389518405E-4</v>
      </c>
      <c r="J8">
        <v>0.39444133880614402</v>
      </c>
      <c r="K8">
        <v>-55.4608708082311</v>
      </c>
      <c r="L8">
        <v>0</v>
      </c>
    </row>
    <row r="9" spans="1:31" x14ac:dyDescent="0.25">
      <c r="A9">
        <v>2014</v>
      </c>
      <c r="B9">
        <v>134</v>
      </c>
      <c r="C9">
        <v>1.22366887092451</v>
      </c>
      <c r="D9">
        <v>-1.81647938371496</v>
      </c>
      <c r="E9">
        <v>-0.59281051279045005</v>
      </c>
      <c r="F9">
        <v>0.50162477699380503</v>
      </c>
      <c r="G9">
        <v>0.70817427831084701</v>
      </c>
      <c r="H9" s="1">
        <v>1.8281440574651899E-5</v>
      </c>
      <c r="I9">
        <v>2.5710895561643298E-3</v>
      </c>
      <c r="J9">
        <v>0.398891879217389</v>
      </c>
      <c r="K9">
        <v>-6.6698083439095299</v>
      </c>
      <c r="L9">
        <v>0</v>
      </c>
    </row>
    <row r="10" spans="1:31" x14ac:dyDescent="0.25">
      <c r="A10">
        <v>2014</v>
      </c>
      <c r="B10">
        <v>135</v>
      </c>
      <c r="C10" s="1">
        <v>1.6924983026572199E-6</v>
      </c>
      <c r="D10">
        <v>-0.15656185936994199</v>
      </c>
      <c r="E10">
        <v>-0.15656016687163901</v>
      </c>
      <c r="F10">
        <v>0.23827409426367399</v>
      </c>
      <c r="G10">
        <v>3.8611923553898302E-2</v>
      </c>
      <c r="H10" s="1">
        <v>2.4152369902457001E-5</v>
      </c>
      <c r="I10">
        <v>1.3981474950065299E-4</v>
      </c>
      <c r="J10">
        <v>0.22456785876453</v>
      </c>
      <c r="K10">
        <v>-103.634389361424</v>
      </c>
      <c r="L10">
        <v>0</v>
      </c>
    </row>
    <row r="11" spans="1:31" x14ac:dyDescent="0.25">
      <c r="A11">
        <v>2014</v>
      </c>
      <c r="B11">
        <v>136</v>
      </c>
      <c r="C11">
        <v>0.175170631133509</v>
      </c>
      <c r="D11">
        <v>-0.65601833935501497</v>
      </c>
      <c r="E11">
        <v>-0.48084770822150702</v>
      </c>
      <c r="F11">
        <v>0.251143311758597</v>
      </c>
      <c r="G11">
        <v>8.9124031153058197E-2</v>
      </c>
      <c r="H11" s="1">
        <v>4.4639636957768597E-5</v>
      </c>
      <c r="I11">
        <v>3.23002600883437E-4</v>
      </c>
      <c r="J11">
        <v>0.210377561613353</v>
      </c>
      <c r="K11">
        <v>-161.73279624747201</v>
      </c>
      <c r="L11">
        <v>1</v>
      </c>
    </row>
    <row r="12" spans="1:31" x14ac:dyDescent="0.25">
      <c r="A12">
        <v>2014</v>
      </c>
      <c r="B12">
        <v>137</v>
      </c>
      <c r="C12">
        <v>1.01606730695245</v>
      </c>
      <c r="D12">
        <v>-1.1648876691443799</v>
      </c>
      <c r="E12">
        <v>-0.14882036219193001</v>
      </c>
      <c r="F12">
        <v>0.40702736201633</v>
      </c>
      <c r="G12">
        <v>0.412957236545825</v>
      </c>
      <c r="H12" s="1">
        <v>1.00536150669879E-5</v>
      </c>
      <c r="I12">
        <v>1.48154697590665E-3</v>
      </c>
      <c r="J12">
        <v>0.19462295152655501</v>
      </c>
      <c r="K12">
        <v>-126.81468302569399</v>
      </c>
      <c r="L12">
        <v>1</v>
      </c>
    </row>
    <row r="13" spans="1:31" x14ac:dyDescent="0.25">
      <c r="A13">
        <v>2014</v>
      </c>
      <c r="B13">
        <v>138</v>
      </c>
      <c r="C13">
        <v>1.8351835893293401E-2</v>
      </c>
      <c r="D13">
        <v>-0.86705900609546604</v>
      </c>
      <c r="E13">
        <v>-0.84870717020217201</v>
      </c>
      <c r="F13">
        <v>0.18284960966396199</v>
      </c>
      <c r="G13">
        <v>0.42828610341074402</v>
      </c>
      <c r="H13" s="1">
        <v>4.5121966815569596E-6</v>
      </c>
      <c r="I13">
        <v>1.55085788647588E-3</v>
      </c>
      <c r="J13">
        <v>0.201373684758932</v>
      </c>
      <c r="K13">
        <v>-58.113273053083503</v>
      </c>
      <c r="L13">
        <v>0</v>
      </c>
    </row>
    <row r="14" spans="1:31" x14ac:dyDescent="0.25">
      <c r="A14">
        <v>2014</v>
      </c>
      <c r="B14">
        <v>139</v>
      </c>
      <c r="C14">
        <v>0.31553427752340402</v>
      </c>
      <c r="D14">
        <v>-0.30634499969614698</v>
      </c>
      <c r="E14">
        <v>9.1892778272567605E-3</v>
      </c>
      <c r="F14">
        <v>0.472009939672627</v>
      </c>
      <c r="G14">
        <v>0.48345814363381401</v>
      </c>
      <c r="H14" s="1">
        <v>1.3276475763758999E-5</v>
      </c>
      <c r="I14">
        <v>1.7604254882592099E-3</v>
      </c>
      <c r="J14">
        <v>0.23974403841241301</v>
      </c>
      <c r="K14">
        <v>-61.222549827398197</v>
      </c>
      <c r="L14">
        <v>1</v>
      </c>
    </row>
    <row r="15" spans="1:31" x14ac:dyDescent="0.25">
      <c r="A15">
        <v>2014</v>
      </c>
      <c r="B15">
        <v>141</v>
      </c>
      <c r="C15">
        <v>1.39488073075275</v>
      </c>
      <c r="D15">
        <v>-0.90945943749436298</v>
      </c>
      <c r="E15">
        <v>0.48542129325838501</v>
      </c>
      <c r="F15">
        <v>0.76404391879383005</v>
      </c>
      <c r="G15">
        <v>0.50124059801666998</v>
      </c>
      <c r="H15" s="1">
        <v>2.3456087027943199E-5</v>
      </c>
      <c r="I15">
        <v>1.8032545527219099E-3</v>
      </c>
      <c r="J15">
        <v>0.45888197322219698</v>
      </c>
      <c r="K15">
        <v>-32.992769747058901</v>
      </c>
      <c r="L15">
        <v>0</v>
      </c>
    </row>
    <row r="16" spans="1:31" x14ac:dyDescent="0.25">
      <c r="A16">
        <v>2014</v>
      </c>
      <c r="B16">
        <v>142</v>
      </c>
      <c r="C16">
        <v>0.32424267468944701</v>
      </c>
      <c r="D16">
        <v>-0.770489296184521</v>
      </c>
      <c r="E16">
        <v>-0.44624662149507399</v>
      </c>
      <c r="F16">
        <v>0.369252934186166</v>
      </c>
      <c r="G16">
        <v>0.41363361934606602</v>
      </c>
      <c r="H16" s="1">
        <v>5.9716164764227898E-5</v>
      </c>
      <c r="I16">
        <v>1.49456893647975E-3</v>
      </c>
      <c r="J16">
        <v>0.28399174354783002</v>
      </c>
      <c r="K16">
        <v>-60.410261902968401</v>
      </c>
      <c r="L16">
        <v>1</v>
      </c>
    </row>
    <row r="17" spans="1:12" x14ac:dyDescent="0.25">
      <c r="A17">
        <v>2014</v>
      </c>
      <c r="B17">
        <v>143</v>
      </c>
      <c r="C17">
        <v>4.5508942284689802</v>
      </c>
      <c r="D17">
        <v>-3.5027382348849398</v>
      </c>
      <c r="E17">
        <v>1.0481559935840401</v>
      </c>
      <c r="F17">
        <v>1.71737405867855</v>
      </c>
      <c r="G17">
        <v>2.4945265995724402</v>
      </c>
      <c r="H17">
        <v>1.19418874438798E-4</v>
      </c>
      <c r="I17">
        <v>8.9829366473326497E-3</v>
      </c>
      <c r="J17">
        <v>0.68497335707877405</v>
      </c>
      <c r="K17">
        <v>50.897778763620202</v>
      </c>
      <c r="L17">
        <v>0</v>
      </c>
    </row>
    <row r="18" spans="1:12" x14ac:dyDescent="0.25">
      <c r="A18">
        <v>2014</v>
      </c>
      <c r="B18">
        <v>144</v>
      </c>
      <c r="C18">
        <v>3.4456876109502801</v>
      </c>
      <c r="D18">
        <v>-1.32873719890149</v>
      </c>
      <c r="E18">
        <v>2.1169504120487899</v>
      </c>
      <c r="F18">
        <v>1.76704187341935</v>
      </c>
      <c r="G18">
        <v>0.58581229067589702</v>
      </c>
      <c r="H18" s="1">
        <v>8.7614645579854405E-5</v>
      </c>
      <c r="I18">
        <v>2.0893773561504801E-3</v>
      </c>
      <c r="J18">
        <v>0.91845614105122397</v>
      </c>
      <c r="K18">
        <v>19.446926559849398</v>
      </c>
      <c r="L18">
        <v>0</v>
      </c>
    </row>
    <row r="19" spans="1:12" x14ac:dyDescent="0.25">
      <c r="A19">
        <v>2014</v>
      </c>
      <c r="B19">
        <v>145</v>
      </c>
      <c r="C19">
        <v>1.95224022352727</v>
      </c>
      <c r="D19">
        <v>-1.5380048176365799</v>
      </c>
      <c r="E19">
        <v>0.41423540589068197</v>
      </c>
      <c r="F19">
        <v>0.727811765072233</v>
      </c>
      <c r="G19">
        <v>5.6615555444192098E-2</v>
      </c>
      <c r="H19" s="1">
        <v>1.8883544073934301E-5</v>
      </c>
      <c r="I19">
        <v>1.9956333084709599E-4</v>
      </c>
      <c r="J19">
        <v>0.92626755372126601</v>
      </c>
      <c r="K19">
        <v>-55.063932105555203</v>
      </c>
      <c r="L19">
        <v>0</v>
      </c>
    </row>
    <row r="20" spans="1:12" x14ac:dyDescent="0.25">
      <c r="A20">
        <v>2014</v>
      </c>
      <c r="B20">
        <v>146</v>
      </c>
      <c r="C20">
        <v>1.4315180286673399</v>
      </c>
      <c r="D20">
        <v>-1.5415553071388399</v>
      </c>
      <c r="E20">
        <v>-0.11003727847149899</v>
      </c>
      <c r="F20">
        <v>1.2838457633467899</v>
      </c>
      <c r="G20">
        <v>0.24737720755408599</v>
      </c>
      <c r="H20" s="1">
        <v>3.5356369986590598E-5</v>
      </c>
      <c r="I20">
        <v>8.6326625800504095E-4</v>
      </c>
      <c r="J20">
        <v>0.90258482309500199</v>
      </c>
      <c r="K20">
        <v>-13.8960916222804</v>
      </c>
      <c r="L20">
        <v>0</v>
      </c>
    </row>
    <row r="21" spans="1:12" x14ac:dyDescent="0.25">
      <c r="A21">
        <v>2014</v>
      </c>
      <c r="B21">
        <v>147</v>
      </c>
      <c r="C21">
        <v>1.37065982589869</v>
      </c>
      <c r="D21" s="1">
        <v>-1.9040924595506502E-5</v>
      </c>
      <c r="E21">
        <v>1.3706407849741</v>
      </c>
      <c r="F21">
        <v>1.38037571666046</v>
      </c>
      <c r="G21">
        <v>0.87073521263796005</v>
      </c>
      <c r="H21" s="1">
        <v>4.1218342863290701E-5</v>
      </c>
      <c r="I21">
        <v>3.00995116726737E-3</v>
      </c>
      <c r="J21">
        <v>0.71330323097193804</v>
      </c>
      <c r="K21">
        <v>9.1877157781704692</v>
      </c>
      <c r="L21">
        <v>0</v>
      </c>
    </row>
    <row r="22" spans="1:12" x14ac:dyDescent="0.25">
      <c r="A22">
        <v>2014</v>
      </c>
      <c r="B22">
        <v>148</v>
      </c>
      <c r="C22">
        <v>6.84041881417912E-4</v>
      </c>
      <c r="D22">
        <v>-1.52259870001479</v>
      </c>
      <c r="E22">
        <v>-1.52191465813338</v>
      </c>
      <c r="F22">
        <v>0.54884327626589802</v>
      </c>
      <c r="G22">
        <v>0.39113498772234601</v>
      </c>
      <c r="H22" s="1">
        <v>8.2752171520150794E-5</v>
      </c>
      <c r="I22">
        <v>1.36620330466874E-3</v>
      </c>
      <c r="J22">
        <v>0.463593960016771</v>
      </c>
      <c r="K22">
        <v>-48.783613375443799</v>
      </c>
      <c r="L22">
        <v>0</v>
      </c>
    </row>
    <row r="23" spans="1:12" x14ac:dyDescent="0.25">
      <c r="A23">
        <v>2014</v>
      </c>
      <c r="B23">
        <v>149</v>
      </c>
      <c r="C23">
        <v>2.1657450459534302</v>
      </c>
      <c r="D23">
        <v>-1.9417265288658401</v>
      </c>
      <c r="E23">
        <v>0.22401851708759099</v>
      </c>
      <c r="F23">
        <v>0.94529345545079302</v>
      </c>
      <c r="G23">
        <v>0.29706505803279698</v>
      </c>
      <c r="H23" s="1">
        <v>2.4324325125271699E-5</v>
      </c>
      <c r="I23">
        <v>1.03844079245136E-3</v>
      </c>
      <c r="J23">
        <v>0.664513403849879</v>
      </c>
      <c r="K23">
        <v>8.1961397352698704</v>
      </c>
      <c r="L23">
        <v>0</v>
      </c>
    </row>
    <row r="24" spans="1:12" x14ac:dyDescent="0.25">
      <c r="A24">
        <v>2014</v>
      </c>
      <c r="B24">
        <v>150</v>
      </c>
      <c r="C24">
        <v>2.1346232412044999</v>
      </c>
      <c r="D24">
        <v>-3.0830979958840601</v>
      </c>
      <c r="E24">
        <v>-0.94847475467956499</v>
      </c>
      <c r="F24">
        <v>0.57446437853190901</v>
      </c>
      <c r="G24">
        <v>0.74293120493636</v>
      </c>
      <c r="H24" s="1">
        <v>1.62321184437717E-5</v>
      </c>
      <c r="I24">
        <v>2.5800926228551199E-3</v>
      </c>
      <c r="J24">
        <v>0.61704806885313601</v>
      </c>
      <c r="K24">
        <v>-29.5746655134609</v>
      </c>
      <c r="L24">
        <v>0</v>
      </c>
    </row>
    <row r="25" spans="1:12" x14ac:dyDescent="0.25">
      <c r="A25">
        <v>2014</v>
      </c>
      <c r="B25">
        <v>151</v>
      </c>
      <c r="C25">
        <v>2.3230027141654301</v>
      </c>
      <c r="D25">
        <v>-2.5996045394441998</v>
      </c>
      <c r="E25">
        <v>-0.27660182527876598</v>
      </c>
      <c r="F25">
        <v>1.7172998010062099</v>
      </c>
      <c r="G25">
        <v>2.4978869734376499</v>
      </c>
      <c r="H25" s="1">
        <v>7.7731077914504294E-5</v>
      </c>
      <c r="I25">
        <v>8.7156255471804792E-3</v>
      </c>
      <c r="J25">
        <v>0.746075372205112</v>
      </c>
      <c r="K25">
        <v>16.634653835423901</v>
      </c>
      <c r="L25">
        <v>1</v>
      </c>
    </row>
    <row r="26" spans="1:12" x14ac:dyDescent="0.25">
      <c r="A26">
        <v>2014</v>
      </c>
      <c r="B26">
        <v>152</v>
      </c>
      <c r="C26">
        <v>2.6434636979295201</v>
      </c>
      <c r="D26">
        <v>-2.3759084248173501</v>
      </c>
      <c r="E26">
        <v>0.26755527311216998</v>
      </c>
      <c r="F26">
        <v>2.0455560096831298</v>
      </c>
      <c r="G26">
        <v>2.8294141622796101</v>
      </c>
      <c r="H26" s="1">
        <v>5.3878881107411101E-5</v>
      </c>
      <c r="I26">
        <v>9.7672845857009194E-3</v>
      </c>
      <c r="J26">
        <v>1.06591436685994</v>
      </c>
      <c r="K26">
        <v>67.778885208383699</v>
      </c>
      <c r="L26">
        <v>0</v>
      </c>
    </row>
    <row r="27" spans="1:12" x14ac:dyDescent="0.25">
      <c r="A27">
        <v>2014</v>
      </c>
      <c r="B27">
        <v>153</v>
      </c>
      <c r="C27">
        <v>3.3185217338769601</v>
      </c>
      <c r="D27">
        <v>-5.8956689268459099</v>
      </c>
      <c r="E27">
        <v>-2.57714719296894</v>
      </c>
      <c r="F27">
        <v>2.21703015551306</v>
      </c>
      <c r="G27">
        <v>3.7034117354164602</v>
      </c>
      <c r="H27" s="1">
        <v>5.7777274516322203E-5</v>
      </c>
      <c r="I27">
        <v>1.26166245767607E-2</v>
      </c>
      <c r="J27">
        <v>1.0779184987960999</v>
      </c>
      <c r="K27">
        <v>70.859692942766401</v>
      </c>
      <c r="L27">
        <v>0</v>
      </c>
    </row>
    <row r="28" spans="1:12" x14ac:dyDescent="0.25">
      <c r="A28">
        <v>2014</v>
      </c>
      <c r="B28">
        <v>154</v>
      </c>
      <c r="C28">
        <v>4.0683339952704101</v>
      </c>
      <c r="D28">
        <v>-2.2523946533592798</v>
      </c>
      <c r="E28">
        <v>1.81593934191113</v>
      </c>
      <c r="F28">
        <v>2.6562446898788901</v>
      </c>
      <c r="G28">
        <v>2.86623492878629</v>
      </c>
      <c r="H28" s="1">
        <v>9.0368761072985706E-5</v>
      </c>
      <c r="I28">
        <v>9.7019797814813392E-3</v>
      </c>
      <c r="J28">
        <v>1.27062316706376</v>
      </c>
      <c r="K28">
        <v>53.2994484562008</v>
      </c>
      <c r="L28">
        <v>0</v>
      </c>
    </row>
    <row r="29" spans="1:12" x14ac:dyDescent="0.25">
      <c r="A29">
        <v>2014</v>
      </c>
      <c r="B29">
        <v>155</v>
      </c>
      <c r="C29">
        <v>3.45741214025198</v>
      </c>
      <c r="D29">
        <v>-3.33037091152362</v>
      </c>
      <c r="E29">
        <v>0.12704122872835899</v>
      </c>
      <c r="F29">
        <v>1.6079617939539499</v>
      </c>
      <c r="G29">
        <v>2.33042668505268</v>
      </c>
      <c r="H29" s="1">
        <v>4.9558507163484002E-5</v>
      </c>
      <c r="I29">
        <v>7.7998785582100803E-3</v>
      </c>
      <c r="J29">
        <v>0.77300586781981195</v>
      </c>
      <c r="K29">
        <v>28.208262804861</v>
      </c>
      <c r="L29">
        <v>0</v>
      </c>
    </row>
    <row r="30" spans="1:12" x14ac:dyDescent="0.25">
      <c r="A30">
        <v>2014</v>
      </c>
      <c r="B30">
        <v>156</v>
      </c>
      <c r="C30">
        <v>4.5094870875278401</v>
      </c>
      <c r="D30">
        <v>-6.9822466219185797</v>
      </c>
      <c r="E30">
        <v>-2.47275953439074</v>
      </c>
      <c r="F30">
        <v>2.0080117334334302</v>
      </c>
      <c r="G30">
        <v>3.2160369019351398</v>
      </c>
      <c r="H30">
        <v>1.85701780168056E-4</v>
      </c>
      <c r="I30">
        <v>1.0804397812069299E-2</v>
      </c>
      <c r="J30">
        <v>0.96136195472311603</v>
      </c>
      <c r="K30">
        <v>42.439694813582697</v>
      </c>
      <c r="L30">
        <v>0</v>
      </c>
    </row>
    <row r="31" spans="1:12" x14ac:dyDescent="0.25">
      <c r="A31">
        <v>2014</v>
      </c>
      <c r="B31">
        <v>157</v>
      </c>
      <c r="C31">
        <v>2.3430372508533899</v>
      </c>
      <c r="D31">
        <v>-4.3423954110788499</v>
      </c>
      <c r="E31">
        <v>-1.99935816022546</v>
      </c>
      <c r="F31">
        <v>1.4506237418233301</v>
      </c>
      <c r="G31">
        <v>2.4394208710204901</v>
      </c>
      <c r="H31" s="1">
        <v>4.6311388061158102E-5</v>
      </c>
      <c r="I31">
        <v>8.2948078993270204E-3</v>
      </c>
      <c r="J31">
        <v>0.67766617406411001</v>
      </c>
      <c r="K31">
        <v>37.895260537151898</v>
      </c>
      <c r="L31">
        <v>0</v>
      </c>
    </row>
    <row r="32" spans="1:12" x14ac:dyDescent="0.25">
      <c r="A32">
        <v>2014</v>
      </c>
      <c r="B32">
        <v>158</v>
      </c>
      <c r="C32">
        <v>6.05397887050849</v>
      </c>
      <c r="D32">
        <v>-5.3204006589741297</v>
      </c>
      <c r="E32">
        <v>0.73357821153435399</v>
      </c>
      <c r="F32">
        <v>2.6088078979235099</v>
      </c>
      <c r="G32">
        <v>4.0274210315043897</v>
      </c>
      <c r="H32" s="1">
        <v>6.7687903818590205E-5</v>
      </c>
      <c r="I32">
        <v>1.36461367062366E-2</v>
      </c>
      <c r="J32">
        <v>1.1569779499544901</v>
      </c>
      <c r="K32">
        <v>92.639555659587998</v>
      </c>
      <c r="L32">
        <v>0</v>
      </c>
    </row>
    <row r="33" spans="1:12" x14ac:dyDescent="0.25">
      <c r="A33">
        <v>2014</v>
      </c>
      <c r="B33">
        <v>159</v>
      </c>
      <c r="C33">
        <v>2.8528995999378299</v>
      </c>
      <c r="D33">
        <v>-4.0624022765460799</v>
      </c>
      <c r="E33">
        <v>-1.2095026766082599</v>
      </c>
      <c r="F33">
        <v>2.6448232323174201</v>
      </c>
      <c r="G33">
        <v>4.32412320888076</v>
      </c>
      <c r="H33" s="1">
        <v>7.9537654524021198E-5</v>
      </c>
      <c r="I33">
        <v>1.44128143723572E-2</v>
      </c>
      <c r="J33">
        <v>1.34623048657797</v>
      </c>
      <c r="K33">
        <v>100.069164643623</v>
      </c>
      <c r="L33">
        <v>0</v>
      </c>
    </row>
    <row r="34" spans="1:12" x14ac:dyDescent="0.25">
      <c r="A34">
        <v>2014</v>
      </c>
      <c r="B34">
        <v>160</v>
      </c>
      <c r="C34">
        <v>0.993220038617873</v>
      </c>
      <c r="D34">
        <v>-1.88620668282631</v>
      </c>
      <c r="E34">
        <v>-0.89298664420843998</v>
      </c>
      <c r="F34">
        <v>2.4416907079249501</v>
      </c>
      <c r="G34">
        <v>3.0495364812871499</v>
      </c>
      <c r="H34">
        <v>4.0758598373037599E-4</v>
      </c>
      <c r="I34">
        <v>1.01847137288769E-2</v>
      </c>
      <c r="J34">
        <v>1.02688891012318</v>
      </c>
      <c r="K34">
        <v>34.450280628981602</v>
      </c>
      <c r="L34">
        <v>0</v>
      </c>
    </row>
    <row r="35" spans="1:12" x14ac:dyDescent="0.25">
      <c r="A35">
        <v>2014</v>
      </c>
      <c r="B35">
        <v>161</v>
      </c>
      <c r="C35">
        <v>0.370437443940351</v>
      </c>
      <c r="D35">
        <v>-1.14739781772998E-3</v>
      </c>
      <c r="E35">
        <v>0.36929004612262101</v>
      </c>
      <c r="F35">
        <v>3.8193982336502601</v>
      </c>
      <c r="G35">
        <v>4.7772004810367603</v>
      </c>
      <c r="H35">
        <v>3.1730227260362402E-4</v>
      </c>
      <c r="I35">
        <v>1.5993154507898601E-2</v>
      </c>
      <c r="J35">
        <v>2.07733534162282</v>
      </c>
      <c r="K35">
        <v>111.11096347079</v>
      </c>
      <c r="L35">
        <v>1</v>
      </c>
    </row>
    <row r="36" spans="1:12" x14ac:dyDescent="0.25">
      <c r="A36">
        <v>2014</v>
      </c>
      <c r="B36">
        <v>162</v>
      </c>
      <c r="C36">
        <v>1.2642621945807799</v>
      </c>
      <c r="D36">
        <v>-2.30777715126395</v>
      </c>
      <c r="E36">
        <v>-1.0435149566831701</v>
      </c>
      <c r="F36">
        <v>1.81128728133067</v>
      </c>
      <c r="G36">
        <v>2.4012457214180101</v>
      </c>
      <c r="H36">
        <v>1.9384020675549299E-4</v>
      </c>
      <c r="I36">
        <v>8.1141489034967998E-3</v>
      </c>
      <c r="J36">
        <v>0.83711481218815897</v>
      </c>
      <c r="K36">
        <v>8.9379100262935403</v>
      </c>
      <c r="L36">
        <v>0</v>
      </c>
    </row>
    <row r="37" spans="1:12" x14ac:dyDescent="0.25">
      <c r="A37">
        <v>2014</v>
      </c>
      <c r="B37">
        <v>163</v>
      </c>
      <c r="C37">
        <v>1.4255104137120701E-4</v>
      </c>
      <c r="D37">
        <v>-0.37301855666970102</v>
      </c>
      <c r="E37">
        <v>-0.37287600562832901</v>
      </c>
      <c r="F37">
        <v>0.58537149049787596</v>
      </c>
      <c r="G37">
        <v>0.498392136280011</v>
      </c>
      <c r="H37" s="1">
        <v>8.4678810315850597E-5</v>
      </c>
      <c r="I37">
        <v>1.69805099056322E-3</v>
      </c>
      <c r="J37">
        <v>0.35709039769183099</v>
      </c>
      <c r="K37">
        <v>-58.965631060457099</v>
      </c>
      <c r="L37">
        <v>0</v>
      </c>
    </row>
    <row r="38" spans="1:12" x14ac:dyDescent="0.25">
      <c r="A38">
        <v>2014</v>
      </c>
      <c r="B38">
        <v>164</v>
      </c>
      <c r="C38" s="1">
        <v>1.5398426990342801E-7</v>
      </c>
      <c r="D38" s="1">
        <v>-1.77726943164457E-9</v>
      </c>
      <c r="E38" s="1">
        <v>1.5220700047178399E-7</v>
      </c>
      <c r="F38">
        <v>1.73263099155145</v>
      </c>
      <c r="G38">
        <v>2.2691672303894701</v>
      </c>
      <c r="H38">
        <v>1.6227781599578199E-4</v>
      </c>
      <c r="I38">
        <v>7.7232602170140196E-3</v>
      </c>
      <c r="J38">
        <v>0.94323072296708099</v>
      </c>
      <c r="K38">
        <v>33.710232078925003</v>
      </c>
      <c r="L38">
        <v>0</v>
      </c>
    </row>
    <row r="39" spans="1:12" x14ac:dyDescent="0.25">
      <c r="A39">
        <v>2014</v>
      </c>
      <c r="B39">
        <v>165</v>
      </c>
      <c r="C39">
        <v>1.1239092775178099</v>
      </c>
      <c r="D39">
        <v>-2.0134756548849002</v>
      </c>
      <c r="E39">
        <v>-0.88956637736709199</v>
      </c>
      <c r="F39">
        <v>0.49101287211309502</v>
      </c>
      <c r="G39">
        <v>0.75742736583242498</v>
      </c>
      <c r="H39" s="1">
        <v>1.6127395865099801E-5</v>
      </c>
      <c r="I39">
        <v>2.5671115854707599E-3</v>
      </c>
      <c r="J39">
        <v>0.358254210401449</v>
      </c>
      <c r="K39">
        <v>-63.225340614463398</v>
      </c>
      <c r="L39">
        <v>0</v>
      </c>
    </row>
    <row r="40" spans="1:12" x14ac:dyDescent="0.25">
      <c r="A40">
        <v>2014</v>
      </c>
      <c r="B40">
        <v>166</v>
      </c>
      <c r="C40">
        <v>1.0664888848157601</v>
      </c>
      <c r="D40">
        <v>-1.8546180757605499</v>
      </c>
      <c r="E40">
        <v>-0.78812919094479805</v>
      </c>
      <c r="F40">
        <v>0.571013912025222</v>
      </c>
      <c r="G40">
        <v>0.95672831031504901</v>
      </c>
      <c r="H40" s="1">
        <v>1.6618931680922701E-5</v>
      </c>
      <c r="I40">
        <v>3.2489363159716798E-3</v>
      </c>
      <c r="J40">
        <v>0.30995485417523899</v>
      </c>
      <c r="K40">
        <v>-43.199819011374302</v>
      </c>
      <c r="L40">
        <v>0</v>
      </c>
    </row>
    <row r="41" spans="1:12" x14ac:dyDescent="0.25">
      <c r="A41">
        <v>2014</v>
      </c>
      <c r="B41">
        <v>167</v>
      </c>
      <c r="C41">
        <v>1.9408053351193699</v>
      </c>
      <c r="D41">
        <v>-1.16177589150674E-4</v>
      </c>
      <c r="E41">
        <v>1.9406891575302201</v>
      </c>
      <c r="F41">
        <v>2.10086093178802</v>
      </c>
      <c r="G41">
        <v>2.17062566940937</v>
      </c>
      <c r="H41" s="1">
        <v>5.55703047069926E-5</v>
      </c>
      <c r="I41">
        <v>7.3028514803907497E-3</v>
      </c>
      <c r="J41">
        <v>0.97509146571042404</v>
      </c>
      <c r="K41">
        <v>58.486955175041999</v>
      </c>
      <c r="L41">
        <v>0</v>
      </c>
    </row>
    <row r="42" spans="1:12" x14ac:dyDescent="0.25">
      <c r="A42">
        <v>2014</v>
      </c>
      <c r="B42">
        <v>168</v>
      </c>
      <c r="C42">
        <v>1.4633931433162</v>
      </c>
      <c r="D42">
        <v>-1.3370427896452699</v>
      </c>
      <c r="E42">
        <v>0.126350353670933</v>
      </c>
      <c r="F42">
        <v>1.9683621081701801</v>
      </c>
      <c r="G42">
        <v>2.88628084717074</v>
      </c>
      <c r="H42" s="1">
        <v>5.9632408631590297E-5</v>
      </c>
      <c r="I42">
        <v>9.5800909832872098E-3</v>
      </c>
      <c r="J42">
        <v>1.08322573630496</v>
      </c>
      <c r="K42">
        <v>87.264576181732593</v>
      </c>
      <c r="L42">
        <v>0</v>
      </c>
    </row>
    <row r="43" spans="1:12" x14ac:dyDescent="0.25">
      <c r="A43">
        <v>2014</v>
      </c>
      <c r="B43">
        <v>169</v>
      </c>
      <c r="C43">
        <v>2.0180757863734602</v>
      </c>
      <c r="D43">
        <v>-2.11831717448803</v>
      </c>
      <c r="E43">
        <v>-0.10024138811457201</v>
      </c>
      <c r="F43">
        <v>0.82221886142216405</v>
      </c>
      <c r="G43">
        <v>0.21726882266949801</v>
      </c>
      <c r="H43" s="1">
        <v>2.3831966560598099E-5</v>
      </c>
      <c r="I43">
        <v>7.1490025115425698E-4</v>
      </c>
      <c r="J43">
        <v>0.65437615762274004</v>
      </c>
      <c r="K43">
        <v>15.263333784246701</v>
      </c>
      <c r="L43">
        <v>0</v>
      </c>
    </row>
    <row r="44" spans="1:12" x14ac:dyDescent="0.25">
      <c r="A44">
        <v>2014</v>
      </c>
      <c r="B44">
        <v>170</v>
      </c>
      <c r="C44">
        <v>3.304306427157</v>
      </c>
      <c r="D44">
        <v>-2.7381310267027001</v>
      </c>
      <c r="E44">
        <v>0.56617540045430104</v>
      </c>
      <c r="F44">
        <v>1.13636322218109</v>
      </c>
      <c r="G44">
        <v>1.8077249934047801</v>
      </c>
      <c r="H44" s="1">
        <v>5.2716973024685498E-5</v>
      </c>
      <c r="I44">
        <v>5.93327246842364E-3</v>
      </c>
      <c r="J44">
        <v>0.68593942948505204</v>
      </c>
      <c r="K44">
        <v>22.261746870838</v>
      </c>
      <c r="L44">
        <v>0</v>
      </c>
    </row>
    <row r="45" spans="1:12" x14ac:dyDescent="0.25">
      <c r="A45">
        <v>2014</v>
      </c>
      <c r="B45">
        <v>171</v>
      </c>
      <c r="C45">
        <v>2.9335047724019399</v>
      </c>
      <c r="D45">
        <v>-3.2284333923972799</v>
      </c>
      <c r="E45">
        <v>-0.29492861999533498</v>
      </c>
      <c r="F45">
        <v>1.00514643461258</v>
      </c>
      <c r="G45">
        <v>1.6612829418611299</v>
      </c>
      <c r="H45" s="1">
        <v>2.82810450209605E-5</v>
      </c>
      <c r="I45">
        <v>5.4631227070871501E-3</v>
      </c>
      <c r="J45">
        <v>0.54862170432794199</v>
      </c>
      <c r="K45">
        <v>5.4433930156974899</v>
      </c>
      <c r="L45">
        <v>0</v>
      </c>
    </row>
    <row r="46" spans="1:12" x14ac:dyDescent="0.25">
      <c r="A46">
        <v>2014</v>
      </c>
      <c r="B46">
        <v>172</v>
      </c>
      <c r="C46">
        <v>1.3215502548434901</v>
      </c>
      <c r="D46">
        <v>-1.4739715744289099</v>
      </c>
      <c r="E46">
        <v>-0.15242131958542199</v>
      </c>
      <c r="F46">
        <v>1.66032721596913</v>
      </c>
      <c r="G46">
        <v>2.4153037616492599</v>
      </c>
      <c r="H46" s="1">
        <v>4.6743218732891001E-5</v>
      </c>
      <c r="I46">
        <v>7.9167140913697105E-3</v>
      </c>
      <c r="J46">
        <v>0.84473645084678906</v>
      </c>
      <c r="K46">
        <v>35.965659185056197</v>
      </c>
      <c r="L46">
        <v>0</v>
      </c>
    </row>
    <row r="47" spans="1:12" x14ac:dyDescent="0.25">
      <c r="A47">
        <v>2014</v>
      </c>
      <c r="B47">
        <v>173</v>
      </c>
      <c r="C47">
        <v>1.2999830316660199</v>
      </c>
      <c r="D47">
        <v>-2.5884359660387499</v>
      </c>
      <c r="E47">
        <v>-1.28845293437274</v>
      </c>
      <c r="F47">
        <v>0.94754455901995904</v>
      </c>
      <c r="G47">
        <v>1.3953356023072301</v>
      </c>
      <c r="H47" s="1">
        <v>2.4663184649563402E-5</v>
      </c>
      <c r="I47">
        <v>4.5497861007344504E-3</v>
      </c>
      <c r="J47">
        <v>0.63453875947579497</v>
      </c>
      <c r="K47">
        <v>33.505855925728298</v>
      </c>
      <c r="L47">
        <v>0</v>
      </c>
    </row>
    <row r="48" spans="1:12" x14ac:dyDescent="0.25">
      <c r="A48">
        <v>2014</v>
      </c>
      <c r="B48">
        <v>174</v>
      </c>
      <c r="C48">
        <v>2.0426828240594799</v>
      </c>
      <c r="D48">
        <v>-2.42189271091797</v>
      </c>
      <c r="E48">
        <v>-0.37920988685849</v>
      </c>
      <c r="F48">
        <v>1.5777083094473301</v>
      </c>
      <c r="G48">
        <v>2.1783875329505999</v>
      </c>
      <c r="H48" s="1">
        <v>4.6462990273254602E-5</v>
      </c>
      <c r="I48">
        <v>7.0894162136870701E-3</v>
      </c>
      <c r="J48">
        <v>0.73247366410016801</v>
      </c>
      <c r="K48">
        <v>-8.2537252153291298</v>
      </c>
      <c r="L48">
        <v>1</v>
      </c>
    </row>
    <row r="49" spans="1:12" x14ac:dyDescent="0.25">
      <c r="A49">
        <v>2014</v>
      </c>
      <c r="B49">
        <v>175</v>
      </c>
      <c r="C49">
        <v>2.61084235608809</v>
      </c>
      <c r="D49">
        <v>-3.2210389191609998</v>
      </c>
      <c r="E49">
        <v>-0.61019656307291203</v>
      </c>
      <c r="F49">
        <v>1.0375386107308</v>
      </c>
      <c r="G49">
        <v>1.6100969347599901</v>
      </c>
      <c r="H49" s="1">
        <v>3.6549428708097497E-5</v>
      </c>
      <c r="I49">
        <v>5.2399981364911301E-3</v>
      </c>
      <c r="J49">
        <v>0.55148560848939399</v>
      </c>
      <c r="K49">
        <v>-12.026847779795199</v>
      </c>
      <c r="L49">
        <v>1</v>
      </c>
    </row>
    <row r="50" spans="1:12" x14ac:dyDescent="0.25">
      <c r="A50">
        <v>2014</v>
      </c>
      <c r="B50">
        <v>176</v>
      </c>
      <c r="C50">
        <v>2.6938588302395998</v>
      </c>
      <c r="D50">
        <v>-4.3386631305893397</v>
      </c>
      <c r="E50">
        <v>-1.6448043003497299</v>
      </c>
      <c r="F50">
        <v>1.4149567173167299</v>
      </c>
      <c r="G50">
        <v>2.38099551063502</v>
      </c>
      <c r="H50" s="1">
        <v>6.5762165554755802E-5</v>
      </c>
      <c r="I50">
        <v>7.7248136832848997E-3</v>
      </c>
      <c r="J50">
        <v>0.76350460171150003</v>
      </c>
      <c r="K50">
        <v>21.200251776077</v>
      </c>
      <c r="L50">
        <v>0</v>
      </c>
    </row>
    <row r="51" spans="1:12" x14ac:dyDescent="0.25">
      <c r="A51">
        <v>2014</v>
      </c>
      <c r="B51">
        <v>177</v>
      </c>
      <c r="C51">
        <v>1.7655596428340199</v>
      </c>
      <c r="D51">
        <v>-3.2317390415101701</v>
      </c>
      <c r="E51">
        <v>-1.46617939867614</v>
      </c>
      <c r="F51">
        <v>0.89183954676656196</v>
      </c>
      <c r="G51">
        <v>1.5721664706313401</v>
      </c>
      <c r="H51" s="1">
        <v>2.6789052587496902E-5</v>
      </c>
      <c r="I51">
        <v>5.06458102591055E-3</v>
      </c>
      <c r="J51">
        <v>0.60111524640228797</v>
      </c>
      <c r="K51">
        <v>9.4360100619510199</v>
      </c>
      <c r="L51">
        <v>0</v>
      </c>
    </row>
    <row r="52" spans="1:12" x14ac:dyDescent="0.25">
      <c r="A52">
        <v>2014</v>
      </c>
      <c r="B52">
        <v>178</v>
      </c>
      <c r="C52">
        <v>2.0276486297017602</v>
      </c>
      <c r="D52">
        <v>-2.0758223971670202</v>
      </c>
      <c r="E52">
        <v>-4.8173767465267997E-2</v>
      </c>
      <c r="F52">
        <v>1.72181945704559</v>
      </c>
      <c r="G52">
        <v>2.6236553307513102</v>
      </c>
      <c r="H52" s="1">
        <v>4.6374764382891801E-5</v>
      </c>
      <c r="I52">
        <v>8.4026075442243196E-3</v>
      </c>
      <c r="J52">
        <v>0.81796832445408396</v>
      </c>
      <c r="K52">
        <v>28.3464699100596</v>
      </c>
      <c r="L52">
        <v>0</v>
      </c>
    </row>
    <row r="53" spans="1:12" x14ac:dyDescent="0.25">
      <c r="A53">
        <v>2014</v>
      </c>
      <c r="B53">
        <v>179</v>
      </c>
      <c r="C53">
        <v>1.4757900993494</v>
      </c>
      <c r="D53">
        <v>-1.8158492230221499</v>
      </c>
      <c r="E53">
        <v>-0.34005912367275298</v>
      </c>
      <c r="F53">
        <v>0.89095359074201996</v>
      </c>
      <c r="G53">
        <v>1.37011782752935</v>
      </c>
      <c r="H53" s="1">
        <v>2.47088945294853E-5</v>
      </c>
      <c r="I53">
        <v>4.3796672455551798E-3</v>
      </c>
      <c r="J53">
        <v>0.52778729948032799</v>
      </c>
      <c r="K53">
        <v>43.209220816494202</v>
      </c>
      <c r="L53">
        <v>0</v>
      </c>
    </row>
    <row r="54" spans="1:12" x14ac:dyDescent="0.25">
      <c r="A54">
        <v>2014</v>
      </c>
      <c r="B54">
        <v>180</v>
      </c>
      <c r="C54">
        <v>2.0108594548337502</v>
      </c>
      <c r="D54">
        <v>-2.61286020758499</v>
      </c>
      <c r="E54">
        <v>-0.60200075275123099</v>
      </c>
      <c r="F54">
        <v>0.95091345093094404</v>
      </c>
      <c r="G54">
        <v>1.4758256089608299</v>
      </c>
      <c r="H54" s="1">
        <v>3.8985745822803202E-5</v>
      </c>
      <c r="I54">
        <v>4.7206145306649102E-3</v>
      </c>
      <c r="J54">
        <v>0.61046593355037004</v>
      </c>
      <c r="K54">
        <v>15.3326360397215</v>
      </c>
      <c r="L54">
        <v>0</v>
      </c>
    </row>
    <row r="55" spans="1:12" x14ac:dyDescent="0.25">
      <c r="A55">
        <v>2014</v>
      </c>
      <c r="B55">
        <v>181</v>
      </c>
      <c r="C55">
        <v>1.9736811464944699</v>
      </c>
      <c r="D55">
        <v>-3.1043124914406901</v>
      </c>
      <c r="E55">
        <v>-1.13063134494622</v>
      </c>
      <c r="F55">
        <v>1.6789943514785199</v>
      </c>
      <c r="G55">
        <v>2.5892498674389901</v>
      </c>
      <c r="H55" s="1">
        <v>5.1032091861676701E-5</v>
      </c>
      <c r="I55">
        <v>8.2646452053040005E-3</v>
      </c>
      <c r="J55">
        <v>1.0887096718195399</v>
      </c>
      <c r="K55">
        <v>98.229921603446101</v>
      </c>
      <c r="L55">
        <v>0</v>
      </c>
    </row>
    <row r="56" spans="1:12" x14ac:dyDescent="0.25">
      <c r="A56">
        <v>2014</v>
      </c>
      <c r="B56">
        <v>182</v>
      </c>
      <c r="C56">
        <v>2.3951861852243201</v>
      </c>
      <c r="D56">
        <v>-2.4317848223227498</v>
      </c>
      <c r="E56">
        <v>-3.6598637098435499E-2</v>
      </c>
      <c r="F56">
        <v>1.7102074875356901</v>
      </c>
      <c r="G56">
        <v>1.8969045607742201</v>
      </c>
      <c r="H56" s="1">
        <v>5.2630429386832503E-5</v>
      </c>
      <c r="I56">
        <v>6.0267492941327898E-3</v>
      </c>
      <c r="J56">
        <v>0.987407115096264</v>
      </c>
      <c r="K56">
        <v>33.934467211029101</v>
      </c>
      <c r="L56">
        <v>0</v>
      </c>
    </row>
    <row r="57" spans="1:12" x14ac:dyDescent="0.25">
      <c r="A57">
        <v>2014</v>
      </c>
      <c r="B57">
        <v>183</v>
      </c>
      <c r="C57">
        <v>1.8797284932865199</v>
      </c>
      <c r="D57">
        <v>-2.8002532325871798</v>
      </c>
      <c r="E57">
        <v>-0.92052473930065604</v>
      </c>
      <c r="F57">
        <v>0.932338642836126</v>
      </c>
      <c r="G57">
        <v>1.1759906018455499</v>
      </c>
      <c r="H57" s="1">
        <v>2.9036359738107099E-5</v>
      </c>
      <c r="I57">
        <v>3.7221530535486301E-3</v>
      </c>
      <c r="J57">
        <v>0.756309282404109</v>
      </c>
      <c r="K57">
        <v>34.198698516460901</v>
      </c>
      <c r="L57">
        <v>0</v>
      </c>
    </row>
    <row r="58" spans="1:12" x14ac:dyDescent="0.25">
      <c r="A58">
        <v>2014</v>
      </c>
      <c r="B58">
        <v>184</v>
      </c>
      <c r="C58">
        <v>3.2248903382848599</v>
      </c>
      <c r="D58">
        <v>-4.0951151189654</v>
      </c>
      <c r="E58">
        <v>-0.87022478068054299</v>
      </c>
      <c r="F58">
        <v>1.4860661859236599</v>
      </c>
      <c r="G58">
        <v>2.3608399780629501</v>
      </c>
      <c r="H58" s="1">
        <v>5.4566217375506103E-5</v>
      </c>
      <c r="I58">
        <v>7.4342252263354999E-3</v>
      </c>
      <c r="J58">
        <v>0.71574858691407395</v>
      </c>
      <c r="K58">
        <v>4.4783209236233699</v>
      </c>
      <c r="L58">
        <v>0</v>
      </c>
    </row>
    <row r="59" spans="1:12" x14ac:dyDescent="0.25">
      <c r="A59">
        <v>2014</v>
      </c>
      <c r="B59">
        <v>185</v>
      </c>
      <c r="C59">
        <v>1.8570449275862499</v>
      </c>
      <c r="D59">
        <v>-4.6425174324739604</v>
      </c>
      <c r="E59">
        <v>-2.7854725048877098</v>
      </c>
      <c r="F59">
        <v>1.33542324473757</v>
      </c>
      <c r="G59">
        <v>2.1161337975367198</v>
      </c>
      <c r="H59">
        <v>1.4015535886426501E-4</v>
      </c>
      <c r="I59">
        <v>6.7678350349246698E-3</v>
      </c>
      <c r="J59">
        <v>0.62646911856605403</v>
      </c>
      <c r="K59">
        <v>16.9178760985846</v>
      </c>
      <c r="L59">
        <v>0</v>
      </c>
    </row>
    <row r="60" spans="1:12" x14ac:dyDescent="0.25">
      <c r="A60">
        <v>2014</v>
      </c>
      <c r="B60">
        <v>186</v>
      </c>
      <c r="C60">
        <v>2.5574480670895601</v>
      </c>
      <c r="D60">
        <v>-3.9971000800167</v>
      </c>
      <c r="E60">
        <v>-1.43965201292714</v>
      </c>
      <c r="F60">
        <v>0.89303221850056103</v>
      </c>
      <c r="G60">
        <v>1.5534300408528701</v>
      </c>
      <c r="H60" s="1">
        <v>2.2989413859844899E-5</v>
      </c>
      <c r="I60">
        <v>5.0321993103812001E-3</v>
      </c>
      <c r="J60">
        <v>0.454749485276086</v>
      </c>
      <c r="K60">
        <v>8.8320037310347406</v>
      </c>
      <c r="L60">
        <v>0</v>
      </c>
    </row>
    <row r="61" spans="1:12" x14ac:dyDescent="0.25">
      <c r="A61">
        <v>2014</v>
      </c>
      <c r="B61">
        <v>187</v>
      </c>
      <c r="C61">
        <v>3.5810471553637799</v>
      </c>
      <c r="D61">
        <v>-2.00376287549981</v>
      </c>
      <c r="E61">
        <v>1.5772842798639599</v>
      </c>
      <c r="F61">
        <v>1.2203638717429801</v>
      </c>
      <c r="G61">
        <v>1.89275553411197</v>
      </c>
      <c r="H61" s="1">
        <v>3.1235217202600898E-5</v>
      </c>
      <c r="I61">
        <v>6.0753390161389399E-3</v>
      </c>
      <c r="J61">
        <v>0.54666945075820195</v>
      </c>
      <c r="K61">
        <v>2.0531444360448301</v>
      </c>
      <c r="L61">
        <v>0</v>
      </c>
    </row>
    <row r="62" spans="1:12" x14ac:dyDescent="0.25">
      <c r="A62">
        <v>2014</v>
      </c>
      <c r="B62">
        <v>188</v>
      </c>
      <c r="C62">
        <v>4.7611421149008804</v>
      </c>
      <c r="D62">
        <v>-5.0483654100006996</v>
      </c>
      <c r="E62">
        <v>-0.28722329509982097</v>
      </c>
      <c r="F62">
        <v>1.2665377439760801</v>
      </c>
      <c r="G62">
        <v>2.17887873929585</v>
      </c>
      <c r="H62" s="1">
        <v>3.5598886232893902E-5</v>
      </c>
      <c r="I62">
        <v>6.9390439226668299E-3</v>
      </c>
      <c r="J62">
        <v>0.57524180608708297</v>
      </c>
      <c r="K62">
        <v>23.0698288693462</v>
      </c>
      <c r="L62">
        <v>0</v>
      </c>
    </row>
    <row r="63" spans="1:12" x14ac:dyDescent="0.25">
      <c r="A63">
        <v>2014</v>
      </c>
      <c r="B63">
        <v>189</v>
      </c>
      <c r="C63">
        <v>5.2738800913811597</v>
      </c>
      <c r="D63">
        <v>-3.5842892423587198</v>
      </c>
      <c r="E63">
        <v>1.6895908490224401</v>
      </c>
      <c r="F63">
        <v>1.4094677800128099</v>
      </c>
      <c r="G63">
        <v>1.99137694267235</v>
      </c>
      <c r="H63" s="1">
        <v>5.25010644797021E-5</v>
      </c>
      <c r="I63">
        <v>6.3240482955347604E-3</v>
      </c>
      <c r="J63">
        <v>0.75728168150372199</v>
      </c>
      <c r="K63">
        <v>15.271827565319199</v>
      </c>
      <c r="L63">
        <v>0</v>
      </c>
    </row>
    <row r="64" spans="1:12" x14ac:dyDescent="0.25">
      <c r="A64">
        <v>2014</v>
      </c>
      <c r="B64">
        <v>190</v>
      </c>
      <c r="C64">
        <v>3.2306804010360399</v>
      </c>
      <c r="D64">
        <v>-2.3642385711978098</v>
      </c>
      <c r="E64">
        <v>0.86644182983822104</v>
      </c>
      <c r="F64">
        <v>1.26384228247581</v>
      </c>
      <c r="G64">
        <v>0.74464855719755196</v>
      </c>
      <c r="H64" s="1">
        <v>3.8046421718759002E-5</v>
      </c>
      <c r="I64">
        <v>2.3508313706952001E-3</v>
      </c>
      <c r="J64">
        <v>0.82114722979638499</v>
      </c>
      <c r="K64">
        <v>41.154015422295899</v>
      </c>
      <c r="L64">
        <v>0</v>
      </c>
    </row>
    <row r="65" spans="1:12" x14ac:dyDescent="0.25">
      <c r="A65">
        <v>2014</v>
      </c>
      <c r="B65">
        <v>191</v>
      </c>
      <c r="C65">
        <v>2.6311894974635699</v>
      </c>
      <c r="D65">
        <v>-1.2773969345134299</v>
      </c>
      <c r="E65">
        <v>1.3537925629501399</v>
      </c>
      <c r="F65">
        <v>1.65252039185611</v>
      </c>
      <c r="G65">
        <v>0.16180201842029601</v>
      </c>
      <c r="H65" s="1">
        <v>5.3373488817547697E-5</v>
      </c>
      <c r="I65">
        <v>5.1044487728427103E-4</v>
      </c>
      <c r="J65">
        <v>1.05967707148067</v>
      </c>
      <c r="K65">
        <v>1.7392857362006799</v>
      </c>
      <c r="L65">
        <v>0</v>
      </c>
    </row>
    <row r="66" spans="1:12" x14ac:dyDescent="0.25">
      <c r="A66">
        <v>2014</v>
      </c>
      <c r="B66">
        <v>192</v>
      </c>
      <c r="C66">
        <v>2.2339183326404499</v>
      </c>
      <c r="D66">
        <v>-0.93397804052077804</v>
      </c>
      <c r="E66">
        <v>1.2999402921196801</v>
      </c>
      <c r="F66">
        <v>1.0077990442379701</v>
      </c>
      <c r="G66">
        <v>3.3536582325781099E-2</v>
      </c>
      <c r="H66" s="1">
        <v>2.82246732115212E-5</v>
      </c>
      <c r="I66">
        <v>1.0569784410079E-4</v>
      </c>
      <c r="J66">
        <v>0.91061655500921002</v>
      </c>
      <c r="K66">
        <v>8.0380686919508797</v>
      </c>
      <c r="L66">
        <v>0</v>
      </c>
    </row>
    <row r="67" spans="1:12" x14ac:dyDescent="0.25">
      <c r="A67">
        <v>2014</v>
      </c>
      <c r="B67">
        <v>193</v>
      </c>
      <c r="C67">
        <v>1.90844943793509</v>
      </c>
      <c r="D67">
        <v>-1.94383998384391</v>
      </c>
      <c r="E67">
        <v>-3.5390545908818002E-2</v>
      </c>
      <c r="F67">
        <v>1.8349416758970101</v>
      </c>
      <c r="G67">
        <v>0.805625291347562</v>
      </c>
      <c r="H67" s="1">
        <v>5.1544342181067599E-5</v>
      </c>
      <c r="I67">
        <v>2.52751667439721E-3</v>
      </c>
      <c r="J67">
        <v>0.971544222644808</v>
      </c>
      <c r="K67">
        <v>35.596270475559997</v>
      </c>
      <c r="L67">
        <v>0</v>
      </c>
    </row>
    <row r="68" spans="1:12" x14ac:dyDescent="0.25">
      <c r="A68">
        <v>2014</v>
      </c>
      <c r="B68">
        <v>194</v>
      </c>
      <c r="C68">
        <v>4.0833970788226202</v>
      </c>
      <c r="D68">
        <v>-4.8513661299169897</v>
      </c>
      <c r="E68">
        <v>-0.76796905109436997</v>
      </c>
      <c r="F68">
        <v>1.21800528562038</v>
      </c>
      <c r="G68">
        <v>0.85341024393530995</v>
      </c>
      <c r="H68" s="1">
        <v>5.5198221737653401E-5</v>
      </c>
      <c r="I68">
        <v>2.68647714652384E-3</v>
      </c>
      <c r="J68">
        <v>1.1376835637194</v>
      </c>
      <c r="K68">
        <v>15.7418207462593</v>
      </c>
      <c r="L68">
        <v>0</v>
      </c>
    </row>
    <row r="69" spans="1:12" x14ac:dyDescent="0.25">
      <c r="A69">
        <v>2014</v>
      </c>
      <c r="B69">
        <v>195</v>
      </c>
      <c r="C69">
        <v>2.7616218183168999</v>
      </c>
      <c r="D69">
        <v>-4.5651231276862401</v>
      </c>
      <c r="E69">
        <v>-1.8035013093693399</v>
      </c>
      <c r="F69">
        <v>1.78371272213578</v>
      </c>
      <c r="G69">
        <v>2.6163267986062699</v>
      </c>
      <c r="H69">
        <v>1.8746686453377401E-4</v>
      </c>
      <c r="I69">
        <v>8.2842712496623006E-3</v>
      </c>
      <c r="J69">
        <v>0.86379129322932902</v>
      </c>
      <c r="K69">
        <v>28.123011982689899</v>
      </c>
      <c r="L69">
        <v>0</v>
      </c>
    </row>
    <row r="70" spans="1:12" x14ac:dyDescent="0.25">
      <c r="A70">
        <v>2014</v>
      </c>
      <c r="B70">
        <v>196</v>
      </c>
      <c r="C70">
        <v>1.1821973408222399</v>
      </c>
      <c r="D70">
        <v>-1.17378851284509</v>
      </c>
      <c r="E70">
        <v>8.4088279771479292E-3</v>
      </c>
      <c r="F70">
        <v>1.9150919122447001</v>
      </c>
      <c r="G70">
        <v>1.9374110163852101</v>
      </c>
      <c r="H70">
        <v>1.4122598865944899E-4</v>
      </c>
      <c r="I70">
        <v>6.1578391857557997E-3</v>
      </c>
      <c r="J70">
        <v>1.04218210928484</v>
      </c>
      <c r="K70">
        <v>81.425904091365098</v>
      </c>
      <c r="L70">
        <v>0</v>
      </c>
    </row>
    <row r="71" spans="1:12" x14ac:dyDescent="0.25">
      <c r="A71">
        <v>2014</v>
      </c>
      <c r="B71">
        <v>197</v>
      </c>
      <c r="C71">
        <v>5.9994916630743198</v>
      </c>
      <c r="D71">
        <v>-5.3207792496961703</v>
      </c>
      <c r="E71">
        <v>0.67871241337815003</v>
      </c>
      <c r="F71">
        <v>1.53476884728564</v>
      </c>
      <c r="G71">
        <v>2.6851427325215398</v>
      </c>
      <c r="H71" s="1">
        <v>9.4638547608301801E-5</v>
      </c>
      <c r="I71">
        <v>8.5608002237982095E-3</v>
      </c>
      <c r="J71">
        <v>0.72933433115927704</v>
      </c>
      <c r="K71">
        <v>26.668232034568</v>
      </c>
      <c r="L71">
        <v>0</v>
      </c>
    </row>
    <row r="72" spans="1:12" x14ac:dyDescent="0.25">
      <c r="A72">
        <v>2014</v>
      </c>
      <c r="B72">
        <v>198</v>
      </c>
      <c r="C72">
        <v>3.5566861983199201</v>
      </c>
      <c r="D72">
        <v>-3.4117159983096998</v>
      </c>
      <c r="E72">
        <v>0.14497020001021901</v>
      </c>
      <c r="F72">
        <v>2.0267470873683799</v>
      </c>
      <c r="G72">
        <v>3.1646023308189801</v>
      </c>
      <c r="H72" s="1">
        <v>5.9814308948096998E-5</v>
      </c>
      <c r="I72">
        <v>1.0114883864298501E-2</v>
      </c>
      <c r="J72">
        <v>0.88309771760160904</v>
      </c>
      <c r="K72">
        <v>39.407316867663198</v>
      </c>
      <c r="L72">
        <v>0</v>
      </c>
    </row>
    <row r="73" spans="1:12" x14ac:dyDescent="0.25">
      <c r="A73">
        <v>2014</v>
      </c>
      <c r="B73">
        <v>199</v>
      </c>
      <c r="C73">
        <v>3.31358607239659</v>
      </c>
      <c r="D73">
        <v>-2.8447167907968698</v>
      </c>
      <c r="E73">
        <v>0.46886928159972602</v>
      </c>
      <c r="F73">
        <v>0.95922335400533298</v>
      </c>
      <c r="G73">
        <v>1.5789392450291899</v>
      </c>
      <c r="H73" s="1">
        <v>2.5457135243532699E-5</v>
      </c>
      <c r="I73">
        <v>5.0618550719415704E-3</v>
      </c>
      <c r="J73">
        <v>0.56216298408898202</v>
      </c>
      <c r="K73">
        <v>16.2383939296924</v>
      </c>
      <c r="L73">
        <v>0</v>
      </c>
    </row>
    <row r="74" spans="1:12" x14ac:dyDescent="0.25">
      <c r="A74">
        <v>2014</v>
      </c>
      <c r="B74">
        <v>200</v>
      </c>
      <c r="C74">
        <v>5.3403832317929396</v>
      </c>
      <c r="D74">
        <v>-5.6617986000059899</v>
      </c>
      <c r="E74">
        <v>-0.32141536821304101</v>
      </c>
      <c r="F74">
        <v>2.3864009872378</v>
      </c>
      <c r="G74">
        <v>3.56672057154681</v>
      </c>
      <c r="H74">
        <v>1.3234337897605601E-4</v>
      </c>
      <c r="I74">
        <v>1.1469428692523801E-2</v>
      </c>
      <c r="J74">
        <v>0.86812881323801605</v>
      </c>
      <c r="K74">
        <v>39.246906647450899</v>
      </c>
      <c r="L74">
        <v>0</v>
      </c>
    </row>
    <row r="75" spans="1:12" x14ac:dyDescent="0.25">
      <c r="A75">
        <v>2014</v>
      </c>
      <c r="B75">
        <v>201</v>
      </c>
      <c r="C75">
        <v>5.7222836073936998</v>
      </c>
      <c r="D75">
        <v>-5.2111429286127597</v>
      </c>
      <c r="E75">
        <v>0.51114067878093605</v>
      </c>
      <c r="F75">
        <v>2.03165798198832</v>
      </c>
      <c r="G75">
        <v>3.6260594653259601</v>
      </c>
      <c r="H75" s="1">
        <v>6.9333289218800895E-5</v>
      </c>
      <c r="I75">
        <v>1.16662763713855E-2</v>
      </c>
      <c r="J75">
        <v>1.02788068242883</v>
      </c>
      <c r="K75">
        <v>86.417164724550204</v>
      </c>
      <c r="L75">
        <v>0</v>
      </c>
    </row>
    <row r="76" spans="1:12" x14ac:dyDescent="0.25">
      <c r="A76">
        <v>2014</v>
      </c>
      <c r="B76">
        <v>202</v>
      </c>
      <c r="C76">
        <v>5.8451653332609199</v>
      </c>
      <c r="D76">
        <v>-2.4124330349505199</v>
      </c>
      <c r="E76">
        <v>3.4327322983104001</v>
      </c>
      <c r="F76">
        <v>2.9026017460081301</v>
      </c>
      <c r="G76">
        <v>4.0371898293556896</v>
      </c>
      <c r="H76" s="1">
        <v>7.87956265931125E-5</v>
      </c>
      <c r="I76">
        <v>1.2915797428108101E-2</v>
      </c>
      <c r="J76">
        <v>1.50945217866856</v>
      </c>
      <c r="K76">
        <v>131.634740983412</v>
      </c>
      <c r="L76">
        <v>0</v>
      </c>
    </row>
    <row r="77" spans="1:12" x14ac:dyDescent="0.25">
      <c r="A77">
        <v>2014</v>
      </c>
      <c r="B77">
        <v>203</v>
      </c>
      <c r="C77">
        <v>4.8069620368726698</v>
      </c>
      <c r="D77">
        <v>-4.1012631576353202</v>
      </c>
      <c r="E77">
        <v>0.70569887923735797</v>
      </c>
      <c r="F77">
        <v>3.06204531667984</v>
      </c>
      <c r="G77">
        <v>4.6602917813579001</v>
      </c>
      <c r="H77" s="1">
        <v>8.1823077680612396E-5</v>
      </c>
      <c r="I77">
        <v>1.48184494240936E-2</v>
      </c>
      <c r="J77">
        <v>1.56316993892062</v>
      </c>
      <c r="K77">
        <v>127.52034127592199</v>
      </c>
      <c r="L77">
        <v>0</v>
      </c>
    </row>
    <row r="78" spans="1:12" x14ac:dyDescent="0.25">
      <c r="A78">
        <v>2014</v>
      </c>
      <c r="B78">
        <v>204</v>
      </c>
      <c r="C78">
        <v>5.9295024708072601</v>
      </c>
      <c r="D78">
        <v>-8.4635109431944695</v>
      </c>
      <c r="E78">
        <v>-2.5340084723872098</v>
      </c>
      <c r="F78">
        <v>2.3855818098675301</v>
      </c>
      <c r="G78">
        <v>3.9320979314300502</v>
      </c>
      <c r="H78" s="1">
        <v>7.6638050750400105E-5</v>
      </c>
      <c r="I78">
        <v>1.24028786689623E-2</v>
      </c>
      <c r="J78">
        <v>0.98344657949994796</v>
      </c>
      <c r="K78">
        <v>69.999637584390697</v>
      </c>
      <c r="L78">
        <v>0</v>
      </c>
    </row>
    <row r="79" spans="1:12" x14ac:dyDescent="0.25">
      <c r="A79">
        <v>2014</v>
      </c>
      <c r="B79">
        <v>205</v>
      </c>
      <c r="C79">
        <v>3.2205996598151301</v>
      </c>
      <c r="D79">
        <v>-6.4585366380734701</v>
      </c>
      <c r="E79">
        <v>-3.2379369782583298</v>
      </c>
      <c r="F79">
        <v>1.1987669191178401</v>
      </c>
      <c r="G79">
        <v>1.28122618961437</v>
      </c>
      <c r="H79" s="1">
        <v>4.5555452882875502E-5</v>
      </c>
      <c r="I79">
        <v>4.0844352087817202E-3</v>
      </c>
      <c r="J79">
        <v>1.2917801221585301</v>
      </c>
      <c r="K79">
        <v>-11.562021074580899</v>
      </c>
      <c r="L79">
        <v>0</v>
      </c>
    </row>
    <row r="80" spans="1:12" x14ac:dyDescent="0.25">
      <c r="A80">
        <v>2014</v>
      </c>
      <c r="B80">
        <v>206</v>
      </c>
      <c r="C80">
        <v>4.2911834578562704</v>
      </c>
      <c r="D80">
        <v>-3.5627447469495501</v>
      </c>
      <c r="E80">
        <v>0.72843871090671697</v>
      </c>
      <c r="F80">
        <v>1.4075605208629001</v>
      </c>
      <c r="G80">
        <v>2.1717883980235499</v>
      </c>
      <c r="H80" s="1">
        <v>4.1036386174970899E-5</v>
      </c>
      <c r="I80">
        <v>6.97530345314767E-3</v>
      </c>
      <c r="J80">
        <v>0.75699278385394897</v>
      </c>
      <c r="K80">
        <v>50.164028500448801</v>
      </c>
      <c r="L80">
        <v>0</v>
      </c>
    </row>
    <row r="81" spans="1:12" x14ac:dyDescent="0.25">
      <c r="A81">
        <v>2014</v>
      </c>
      <c r="B81">
        <v>207</v>
      </c>
      <c r="C81">
        <v>6.1650053178102899</v>
      </c>
      <c r="D81">
        <v>-5.1880992911562398</v>
      </c>
      <c r="E81">
        <v>0.97690602665404902</v>
      </c>
      <c r="F81">
        <v>2.6005980727223101</v>
      </c>
      <c r="G81">
        <v>3.7071020437942201</v>
      </c>
      <c r="H81">
        <v>1.23215617907276E-4</v>
      </c>
      <c r="I81">
        <v>1.18723555133524E-2</v>
      </c>
      <c r="J81">
        <v>1.04123766963845</v>
      </c>
      <c r="K81">
        <v>33.835995506087301</v>
      </c>
      <c r="L81">
        <v>0</v>
      </c>
    </row>
    <row r="82" spans="1:12" x14ac:dyDescent="0.25">
      <c r="A82">
        <v>2014</v>
      </c>
      <c r="B82">
        <v>208</v>
      </c>
      <c r="C82">
        <v>3.4872300974202499</v>
      </c>
      <c r="D82">
        <v>-3.7341247933216501</v>
      </c>
      <c r="E82">
        <v>-0.24689469590140301</v>
      </c>
      <c r="F82">
        <v>1.67127245750304</v>
      </c>
      <c r="G82">
        <v>1.80005165620966</v>
      </c>
      <c r="H82" s="1">
        <v>8.25498936708945E-5</v>
      </c>
      <c r="I82">
        <v>5.7308293510998903E-3</v>
      </c>
      <c r="J82">
        <v>1.1395973557852099</v>
      </c>
      <c r="K82">
        <v>73.0678065912535</v>
      </c>
      <c r="L82">
        <v>0</v>
      </c>
    </row>
    <row r="83" spans="1:12" x14ac:dyDescent="0.25">
      <c r="A83">
        <v>2014</v>
      </c>
      <c r="B83">
        <v>209</v>
      </c>
      <c r="C83">
        <v>3.5411914098757298</v>
      </c>
      <c r="D83">
        <v>-4.8242732401267503</v>
      </c>
      <c r="E83">
        <v>-1.2830818302510201</v>
      </c>
      <c r="F83">
        <v>1.6396062472962301</v>
      </c>
      <c r="G83">
        <v>2.0200541352053101</v>
      </c>
      <c r="H83" s="1">
        <v>6.9820255994261995E-5</v>
      </c>
      <c r="I83">
        <v>6.4408150717956804E-3</v>
      </c>
      <c r="J83">
        <v>1.11718115040772</v>
      </c>
      <c r="K83">
        <v>28.106136624245199</v>
      </c>
      <c r="L83">
        <v>0</v>
      </c>
    </row>
    <row r="84" spans="1:12" x14ac:dyDescent="0.25">
      <c r="A84">
        <v>2014</v>
      </c>
      <c r="B84">
        <v>210</v>
      </c>
      <c r="C84">
        <v>4.8377920548713496</v>
      </c>
      <c r="D84">
        <v>-4.9725885413401301</v>
      </c>
      <c r="E84">
        <v>-0.13479648646878301</v>
      </c>
      <c r="F84">
        <v>1.1497488317732201</v>
      </c>
      <c r="G84">
        <v>1.8590762839413699</v>
      </c>
      <c r="H84" s="1">
        <v>3.7216897410258603E-5</v>
      </c>
      <c r="I84">
        <v>6.0072521125409803E-3</v>
      </c>
      <c r="J84">
        <v>0.725973326832549</v>
      </c>
      <c r="K84">
        <v>26.173776568414699</v>
      </c>
      <c r="L84">
        <v>0</v>
      </c>
    </row>
    <row r="85" spans="1:12" x14ac:dyDescent="0.25">
      <c r="A85">
        <v>2014</v>
      </c>
      <c r="B85">
        <v>211</v>
      </c>
      <c r="C85">
        <v>3.9289969577099702</v>
      </c>
      <c r="D85">
        <v>-3.06102942410473</v>
      </c>
      <c r="E85">
        <v>0.86796753360523804</v>
      </c>
      <c r="F85">
        <v>1.3698486085774</v>
      </c>
      <c r="G85">
        <v>2.0072789081737499</v>
      </c>
      <c r="H85" s="1">
        <v>4.1004608037707697E-5</v>
      </c>
      <c r="I85">
        <v>6.4673053216116796E-3</v>
      </c>
      <c r="J85">
        <v>0.72154113141973297</v>
      </c>
      <c r="K85">
        <v>29.323641365707999</v>
      </c>
      <c r="L85">
        <v>0</v>
      </c>
    </row>
    <row r="86" spans="1:12" x14ac:dyDescent="0.25">
      <c r="A86">
        <v>2014</v>
      </c>
      <c r="B86">
        <v>212</v>
      </c>
      <c r="C86">
        <v>4.3944266489222201</v>
      </c>
      <c r="D86">
        <v>-5.45174174474512</v>
      </c>
      <c r="E86">
        <v>-1.0573150958229001</v>
      </c>
      <c r="F86">
        <v>2.4919374450669398</v>
      </c>
      <c r="G86">
        <v>3.8874855136178401</v>
      </c>
      <c r="H86">
        <v>1.07037278303005E-4</v>
      </c>
      <c r="I86">
        <v>1.2522231832225001E-2</v>
      </c>
      <c r="J86">
        <v>1.05953390880892</v>
      </c>
      <c r="K86">
        <v>75.955081590608799</v>
      </c>
      <c r="L86">
        <v>0</v>
      </c>
    </row>
    <row r="87" spans="1:12" x14ac:dyDescent="0.25">
      <c r="A87">
        <v>2014</v>
      </c>
      <c r="B87">
        <v>213</v>
      </c>
      <c r="C87">
        <v>4.7700061144116299</v>
      </c>
      <c r="D87">
        <v>-6.2878636059880799</v>
      </c>
      <c r="E87">
        <v>-1.51785749157646</v>
      </c>
      <c r="F87">
        <v>2.25583607841144</v>
      </c>
      <c r="G87">
        <v>3.59194685626849</v>
      </c>
      <c r="H87" s="1">
        <v>9.7509315211453501E-5</v>
      </c>
      <c r="I87">
        <v>1.1560353730326999E-2</v>
      </c>
      <c r="J87">
        <v>0.88387784869428898</v>
      </c>
      <c r="K87">
        <v>49.191120525041498</v>
      </c>
      <c r="L87">
        <v>0</v>
      </c>
    </row>
    <row r="88" spans="1:12" x14ac:dyDescent="0.25">
      <c r="A88">
        <v>2014</v>
      </c>
      <c r="B88">
        <v>214</v>
      </c>
      <c r="C88">
        <v>4.0600616300688497</v>
      </c>
      <c r="D88">
        <v>-6.7363266724650401</v>
      </c>
      <c r="E88">
        <v>-2.67626504239619</v>
      </c>
      <c r="F88">
        <v>2.1356490896642599</v>
      </c>
      <c r="G88">
        <v>3.37534778801164</v>
      </c>
      <c r="H88">
        <v>1.41201788272287E-4</v>
      </c>
      <c r="I88">
        <v>1.0926428691271599E-2</v>
      </c>
      <c r="J88">
        <v>0.93599828327073797</v>
      </c>
      <c r="K88">
        <v>66.586256236965895</v>
      </c>
      <c r="L88">
        <v>0</v>
      </c>
    </row>
    <row r="89" spans="1:12" x14ac:dyDescent="0.25">
      <c r="A89">
        <v>2014</v>
      </c>
      <c r="B89">
        <v>215</v>
      </c>
      <c r="C89">
        <v>3.9460098030025699</v>
      </c>
      <c r="D89">
        <v>-4.8436050564611799</v>
      </c>
      <c r="E89">
        <v>-0.89759525345861402</v>
      </c>
      <c r="F89">
        <v>1.4919915300953199</v>
      </c>
      <c r="G89">
        <v>2.1680146788808901</v>
      </c>
      <c r="H89" s="1">
        <v>7.1489456304040999E-5</v>
      </c>
      <c r="I89">
        <v>7.0435308390390597E-3</v>
      </c>
      <c r="J89">
        <v>0.96504101979738299</v>
      </c>
      <c r="K89">
        <v>42.021646550433502</v>
      </c>
      <c r="L89">
        <v>0</v>
      </c>
    </row>
    <row r="90" spans="1:12" x14ac:dyDescent="0.25">
      <c r="A90">
        <v>2014</v>
      </c>
      <c r="B90">
        <v>216</v>
      </c>
      <c r="C90">
        <v>7.5798129661833897</v>
      </c>
      <c r="D90">
        <v>-7.07463570091483</v>
      </c>
      <c r="E90">
        <v>0.50517726526856399</v>
      </c>
      <c r="F90">
        <v>2.9799945588815699</v>
      </c>
      <c r="G90">
        <v>4.3735640371612998</v>
      </c>
      <c r="H90">
        <v>1.13341250204255E-4</v>
      </c>
      <c r="I90">
        <v>1.4157394042527201E-2</v>
      </c>
      <c r="J90">
        <v>1.0708255427959701</v>
      </c>
      <c r="K90">
        <v>63.621227929951701</v>
      </c>
      <c r="L90">
        <v>0</v>
      </c>
    </row>
    <row r="91" spans="1:12" x14ac:dyDescent="0.25">
      <c r="A91">
        <v>2014</v>
      </c>
      <c r="B91">
        <v>217</v>
      </c>
      <c r="C91">
        <v>7.7746458564477399</v>
      </c>
      <c r="D91">
        <v>-8.53333943842315</v>
      </c>
      <c r="E91">
        <v>-0.75869358197540304</v>
      </c>
      <c r="F91">
        <v>2.9285997710704001</v>
      </c>
      <c r="G91">
        <v>4.0083309662357403</v>
      </c>
      <c r="H91" s="1">
        <v>8.4461140880461597E-5</v>
      </c>
      <c r="I91">
        <v>1.28780663492428E-2</v>
      </c>
      <c r="J91">
        <v>1.1734746264762801</v>
      </c>
      <c r="K91">
        <v>92.672149700654202</v>
      </c>
      <c r="L91">
        <v>0</v>
      </c>
    </row>
    <row r="92" spans="1:12" x14ac:dyDescent="0.25">
      <c r="A92">
        <v>2014</v>
      </c>
      <c r="B92">
        <v>218</v>
      </c>
      <c r="C92">
        <v>2.1108509895475098</v>
      </c>
      <c r="D92">
        <v>-3.4191718735206802</v>
      </c>
      <c r="E92">
        <v>-1.3083208839731699</v>
      </c>
      <c r="F92">
        <v>1.5755591464168299</v>
      </c>
      <c r="G92">
        <v>1.5567628502578901</v>
      </c>
      <c r="H92" s="1">
        <v>4.5841223728715598E-5</v>
      </c>
      <c r="I92">
        <v>5.0125335937111796E-3</v>
      </c>
      <c r="J92">
        <v>1.05201146297577</v>
      </c>
      <c r="K92">
        <v>18.722274685124901</v>
      </c>
      <c r="L92">
        <v>0</v>
      </c>
    </row>
    <row r="93" spans="1:12" x14ac:dyDescent="0.25">
      <c r="A93">
        <v>2014</v>
      </c>
      <c r="B93">
        <v>219</v>
      </c>
      <c r="C93">
        <v>4.6572427993825203</v>
      </c>
      <c r="D93">
        <v>-5.4635203970026396</v>
      </c>
      <c r="E93">
        <v>-0.80627759762011997</v>
      </c>
      <c r="F93">
        <v>1.2261830355988299</v>
      </c>
      <c r="G93">
        <v>2.0848156864786098</v>
      </c>
      <c r="H93" s="1">
        <v>3.36949180451926E-5</v>
      </c>
      <c r="I93">
        <v>6.7590678744750199E-3</v>
      </c>
      <c r="J93">
        <v>0.82377422283548196</v>
      </c>
      <c r="K93">
        <v>19.177763622428401</v>
      </c>
      <c r="L93">
        <v>0</v>
      </c>
    </row>
    <row r="94" spans="1:12" x14ac:dyDescent="0.25">
      <c r="A94">
        <v>2014</v>
      </c>
      <c r="B94">
        <v>220</v>
      </c>
      <c r="C94">
        <v>4.2267896199494004</v>
      </c>
      <c r="D94">
        <v>-4.8482341464065097</v>
      </c>
      <c r="E94">
        <v>-0.62144452645710901</v>
      </c>
      <c r="F94">
        <v>1.2336810337392501</v>
      </c>
      <c r="G94">
        <v>2.1478936289014898</v>
      </c>
      <c r="H94" s="1">
        <v>3.5500482279894002E-5</v>
      </c>
      <c r="I94">
        <v>6.9962461411200603E-3</v>
      </c>
      <c r="J94">
        <v>0.72410723589403003</v>
      </c>
      <c r="K94">
        <v>59.170969394590699</v>
      </c>
      <c r="L94">
        <v>0</v>
      </c>
    </row>
    <row r="95" spans="1:12" x14ac:dyDescent="0.25">
      <c r="A95">
        <v>2014</v>
      </c>
      <c r="B95">
        <v>221</v>
      </c>
      <c r="C95">
        <v>4.1396143076841803</v>
      </c>
      <c r="D95">
        <v>-4.2560723156080797</v>
      </c>
      <c r="E95">
        <v>-0.1164580079239</v>
      </c>
      <c r="F95">
        <v>1.0010785585856301</v>
      </c>
      <c r="G95">
        <v>1.70384764321704</v>
      </c>
      <c r="H95" s="1">
        <v>2.78587990478668E-5</v>
      </c>
      <c r="I95">
        <v>5.5115691957233004E-3</v>
      </c>
      <c r="J95">
        <v>0.71020798251050299</v>
      </c>
      <c r="K95">
        <v>-8.9345881940653005</v>
      </c>
      <c r="L95">
        <v>0</v>
      </c>
    </row>
    <row r="96" spans="1:12" x14ac:dyDescent="0.25">
      <c r="A96">
        <v>2014</v>
      </c>
      <c r="B96">
        <v>222</v>
      </c>
      <c r="C96">
        <v>4.1012925344581896</v>
      </c>
      <c r="D96">
        <v>-3.9865840555779002</v>
      </c>
      <c r="E96">
        <v>0.11470847888029501</v>
      </c>
      <c r="F96">
        <v>1.6104256517487601</v>
      </c>
      <c r="G96">
        <v>1.4925752417851601</v>
      </c>
      <c r="H96" s="1">
        <v>4.6862953035122499E-5</v>
      </c>
      <c r="I96">
        <v>4.7883201334705102E-3</v>
      </c>
      <c r="J96">
        <v>1.05378857605172</v>
      </c>
      <c r="K96">
        <v>37.736524928810297</v>
      </c>
      <c r="L96">
        <v>0</v>
      </c>
    </row>
    <row r="97" spans="1:12" x14ac:dyDescent="0.25">
      <c r="A97">
        <v>2014</v>
      </c>
      <c r="B97">
        <v>223</v>
      </c>
      <c r="C97">
        <v>3.5159693414734399</v>
      </c>
      <c r="D97">
        <v>-3.6768504052160398</v>
      </c>
      <c r="E97">
        <v>-0.160881063742599</v>
      </c>
      <c r="F97">
        <v>2.0253938251689099</v>
      </c>
      <c r="G97">
        <v>2.2922223723059898</v>
      </c>
      <c r="H97" s="1">
        <v>6.0569275929357599E-5</v>
      </c>
      <c r="I97">
        <v>7.3314745007318598E-3</v>
      </c>
      <c r="J97">
        <v>1.1652313733788999</v>
      </c>
      <c r="K97">
        <v>69.0983056614823</v>
      </c>
      <c r="L97">
        <v>0</v>
      </c>
    </row>
    <row r="98" spans="1:12" x14ac:dyDescent="0.25">
      <c r="A98">
        <v>2014</v>
      </c>
      <c r="B98">
        <v>224</v>
      </c>
      <c r="C98">
        <v>0.134050030245741</v>
      </c>
      <c r="D98">
        <v>-2.1543049915773298</v>
      </c>
      <c r="E98">
        <v>-2.0202549613315899</v>
      </c>
      <c r="F98">
        <v>1.45827586310624</v>
      </c>
      <c r="G98">
        <v>1.6609303691588599</v>
      </c>
      <c r="H98">
        <v>1.13448358406764E-4</v>
      </c>
      <c r="I98">
        <v>5.3743934533713802E-3</v>
      </c>
      <c r="J98">
        <v>0.99892005546331697</v>
      </c>
      <c r="K98">
        <v>61.191169184461899</v>
      </c>
      <c r="L98">
        <v>1</v>
      </c>
    </row>
    <row r="99" spans="1:12" x14ac:dyDescent="0.25">
      <c r="A99">
        <v>2014</v>
      </c>
      <c r="B99">
        <v>225</v>
      </c>
      <c r="C99">
        <v>1.68358692561504</v>
      </c>
      <c r="D99">
        <v>-1.4208897302191801</v>
      </c>
      <c r="E99">
        <v>0.262697195395862</v>
      </c>
      <c r="F99">
        <v>0.60926922458754396</v>
      </c>
      <c r="G99">
        <v>0.59404632679473202</v>
      </c>
      <c r="H99" s="1">
        <v>6.1066765351409203E-5</v>
      </c>
      <c r="I99">
        <v>1.9371742278110899E-3</v>
      </c>
      <c r="J99">
        <v>0.40397827146750498</v>
      </c>
      <c r="K99">
        <v>-15.177294825971099</v>
      </c>
      <c r="L99">
        <v>1</v>
      </c>
    </row>
    <row r="100" spans="1:12" x14ac:dyDescent="0.25">
      <c r="A100">
        <v>2014</v>
      </c>
      <c r="B100">
        <v>226</v>
      </c>
      <c r="C100">
        <v>2.3649014265530099</v>
      </c>
      <c r="D100">
        <v>-3.44960368690661</v>
      </c>
      <c r="E100">
        <v>-1.0847022603535901</v>
      </c>
      <c r="F100">
        <v>1.2467889356381701</v>
      </c>
      <c r="G100">
        <v>2.03201201806701</v>
      </c>
      <c r="H100" s="1">
        <v>4.0572713457327299E-5</v>
      </c>
      <c r="I100">
        <v>6.6261786934381003E-3</v>
      </c>
      <c r="J100">
        <v>0.62254562253406698</v>
      </c>
      <c r="K100">
        <v>-11.9755491596772</v>
      </c>
      <c r="L100">
        <v>1</v>
      </c>
    </row>
    <row r="101" spans="1:12" x14ac:dyDescent="0.25">
      <c r="A101">
        <v>2014</v>
      </c>
      <c r="B101">
        <v>227</v>
      </c>
      <c r="C101">
        <v>2.3627362146082902</v>
      </c>
      <c r="D101">
        <v>-3.6443576756170901</v>
      </c>
      <c r="E101">
        <v>-1.2816214610088099</v>
      </c>
      <c r="F101">
        <v>1.32078945834546</v>
      </c>
      <c r="G101">
        <v>2.0913191203522699</v>
      </c>
      <c r="H101" s="1">
        <v>6.3288095736441203E-5</v>
      </c>
      <c r="I101">
        <v>6.8738910981611702E-3</v>
      </c>
      <c r="J101">
        <v>0.51938213662324795</v>
      </c>
      <c r="K101">
        <v>12.077892294315999</v>
      </c>
      <c r="L101">
        <v>1</v>
      </c>
    </row>
    <row r="102" spans="1:12" x14ac:dyDescent="0.25">
      <c r="A102">
        <v>2014</v>
      </c>
      <c r="B102">
        <v>228</v>
      </c>
      <c r="C102">
        <v>3.0346917912115399</v>
      </c>
      <c r="D102">
        <v>-4.1436008538706801</v>
      </c>
      <c r="E102">
        <v>-1.10890906265913</v>
      </c>
      <c r="F102">
        <v>1.27017216358726</v>
      </c>
      <c r="G102">
        <v>2.1081651560608199</v>
      </c>
      <c r="H102" s="1">
        <v>3.9647775811144698E-5</v>
      </c>
      <c r="I102">
        <v>6.9279369433201303E-3</v>
      </c>
      <c r="J102">
        <v>0.52581125850625099</v>
      </c>
      <c r="K102">
        <v>-2.4211888723384098</v>
      </c>
      <c r="L102">
        <v>0</v>
      </c>
    </row>
    <row r="103" spans="1:12" x14ac:dyDescent="0.25">
      <c r="A103">
        <v>2014</v>
      </c>
      <c r="B103">
        <v>229</v>
      </c>
      <c r="C103">
        <v>2.6890460178507198</v>
      </c>
      <c r="D103">
        <v>-4.1799152887538602</v>
      </c>
      <c r="E103">
        <v>-1.4908692709031399</v>
      </c>
      <c r="F103">
        <v>1.5343041809910001</v>
      </c>
      <c r="G103">
        <v>2.6667966405262602</v>
      </c>
      <c r="H103" s="1">
        <v>6.1874272007035505E-5</v>
      </c>
      <c r="I103">
        <v>8.7787852266653296E-3</v>
      </c>
      <c r="J103">
        <v>0.753667511000636</v>
      </c>
      <c r="K103">
        <v>60.3001956027909</v>
      </c>
      <c r="L103">
        <v>0</v>
      </c>
    </row>
    <row r="104" spans="1:12" x14ac:dyDescent="0.25">
      <c r="A104">
        <v>2014</v>
      </c>
      <c r="B104">
        <v>230</v>
      </c>
      <c r="C104">
        <v>2.7225499963337501</v>
      </c>
      <c r="D104">
        <v>-3.2223575403598299</v>
      </c>
      <c r="E104">
        <v>-0.49980754402609001</v>
      </c>
      <c r="F104">
        <v>1.21947990127247</v>
      </c>
      <c r="G104">
        <v>2.0698496058261999</v>
      </c>
      <c r="H104" s="1">
        <v>3.8233085688559599E-5</v>
      </c>
      <c r="I104">
        <v>6.8235738223790298E-3</v>
      </c>
      <c r="J104">
        <v>0.57931388782174298</v>
      </c>
      <c r="K104">
        <v>43.303653151204998</v>
      </c>
      <c r="L104">
        <v>0</v>
      </c>
    </row>
    <row r="105" spans="1:12" x14ac:dyDescent="0.25">
      <c r="A105">
        <v>2014</v>
      </c>
      <c r="B105">
        <v>231</v>
      </c>
      <c r="C105">
        <v>3.6782707613405701</v>
      </c>
      <c r="D105">
        <v>-2.5461957543529801</v>
      </c>
      <c r="E105">
        <v>1.13207500698758</v>
      </c>
      <c r="F105">
        <v>1.4424540701686901</v>
      </c>
      <c r="G105">
        <v>2.1524617799591699</v>
      </c>
      <c r="H105" s="1">
        <v>4.2370067285476997E-5</v>
      </c>
      <c r="I105">
        <v>7.0569817848781802E-3</v>
      </c>
      <c r="J105">
        <v>0.64082331884395105</v>
      </c>
      <c r="K105">
        <v>15.634506812831001</v>
      </c>
      <c r="L105">
        <v>0</v>
      </c>
    </row>
    <row r="106" spans="1:12" x14ac:dyDescent="0.25">
      <c r="A106">
        <v>2014</v>
      </c>
      <c r="B106">
        <v>232</v>
      </c>
      <c r="C106">
        <v>4.69223947021014</v>
      </c>
      <c r="D106">
        <v>-5.3652329810296804</v>
      </c>
      <c r="E106">
        <v>-0.67299351081953196</v>
      </c>
      <c r="F106">
        <v>2.1961146887546601</v>
      </c>
      <c r="G106">
        <v>3.7789398313053799</v>
      </c>
      <c r="H106" s="1">
        <v>7.8842078295973398E-5</v>
      </c>
      <c r="I106">
        <v>1.2339886526226499E-2</v>
      </c>
      <c r="J106">
        <v>1.14708471213763</v>
      </c>
      <c r="K106">
        <v>78.664993909724302</v>
      </c>
      <c r="L106">
        <v>0</v>
      </c>
    </row>
    <row r="107" spans="1:12" x14ac:dyDescent="0.25">
      <c r="A107">
        <v>2014</v>
      </c>
      <c r="B107">
        <v>233</v>
      </c>
      <c r="C107">
        <v>3.7245012661587298</v>
      </c>
      <c r="D107">
        <v>-4.3516841287041901</v>
      </c>
      <c r="E107">
        <v>-0.62718286254545996</v>
      </c>
      <c r="F107">
        <v>1.8915044721326699</v>
      </c>
      <c r="G107">
        <v>2.6211892086696098</v>
      </c>
      <c r="H107">
        <v>1.123444537627E-4</v>
      </c>
      <c r="I107">
        <v>8.5551339581260901E-3</v>
      </c>
      <c r="J107">
        <v>1.01445929141209</v>
      </c>
      <c r="K107">
        <v>41.877506557605102</v>
      </c>
      <c r="L107">
        <v>0</v>
      </c>
    </row>
    <row r="108" spans="1:12" x14ac:dyDescent="0.25">
      <c r="A108">
        <v>2014</v>
      </c>
      <c r="B108">
        <v>234</v>
      </c>
      <c r="C108">
        <v>2.3822903077798001</v>
      </c>
      <c r="D108">
        <v>-2.5163963601710102</v>
      </c>
      <c r="E108">
        <v>-0.13410605239120699</v>
      </c>
      <c r="F108">
        <v>1.6154626070820399</v>
      </c>
      <c r="G108">
        <v>2.0269063941763199</v>
      </c>
      <c r="H108">
        <v>1.0456434121853099E-4</v>
      </c>
      <c r="I108">
        <v>6.6480492277467603E-3</v>
      </c>
      <c r="J108">
        <v>0.78091063080951195</v>
      </c>
      <c r="K108">
        <v>6.7184625906129396</v>
      </c>
      <c r="L108">
        <v>0</v>
      </c>
    </row>
    <row r="109" spans="1:12" x14ac:dyDescent="0.25">
      <c r="A109">
        <v>2014</v>
      </c>
      <c r="B109">
        <v>235</v>
      </c>
      <c r="C109">
        <v>2.9074832750934001</v>
      </c>
      <c r="D109">
        <v>-3.6184469924139302</v>
      </c>
      <c r="E109">
        <v>-0.71096371732053498</v>
      </c>
      <c r="F109">
        <v>1.1028599851718399</v>
      </c>
      <c r="G109">
        <v>1.80427368740285</v>
      </c>
      <c r="H109" s="1">
        <v>4.6442105605062699E-5</v>
      </c>
      <c r="I109">
        <v>5.9113539404199696E-3</v>
      </c>
      <c r="J109">
        <v>0.659657926531941</v>
      </c>
      <c r="K109">
        <v>7.2280055662282301</v>
      </c>
      <c r="L109">
        <v>0</v>
      </c>
    </row>
    <row r="110" spans="1:12" x14ac:dyDescent="0.25">
      <c r="A110">
        <v>2014</v>
      </c>
      <c r="B110">
        <v>236</v>
      </c>
      <c r="C110">
        <v>3.2750117214391601</v>
      </c>
      <c r="D110">
        <v>-3.7474950077789502</v>
      </c>
      <c r="E110">
        <v>-0.47248328633979603</v>
      </c>
      <c r="F110">
        <v>1.18801116308012</v>
      </c>
      <c r="G110">
        <v>1.8401194312237299</v>
      </c>
      <c r="H110" s="1">
        <v>3.4311230699070501E-5</v>
      </c>
      <c r="I110">
        <v>6.0083711714321204E-3</v>
      </c>
      <c r="J110">
        <v>0.78122559370665201</v>
      </c>
      <c r="K110">
        <v>24.380375448867099</v>
      </c>
      <c r="L110">
        <v>0</v>
      </c>
    </row>
    <row r="111" spans="1:12" x14ac:dyDescent="0.25">
      <c r="A111">
        <v>2014</v>
      </c>
      <c r="B111">
        <v>237</v>
      </c>
      <c r="C111">
        <v>2.7623828570051798</v>
      </c>
      <c r="D111">
        <v>-2.7135011733540702</v>
      </c>
      <c r="E111">
        <v>4.8881683651108301E-2</v>
      </c>
      <c r="F111">
        <v>1.1576681486365401</v>
      </c>
      <c r="G111">
        <v>1.45823442695702</v>
      </c>
      <c r="H111" s="1">
        <v>3.4347442458485799E-5</v>
      </c>
      <c r="I111">
        <v>4.7311529196488299E-3</v>
      </c>
      <c r="J111">
        <v>0.72128652559208395</v>
      </c>
      <c r="K111">
        <v>26.833159714981502</v>
      </c>
      <c r="L111">
        <v>0</v>
      </c>
    </row>
    <row r="112" spans="1:12" x14ac:dyDescent="0.25">
      <c r="A112">
        <v>2014</v>
      </c>
      <c r="B112">
        <v>238</v>
      </c>
      <c r="C112">
        <v>5.1001605098259803</v>
      </c>
      <c r="D112">
        <v>-6.60267541664121</v>
      </c>
      <c r="E112">
        <v>-1.5025149068152299</v>
      </c>
      <c r="F112">
        <v>2.6088638632882799</v>
      </c>
      <c r="G112">
        <v>4.3213881462965196</v>
      </c>
      <c r="H112" s="1">
        <v>7.46307975204085E-5</v>
      </c>
      <c r="I112">
        <v>1.393627444023E-2</v>
      </c>
      <c r="J112">
        <v>1.09225668567081</v>
      </c>
      <c r="K112">
        <v>59.278657208248497</v>
      </c>
      <c r="L112">
        <v>0</v>
      </c>
    </row>
    <row r="113" spans="1:12" x14ac:dyDescent="0.25">
      <c r="A113">
        <v>2014</v>
      </c>
      <c r="B113">
        <v>239</v>
      </c>
      <c r="C113">
        <v>3.7889406339525298</v>
      </c>
      <c r="D113">
        <v>-5.2231763121901498</v>
      </c>
      <c r="E113">
        <v>-1.43423567823762</v>
      </c>
      <c r="F113">
        <v>2.3878640699628102</v>
      </c>
      <c r="G113">
        <v>3.8574090505343301</v>
      </c>
      <c r="H113" s="1">
        <v>7.0852705662584198E-5</v>
      </c>
      <c r="I113">
        <v>1.2392915597187399E-2</v>
      </c>
      <c r="J113">
        <v>1.0449409860627701</v>
      </c>
      <c r="K113">
        <v>74.722437832698105</v>
      </c>
      <c r="L113">
        <v>0</v>
      </c>
    </row>
    <row r="114" spans="1:12" x14ac:dyDescent="0.25">
      <c r="A114">
        <v>2014</v>
      </c>
      <c r="B114">
        <v>240</v>
      </c>
      <c r="C114">
        <v>2.47573683415989</v>
      </c>
      <c r="D114">
        <v>-6.2978713439880298</v>
      </c>
      <c r="E114">
        <v>-3.8221345098281398</v>
      </c>
      <c r="F114">
        <v>1.1620289305909299</v>
      </c>
      <c r="G114">
        <v>2.1486338696324001</v>
      </c>
      <c r="H114" s="1">
        <v>3.5536776699822798E-5</v>
      </c>
      <c r="I114">
        <v>6.9891797507921297E-3</v>
      </c>
      <c r="J114">
        <v>0.99574511103069296</v>
      </c>
      <c r="K114">
        <v>24.7863124695266</v>
      </c>
      <c r="L114">
        <v>0</v>
      </c>
    </row>
    <row r="115" spans="1:12" x14ac:dyDescent="0.25">
      <c r="A115">
        <v>2014</v>
      </c>
      <c r="B115">
        <v>241</v>
      </c>
      <c r="C115">
        <v>2.7868537616900202</v>
      </c>
      <c r="D115">
        <v>-2.20491700235912</v>
      </c>
      <c r="E115">
        <v>0.58193675933090006</v>
      </c>
      <c r="F115">
        <v>1.5976763245530801</v>
      </c>
      <c r="G115">
        <v>2.5018066278940698</v>
      </c>
      <c r="H115" s="1">
        <v>5.0426578326939697E-5</v>
      </c>
      <c r="I115">
        <v>8.1759359294455297E-3</v>
      </c>
      <c r="J115">
        <v>0.70683384298179397</v>
      </c>
      <c r="K115">
        <v>17.179449171973499</v>
      </c>
      <c r="L115">
        <v>0</v>
      </c>
    </row>
    <row r="116" spans="1:12" x14ac:dyDescent="0.25">
      <c r="A116">
        <v>2014</v>
      </c>
      <c r="B116">
        <v>242</v>
      </c>
      <c r="C116">
        <v>4.7614245058401797E-2</v>
      </c>
      <c r="D116">
        <v>-6.05765852451953</v>
      </c>
      <c r="E116">
        <v>-6.0100442794611304</v>
      </c>
      <c r="F116">
        <v>1.6523027286035401</v>
      </c>
      <c r="G116">
        <v>4.2605438019203499</v>
      </c>
      <c r="H116" s="1">
        <v>7.1258593119194005E-5</v>
      </c>
      <c r="I116">
        <v>1.4087564125295399E-2</v>
      </c>
      <c r="J116">
        <v>2.0130457558099302</v>
      </c>
      <c r="K116">
        <v>184.01524726871099</v>
      </c>
      <c r="L116">
        <v>0</v>
      </c>
    </row>
    <row r="117" spans="1:12" x14ac:dyDescent="0.25">
      <c r="A117">
        <v>2014</v>
      </c>
      <c r="B117">
        <v>268</v>
      </c>
      <c r="C117">
        <v>0.193858145808329</v>
      </c>
      <c r="D117">
        <v>-0.60215521063544697</v>
      </c>
      <c r="E117">
        <v>-0.40829706482711697</v>
      </c>
      <c r="F117">
        <v>0.56526071560369995</v>
      </c>
      <c r="G117">
        <v>1.0097329183010699</v>
      </c>
      <c r="H117" s="1">
        <v>8.1854520463777903E-5</v>
      </c>
      <c r="I117">
        <v>3.4614538331252998E-3</v>
      </c>
      <c r="J117">
        <v>0.32306932979226199</v>
      </c>
      <c r="K117">
        <v>-42.391127530311302</v>
      </c>
      <c r="L117">
        <v>1</v>
      </c>
    </row>
    <row r="118" spans="1:12" x14ac:dyDescent="0.25">
      <c r="A118">
        <v>2014</v>
      </c>
      <c r="B118">
        <v>269</v>
      </c>
      <c r="C118">
        <v>0.87230094806415404</v>
      </c>
      <c r="D118">
        <v>-1.00430093436005</v>
      </c>
      <c r="E118">
        <v>-0.13199998629589599</v>
      </c>
      <c r="F118">
        <v>0.93140487983433395</v>
      </c>
      <c r="G118">
        <v>1.4840071751233901</v>
      </c>
      <c r="H118" s="1">
        <v>3.1410788225027097E-5</v>
      </c>
      <c r="I118">
        <v>5.0651498705564704E-3</v>
      </c>
      <c r="J118">
        <v>0.47466281616547001</v>
      </c>
      <c r="K118">
        <v>-4.0857384371215204</v>
      </c>
      <c r="L118">
        <v>0</v>
      </c>
    </row>
    <row r="119" spans="1:12" x14ac:dyDescent="0.25">
      <c r="A119">
        <v>2014</v>
      </c>
      <c r="B119">
        <v>270</v>
      </c>
      <c r="C119">
        <v>2.4595915502902201</v>
      </c>
      <c r="D119">
        <v>-3.0369686709677599</v>
      </c>
      <c r="E119">
        <v>-0.57737712067753899</v>
      </c>
      <c r="F119">
        <v>1.1745982465065801</v>
      </c>
      <c r="G119">
        <v>1.99239623324256</v>
      </c>
      <c r="H119" s="1">
        <v>3.9644349440066898E-5</v>
      </c>
      <c r="I119">
        <v>6.7826788397767597E-3</v>
      </c>
      <c r="J119">
        <v>0.62616607062926599</v>
      </c>
      <c r="K119">
        <v>34.914038646386501</v>
      </c>
      <c r="L119">
        <v>0</v>
      </c>
    </row>
    <row r="120" spans="1:12" x14ac:dyDescent="0.25">
      <c r="A120">
        <v>2014</v>
      </c>
      <c r="B120">
        <v>271</v>
      </c>
      <c r="C120">
        <v>1.8977001230313899</v>
      </c>
      <c r="D120">
        <v>-2.0931879227068801</v>
      </c>
      <c r="E120">
        <v>-0.19548779967548599</v>
      </c>
      <c r="F120">
        <v>1.1489220407957901</v>
      </c>
      <c r="G120">
        <v>0.78890467900048</v>
      </c>
      <c r="H120" s="1">
        <v>4.28612597229024E-5</v>
      </c>
      <c r="I120">
        <v>2.6766994229627502E-3</v>
      </c>
      <c r="J120">
        <v>0.62845597965225697</v>
      </c>
      <c r="K120">
        <v>19.915868311298301</v>
      </c>
      <c r="L120">
        <v>0</v>
      </c>
    </row>
    <row r="121" spans="1:12" x14ac:dyDescent="0.25">
      <c r="A121">
        <v>2014</v>
      </c>
      <c r="B121">
        <v>272</v>
      </c>
      <c r="C121">
        <v>2.4349958302796</v>
      </c>
      <c r="D121">
        <v>-2.1739984566183201</v>
      </c>
      <c r="E121">
        <v>0.26099737366128001</v>
      </c>
      <c r="F121">
        <v>1.3108716438465799</v>
      </c>
      <c r="G121">
        <v>1.7771121106996499</v>
      </c>
      <c r="H121">
        <v>1.12708712638719E-4</v>
      </c>
      <c r="I121">
        <v>6.0379960731572497E-3</v>
      </c>
      <c r="J121">
        <v>0.53586474504905801</v>
      </c>
      <c r="K121">
        <v>-21.639034435399498</v>
      </c>
      <c r="L121">
        <v>0</v>
      </c>
    </row>
    <row r="122" spans="1:12" x14ac:dyDescent="0.25">
      <c r="A122">
        <v>2014</v>
      </c>
      <c r="B122">
        <v>273</v>
      </c>
      <c r="C122">
        <v>0.63751050574002899</v>
      </c>
      <c r="D122">
        <v>-3.0586100877546398</v>
      </c>
      <c r="E122">
        <v>-2.4210995820146102</v>
      </c>
      <c r="F122">
        <v>0.93674863949376097</v>
      </c>
      <c r="G122">
        <v>1.95831432709121</v>
      </c>
      <c r="H122">
        <v>2.0996473562196399E-4</v>
      </c>
      <c r="I122">
        <v>6.7082868049148699E-3</v>
      </c>
      <c r="J122">
        <v>0.63467429196930003</v>
      </c>
      <c r="K122">
        <v>-22.813875324200399</v>
      </c>
      <c r="L122">
        <v>0</v>
      </c>
    </row>
    <row r="123" spans="1:12" x14ac:dyDescent="0.25">
      <c r="A123">
        <v>2014</v>
      </c>
      <c r="B123">
        <v>274</v>
      </c>
      <c r="C123">
        <v>1.2871079894642901</v>
      </c>
      <c r="D123">
        <v>-1.6508562453911</v>
      </c>
      <c r="E123">
        <v>-0.36374825592681598</v>
      </c>
      <c r="F123">
        <v>0.74625619212732897</v>
      </c>
      <c r="G123">
        <v>1.0872202405643301</v>
      </c>
      <c r="H123">
        <v>1.6128960415857401E-4</v>
      </c>
      <c r="I123">
        <v>3.73978132910959E-3</v>
      </c>
      <c r="J123">
        <v>0.29770217715266201</v>
      </c>
      <c r="K123">
        <v>-75.763986280850105</v>
      </c>
      <c r="L123">
        <v>1</v>
      </c>
    </row>
    <row r="124" spans="1:12" x14ac:dyDescent="0.25">
      <c r="A124">
        <v>2014</v>
      </c>
      <c r="B124">
        <v>275</v>
      </c>
      <c r="C124">
        <v>1.4355674260543201</v>
      </c>
      <c r="D124">
        <v>-2.83679447805289</v>
      </c>
      <c r="E124">
        <v>-1.4012270519985699</v>
      </c>
      <c r="F124">
        <v>1.3626219988381201</v>
      </c>
      <c r="G124">
        <v>2.4662141818938599</v>
      </c>
      <c r="H124" s="1">
        <v>9.6386823240493497E-5</v>
      </c>
      <c r="I124">
        <v>8.5452425703087705E-3</v>
      </c>
      <c r="J124">
        <v>0.65103941936131604</v>
      </c>
      <c r="K124">
        <v>24.783634565871701</v>
      </c>
      <c r="L124">
        <v>0</v>
      </c>
    </row>
    <row r="125" spans="1:12" x14ac:dyDescent="0.25">
      <c r="A125">
        <v>2014</v>
      </c>
      <c r="B125">
        <v>280</v>
      </c>
      <c r="C125">
        <v>1.10956697973176</v>
      </c>
      <c r="D125">
        <v>-1.2614723940244901</v>
      </c>
      <c r="E125">
        <v>-0.151905414292725</v>
      </c>
      <c r="F125">
        <v>0.93205841132302203</v>
      </c>
      <c r="G125">
        <v>1.4519613785450001</v>
      </c>
      <c r="H125" s="1">
        <v>5.1789156626044703E-5</v>
      </c>
      <c r="I125">
        <v>5.0840995133838397E-3</v>
      </c>
      <c r="J125">
        <v>0.45151262280564702</v>
      </c>
      <c r="K125">
        <v>17.357080988702801</v>
      </c>
      <c r="L125">
        <v>1</v>
      </c>
    </row>
    <row r="126" spans="1:12" x14ac:dyDescent="0.25">
      <c r="A126">
        <v>2014</v>
      </c>
      <c r="B126">
        <v>281</v>
      </c>
      <c r="C126">
        <v>1.61369294989104</v>
      </c>
      <c r="D126">
        <v>-2.94181085332445</v>
      </c>
      <c r="E126">
        <v>-1.3281179034334101</v>
      </c>
      <c r="F126">
        <v>0.92756135354547398</v>
      </c>
      <c r="G126">
        <v>1.5420283418968299</v>
      </c>
      <c r="H126" s="1">
        <v>4.13340544165033E-5</v>
      </c>
      <c r="I126">
        <v>5.4070295154126603E-3</v>
      </c>
      <c r="J126">
        <v>0.43459893366362001</v>
      </c>
      <c r="K126">
        <v>18.267498510178001</v>
      </c>
      <c r="L126">
        <v>0</v>
      </c>
    </row>
    <row r="127" spans="1:12" x14ac:dyDescent="0.25">
      <c r="A127">
        <v>2014</v>
      </c>
      <c r="B127">
        <v>282</v>
      </c>
      <c r="C127">
        <v>1.0965156012950401</v>
      </c>
      <c r="D127">
        <v>-1.7475394630693899</v>
      </c>
      <c r="E127">
        <v>-0.65102386177434302</v>
      </c>
      <c r="F127">
        <v>0.93832757523743504</v>
      </c>
      <c r="G127">
        <v>1.6531917484741401</v>
      </c>
      <c r="H127" s="1">
        <v>3.7910509457855101E-5</v>
      </c>
      <c r="I127">
        <v>5.8195660665330204E-3</v>
      </c>
      <c r="J127">
        <v>0.45096666362452398</v>
      </c>
      <c r="K127">
        <v>8.7220401497846698</v>
      </c>
      <c r="L127">
        <v>0</v>
      </c>
    </row>
    <row r="128" spans="1:12" x14ac:dyDescent="0.25">
      <c r="A128">
        <v>2014</v>
      </c>
      <c r="B128">
        <v>283</v>
      </c>
      <c r="C128">
        <v>1.17298745733122</v>
      </c>
      <c r="D128">
        <v>-1.12608031339936</v>
      </c>
      <c r="E128">
        <v>4.6907143931862703E-2</v>
      </c>
      <c r="F128">
        <v>1.1759916881047201</v>
      </c>
      <c r="G128">
        <v>1.68915364319479</v>
      </c>
      <c r="H128" s="1">
        <v>6.2224248363319703E-5</v>
      </c>
      <c r="I128">
        <v>5.9663694858849304E-3</v>
      </c>
      <c r="J128">
        <v>0.49963233115083799</v>
      </c>
      <c r="K128">
        <v>-32.477050303494998</v>
      </c>
      <c r="L128">
        <v>0</v>
      </c>
    </row>
    <row r="129" spans="1:12" x14ac:dyDescent="0.25">
      <c r="A129">
        <v>2014</v>
      </c>
      <c r="B129">
        <v>284</v>
      </c>
      <c r="C129">
        <v>0.49578758416074997</v>
      </c>
      <c r="D129">
        <v>-8.5367784026272306E-2</v>
      </c>
      <c r="E129">
        <v>0.41041980013447699</v>
      </c>
      <c r="F129">
        <v>0.87431739820907595</v>
      </c>
      <c r="G129">
        <v>1.0418718515557699</v>
      </c>
      <c r="H129">
        <v>1.4446159480065499E-4</v>
      </c>
      <c r="I129">
        <v>3.7020279383309998E-3</v>
      </c>
      <c r="J129">
        <v>0.42898699572915699</v>
      </c>
      <c r="K129">
        <v>-45.843847852587402</v>
      </c>
      <c r="L129">
        <v>1</v>
      </c>
    </row>
    <row r="130" spans="1:12" x14ac:dyDescent="0.25">
      <c r="A130">
        <v>2014</v>
      </c>
      <c r="B130">
        <v>285</v>
      </c>
      <c r="C130">
        <v>1.3535444852622101</v>
      </c>
      <c r="D130">
        <v>-2.0898487564700901</v>
      </c>
      <c r="E130">
        <v>-0.736304271207879</v>
      </c>
      <c r="F130">
        <v>0.99073369079602502</v>
      </c>
      <c r="G130">
        <v>1.6969784978533</v>
      </c>
      <c r="H130" s="1">
        <v>3.6457681044888799E-5</v>
      </c>
      <c r="I130">
        <v>6.0340182913256697E-3</v>
      </c>
      <c r="J130">
        <v>0.39866493124580699</v>
      </c>
      <c r="K130">
        <v>-31.909730151701002</v>
      </c>
      <c r="L130">
        <v>0</v>
      </c>
    </row>
    <row r="131" spans="1:12" x14ac:dyDescent="0.25">
      <c r="A131">
        <v>2014</v>
      </c>
      <c r="B131">
        <v>286</v>
      </c>
      <c r="C131">
        <v>0.153726471491512</v>
      </c>
      <c r="D131">
        <v>-1.24733488083968</v>
      </c>
      <c r="E131">
        <v>-1.0936084093481699</v>
      </c>
      <c r="F131">
        <v>0.83228438703889795</v>
      </c>
      <c r="G131">
        <v>1.58290267648232</v>
      </c>
      <c r="H131">
        <v>1.36417006738516E-4</v>
      </c>
      <c r="I131">
        <v>5.6602346342741697E-3</v>
      </c>
      <c r="J131">
        <v>0.61248013714605698</v>
      </c>
      <c r="K131">
        <v>14.0077875628364</v>
      </c>
      <c r="L131">
        <v>0</v>
      </c>
    </row>
    <row r="132" spans="1:12" x14ac:dyDescent="0.25">
      <c r="A132">
        <v>2014</v>
      </c>
      <c r="B132">
        <v>287</v>
      </c>
      <c r="C132">
        <v>0.64648504661408901</v>
      </c>
      <c r="D132">
        <v>-1.83883748199602</v>
      </c>
      <c r="E132">
        <v>-1.1923524353819299</v>
      </c>
      <c r="F132">
        <v>0.79855737737453203</v>
      </c>
      <c r="G132">
        <v>1.64277896871568</v>
      </c>
      <c r="H132" s="1">
        <v>5.4222305485907102E-5</v>
      </c>
      <c r="I132">
        <v>5.8577843528992901E-3</v>
      </c>
      <c r="J132">
        <v>0.52775877359863199</v>
      </c>
      <c r="K132">
        <v>36.788742351805297</v>
      </c>
      <c r="L132">
        <v>0</v>
      </c>
    </row>
    <row r="133" spans="1:12" x14ac:dyDescent="0.25">
      <c r="A133">
        <v>2014</v>
      </c>
      <c r="B133">
        <v>288</v>
      </c>
      <c r="C133">
        <v>0.94230922193642497</v>
      </c>
      <c r="D133">
        <v>-1.3779547797424201</v>
      </c>
      <c r="E133">
        <v>-0.43564555780599401</v>
      </c>
      <c r="F133">
        <v>0.86613396795284303</v>
      </c>
      <c r="G133">
        <v>1.40115641206605</v>
      </c>
      <c r="H133" s="1">
        <v>9.0924223332548498E-5</v>
      </c>
      <c r="I133">
        <v>4.9805062253626001E-3</v>
      </c>
      <c r="J133">
        <v>0.43849983442467799</v>
      </c>
      <c r="K133">
        <v>-10.2832930713789</v>
      </c>
      <c r="L133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5"/>
  <sheetViews>
    <sheetView workbookViewId="0">
      <selection activeCell="J13" sqref="J13"/>
    </sheetView>
  </sheetViews>
  <sheetFormatPr defaultRowHeight="15" x14ac:dyDescent="0.25"/>
  <cols>
    <col min="1" max="1" width="12.7109375" style="3" customWidth="1"/>
    <col min="2" max="2" width="12.7109375" style="4" customWidth="1"/>
  </cols>
  <sheetData>
    <row r="1" spans="1:10" x14ac:dyDescent="0.25">
      <c r="A1" s="3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s="3">
        <v>41765</v>
      </c>
      <c r="B2" s="4">
        <f>A2-DATE(YEAR(A2),1,0)</f>
        <v>126</v>
      </c>
      <c r="C2">
        <f>SUM([1]LilliHousatonic!M3,[1]LilliStill!M3)</f>
        <v>98.797479183000007</v>
      </c>
      <c r="D2" t="e">
        <f>SUM([1]LilliHousatonic!U3+[1]LilliStill!U3)</f>
        <v>#N/A</v>
      </c>
      <c r="E2" t="e">
        <f>SUM([1]LilliHousatonic!V3+[1]LilliStill!V3)</f>
        <v>#N/A</v>
      </c>
      <c r="F2" t="e">
        <f>SUM([1]LilliHousatonic!W3+[1]LilliStill!W3)</f>
        <v>#N/A</v>
      </c>
      <c r="G2" t="e">
        <f>SUM([1]LilliHousatonic!X3+[1]LilliStill!X3)</f>
        <v>#N/A</v>
      </c>
      <c r="H2" t="e">
        <f>SUM([1]LilliHousatonic!Y3+[1]LilliStill!Y3)</f>
        <v>#N/A</v>
      </c>
      <c r="I2" t="e">
        <f>SUM([1]LilliHousatonic!Z3+[1]LilliStill!Z3)</f>
        <v>#N/A</v>
      </c>
    </row>
    <row r="3" spans="1:10" x14ac:dyDescent="0.25">
      <c r="A3" s="3">
        <v>41766</v>
      </c>
      <c r="B3" s="4">
        <f t="shared" ref="B3:B66" si="0">A3-DATE(YEAR(A3),1,0)</f>
        <v>127</v>
      </c>
      <c r="C3">
        <f>SUM([1]LilliHousatonic!M4,[1]LilliStill!M4)</f>
        <v>88.716681651000002</v>
      </c>
      <c r="D3" t="e">
        <f>SUM([1]LilliHousatonic!U4+[1]LilliStill!U4)</f>
        <v>#N/A</v>
      </c>
      <c r="E3" t="e">
        <f>SUM([1]LilliHousatonic!V4+[1]LilliStill!V4)</f>
        <v>#N/A</v>
      </c>
      <c r="F3" t="e">
        <f>SUM([1]LilliHousatonic!W4+[1]LilliStill!W4)</f>
        <v>#N/A</v>
      </c>
      <c r="G3" t="e">
        <f>SUM([1]LilliHousatonic!X4+[1]LilliStill!X4)</f>
        <v>#N/A</v>
      </c>
      <c r="H3" t="e">
        <f>SUM([1]LilliHousatonic!Y4+[1]LilliStill!Y4)</f>
        <v>#N/A</v>
      </c>
      <c r="I3" t="e">
        <f>SUM([1]LilliHousatonic!Z4+[1]LilliStill!Z4)</f>
        <v>#N/A</v>
      </c>
    </row>
    <row r="4" spans="1:10" x14ac:dyDescent="0.25">
      <c r="A4" s="3">
        <v>41767</v>
      </c>
      <c r="B4" s="4">
        <f t="shared" si="0"/>
        <v>128</v>
      </c>
      <c r="C4">
        <f>SUM([1]LilliHousatonic!M5,[1]LilliStill!M5)</f>
        <v>81.722420442000001</v>
      </c>
      <c r="D4" t="e">
        <f>SUM([1]LilliHousatonic!U5+[1]LilliStill!U5)</f>
        <v>#N/A</v>
      </c>
      <c r="E4" t="e">
        <f>SUM([1]LilliHousatonic!V5+[1]LilliStill!V5)</f>
        <v>#N/A</v>
      </c>
      <c r="F4" t="e">
        <f>SUM([1]LilliHousatonic!W5+[1]LilliStill!W5)</f>
        <v>#N/A</v>
      </c>
      <c r="G4" t="e">
        <f>SUM([1]LilliHousatonic!X5+[1]LilliStill!X5)</f>
        <v>#N/A</v>
      </c>
      <c r="H4" t="e">
        <f>SUM([1]LilliHousatonic!Y5+[1]LilliStill!Y5)</f>
        <v>#N/A</v>
      </c>
      <c r="I4" t="e">
        <f>SUM([1]LilliHousatonic!Z5+[1]LilliStill!Z5)</f>
        <v>#N/A</v>
      </c>
    </row>
    <row r="5" spans="1:10" x14ac:dyDescent="0.25">
      <c r="A5" s="3">
        <v>41768</v>
      </c>
      <c r="B5" s="4">
        <f t="shared" si="0"/>
        <v>129</v>
      </c>
      <c r="C5">
        <f>SUM([1]LilliHousatonic!M6,[1]LilliStill!M6)</f>
        <v>78.777468354000007</v>
      </c>
      <c r="D5" t="e">
        <f>SUM([1]LilliHousatonic!U6+[1]LilliStill!U6)</f>
        <v>#N/A</v>
      </c>
      <c r="E5" t="e">
        <f>SUM([1]LilliHousatonic!V6+[1]LilliStill!V6)</f>
        <v>#N/A</v>
      </c>
      <c r="F5" t="e">
        <f>SUM([1]LilliHousatonic!W6+[1]LilliStill!W6)</f>
        <v>#N/A</v>
      </c>
      <c r="G5" t="e">
        <f>SUM([1]LilliHousatonic!X6+[1]LilliStill!X6)</f>
        <v>#N/A</v>
      </c>
      <c r="H5" t="e">
        <f>SUM([1]LilliHousatonic!Y6+[1]LilliStill!Y6)</f>
        <v>#N/A</v>
      </c>
      <c r="I5" t="e">
        <f>SUM([1]LilliHousatonic!Z6+[1]LilliStill!Z6)</f>
        <v>#N/A</v>
      </c>
    </row>
    <row r="6" spans="1:10" x14ac:dyDescent="0.25">
      <c r="A6" s="3">
        <v>41769</v>
      </c>
      <c r="B6" s="4">
        <f t="shared" si="0"/>
        <v>130</v>
      </c>
      <c r="C6">
        <f>SUM([1]LilliHousatonic!M7,[1]LilliStill!M7)</f>
        <v>80.13667701</v>
      </c>
      <c r="D6" t="e">
        <f>SUM([1]LilliHousatonic!U7+[1]LilliStill!U7)</f>
        <v>#N/A</v>
      </c>
      <c r="E6" t="e">
        <f>SUM([1]LilliHousatonic!V7+[1]LilliStill!V7)</f>
        <v>#N/A</v>
      </c>
      <c r="F6" t="e">
        <f>SUM([1]LilliHousatonic!W7+[1]LilliStill!W7)</f>
        <v>#N/A</v>
      </c>
      <c r="G6" t="e">
        <f>SUM([1]LilliHousatonic!X7+[1]LilliStill!X7)</f>
        <v>#N/A</v>
      </c>
      <c r="H6" t="e">
        <f>SUM([1]LilliHousatonic!Y7+[1]LilliStill!Y7)</f>
        <v>#N/A</v>
      </c>
      <c r="I6" t="e">
        <f>SUM([1]LilliHousatonic!Z7+[1]LilliStill!Z7)</f>
        <v>#N/A</v>
      </c>
    </row>
    <row r="7" spans="1:10" x14ac:dyDescent="0.25">
      <c r="A7" s="3">
        <v>41770</v>
      </c>
      <c r="B7" s="4">
        <f t="shared" si="0"/>
        <v>131</v>
      </c>
      <c r="C7">
        <f>SUM([1]LilliHousatonic!M8,[1]LilliStill!M8)</f>
        <v>83.336480721000001</v>
      </c>
      <c r="D7" t="e">
        <f>SUM([1]LilliHousatonic!U8+[1]LilliStill!U8)</f>
        <v>#N/A</v>
      </c>
      <c r="E7" t="e">
        <f>SUM([1]LilliHousatonic!V8+[1]LilliStill!V8)</f>
        <v>#N/A</v>
      </c>
      <c r="F7" t="e">
        <f>SUM([1]LilliHousatonic!W8+[1]LilliStill!W8)</f>
        <v>#N/A</v>
      </c>
      <c r="G7" t="e">
        <f>SUM([1]LilliHousatonic!X8+[1]LilliStill!X8)</f>
        <v>#N/A</v>
      </c>
      <c r="H7" t="e">
        <f>SUM([1]LilliHousatonic!Y8+[1]LilliStill!Y8)</f>
        <v>#N/A</v>
      </c>
      <c r="I7" t="e">
        <f>SUM([1]LilliHousatonic!Z8+[1]LilliStill!Z8)</f>
        <v>#N/A</v>
      </c>
    </row>
    <row r="8" spans="1:10" x14ac:dyDescent="0.25">
      <c r="A8" s="3">
        <v>41771</v>
      </c>
      <c r="B8" s="4">
        <f t="shared" si="0"/>
        <v>132</v>
      </c>
      <c r="C8">
        <f>SUM([1]LilliHousatonic!M9,[1]LilliStill!M9)</f>
        <v>71.415088134000001</v>
      </c>
      <c r="D8" t="e">
        <f>SUM([1]LilliHousatonic!U9+[1]LilliStill!U9)</f>
        <v>#N/A</v>
      </c>
      <c r="E8" t="e">
        <f>SUM([1]LilliHousatonic!V9+[1]LilliStill!V9)</f>
        <v>#N/A</v>
      </c>
      <c r="F8" t="e">
        <f>SUM([1]LilliHousatonic!W9+[1]LilliStill!W9)</f>
        <v>#N/A</v>
      </c>
      <c r="G8" t="e">
        <f>SUM([1]LilliHousatonic!X9+[1]LilliStill!X9)</f>
        <v>#N/A</v>
      </c>
      <c r="H8" t="e">
        <f>SUM([1]LilliHousatonic!Y9+[1]LilliStill!Y9)</f>
        <v>#N/A</v>
      </c>
      <c r="I8" t="e">
        <f>SUM([1]LilliHousatonic!Z9+[1]LilliStill!Z9)</f>
        <v>#N/A</v>
      </c>
    </row>
    <row r="9" spans="1:10" x14ac:dyDescent="0.25">
      <c r="A9" s="3">
        <v>41772</v>
      </c>
      <c r="B9" s="4">
        <f t="shared" si="0"/>
        <v>133</v>
      </c>
      <c r="C9">
        <f>SUM([1]LilliHousatonic!M10,[1]LilliStill!M10)</f>
        <v>62.835083493000006</v>
      </c>
      <c r="D9" t="e">
        <f>SUM([1]LilliHousatonic!U10+[1]LilliStill!U10)</f>
        <v>#N/A</v>
      </c>
      <c r="E9" t="e">
        <f>SUM([1]LilliHousatonic!V10+[1]LilliStill!V10)</f>
        <v>#N/A</v>
      </c>
      <c r="F9" t="e">
        <f>SUM([1]LilliHousatonic!W10+[1]LilliStill!W10)</f>
        <v>#N/A</v>
      </c>
      <c r="G9" t="e">
        <f>SUM([1]LilliHousatonic!X10+[1]LilliStill!X10)</f>
        <v>#N/A</v>
      </c>
      <c r="H9" t="e">
        <f>SUM([1]LilliHousatonic!Y10+[1]LilliStill!Y10)</f>
        <v>#N/A</v>
      </c>
      <c r="I9" t="e">
        <f>SUM([1]LilliHousatonic!Z10+[1]LilliStill!Z10)</f>
        <v>#N/A</v>
      </c>
    </row>
    <row r="10" spans="1:10" x14ac:dyDescent="0.25">
      <c r="A10" s="3">
        <v>41773</v>
      </c>
      <c r="B10" s="4">
        <f t="shared" si="0"/>
        <v>134</v>
      </c>
      <c r="C10">
        <f>SUM([1]LilliHousatonic!M11,[1]LilliStill!M11)</f>
        <v>55.840822284000005</v>
      </c>
      <c r="D10" t="e">
        <f>SUM([1]LilliHousatonic!U11+[1]LilliStill!U11)</f>
        <v>#N/A</v>
      </c>
      <c r="E10" t="e">
        <f>SUM([1]LilliHousatonic!V11+[1]LilliStill!V11)</f>
        <v>#N/A</v>
      </c>
      <c r="F10" t="e">
        <f>SUM([1]LilliHousatonic!W11+[1]LilliStill!W11)</f>
        <v>#N/A</v>
      </c>
      <c r="G10" t="e">
        <f>SUM([1]LilliHousatonic!X11+[1]LilliStill!X11)</f>
        <v>#N/A</v>
      </c>
      <c r="H10" t="e">
        <f>SUM([1]LilliHousatonic!Y11+[1]LilliStill!Y11)</f>
        <v>#N/A</v>
      </c>
      <c r="I10" t="e">
        <f>SUM([1]LilliHousatonic!Z11+[1]LilliStill!Z11)</f>
        <v>#N/A</v>
      </c>
    </row>
    <row r="11" spans="1:10" x14ac:dyDescent="0.25">
      <c r="A11" s="3">
        <v>41774</v>
      </c>
      <c r="B11" s="4">
        <f t="shared" si="0"/>
        <v>135</v>
      </c>
      <c r="C11">
        <f>SUM([1]LilliHousatonic!M12,[1]LilliStill!M12)</f>
        <v>54.056860922999995</v>
      </c>
      <c r="D11" t="e">
        <f>SUM([1]LilliHousatonic!U12+[1]LilliStill!U12)</f>
        <v>#N/A</v>
      </c>
      <c r="E11" t="e">
        <f>SUM([1]LilliHousatonic!V12+[1]LilliStill!V12)</f>
        <v>#N/A</v>
      </c>
      <c r="F11" t="e">
        <f>SUM([1]LilliHousatonic!W12+[1]LilliStill!W12)</f>
        <v>#N/A</v>
      </c>
      <c r="G11" t="e">
        <f>SUM([1]LilliHousatonic!X12+[1]LilliStill!X12)</f>
        <v>#N/A</v>
      </c>
      <c r="H11" t="e">
        <f>SUM([1]LilliHousatonic!Y12+[1]LilliStill!Y12)</f>
        <v>#N/A</v>
      </c>
      <c r="I11" t="e">
        <f>SUM([1]LilliHousatonic!Z12+[1]LilliStill!Z12)</f>
        <v>#N/A</v>
      </c>
    </row>
    <row r="12" spans="1:10" x14ac:dyDescent="0.25">
      <c r="A12" s="3">
        <v>41775</v>
      </c>
      <c r="B12" s="4">
        <f t="shared" si="0"/>
        <v>136</v>
      </c>
      <c r="C12">
        <f>SUM([1]LilliHousatonic!M13,[1]LilliStill!M13)</f>
        <v>56.633694000000006</v>
      </c>
      <c r="D12" t="e">
        <f>SUM([1]LilliHousatonic!U13+[1]LilliStill!U13)</f>
        <v>#N/A</v>
      </c>
      <c r="E12" t="e">
        <f>SUM([1]LilliHousatonic!V13+[1]LilliStill!V13)</f>
        <v>#N/A</v>
      </c>
      <c r="F12" t="e">
        <f>SUM([1]LilliHousatonic!W13+[1]LilliStill!W13)</f>
        <v>#N/A</v>
      </c>
      <c r="G12" t="e">
        <f>SUM([1]LilliHousatonic!X13+[1]LilliStill!X13)</f>
        <v>#N/A</v>
      </c>
      <c r="H12" t="e">
        <f>SUM([1]LilliHousatonic!Y13+[1]LilliStill!Y13)</f>
        <v>#N/A</v>
      </c>
      <c r="I12" t="e">
        <f>SUM([1]LilliHousatonic!Z13+[1]LilliStill!Z13)</f>
        <v>#N/A</v>
      </c>
    </row>
    <row r="13" spans="1:10" x14ac:dyDescent="0.25">
      <c r="A13" s="3">
        <v>41776</v>
      </c>
      <c r="B13" s="4">
        <f t="shared" si="0"/>
        <v>137</v>
      </c>
      <c r="C13">
        <f>SUM([1]LilliHousatonic!M14,[1]LilliStill!M14)</f>
        <v>110.09590114</v>
      </c>
      <c r="D13" t="e">
        <f>SUM([1]LilliHousatonic!U14+[1]LilliStill!U14)</f>
        <v>#N/A</v>
      </c>
      <c r="E13" t="e">
        <f>SUM([1]LilliHousatonic!V14+[1]LilliStill!V14)</f>
        <v>#N/A</v>
      </c>
      <c r="F13" t="e">
        <f>SUM([1]LilliHousatonic!W14+[1]LilliStill!W14)</f>
        <v>#N/A</v>
      </c>
      <c r="G13" t="e">
        <f>SUM([1]LilliHousatonic!X14+[1]LilliStill!X14)</f>
        <v>#N/A</v>
      </c>
      <c r="H13" t="e">
        <f>SUM([1]LilliHousatonic!Y14+[1]LilliStill!Y14)</f>
        <v>#N/A</v>
      </c>
      <c r="I13" t="e">
        <f>SUM([1]LilliHousatonic!Z14+[1]LilliStill!Z14)</f>
        <v>#N/A</v>
      </c>
    </row>
    <row r="14" spans="1:10" x14ac:dyDescent="0.25">
      <c r="A14" s="3">
        <v>41777</v>
      </c>
      <c r="B14" s="4">
        <f t="shared" si="0"/>
        <v>138</v>
      </c>
      <c r="C14">
        <f>SUM([1]LilliHousatonic!M15,[1]LilliStill!M15)</f>
        <v>104.74401705299999</v>
      </c>
      <c r="D14" t="e">
        <f>SUM([1]LilliHousatonic!U15+[1]LilliStill!U15)</f>
        <v>#N/A</v>
      </c>
      <c r="E14" t="e">
        <f>SUM([1]LilliHousatonic!V15+[1]LilliStill!V15)</f>
        <v>#N/A</v>
      </c>
      <c r="F14" t="e">
        <f>SUM([1]LilliHousatonic!W15+[1]LilliStill!W15)</f>
        <v>#N/A</v>
      </c>
      <c r="G14" t="e">
        <f>SUM([1]LilliHousatonic!X15+[1]LilliStill!X15)</f>
        <v>#N/A</v>
      </c>
      <c r="H14" t="e">
        <f>SUM([1]LilliHousatonic!Y15+[1]LilliStill!Y15)</f>
        <v>#N/A</v>
      </c>
      <c r="I14" t="e">
        <f>SUM([1]LilliHousatonic!Z15+[1]LilliStill!Z15)</f>
        <v>#N/A</v>
      </c>
    </row>
    <row r="15" spans="1:10" x14ac:dyDescent="0.25">
      <c r="A15" s="3">
        <v>41778</v>
      </c>
      <c r="B15" s="4">
        <f t="shared" si="0"/>
        <v>139</v>
      </c>
      <c r="C15">
        <f>SUM([1]LilliHousatonic!M16,[1]LilliStill!M16)</f>
        <v>93.190743476999998</v>
      </c>
      <c r="D15" t="e">
        <f>SUM([1]LilliHousatonic!U16+[1]LilliStill!U16)</f>
        <v>#N/A</v>
      </c>
      <c r="E15" t="e">
        <f>SUM([1]LilliHousatonic!V16+[1]LilliStill!V16)</f>
        <v>#N/A</v>
      </c>
      <c r="F15" t="e">
        <f>SUM([1]LilliHousatonic!W16+[1]LilliStill!W16)</f>
        <v>#N/A</v>
      </c>
      <c r="G15" t="e">
        <f>SUM([1]LilliHousatonic!X16+[1]LilliStill!X16)</f>
        <v>#N/A</v>
      </c>
      <c r="H15" t="e">
        <f>SUM([1]LilliHousatonic!Y16+[1]LilliStill!Y16)</f>
        <v>#N/A</v>
      </c>
      <c r="I15" t="e">
        <f>SUM([1]LilliHousatonic!Z16+[1]LilliStill!Z16)</f>
        <v>#N/A</v>
      </c>
    </row>
    <row r="16" spans="1:10" x14ac:dyDescent="0.25">
      <c r="A16" s="3">
        <v>41779</v>
      </c>
      <c r="B16" s="4">
        <f t="shared" si="0"/>
        <v>140</v>
      </c>
      <c r="C16">
        <f>SUM([1]LilliHousatonic!M17,[1]LilliStill!M17)</f>
        <v>78.409349343000002</v>
      </c>
      <c r="D16" t="e">
        <f>SUM([1]LilliHousatonic!U17+[1]LilliStill!U17)</f>
        <v>#N/A</v>
      </c>
      <c r="E16" t="e">
        <f>SUM([1]LilliHousatonic!V17+[1]LilliStill!V17)</f>
        <v>#N/A</v>
      </c>
      <c r="F16" t="e">
        <f>SUM([1]LilliHousatonic!W17+[1]LilliStill!W17)</f>
        <v>#N/A</v>
      </c>
      <c r="G16" t="e">
        <f>SUM([1]LilliHousatonic!X17+[1]LilliStill!X17)</f>
        <v>#N/A</v>
      </c>
      <c r="H16" t="e">
        <f>SUM([1]LilliHousatonic!Y17+[1]LilliStill!Y17)</f>
        <v>#N/A</v>
      </c>
      <c r="I16" t="e">
        <f>SUM([1]LilliHousatonic!Z17+[1]LilliStill!Z17)</f>
        <v>#N/A</v>
      </c>
    </row>
    <row r="17" spans="1:9" x14ac:dyDescent="0.25">
      <c r="A17" s="3">
        <v>41780</v>
      </c>
      <c r="B17" s="4">
        <f t="shared" si="0"/>
        <v>141</v>
      </c>
      <c r="C17">
        <f>SUM([1]LilliHousatonic!M18,[1]LilliStill!M18)</f>
        <v>64.845579630000003</v>
      </c>
      <c r="D17" t="e">
        <f>SUM([1]LilliHousatonic!U18+[1]LilliStill!U18)</f>
        <v>#N/A</v>
      </c>
      <c r="E17" t="e">
        <f>SUM([1]LilliHousatonic!V18+[1]LilliStill!V18)</f>
        <v>#N/A</v>
      </c>
      <c r="F17" t="e">
        <f>SUM([1]LilliHousatonic!W18+[1]LilliStill!W18)</f>
        <v>#N/A</v>
      </c>
      <c r="G17" t="e">
        <f>SUM([1]LilliHousatonic!X18+[1]LilliStill!X18)</f>
        <v>#N/A</v>
      </c>
      <c r="H17" t="e">
        <f>SUM([1]LilliHousatonic!Y18+[1]LilliStill!Y18)</f>
        <v>#N/A</v>
      </c>
      <c r="I17" t="e">
        <f>SUM([1]LilliHousatonic!Z18+[1]LilliStill!Z18)</f>
        <v>#N/A</v>
      </c>
    </row>
    <row r="18" spans="1:9" x14ac:dyDescent="0.25">
      <c r="A18" s="3">
        <v>41781</v>
      </c>
      <c r="B18" s="4">
        <f t="shared" si="0"/>
        <v>142</v>
      </c>
      <c r="C18">
        <f>SUM([1]LilliHousatonic!M19,[1]LilliStill!M19)</f>
        <v>60.258250415999996</v>
      </c>
      <c r="D18" t="e">
        <f>SUM([1]LilliHousatonic!U19+[1]LilliStill!U19)</f>
        <v>#N/A</v>
      </c>
      <c r="E18" t="e">
        <f>SUM([1]LilliHousatonic!V19+[1]LilliStill!V19)</f>
        <v>#N/A</v>
      </c>
      <c r="F18" t="e">
        <f>SUM([1]LilliHousatonic!W19+[1]LilliStill!W19)</f>
        <v>#N/A</v>
      </c>
      <c r="G18" t="e">
        <f>SUM([1]LilliHousatonic!X19+[1]LilliStill!X19)</f>
        <v>#N/A</v>
      </c>
      <c r="H18" t="e">
        <f>SUM([1]LilliHousatonic!Y19+[1]LilliStill!Y19)</f>
        <v>#N/A</v>
      </c>
      <c r="I18" t="e">
        <f>SUM([1]LilliHousatonic!Z19+[1]LilliStill!Z19)</f>
        <v>#N/A</v>
      </c>
    </row>
    <row r="19" spans="1:9" x14ac:dyDescent="0.25">
      <c r="A19" s="3">
        <v>41782</v>
      </c>
      <c r="B19" s="4">
        <f t="shared" si="0"/>
        <v>143</v>
      </c>
      <c r="C19">
        <f>SUM([1]LilliHousatonic!M20,[1]LilliStill!M20)</f>
        <v>64.817262783000004</v>
      </c>
      <c r="D19" t="e">
        <f>SUM([1]LilliHousatonic!U20+[1]LilliStill!U20)</f>
        <v>#N/A</v>
      </c>
      <c r="E19" t="e">
        <f>SUM([1]LilliHousatonic!V20+[1]LilliStill!V20)</f>
        <v>#N/A</v>
      </c>
      <c r="F19" t="e">
        <f>SUM([1]LilliHousatonic!W20+[1]LilliStill!W20)</f>
        <v>#N/A</v>
      </c>
      <c r="G19" t="e">
        <f>SUM([1]LilliHousatonic!X20+[1]LilliStill!X20)</f>
        <v>#N/A</v>
      </c>
      <c r="H19" t="e">
        <f>SUM([1]LilliHousatonic!Y20+[1]LilliStill!Y20)</f>
        <v>#N/A</v>
      </c>
      <c r="I19" t="e">
        <f>SUM([1]LilliHousatonic!Z20+[1]LilliStill!Z20)</f>
        <v>#N/A</v>
      </c>
    </row>
    <row r="20" spans="1:9" x14ac:dyDescent="0.25">
      <c r="A20" s="3">
        <v>41783</v>
      </c>
      <c r="B20" s="4">
        <f t="shared" si="0"/>
        <v>144</v>
      </c>
      <c r="C20">
        <f>SUM([1]LilliHousatonic!M21,[1]LilliStill!M21)</f>
        <v>68.866571903999997</v>
      </c>
      <c r="D20" t="e">
        <f>SUM([1]LilliHousatonic!U21+[1]LilliStill!U21)</f>
        <v>#N/A</v>
      </c>
      <c r="E20" t="e">
        <f>SUM([1]LilliHousatonic!V21+[1]LilliStill!V21)</f>
        <v>#N/A</v>
      </c>
      <c r="F20" t="e">
        <f>SUM([1]LilliHousatonic!W21+[1]LilliStill!W21)</f>
        <v>#N/A</v>
      </c>
      <c r="G20" t="e">
        <f>SUM([1]LilliHousatonic!X21+[1]LilliStill!X21)</f>
        <v>#N/A</v>
      </c>
      <c r="H20" t="e">
        <f>SUM([1]LilliHousatonic!Y21+[1]LilliStill!Y21)</f>
        <v>#N/A</v>
      </c>
      <c r="I20" t="e">
        <f>SUM([1]LilliHousatonic!Z21+[1]LilliStill!Z21)</f>
        <v>#N/A</v>
      </c>
    </row>
    <row r="21" spans="1:9" x14ac:dyDescent="0.25">
      <c r="A21" s="3">
        <v>41784</v>
      </c>
      <c r="B21" s="4">
        <f t="shared" si="0"/>
        <v>145</v>
      </c>
      <c r="C21">
        <f>SUM([1]LilliHousatonic!M22,[1]LilliStill!M22)</f>
        <v>64.222608996000005</v>
      </c>
      <c r="D21" t="e">
        <f>SUM([1]LilliHousatonic!U22+[1]LilliStill!U22)</f>
        <v>#N/A</v>
      </c>
      <c r="E21" t="e">
        <f>SUM([1]LilliHousatonic!V22+[1]LilliStill!V22)</f>
        <v>#N/A</v>
      </c>
      <c r="F21" t="e">
        <f>SUM([1]LilliHousatonic!W22+[1]LilliStill!W22)</f>
        <v>#N/A</v>
      </c>
      <c r="G21" t="e">
        <f>SUM([1]LilliHousatonic!X22+[1]LilliStill!X22)</f>
        <v>#N/A</v>
      </c>
      <c r="H21" t="e">
        <f>SUM([1]LilliHousatonic!Y22+[1]LilliStill!Y22)</f>
        <v>#N/A</v>
      </c>
      <c r="I21" t="e">
        <f>SUM([1]LilliHousatonic!Z22+[1]LilliStill!Z22)</f>
        <v>#N/A</v>
      </c>
    </row>
    <row r="22" spans="1:9" x14ac:dyDescent="0.25">
      <c r="A22" s="3">
        <v>41785</v>
      </c>
      <c r="B22" s="4">
        <f t="shared" si="0"/>
        <v>146</v>
      </c>
      <c r="C22">
        <f>SUM([1]LilliHousatonic!M23,[1]LilliStill!M23)</f>
        <v>56.746961388000003</v>
      </c>
      <c r="D22" t="e">
        <f>SUM([1]LilliHousatonic!U23+[1]LilliStill!U23)</f>
        <v>#N/A</v>
      </c>
      <c r="E22" t="e">
        <f>SUM([1]LilliHousatonic!V23+[1]LilliStill!V23)</f>
        <v>#N/A</v>
      </c>
      <c r="F22" t="e">
        <f>SUM([1]LilliHousatonic!W23+[1]LilliStill!W23)</f>
        <v>#N/A</v>
      </c>
      <c r="G22" t="e">
        <f>SUM([1]LilliHousatonic!X23+[1]LilliStill!X23)</f>
        <v>#N/A</v>
      </c>
      <c r="H22" t="e">
        <f>SUM([1]LilliHousatonic!Y23+[1]LilliStill!Y23)</f>
        <v>#N/A</v>
      </c>
      <c r="I22" t="e">
        <f>SUM([1]LilliHousatonic!Z23+[1]LilliStill!Z23)</f>
        <v>#N/A</v>
      </c>
    </row>
    <row r="23" spans="1:9" x14ac:dyDescent="0.25">
      <c r="A23" s="3">
        <v>41786</v>
      </c>
      <c r="B23" s="4">
        <f t="shared" si="0"/>
        <v>147</v>
      </c>
      <c r="C23">
        <f>SUM([1]LilliHousatonic!M24,[1]LilliStill!M24)</f>
        <v>50.630522436</v>
      </c>
      <c r="D23" t="e">
        <f>SUM([1]LilliHousatonic!U24+[1]LilliStill!U24)</f>
        <v>#N/A</v>
      </c>
      <c r="E23" t="e">
        <f>SUM([1]LilliHousatonic!V24+[1]LilliStill!V24)</f>
        <v>#N/A</v>
      </c>
      <c r="F23" t="e">
        <f>SUM([1]LilliHousatonic!W24+[1]LilliStill!W24)</f>
        <v>#N/A</v>
      </c>
      <c r="G23" t="e">
        <f>SUM([1]LilliHousatonic!X24+[1]LilliStill!X24)</f>
        <v>#N/A</v>
      </c>
      <c r="H23" t="e">
        <f>SUM([1]LilliHousatonic!Y24+[1]LilliStill!Y24)</f>
        <v>#N/A</v>
      </c>
      <c r="I23" t="e">
        <f>SUM([1]LilliHousatonic!Z24+[1]LilliStill!Z24)</f>
        <v>#N/A</v>
      </c>
    </row>
    <row r="24" spans="1:9" x14ac:dyDescent="0.25">
      <c r="A24" s="3">
        <v>41787</v>
      </c>
      <c r="B24" s="4">
        <f t="shared" si="0"/>
        <v>148</v>
      </c>
      <c r="C24">
        <f>SUM([1]LilliHousatonic!M25,[1]LilliStill!M25)</f>
        <v>52.641018572999997</v>
      </c>
      <c r="D24" t="e">
        <f>SUM([1]LilliHousatonic!U25+[1]LilliStill!U25)</f>
        <v>#N/A</v>
      </c>
      <c r="E24" t="e">
        <f>SUM([1]LilliHousatonic!V25+[1]LilliStill!V25)</f>
        <v>#N/A</v>
      </c>
      <c r="F24" t="e">
        <f>SUM([1]LilliHousatonic!W25+[1]LilliStill!W25)</f>
        <v>#N/A</v>
      </c>
      <c r="G24" t="e">
        <f>SUM([1]LilliHousatonic!X25+[1]LilliStill!X25)</f>
        <v>#N/A</v>
      </c>
      <c r="H24" t="e">
        <f>SUM([1]LilliHousatonic!Y25+[1]LilliStill!Y25)</f>
        <v>#N/A</v>
      </c>
      <c r="I24" t="e">
        <f>SUM([1]LilliHousatonic!Z25+[1]LilliStill!Z25)</f>
        <v>#N/A</v>
      </c>
    </row>
    <row r="25" spans="1:9" x14ac:dyDescent="0.25">
      <c r="A25" s="3">
        <v>41788</v>
      </c>
      <c r="B25" s="4">
        <f t="shared" si="0"/>
        <v>149</v>
      </c>
      <c r="C25">
        <f>SUM([1]LilliHousatonic!M26,[1]LilliStill!M26)</f>
        <v>47.232500795999997</v>
      </c>
      <c r="D25">
        <f>SUM([1]LilliHousatonic!U26+[1]LilliStill!U26)</f>
        <v>210.33124554820657</v>
      </c>
      <c r="E25">
        <f>SUM([1]LilliHousatonic!V26+[1]LilliStill!V26)</f>
        <v>3108.1822576818431</v>
      </c>
      <c r="F25">
        <f>SUM([1]LilliHousatonic!W26+[1]LilliStill!W26)</f>
        <v>14.383625278395987</v>
      </c>
      <c r="G25">
        <f>SUM([1]LilliHousatonic!X26+[1]LilliStill!X26)</f>
        <v>25.019307313336892</v>
      </c>
      <c r="H25">
        <f>SUM([1]LilliHousatonic!Y26+[1]LilliStill!Y26)</f>
        <v>28.563400661271455</v>
      </c>
      <c r="I25">
        <f>SUM([1]LilliHousatonic!Z26+[1]LilliStill!Z26)</f>
        <v>1594.8250022269688</v>
      </c>
    </row>
    <row r="26" spans="1:9" x14ac:dyDescent="0.25">
      <c r="A26" s="3">
        <v>41789</v>
      </c>
      <c r="B26" s="4">
        <f t="shared" si="0"/>
        <v>150</v>
      </c>
      <c r="C26">
        <f>SUM([1]LilliHousatonic!M27,[1]LilliStill!M27)</f>
        <v>40.096655351999999</v>
      </c>
      <c r="D26">
        <f>SUM([1]LilliHousatonic!U27+[1]LilliStill!U27)</f>
        <v>171.26921955748801</v>
      </c>
      <c r="E26">
        <f>SUM([1]LilliHousatonic!V27+[1]LilliStill!V27)</f>
        <v>2623.5998476800496</v>
      </c>
      <c r="F26">
        <f>SUM([1]LilliHousatonic!W27+[1]LilliStill!W27)</f>
        <v>12.294272661954459</v>
      </c>
      <c r="G26">
        <f>SUM([1]LilliHousatonic!X27+[1]LilliStill!X27)</f>
        <v>22.357337939459299</v>
      </c>
      <c r="H26">
        <f>SUM([1]LilliHousatonic!Y27+[1]LilliStill!Y27)</f>
        <v>24.466429075973501</v>
      </c>
      <c r="I26">
        <f>SUM([1]LilliHousatonic!Z27+[1]LilliStill!Z27)</f>
        <v>1336.828899168524</v>
      </c>
    </row>
    <row r="27" spans="1:9" x14ac:dyDescent="0.25">
      <c r="A27" s="3">
        <v>41790</v>
      </c>
      <c r="B27" s="4">
        <f t="shared" si="0"/>
        <v>151</v>
      </c>
      <c r="C27">
        <f>SUM([1]LilliHousatonic!M28,[1]LilliStill!M28)</f>
        <v>37.463188581000004</v>
      </c>
      <c r="D27">
        <f>SUM([1]LilliHousatonic!U28+[1]LilliStill!U28)</f>
        <v>152.65132193508865</v>
      </c>
      <c r="E27">
        <f>SUM([1]LilliHousatonic!V28+[1]LilliStill!V28)</f>
        <v>2437.9418130888757</v>
      </c>
      <c r="F27">
        <f>SUM([1]LilliHousatonic!W28+[1]LilliStill!W28)</f>
        <v>11.565981666217439</v>
      </c>
      <c r="G27">
        <f>SUM([1]LilliHousatonic!X28+[1]LilliStill!X28)</f>
        <v>21.953894143122298</v>
      </c>
      <c r="H27">
        <f>SUM([1]LilliHousatonic!Y28+[1]LilliStill!Y28)</f>
        <v>23.086454185195681</v>
      </c>
      <c r="I27">
        <f>SUM([1]LilliHousatonic!Z28+[1]LilliStill!Z28)</f>
        <v>1233.5819458170963</v>
      </c>
    </row>
    <row r="28" spans="1:9" x14ac:dyDescent="0.25">
      <c r="A28" s="3">
        <v>41791</v>
      </c>
      <c r="B28" s="4">
        <f t="shared" si="0"/>
        <v>152</v>
      </c>
      <c r="C28">
        <f>SUM([1]LilliHousatonic!M29,[1]LilliStill!M29)</f>
        <v>33.640414235999998</v>
      </c>
      <c r="D28">
        <f>SUM([1]LilliHousatonic!U29+[1]LilliStill!U29)</f>
        <v>130.59342751354072</v>
      </c>
      <c r="E28">
        <f>SUM([1]LilliHousatonic!V29+[1]LilliStill!V29)</f>
        <v>2179.7870323121674</v>
      </c>
      <c r="F28">
        <f>SUM([1]LilliHousatonic!W29+[1]LilliStill!W29)</f>
        <v>10.463395273302412</v>
      </c>
      <c r="G28">
        <f>SUM([1]LilliHousatonic!X29+[1]LilliStill!X29)</f>
        <v>20.879109774387359</v>
      </c>
      <c r="H28">
        <f>SUM([1]LilliHousatonic!Y29+[1]LilliStill!Y29)</f>
        <v>21.014639669319195</v>
      </c>
      <c r="I28">
        <f>SUM([1]LilliHousatonic!Z29+[1]LilliStill!Z29)</f>
        <v>1095.8420991133171</v>
      </c>
    </row>
    <row r="29" spans="1:9" x14ac:dyDescent="0.25">
      <c r="A29" s="3">
        <v>41792</v>
      </c>
      <c r="B29" s="4">
        <f t="shared" si="0"/>
        <v>153</v>
      </c>
      <c r="C29">
        <f>SUM([1]LilliHousatonic!M30,[1]LilliStill!M30)</f>
        <v>30.893680076999999</v>
      </c>
      <c r="D29">
        <f>SUM([1]LilliHousatonic!U30+[1]LilliStill!U30)</f>
        <v>111.37311917011569</v>
      </c>
      <c r="E29">
        <f>SUM([1]LilliHousatonic!V30+[1]LilliStill!V30)</f>
        <v>1986.3824451235982</v>
      </c>
      <c r="F29">
        <f>SUM([1]LilliHousatonic!W30+[1]LilliStill!W30)</f>
        <v>9.6605205992412611</v>
      </c>
      <c r="G29">
        <f>SUM([1]LilliHousatonic!X30+[1]LilliStill!X30)</f>
        <v>19.57060450277142</v>
      </c>
      <c r="H29">
        <f>SUM([1]LilliHousatonic!Y30+[1]LilliStill!Y30)</f>
        <v>19.357926123787284</v>
      </c>
      <c r="I29">
        <f>SUM([1]LilliHousatonic!Z30+[1]LilliStill!Z30)</f>
        <v>990.09143682099625</v>
      </c>
    </row>
    <row r="30" spans="1:9" x14ac:dyDescent="0.25">
      <c r="A30" s="3">
        <v>41793</v>
      </c>
      <c r="B30" s="4">
        <f t="shared" si="0"/>
        <v>154</v>
      </c>
      <c r="C30">
        <f>SUM([1]LilliHousatonic!M31,[1]LilliStill!M31)</f>
        <v>28.883183942000002</v>
      </c>
      <c r="D30">
        <f>SUM([1]LilliHousatonic!U31+[1]LilliStill!U31)</f>
        <v>96.337103323885614</v>
      </c>
      <c r="E30">
        <f>SUM([1]LilliHousatonic!V31+[1]LilliStill!V31)</f>
        <v>1842.9936272186962</v>
      </c>
      <c r="F30">
        <f>SUM([1]LilliHousatonic!W31+[1]LilliStill!W31)</f>
        <v>9.0809426761392515</v>
      </c>
      <c r="G30">
        <f>SUM([1]LilliHousatonic!X31+[1]LilliStill!X31)</f>
        <v>18.702829573198898</v>
      </c>
      <c r="H30">
        <f>SUM([1]LilliHousatonic!Y31+[1]LilliStill!Y31)</f>
        <v>18.162028026182043</v>
      </c>
      <c r="I30">
        <f>SUM([1]LilliHousatonic!Z31+[1]LilliStill!Z31)</f>
        <v>910.68645299162142</v>
      </c>
    </row>
    <row r="31" spans="1:9" x14ac:dyDescent="0.25">
      <c r="A31" s="3">
        <v>41794</v>
      </c>
      <c r="B31" s="4">
        <f t="shared" si="0"/>
        <v>155</v>
      </c>
      <c r="C31">
        <f>SUM([1]LilliHousatonic!M32,[1]LilliStill!M32)</f>
        <v>41.087744997000001</v>
      </c>
      <c r="D31">
        <f>SUM([1]LilliHousatonic!U32+[1]LilliStill!U32)</f>
        <v>122.68451300785179</v>
      </c>
      <c r="E31">
        <f>SUM([1]LilliHousatonic!V32+[1]LilliStill!V32)</f>
        <v>2574.1290399250729</v>
      </c>
      <c r="F31">
        <f>SUM([1]LilliHousatonic!W32+[1]LilliStill!W32)</f>
        <v>12.916590671988475</v>
      </c>
      <c r="G31">
        <f>SUM([1]LilliHousatonic!X32+[1]LilliStill!X32)</f>
        <v>24.863689788582903</v>
      </c>
      <c r="H31">
        <f>SUM([1]LilliHousatonic!Y32+[1]LilliStill!Y32)</f>
        <v>25.08451851405184</v>
      </c>
      <c r="I31">
        <f>SUM([1]LilliHousatonic!Z32+[1]LilliStill!Z32)</f>
        <v>1252.8346770870492</v>
      </c>
    </row>
    <row r="32" spans="1:9" x14ac:dyDescent="0.25">
      <c r="A32" s="3">
        <v>41795</v>
      </c>
      <c r="B32" s="4">
        <f t="shared" si="0"/>
        <v>156</v>
      </c>
      <c r="C32">
        <f>SUM([1]LilliHousatonic!M33,[1]LilliStill!M33)</f>
        <v>63.033301422000001</v>
      </c>
      <c r="D32">
        <f>SUM([1]LilliHousatonic!U33+[1]LilliStill!U33)</f>
        <v>188.43805862452592</v>
      </c>
      <c r="E32">
        <f>SUM([1]LilliHousatonic!V33+[1]LilliStill!V33)</f>
        <v>3984.1690714577549</v>
      </c>
      <c r="F32">
        <f>SUM([1]LilliHousatonic!W33+[1]LilliStill!W33)</f>
        <v>20.080907063485839</v>
      </c>
      <c r="G32">
        <f>SUM([1]LilliHousatonic!X33+[1]LilliStill!X33)</f>
        <v>44.509010744931828</v>
      </c>
      <c r="H32">
        <f>SUM([1]LilliHousatonic!Y33+[1]LilliStill!Y33)</f>
        <v>40.374808759016943</v>
      </c>
      <c r="I32">
        <f>SUM([1]LilliHousatonic!Z33+[1]LilliStill!Z33)</f>
        <v>1942.4981922392953</v>
      </c>
    </row>
    <row r="33" spans="1:9" x14ac:dyDescent="0.25">
      <c r="A33" s="3">
        <v>41796</v>
      </c>
      <c r="B33" s="4">
        <f t="shared" si="0"/>
        <v>157</v>
      </c>
      <c r="C33">
        <f>SUM([1]LilliHousatonic!M34,[1]LilliStill!M34)</f>
        <v>73.085782107</v>
      </c>
      <c r="D33">
        <f>SUM([1]LilliHousatonic!U34+[1]LilliStill!U34)</f>
        <v>202.11932434560151</v>
      </c>
      <c r="E33">
        <f>SUM([1]LilliHousatonic!V34+[1]LilliStill!V34)</f>
        <v>4409.1587547747959</v>
      </c>
      <c r="F33">
        <f>SUM([1]LilliHousatonic!W34+[1]LilliStill!W34)</f>
        <v>22.963436045945013</v>
      </c>
      <c r="G33">
        <f>SUM([1]LilliHousatonic!X34+[1]LilliStill!X34)</f>
        <v>38.753630499155669</v>
      </c>
      <c r="H33">
        <f>SUM([1]LilliHousatonic!Y34+[1]LilliStill!Y34)</f>
        <v>41.338973467978356</v>
      </c>
      <c r="I33">
        <f>SUM([1]LilliHousatonic!Z34+[1]LilliStill!Z34)</f>
        <v>2081.4874063507018</v>
      </c>
    </row>
    <row r="34" spans="1:9" x14ac:dyDescent="0.25">
      <c r="A34" s="3">
        <v>41797</v>
      </c>
      <c r="B34" s="4">
        <f t="shared" si="0"/>
        <v>158</v>
      </c>
      <c r="C34">
        <f>SUM([1]LilliHousatonic!M35,[1]LilliStill!M35)</f>
        <v>57.738051032999998</v>
      </c>
      <c r="D34">
        <f>SUM([1]LilliHousatonic!U35+[1]LilliStill!U35)</f>
        <v>157.18832650409342</v>
      </c>
      <c r="E34">
        <f>SUM([1]LilliHousatonic!V35+[1]LilliStill!V35)</f>
        <v>3423.0368851145349</v>
      </c>
      <c r="F34">
        <f>SUM([1]LilliHousatonic!W35+[1]LilliStill!W35)</f>
        <v>18.158255833376749</v>
      </c>
      <c r="G34">
        <f>SUM([1]LilliHousatonic!X35+[1]LilliStill!X35)</f>
        <v>29.211774057335436</v>
      </c>
      <c r="H34">
        <f>SUM([1]LilliHousatonic!Y35+[1]LilliStill!Y35)</f>
        <v>31.563907432496002</v>
      </c>
      <c r="I34">
        <f>SUM([1]LilliHousatonic!Z35+[1]LilliStill!Z35)</f>
        <v>1591.711777760273</v>
      </c>
    </row>
    <row r="35" spans="1:9" x14ac:dyDescent="0.25">
      <c r="A35" s="3">
        <v>41798</v>
      </c>
      <c r="B35" s="4">
        <f t="shared" si="0"/>
        <v>159</v>
      </c>
      <c r="C35">
        <f>SUM([1]LilliHousatonic!M36,[1]LilliStill!M36)</f>
        <v>43.211508522000003</v>
      </c>
      <c r="D35">
        <f>SUM([1]LilliHousatonic!U36+[1]LilliStill!U36)</f>
        <v>118.79319941284629</v>
      </c>
      <c r="E35">
        <f>SUM([1]LilliHousatonic!V36+[1]LilliStill!V36)</f>
        <v>2548.2072241789879</v>
      </c>
      <c r="F35">
        <f>SUM([1]LilliHousatonic!W36+[1]LilliStill!W36)</f>
        <v>13.673305048383924</v>
      </c>
      <c r="G35">
        <f>SUM([1]LilliHousatonic!X36+[1]LilliStill!X36)</f>
        <v>23.17455896292244</v>
      </c>
      <c r="H35">
        <f>SUM([1]LilliHousatonic!Y36+[1]LilliStill!Y36)</f>
        <v>23.67500947145038</v>
      </c>
      <c r="I35">
        <f>SUM([1]LilliHousatonic!Z36+[1]LilliStill!Z36)</f>
        <v>1176.7897745765845</v>
      </c>
    </row>
    <row r="36" spans="1:9" x14ac:dyDescent="0.25">
      <c r="A36" s="3">
        <v>41799</v>
      </c>
      <c r="B36" s="4">
        <f t="shared" si="0"/>
        <v>160</v>
      </c>
      <c r="C36">
        <f>SUM([1]LilliHousatonic!M37,[1]LilliStill!M37)</f>
        <v>35.877445148999996</v>
      </c>
      <c r="D36">
        <f>SUM([1]LilliHousatonic!U37+[1]LilliStill!U37)</f>
        <v>103.3146003240104</v>
      </c>
      <c r="E36">
        <f>SUM([1]LilliHousatonic!V37+[1]LilliStill!V37)</f>
        <v>2144.4909267945973</v>
      </c>
      <c r="F36">
        <f>SUM([1]LilliHousatonic!W37+[1]LilliStill!W37)</f>
        <v>11.499919430434957</v>
      </c>
      <c r="G36">
        <f>SUM([1]LilliHousatonic!X37+[1]LilliStill!X37)</f>
        <v>23.032414816882419</v>
      </c>
      <c r="H36">
        <f>SUM([1]LilliHousatonic!Y37+[1]LilliStill!Y37)</f>
        <v>20.694484622632121</v>
      </c>
      <c r="I36">
        <f>SUM([1]LilliHousatonic!Z37+[1]LilliStill!Z37)</f>
        <v>997.60489557567405</v>
      </c>
    </row>
    <row r="37" spans="1:9" x14ac:dyDescent="0.25">
      <c r="A37" s="3">
        <v>41800</v>
      </c>
      <c r="B37" s="4">
        <f t="shared" si="0"/>
        <v>161</v>
      </c>
      <c r="C37">
        <f>SUM([1]LilliHousatonic!M38,[1]LilliStill!M38)</f>
        <v>33.074077295999999</v>
      </c>
      <c r="D37">
        <f>SUM([1]LilliHousatonic!U38+[1]LilliStill!U38)</f>
        <v>96.530247180529642</v>
      </c>
      <c r="E37">
        <f>SUM([1]LilliHousatonic!V38+[1]LilliStill!V38)</f>
        <v>1971.8664404318843</v>
      </c>
      <c r="F37">
        <f>SUM([1]LilliHousatonic!W38+[1]LilliStill!W38)</f>
        <v>10.665778411592086</v>
      </c>
      <c r="G37">
        <f>SUM([1]LilliHousatonic!X38+[1]LilliStill!X38)</f>
        <v>22.347727616663214</v>
      </c>
      <c r="H37">
        <f>SUM([1]LilliHousatonic!Y38+[1]LilliStill!Y38)</f>
        <v>19.156593514534272</v>
      </c>
      <c r="I37">
        <f>SUM([1]LilliHousatonic!Z38+[1]LilliStill!Z38)</f>
        <v>913.53932041245901</v>
      </c>
    </row>
    <row r="38" spans="1:9" x14ac:dyDescent="0.25">
      <c r="A38" s="3">
        <v>41801</v>
      </c>
      <c r="B38" s="4">
        <f t="shared" si="0"/>
        <v>162</v>
      </c>
      <c r="C38">
        <f>SUM([1]LilliHousatonic!M39,[1]LilliStill!M39)</f>
        <v>32.451106662000001</v>
      </c>
      <c r="D38">
        <f>SUM([1]LilliHousatonic!U39+[1]LilliStill!U39)</f>
        <v>94.30174372735523</v>
      </c>
      <c r="E38">
        <f>SUM([1]LilliHousatonic!V39+[1]LilliStill!V39)</f>
        <v>1911.861750498246</v>
      </c>
      <c r="F38">
        <f>SUM([1]LilliHousatonic!W39+[1]LilliStill!W39)</f>
        <v>10.49219489821682</v>
      </c>
      <c r="G38">
        <f>SUM([1]LilliHousatonic!X39+[1]LilliStill!X39)</f>
        <v>21.786606326581609</v>
      </c>
      <c r="H38">
        <f>SUM([1]LilliHousatonic!Y39+[1]LilliStill!Y39)</f>
        <v>18.419017887695322</v>
      </c>
      <c r="I38">
        <f>SUM([1]LilliHousatonic!Z39+[1]LilliStill!Z39)</f>
        <v>875.86285249465357</v>
      </c>
    </row>
    <row r="39" spans="1:9" x14ac:dyDescent="0.25">
      <c r="A39" s="3">
        <v>41802</v>
      </c>
      <c r="B39" s="4">
        <f t="shared" si="0"/>
        <v>163</v>
      </c>
      <c r="C39">
        <f>SUM([1]LilliHousatonic!M40,[1]LilliStill!M40)</f>
        <v>33.328928918999999</v>
      </c>
      <c r="D39">
        <f>SUM([1]LilliHousatonic!U40+[1]LilliStill!U40)</f>
        <v>94.049455340548093</v>
      </c>
      <c r="E39">
        <f>SUM([1]LilliHousatonic!V40+[1]LilliStill!V40)</f>
        <v>1913.7969196788322</v>
      </c>
      <c r="F39">
        <f>SUM([1]LilliHousatonic!W40+[1]LilliStill!W40)</f>
        <v>10.759777373337494</v>
      </c>
      <c r="G39">
        <f>SUM([1]LilliHousatonic!X40+[1]LilliStill!X40)</f>
        <v>20.632000487040649</v>
      </c>
      <c r="H39">
        <f>SUM([1]LilliHousatonic!Y40+[1]LilliStill!Y40)</f>
        <v>17.942670374031053</v>
      </c>
      <c r="I39">
        <f>SUM([1]LilliHousatonic!Z40+[1]LilliStill!Z40)</f>
        <v>856.76392076866432</v>
      </c>
    </row>
    <row r="40" spans="1:9" x14ac:dyDescent="0.25">
      <c r="A40" s="3">
        <v>41803</v>
      </c>
      <c r="B40" s="4">
        <f t="shared" si="0"/>
        <v>164</v>
      </c>
      <c r="C40">
        <f>SUM([1]LilliHousatonic!M41,[1]LilliStill!M41)</f>
        <v>37.548139122000002</v>
      </c>
      <c r="D40">
        <f>SUM([1]LilliHousatonic!U41+[1]LilliStill!U41)</f>
        <v>117.07635715699348</v>
      </c>
      <c r="E40">
        <f>SUM([1]LilliHousatonic!V41+[1]LilliStill!V41)</f>
        <v>2258.5021538419514</v>
      </c>
      <c r="F40">
        <f>SUM([1]LilliHousatonic!W41+[1]LilliStill!W41)</f>
        <v>12.362262485423644</v>
      </c>
      <c r="G40">
        <f>SUM([1]LilliHousatonic!X41+[1]LilliStill!X41)</f>
        <v>30.713798031527894</v>
      </c>
      <c r="H40">
        <f>SUM([1]LilliHousatonic!Y41+[1]LilliStill!Y41)</f>
        <v>22.579832548716801</v>
      </c>
      <c r="I40">
        <f>SUM([1]LilliHousatonic!Z41+[1]LilliStill!Z41)</f>
        <v>1048.7152492993093</v>
      </c>
    </row>
    <row r="41" spans="1:9" x14ac:dyDescent="0.25">
      <c r="A41" s="3">
        <v>41804</v>
      </c>
      <c r="B41" s="4">
        <f t="shared" si="0"/>
        <v>165</v>
      </c>
      <c r="C41">
        <f>SUM([1]LilliHousatonic!M42,[1]LilliStill!M42)</f>
        <v>50.630522436</v>
      </c>
      <c r="D41">
        <f>SUM([1]LilliHousatonic!U42+[1]LilliStill!U42)</f>
        <v>156.99700938089421</v>
      </c>
      <c r="E41">
        <f>SUM([1]LilliHousatonic!V42+[1]LilliStill!V42)</f>
        <v>3008.4194490688737</v>
      </c>
      <c r="F41">
        <f>SUM([1]LilliHousatonic!W42+[1]LilliStill!W42)</f>
        <v>16.697813684961154</v>
      </c>
      <c r="G41">
        <f>SUM([1]LilliHousatonic!X42+[1]LilliStill!X42)</f>
        <v>40.812250883203617</v>
      </c>
      <c r="H41">
        <f>SUM([1]LilliHousatonic!Y42+[1]LilliStill!Y42)</f>
        <v>29.715914122728162</v>
      </c>
      <c r="I41">
        <f>SUM([1]LilliHousatonic!Z42+[1]LilliStill!Z42)</f>
        <v>1381.8080412476497</v>
      </c>
    </row>
    <row r="42" spans="1:9" x14ac:dyDescent="0.25">
      <c r="A42" s="3">
        <v>41805</v>
      </c>
      <c r="B42" s="4">
        <f t="shared" si="0"/>
        <v>166</v>
      </c>
      <c r="C42">
        <f>SUM([1]LilliHousatonic!M43,[1]LilliStill!M43)</f>
        <v>44.259231861000004</v>
      </c>
      <c r="D42">
        <f>SUM([1]LilliHousatonic!U43+[1]LilliStill!U43)</f>
        <v>124.60917212851986</v>
      </c>
      <c r="E42">
        <f>SUM([1]LilliHousatonic!V43+[1]LilliStill!V43)</f>
        <v>2462.2910889457612</v>
      </c>
      <c r="F42">
        <f>SUM([1]LilliHousatonic!W43+[1]LilliStill!W43)</f>
        <v>14.434190676577602</v>
      </c>
      <c r="G42">
        <f>SUM([1]LilliHousatonic!X43+[1]LilliStill!X43)</f>
        <v>27.945802270997149</v>
      </c>
      <c r="H42">
        <f>SUM([1]LilliHousatonic!Y43+[1]LilliStill!Y43)</f>
        <v>22.699066227686497</v>
      </c>
      <c r="I42">
        <f>SUM([1]LilliHousatonic!Z43+[1]LilliStill!Z43)</f>
        <v>1065.3323081512647</v>
      </c>
    </row>
    <row r="43" spans="1:9" x14ac:dyDescent="0.25">
      <c r="A43" s="3">
        <v>41806</v>
      </c>
      <c r="B43" s="4">
        <f t="shared" si="0"/>
        <v>167</v>
      </c>
      <c r="C43">
        <f>SUM([1]LilliHousatonic!M44,[1]LilliStill!M44)</f>
        <v>36.840217946999999</v>
      </c>
      <c r="D43">
        <f>SUM([1]LilliHousatonic!U44+[1]LilliStill!U44)</f>
        <v>101.92989695409034</v>
      </c>
      <c r="E43">
        <f>SUM([1]LilliHousatonic!V44+[1]LilliStill!V44)</f>
        <v>2008.0086553331239</v>
      </c>
      <c r="F43">
        <f>SUM([1]LilliHousatonic!W44+[1]LilliStill!W44)</f>
        <v>12.028625208752166</v>
      </c>
      <c r="G43">
        <f>SUM([1]LilliHousatonic!X44+[1]LilliStill!X44)</f>
        <v>22.386686989514459</v>
      </c>
      <c r="H43">
        <f>SUM([1]LilliHousatonic!Y44+[1]LilliStill!Y44)</f>
        <v>18.205314136197362</v>
      </c>
      <c r="I43">
        <f>SUM([1]LilliHousatonic!Z44+[1]LilliStill!Z44)</f>
        <v>850.06652249448609</v>
      </c>
    </row>
    <row r="44" spans="1:9" x14ac:dyDescent="0.25">
      <c r="A44" s="3">
        <v>41807</v>
      </c>
      <c r="B44" s="4">
        <f t="shared" si="0"/>
        <v>168</v>
      </c>
      <c r="C44">
        <f>SUM([1]LilliHousatonic!M45,[1]LilliStill!M45)</f>
        <v>31.771502334000001</v>
      </c>
      <c r="D44">
        <f>SUM([1]LilliHousatonic!U45+[1]LilliStill!U45)</f>
        <v>87.793117861883289</v>
      </c>
      <c r="E44">
        <f>SUM([1]LilliHousatonic!V45+[1]LilliStill!V45)</f>
        <v>1712.2592363532635</v>
      </c>
      <c r="F44">
        <f>SUM([1]LilliHousatonic!W45+[1]LilliStill!W45)</f>
        <v>10.408048812271904</v>
      </c>
      <c r="G44">
        <f>SUM([1]LilliHousatonic!X45+[1]LilliStill!X45)</f>
        <v>19.415899600365407</v>
      </c>
      <c r="H44">
        <f>SUM([1]LilliHousatonic!Y45+[1]LilliStill!Y45)</f>
        <v>15.42272641327982</v>
      </c>
      <c r="I44">
        <f>SUM([1]LilliHousatonic!Z45+[1]LilliStill!Z45)</f>
        <v>715.31124639955681</v>
      </c>
    </row>
    <row r="45" spans="1:9" x14ac:dyDescent="0.25">
      <c r="A45" s="3">
        <v>41808</v>
      </c>
      <c r="B45" s="4">
        <f t="shared" si="0"/>
        <v>169</v>
      </c>
      <c r="C45">
        <f>SUM([1]LilliHousatonic!M46,[1]LilliStill!M46)</f>
        <v>28.203579609000002</v>
      </c>
      <c r="D45">
        <f>SUM([1]LilliHousatonic!U46+[1]LilliStill!U46)</f>
        <v>78.126572438892268</v>
      </c>
      <c r="E45">
        <f>SUM([1]LilliHousatonic!V46+[1]LilliStill!V46)</f>
        <v>1506.155464554259</v>
      </c>
      <c r="F45">
        <f>SUM([1]LilliHousatonic!W46+[1]LilliStill!W46)</f>
        <v>9.2732701082807587</v>
      </c>
      <c r="G45">
        <f>SUM([1]LilliHousatonic!X46+[1]LilliStill!X46)</f>
        <v>17.484627151200367</v>
      </c>
      <c r="H45">
        <f>SUM([1]LilliHousatonic!Y46+[1]LilliStill!Y46)</f>
        <v>13.499596718930853</v>
      </c>
      <c r="I45">
        <f>SUM([1]LilliHousatonic!Z46+[1]LilliStill!Z46)</f>
        <v>622.19540110878404</v>
      </c>
    </row>
    <row r="46" spans="1:9" x14ac:dyDescent="0.25">
      <c r="A46" s="3">
        <v>41809</v>
      </c>
      <c r="B46" s="4">
        <f t="shared" si="0"/>
        <v>170</v>
      </c>
      <c r="C46">
        <f>SUM([1]LilliHousatonic!M47,[1]LilliStill!M47)</f>
        <v>32.139621347000002</v>
      </c>
      <c r="D46">
        <f>SUM([1]LilliHousatonic!U47+[1]LilliStill!U47)</f>
        <v>110.68387816181342</v>
      </c>
      <c r="E46">
        <f>SUM([1]LilliHousatonic!V47+[1]LilliStill!V47)</f>
        <v>1954.7882229177312</v>
      </c>
      <c r="F46">
        <f>SUM([1]LilliHousatonic!W47+[1]LilliStill!W47)</f>
        <v>10.863261584466946</v>
      </c>
      <c r="G46">
        <f>SUM([1]LilliHousatonic!X47+[1]LilliStill!X47)</f>
        <v>31.360456524760366</v>
      </c>
      <c r="H46">
        <f>SUM([1]LilliHousatonic!Y47+[1]LilliStill!Y47)</f>
        <v>19.229838884334782</v>
      </c>
      <c r="I46">
        <f>SUM([1]LilliHousatonic!Z47+[1]LilliStill!Z47)</f>
        <v>915.10223615370717</v>
      </c>
    </row>
    <row r="47" spans="1:9" x14ac:dyDescent="0.25">
      <c r="A47" s="3">
        <v>41810</v>
      </c>
      <c r="B47" s="4">
        <f t="shared" si="0"/>
        <v>171</v>
      </c>
      <c r="C47">
        <f>SUM([1]LilliHousatonic!M48,[1]LilliStill!M48)</f>
        <v>29.591105111999997</v>
      </c>
      <c r="D47">
        <f>SUM([1]LilliHousatonic!U48+[1]LilliStill!U48)</f>
        <v>94.290416179175665</v>
      </c>
      <c r="E47">
        <f>SUM([1]LilliHousatonic!V48+[1]LilliStill!V48)</f>
        <v>1694.2164394894921</v>
      </c>
      <c r="F47">
        <f>SUM([1]LilliHousatonic!W48+[1]LilliStill!W48)</f>
        <v>9.9304608903795089</v>
      </c>
      <c r="G47">
        <f>SUM([1]LilliHousatonic!X48+[1]LilliStill!X48)</f>
        <v>24.760978532169606</v>
      </c>
      <c r="H47">
        <f>SUM([1]LilliHousatonic!Y48+[1]LilliStill!Y48)</f>
        <v>15.906474843993937</v>
      </c>
      <c r="I47">
        <f>SUM([1]LilliHousatonic!Z48+[1]LilliStill!Z48)</f>
        <v>750.97115192589808</v>
      </c>
    </row>
    <row r="48" spans="1:9" x14ac:dyDescent="0.25">
      <c r="A48" s="3">
        <v>41811</v>
      </c>
      <c r="B48" s="4">
        <f t="shared" si="0"/>
        <v>172</v>
      </c>
      <c r="C48">
        <f>SUM([1]LilliHousatonic!M49,[1]LilliStill!M49)</f>
        <v>25.230310680999999</v>
      </c>
      <c r="D48">
        <f>SUM([1]LilliHousatonic!U49+[1]LilliStill!U49)</f>
        <v>74.247179715977836</v>
      </c>
      <c r="E48">
        <f>SUM([1]LilliHousatonic!V49+[1]LilliStill!V49)</f>
        <v>1357.2594072454856</v>
      </c>
      <c r="F48">
        <f>SUM([1]LilliHousatonic!W49+[1]LilliStill!W49)</f>
        <v>8.4214852057740828</v>
      </c>
      <c r="G48">
        <f>SUM([1]LilliHousatonic!X49+[1]LilliStill!X49)</f>
        <v>18.042083732962968</v>
      </c>
      <c r="H48">
        <f>SUM([1]LilliHousatonic!Y49+[1]LilliStill!Y49)</f>
        <v>12.19129307859864</v>
      </c>
      <c r="I48">
        <f>SUM([1]LilliHousatonic!Z49+[1]LilliStill!Z49)</f>
        <v>563.84001695351424</v>
      </c>
    </row>
    <row r="49" spans="1:9" x14ac:dyDescent="0.25">
      <c r="A49" s="3">
        <v>41812</v>
      </c>
      <c r="B49" s="4">
        <f t="shared" si="0"/>
        <v>173</v>
      </c>
      <c r="C49">
        <f>SUM([1]LilliHousatonic!M50,[1]LilliStill!M50)</f>
        <v>22.143774355999998</v>
      </c>
      <c r="D49">
        <f>SUM([1]LilliHousatonic!U50+[1]LilliStill!U50)</f>
        <v>63.577683387159595</v>
      </c>
      <c r="E49">
        <f>SUM([1]LilliHousatonic!V50+[1]LilliStill!V50)</f>
        <v>1159.8854777293545</v>
      </c>
      <c r="F49">
        <f>SUM([1]LilliHousatonic!W50+[1]LilliStill!W50)</f>
        <v>7.3961540415394369</v>
      </c>
      <c r="G49">
        <f>SUM([1]LilliHousatonic!X50+[1]LilliStill!X50)</f>
        <v>15.103930557313038</v>
      </c>
      <c r="H49">
        <f>SUM([1]LilliHousatonic!Y50+[1]LilliStill!Y50)</f>
        <v>10.211822740770678</v>
      </c>
      <c r="I49">
        <f>SUM([1]LilliHousatonic!Z50+[1]LilliStill!Z50)</f>
        <v>467.10731545464523</v>
      </c>
    </row>
    <row r="50" spans="1:9" x14ac:dyDescent="0.25">
      <c r="A50" s="3">
        <v>41813</v>
      </c>
      <c r="B50" s="4">
        <f t="shared" si="0"/>
        <v>174</v>
      </c>
      <c r="C50">
        <f>SUM([1]LilliHousatonic!M51,[1]LilliStill!M51)</f>
        <v>19.906743437000003</v>
      </c>
      <c r="D50">
        <f>SUM([1]LilliHousatonic!U51+[1]LilliStill!U51)</f>
        <v>56.716426549765771</v>
      </c>
      <c r="E50">
        <f>SUM([1]LilliHousatonic!V51+[1]LilliStill!V51)</f>
        <v>1026.4188826177351</v>
      </c>
      <c r="F50">
        <f>SUM([1]LilliHousatonic!W51+[1]LilliStill!W51)</f>
        <v>6.6639045108689263</v>
      </c>
      <c r="G50">
        <f>SUM([1]LilliHousatonic!X51+[1]LilliStill!X51)</f>
        <v>13.404491051710783</v>
      </c>
      <c r="H50">
        <f>SUM([1]LilliHousatonic!Y51+[1]LilliStill!Y51)</f>
        <v>8.9172785376566317</v>
      </c>
      <c r="I50">
        <f>SUM([1]LilliHousatonic!Z51+[1]LilliStill!Z51)</f>
        <v>405.36667977382189</v>
      </c>
    </row>
    <row r="51" spans="1:9" x14ac:dyDescent="0.25">
      <c r="A51" s="3">
        <v>41814</v>
      </c>
      <c r="B51" s="4">
        <f t="shared" si="0"/>
        <v>175</v>
      </c>
      <c r="C51">
        <f>SUM([1]LilliHousatonic!M52,[1]LilliStill!M52)</f>
        <v>19.085554882</v>
      </c>
      <c r="D51">
        <f>SUM([1]LilliHousatonic!U52+[1]LilliStill!U52)</f>
        <v>53.541527010188567</v>
      </c>
      <c r="E51">
        <f>SUM([1]LilliHousatonic!V52+[1]LilliStill!V52)</f>
        <v>963.24181529773659</v>
      </c>
      <c r="F51">
        <f>SUM([1]LilliHousatonic!W52+[1]LilliStill!W52)</f>
        <v>6.400742591329144</v>
      </c>
      <c r="G51">
        <f>SUM([1]LilliHousatonic!X52+[1]LilliStill!X52)</f>
        <v>12.524184036379925</v>
      </c>
      <c r="H51">
        <f>SUM([1]LilliHousatonic!Y52+[1]LilliStill!Y52)</f>
        <v>8.2394087489243422</v>
      </c>
      <c r="I51">
        <f>SUM([1]LilliHousatonic!Z52+[1]LilliStill!Z52)</f>
        <v>370.0033512961902</v>
      </c>
    </row>
    <row r="52" spans="1:9" x14ac:dyDescent="0.25">
      <c r="A52" s="3">
        <v>41815</v>
      </c>
      <c r="B52" s="4">
        <f t="shared" si="0"/>
        <v>176</v>
      </c>
      <c r="C52">
        <f>SUM([1]LilliHousatonic!M53,[1]LilliStill!M53)</f>
        <v>19.962995135</v>
      </c>
      <c r="D52">
        <f>SUM([1]LilliHousatonic!U53+[1]LilliStill!U53)</f>
        <v>55.535126716540731</v>
      </c>
      <c r="E52">
        <f>SUM([1]LilliHousatonic!V53+[1]LilliStill!V53)</f>
        <v>993.70294969616032</v>
      </c>
      <c r="F52">
        <f>SUM([1]LilliHousatonic!W53+[1]LilliStill!W53)</f>
        <v>6.7084457670373334</v>
      </c>
      <c r="G52">
        <f>SUM([1]LilliHousatonic!X53+[1]LilliStill!X53)</f>
        <v>12.693144812220496</v>
      </c>
      <c r="H52">
        <f>SUM([1]LilliHousatonic!Y53+[1]LilliStill!Y53)</f>
        <v>8.3820903332637329</v>
      </c>
      <c r="I52">
        <f>SUM([1]LilliHousatonic!Z53+[1]LilliStill!Z53)</f>
        <v>376.05335261437017</v>
      </c>
    </row>
    <row r="53" spans="1:9" x14ac:dyDescent="0.25">
      <c r="A53" s="3">
        <v>41816</v>
      </c>
      <c r="B53" s="4">
        <f t="shared" si="0"/>
        <v>177</v>
      </c>
      <c r="C53">
        <f>SUM([1]LilliHousatonic!M54,[1]LilliStill!M54)</f>
        <v>66.318858191000004</v>
      </c>
      <c r="D53">
        <f>SUM([1]LilliHousatonic!U54+[1]LilliStill!U54)</f>
        <v>164.82099829384504</v>
      </c>
      <c r="E53">
        <f>SUM([1]LilliHousatonic!V54+[1]LilliStill!V54)</f>
        <v>3037.4406996606631</v>
      </c>
      <c r="F53">
        <f>SUM([1]LilliHousatonic!W54+[1]LilliStill!W54)</f>
        <v>22.22614779306539</v>
      </c>
      <c r="G53">
        <f>SUM([1]LilliHousatonic!X54+[1]LilliStill!X54)</f>
        <v>33.202151841212583</v>
      </c>
      <c r="H53">
        <f>SUM([1]LilliHousatonic!Y54+[1]LilliStill!Y54)</f>
        <v>24.777415165986461</v>
      </c>
      <c r="I53">
        <f>SUM([1]LilliHousatonic!Z54+[1]LilliStill!Z54)</f>
        <v>1021.7534782467608</v>
      </c>
    </row>
    <row r="54" spans="1:9" x14ac:dyDescent="0.25">
      <c r="A54" s="3">
        <v>41817</v>
      </c>
      <c r="B54" s="4">
        <f t="shared" si="0"/>
        <v>178</v>
      </c>
      <c r="C54">
        <f>SUM([1]LilliHousatonic!M55,[1]LilliStill!M55)</f>
        <v>98.91074657099999</v>
      </c>
      <c r="D54">
        <f>SUM([1]LilliHousatonic!U55+[1]LilliStill!U55)</f>
        <v>241.31133207275715</v>
      </c>
      <c r="E54">
        <f>SUM([1]LilliHousatonic!V55+[1]LilliStill!V55)</f>
        <v>4446.6726608788877</v>
      </c>
      <c r="F54">
        <f>SUM([1]LilliHousatonic!W55+[1]LilliStill!W55)</f>
        <v>33.234260910637424</v>
      </c>
      <c r="G54">
        <f>SUM([1]LilliHousatonic!X55+[1]LilliStill!X55)</f>
        <v>46.228083355012465</v>
      </c>
      <c r="H54">
        <f>SUM([1]LilliHousatonic!Y55+[1]LilliStill!Y55)</f>
        <v>36.022625898208815</v>
      </c>
      <c r="I54">
        <f>SUM([1]LilliHousatonic!Z55+[1]LilliStill!Z55)</f>
        <v>1461.9014249980412</v>
      </c>
    </row>
    <row r="55" spans="1:9" x14ac:dyDescent="0.25">
      <c r="A55" s="3">
        <v>41818</v>
      </c>
      <c r="B55" s="4">
        <f t="shared" si="0"/>
        <v>179</v>
      </c>
      <c r="C55">
        <f>SUM([1]LilliHousatonic!M56,[1]LilliStill!M56)</f>
        <v>107.03768168000001</v>
      </c>
      <c r="D55">
        <f>SUM([1]LilliHousatonic!U56+[1]LilliStill!U56)</f>
        <v>263.68914361031455</v>
      </c>
      <c r="E55">
        <f>SUM([1]LilliHousatonic!V56+[1]LilliStill!V56)</f>
        <v>4815.0930309634896</v>
      </c>
      <c r="F55">
        <f>SUM([1]LilliHousatonic!W56+[1]LilliStill!W56)</f>
        <v>36.101019877332817</v>
      </c>
      <c r="G55">
        <f>SUM([1]LilliHousatonic!X56+[1]LilliStill!X56)</f>
        <v>49.313600280160443</v>
      </c>
      <c r="H55">
        <f>SUM([1]LilliHousatonic!Y56+[1]LilliStill!Y56)</f>
        <v>38.986933395151823</v>
      </c>
      <c r="I55">
        <f>SUM([1]LilliHousatonic!Z56+[1]LilliStill!Z56)</f>
        <v>1598.9357697683852</v>
      </c>
    </row>
    <row r="56" spans="1:9" x14ac:dyDescent="0.25">
      <c r="A56" s="3">
        <v>41819</v>
      </c>
      <c r="B56" s="4">
        <f t="shared" si="0"/>
        <v>180</v>
      </c>
      <c r="C56">
        <f>SUM([1]LilliHousatonic!M57,[1]LilliStill!M57)</f>
        <v>87.952126782000008</v>
      </c>
      <c r="D56">
        <f>SUM([1]LilliHousatonic!U57+[1]LilliStill!U57)</f>
        <v>220.69280699889129</v>
      </c>
      <c r="E56">
        <f>SUM([1]LilliHousatonic!V57+[1]LilliStill!V57)</f>
        <v>3983.5576763279423</v>
      </c>
      <c r="F56">
        <f>SUM([1]LilliHousatonic!W57+[1]LilliStill!W57)</f>
        <v>29.783397946939363</v>
      </c>
      <c r="G56">
        <f>SUM([1]LilliHousatonic!X57+[1]LilliStill!X57)</f>
        <v>40.598203346064395</v>
      </c>
      <c r="H56">
        <f>SUM([1]LilliHousatonic!Y57+[1]LilliStill!Y57)</f>
        <v>32.266489908703861</v>
      </c>
      <c r="I56">
        <f>SUM([1]LilliHousatonic!Z57+[1]LilliStill!Z57)</f>
        <v>1349.9403786933485</v>
      </c>
    </row>
    <row r="57" spans="1:9" x14ac:dyDescent="0.25">
      <c r="A57" s="3">
        <v>41820</v>
      </c>
      <c r="B57" s="4">
        <f t="shared" si="0"/>
        <v>181</v>
      </c>
      <c r="C57">
        <f>SUM([1]LilliHousatonic!M58,[1]LilliStill!M58)</f>
        <v>54.793098945000004</v>
      </c>
      <c r="D57">
        <f>SUM([1]LilliHousatonic!U58+[1]LilliStill!U58)</f>
        <v>142.36971744994864</v>
      </c>
      <c r="E57">
        <f>SUM([1]LilliHousatonic!V58+[1]LilliStill!V58)</f>
        <v>2529.266294018299</v>
      </c>
      <c r="F57">
        <f>SUM([1]LilliHousatonic!W58+[1]LilliStill!W58)</f>
        <v>18.632686925333463</v>
      </c>
      <c r="G57">
        <f>SUM([1]LilliHousatonic!X58+[1]LilliStill!X58)</f>
        <v>26.042626627940383</v>
      </c>
      <c r="H57">
        <f>SUM([1]LilliHousatonic!Y58+[1]LilliStill!Y58)</f>
        <v>20.472172449507411</v>
      </c>
      <c r="I57">
        <f>SUM([1]LilliHousatonic!Z58+[1]LilliStill!Z58)</f>
        <v>891.56854430182113</v>
      </c>
    </row>
    <row r="58" spans="1:9" x14ac:dyDescent="0.25">
      <c r="A58" s="3">
        <v>41821</v>
      </c>
      <c r="B58" s="4">
        <f t="shared" si="0"/>
        <v>182</v>
      </c>
      <c r="C58">
        <f>SUM([1]LilliHousatonic!M59,[1]LilliStill!M59)</f>
        <v>34.971306045000006</v>
      </c>
      <c r="D58">
        <f>SUM([1]LilliHousatonic!U59+[1]LilliStill!U59)</f>
        <v>94.998319267097514</v>
      </c>
      <c r="E58">
        <f>SUM([1]LilliHousatonic!V59+[1]LilliStill!V59)</f>
        <v>1658.1154688258127</v>
      </c>
      <c r="F58">
        <f>SUM([1]LilliHousatonic!W59+[1]LilliStill!W59)</f>
        <v>11.939496415825005</v>
      </c>
      <c r="G58">
        <f>SUM([1]LilliHousatonic!X59+[1]LilliStill!X59)</f>
        <v>17.321037751940388</v>
      </c>
      <c r="H58">
        <f>SUM([1]LilliHousatonic!Y59+[1]LilliStill!Y59)</f>
        <v>13.362406604773339</v>
      </c>
      <c r="I58">
        <f>SUM([1]LilliHousatonic!Z59+[1]LilliStill!Z59)</f>
        <v>613.80162778231374</v>
      </c>
    </row>
    <row r="59" spans="1:9" x14ac:dyDescent="0.25">
      <c r="A59" s="3">
        <v>41822</v>
      </c>
      <c r="B59" s="4">
        <f t="shared" si="0"/>
        <v>183</v>
      </c>
      <c r="C59">
        <f>SUM([1]LilliHousatonic!M60,[1]LilliStill!M60)</f>
        <v>39.162199401000002</v>
      </c>
      <c r="D59">
        <f>SUM([1]LilliHousatonic!U60+[1]LilliStill!U60)</f>
        <v>126.46123089030574</v>
      </c>
      <c r="E59">
        <f>SUM([1]LilliHousatonic!V60+[1]LilliStill!V60)</f>
        <v>2107.4676375645599</v>
      </c>
      <c r="F59">
        <f>SUM([1]LilliHousatonic!W60+[1]LilliStill!W60)</f>
        <v>13.432512526601062</v>
      </c>
      <c r="G59">
        <f>SUM([1]LilliHousatonic!X60+[1]LilliStill!X60)</f>
        <v>24.453828752043542</v>
      </c>
      <c r="H59">
        <f>SUM([1]LilliHousatonic!Y60+[1]LilliStill!Y60)</f>
        <v>16.610389962341536</v>
      </c>
      <c r="I59">
        <f>SUM([1]LilliHousatonic!Z60+[1]LilliStill!Z60)</f>
        <v>922.24916688402141</v>
      </c>
    </row>
    <row r="60" spans="1:9" x14ac:dyDescent="0.25">
      <c r="A60" s="3">
        <v>41823</v>
      </c>
      <c r="B60" s="4">
        <f t="shared" si="0"/>
        <v>184</v>
      </c>
      <c r="C60">
        <f>SUM([1]LilliHousatonic!M61,[1]LilliStill!M61)</f>
        <v>90.627318755000005</v>
      </c>
      <c r="D60">
        <f>SUM([1]LilliHousatonic!U61+[1]LilliStill!U61)</f>
        <v>291.57935210450455</v>
      </c>
      <c r="E60">
        <f>SUM([1]LilliHousatonic!V61+[1]LilliStill!V61)</f>
        <v>4838.2745934663599</v>
      </c>
      <c r="F60">
        <f>SUM([1]LilliHousatonic!W61+[1]LilliStill!W61)</f>
        <v>31.217600286185469</v>
      </c>
      <c r="G60">
        <f>SUM([1]LilliHousatonic!X61+[1]LilliStill!X61)</f>
        <v>55.436451699221891</v>
      </c>
      <c r="H60">
        <f>SUM([1]LilliHousatonic!Y61+[1]LilliStill!Y61)</f>
        <v>38.240391752320249</v>
      </c>
      <c r="I60">
        <f>SUM([1]LilliHousatonic!Z61+[1]LilliStill!Z61)</f>
        <v>2109.5483780925533</v>
      </c>
    </row>
    <row r="61" spans="1:9" x14ac:dyDescent="0.25">
      <c r="A61" s="3">
        <v>41824</v>
      </c>
      <c r="B61" s="4">
        <f t="shared" si="0"/>
        <v>185</v>
      </c>
      <c r="C61">
        <f>SUM([1]LilliHousatonic!M62,[1]LilliStill!M62)</f>
        <v>133.85440556</v>
      </c>
      <c r="D61">
        <f>SUM([1]LilliHousatonic!U62+[1]LilliStill!U62)</f>
        <v>450.01258041537051</v>
      </c>
      <c r="E61">
        <f>SUM([1]LilliHousatonic!V62+[1]LilliStill!V62)</f>
        <v>7362.6136347766187</v>
      </c>
      <c r="F61">
        <f>SUM([1]LilliHousatonic!W62+[1]LilliStill!W62)</f>
        <v>46.318414665680017</v>
      </c>
      <c r="G61">
        <f>SUM([1]LilliHousatonic!X62+[1]LilliStill!X62)</f>
        <v>85.995829174563482</v>
      </c>
      <c r="H61">
        <f>SUM([1]LilliHousatonic!Y62+[1]LilliStill!Y62)</f>
        <v>57.952516252926038</v>
      </c>
      <c r="I61">
        <f>SUM([1]LilliHousatonic!Z62+[1]LilliStill!Z62)</f>
        <v>3330.0780646940802</v>
      </c>
    </row>
    <row r="62" spans="1:9" x14ac:dyDescent="0.25">
      <c r="A62" s="3">
        <v>41825</v>
      </c>
      <c r="B62" s="4">
        <f t="shared" si="0"/>
        <v>186</v>
      </c>
      <c r="C62">
        <f>SUM([1]LilliHousatonic!M63,[1]LilliStill!M63)</f>
        <v>155.67196176100001</v>
      </c>
      <c r="D62">
        <f>SUM([1]LilliHousatonic!U63+[1]LilliStill!U63)</f>
        <v>447.77917114417778</v>
      </c>
      <c r="E62">
        <f>SUM([1]LilliHousatonic!V63+[1]LilliStill!V63)</f>
        <v>7527.9997668059686</v>
      </c>
      <c r="F62">
        <f>SUM([1]LilliHousatonic!W63+[1]LilliStill!W63)</f>
        <v>54.02928252073643</v>
      </c>
      <c r="G62">
        <f>SUM([1]LilliHousatonic!X63+[1]LilliStill!X63)</f>
        <v>77.328728179793941</v>
      </c>
      <c r="H62">
        <f>SUM([1]LilliHousatonic!Y63+[1]LilliStill!Y63)</f>
        <v>60.930389448306357</v>
      </c>
      <c r="I62">
        <f>SUM([1]LilliHousatonic!Z63+[1]LilliStill!Z63)</f>
        <v>2944.9966186504507</v>
      </c>
    </row>
    <row r="63" spans="1:9" x14ac:dyDescent="0.25">
      <c r="A63" s="3">
        <v>41826</v>
      </c>
      <c r="B63" s="4">
        <f t="shared" si="0"/>
        <v>187</v>
      </c>
      <c r="C63">
        <f>SUM([1]LilliHousatonic!M64,[1]LilliStill!M64)</f>
        <v>128.93257996499997</v>
      </c>
      <c r="D63">
        <f>SUM([1]LilliHousatonic!U64+[1]LilliStill!U64)</f>
        <v>366.90665911903949</v>
      </c>
      <c r="E63">
        <f>SUM([1]LilliHousatonic!V64+[1]LilliStill!V64)</f>
        <v>6145.3422215197934</v>
      </c>
      <c r="F63">
        <f>SUM([1]LilliHousatonic!W64+[1]LilliStill!W64)</f>
        <v>44.925792503381857</v>
      </c>
      <c r="G63">
        <f>SUM([1]LilliHousatonic!X64+[1]LilliStill!X64)</f>
        <v>61.590691197161959</v>
      </c>
      <c r="H63">
        <f>SUM([1]LilliHousatonic!Y64+[1]LilliStill!Y64)</f>
        <v>50.039036836694841</v>
      </c>
      <c r="I63">
        <f>SUM([1]LilliHousatonic!Z64+[1]LilliStill!Z64)</f>
        <v>2373.3033284706185</v>
      </c>
    </row>
    <row r="64" spans="1:9" x14ac:dyDescent="0.25">
      <c r="A64" s="3">
        <v>41827</v>
      </c>
      <c r="B64" s="4">
        <f t="shared" si="0"/>
        <v>188</v>
      </c>
      <c r="C64">
        <f>SUM([1]LilliHousatonic!M65,[1]LilliStill!M65)</f>
        <v>90.100211377999997</v>
      </c>
      <c r="D64">
        <f>SUM([1]LilliHousatonic!U65+[1]LilliStill!U65)</f>
        <v>261.46141135261638</v>
      </c>
      <c r="E64">
        <f>SUM([1]LilliHousatonic!V65+[1]LilliStill!V65)</f>
        <v>4334.7089965461955</v>
      </c>
      <c r="F64">
        <f>SUM([1]LilliHousatonic!W65+[1]LilliStill!W65)</f>
        <v>31.525979895365005</v>
      </c>
      <c r="G64">
        <f>SUM([1]LilliHousatonic!X65+[1]LilliStill!X65)</f>
        <v>43.526633052808762</v>
      </c>
      <c r="H64">
        <f>SUM([1]LilliHousatonic!Y65+[1]LilliStill!Y65)</f>
        <v>35.319054743992531</v>
      </c>
      <c r="I64">
        <f>SUM([1]LilliHousatonic!Z65+[1]LilliStill!Z65)</f>
        <v>1706.5337442083887</v>
      </c>
    </row>
    <row r="65" spans="1:9" x14ac:dyDescent="0.25">
      <c r="A65" s="3">
        <v>41828</v>
      </c>
      <c r="B65" s="4">
        <f t="shared" si="0"/>
        <v>189</v>
      </c>
      <c r="C65">
        <f>SUM([1]LilliHousatonic!M66,[1]LilliStill!M66)</f>
        <v>67.50736324799999</v>
      </c>
      <c r="D65">
        <f>SUM([1]LilliHousatonic!U66+[1]LilliStill!U66)</f>
        <v>209.04798457953694</v>
      </c>
      <c r="E65">
        <f>SUM([1]LilliHousatonic!V66+[1]LilliStill!V66)</f>
        <v>3401.7136732508047</v>
      </c>
      <c r="F65">
        <f>SUM([1]LilliHousatonic!W66+[1]LilliStill!W66)</f>
        <v>23.731060388121417</v>
      </c>
      <c r="G65">
        <f>SUM([1]LilliHousatonic!X66+[1]LilliStill!X66)</f>
        <v>35.652314888611151</v>
      </c>
      <c r="H65">
        <f>SUM([1]LilliHousatonic!Y66+[1]LilliStill!Y66)</f>
        <v>27.480842681044106</v>
      </c>
      <c r="I65">
        <f>SUM([1]LilliHousatonic!Z66+[1]LilliStill!Z66)</f>
        <v>1427.5163876345594</v>
      </c>
    </row>
    <row r="66" spans="1:9" x14ac:dyDescent="0.25">
      <c r="A66" s="3">
        <v>41829</v>
      </c>
      <c r="B66" s="4">
        <f t="shared" si="0"/>
        <v>190</v>
      </c>
      <c r="C66">
        <f>SUM([1]LilliHousatonic!M67,[1]LilliStill!M67)</f>
        <v>60.767953662000004</v>
      </c>
      <c r="D66">
        <f>SUM([1]LilliHousatonic!U67+[1]LilliStill!U67)</f>
        <v>186.5980209895184</v>
      </c>
      <c r="E66">
        <f>SUM([1]LilliHousatonic!V67+[1]LilliStill!V67)</f>
        <v>3023.4847158655348</v>
      </c>
      <c r="F66">
        <f>SUM([1]LilliHousatonic!W67+[1]LilliStill!W67)</f>
        <v>21.445037522186514</v>
      </c>
      <c r="G66">
        <f>SUM([1]LilliHousatonic!X67+[1]LilliStill!X67)</f>
        <v>31.008118475534371</v>
      </c>
      <c r="H66">
        <f>SUM([1]LilliHousatonic!Y67+[1]LilliStill!Y67)</f>
        <v>24.564079851783529</v>
      </c>
      <c r="I66">
        <f>SUM([1]LilliHousatonic!Z67+[1]LilliStill!Z67)</f>
        <v>1257.3126807173651</v>
      </c>
    </row>
    <row r="67" spans="1:9" x14ac:dyDescent="0.25">
      <c r="A67" s="3">
        <v>41830</v>
      </c>
      <c r="B67" s="4">
        <f t="shared" ref="B67:B130" si="1">A67-DATE(YEAR(A67),1,0)</f>
        <v>191</v>
      </c>
      <c r="C67">
        <f>SUM([1]LilliHousatonic!M68,[1]LilliStill!M68)</f>
        <v>66.516273603000002</v>
      </c>
      <c r="D67">
        <f>SUM([1]LilliHousatonic!U68+[1]LilliStill!U68)</f>
        <v>210.16882649067921</v>
      </c>
      <c r="E67">
        <f>SUM([1]LilliHousatonic!V68+[1]LilliStill!V68)</f>
        <v>3368.566688683251</v>
      </c>
      <c r="F67">
        <f>SUM([1]LilliHousatonic!W68+[1]LilliStill!W68)</f>
        <v>23.575047513505982</v>
      </c>
      <c r="G67">
        <f>SUM([1]LilliHousatonic!X68+[1]LilliStill!X68)</f>
        <v>34.94944979555396</v>
      </c>
      <c r="H67">
        <f>SUM([1]LilliHousatonic!Y68+[1]LilliStill!Y68)</f>
        <v>27.31175154125896</v>
      </c>
      <c r="I67">
        <f>SUM([1]LilliHousatonic!Z68+[1]LilliStill!Z68)</f>
        <v>1438.3386435942793</v>
      </c>
    </row>
    <row r="68" spans="1:9" x14ac:dyDescent="0.25">
      <c r="A68" s="3">
        <v>41831</v>
      </c>
      <c r="B68" s="4">
        <f t="shared" si="1"/>
        <v>192</v>
      </c>
      <c r="C68">
        <f>SUM([1]LilliHousatonic!M69,[1]LilliStill!M69)</f>
        <v>51.055275141000003</v>
      </c>
      <c r="D68">
        <f>SUM([1]LilliHousatonic!U69+[1]LilliStill!U69)</f>
        <v>160.40216877801325</v>
      </c>
      <c r="E68">
        <f>SUM([1]LilliHousatonic!V69+[1]LilliStill!V69)</f>
        <v>2558.391406880683</v>
      </c>
      <c r="F68">
        <f>SUM([1]LilliHousatonic!W69+[1]LilliStill!W69)</f>
        <v>18.164904404868903</v>
      </c>
      <c r="G68">
        <f>SUM([1]LilliHousatonic!X69+[1]LilliStill!X69)</f>
        <v>26.022365996518769</v>
      </c>
      <c r="H68">
        <f>SUM([1]LilliHousatonic!Y69+[1]LilliStill!Y69)</f>
        <v>20.855606009378143</v>
      </c>
      <c r="I68">
        <f>SUM([1]LilliHousatonic!Z69+[1]LilliStill!Z69)</f>
        <v>1085.6115158591972</v>
      </c>
    </row>
    <row r="69" spans="1:9" x14ac:dyDescent="0.25">
      <c r="A69" s="3">
        <v>41832</v>
      </c>
      <c r="B69" s="4">
        <f t="shared" si="1"/>
        <v>193</v>
      </c>
      <c r="C69">
        <f>SUM([1]LilliHousatonic!M70,[1]LilliStill!M70)</f>
        <v>38.935664625000001</v>
      </c>
      <c r="D69">
        <f>SUM([1]LilliHousatonic!U70+[1]LilliStill!U70)</f>
        <v>125.28283529285486</v>
      </c>
      <c r="E69">
        <f>SUM([1]LilliHousatonic!V70+[1]LilliStill!V70)</f>
        <v>1979.0021834710701</v>
      </c>
      <c r="F69">
        <f>SUM([1]LilliHousatonic!W70+[1]LilliStill!W70)</f>
        <v>13.911841650416299</v>
      </c>
      <c r="G69">
        <f>SUM([1]LilliHousatonic!X70+[1]LilliStill!X70)</f>
        <v>20.293364244185973</v>
      </c>
      <c r="H69">
        <f>SUM([1]LilliHousatonic!Y70+[1]LilliStill!Y70)</f>
        <v>16.110567057682783</v>
      </c>
      <c r="I69">
        <f>SUM([1]LilliHousatonic!Z70+[1]LilliStill!Z70)</f>
        <v>858.16226487320523</v>
      </c>
    </row>
    <row r="70" spans="1:9" x14ac:dyDescent="0.25">
      <c r="A70" s="3">
        <v>41833</v>
      </c>
      <c r="B70" s="4">
        <f t="shared" si="1"/>
        <v>194</v>
      </c>
      <c r="C70">
        <f>SUM([1]LilliHousatonic!M71,[1]LilliStill!M71)</f>
        <v>32.989126755000001</v>
      </c>
      <c r="D70">
        <f>SUM([1]LilliHousatonic!U71+[1]LilliStill!U71)</f>
        <v>107.03270426279808</v>
      </c>
      <c r="E70">
        <f>SUM([1]LilliHousatonic!V71+[1]LilliStill!V71)</f>
        <v>1678.7959346447074</v>
      </c>
      <c r="F70">
        <f>SUM([1]LilliHousatonic!W71+[1]LilliStill!W71)</f>
        <v>11.83435793743123</v>
      </c>
      <c r="G70">
        <f>SUM([1]LilliHousatonic!X71+[1]LilliStill!X71)</f>
        <v>17.101445685965977</v>
      </c>
      <c r="H70">
        <f>SUM([1]LilliHousatonic!Y71+[1]LilliStill!Y71)</f>
        <v>13.697337147065987</v>
      </c>
      <c r="I70">
        <f>SUM([1]LilliHousatonic!Z71+[1]LilliStill!Z71)</f>
        <v>733.06465440099385</v>
      </c>
    </row>
    <row r="71" spans="1:9" x14ac:dyDescent="0.25">
      <c r="A71" s="3">
        <v>41834</v>
      </c>
      <c r="B71" s="4">
        <f t="shared" si="1"/>
        <v>195</v>
      </c>
      <c r="C71">
        <f>SUM([1]LilliHousatonic!M72,[1]LilliStill!M72)</f>
        <v>103.866194816</v>
      </c>
      <c r="D71">
        <f>SUM([1]LilliHousatonic!U72+[1]LilliStill!U72)</f>
        <v>337.9241395835864</v>
      </c>
      <c r="E71">
        <f>SUM([1]LilliHousatonic!V72+[1]LilliStill!V72)</f>
        <v>5267.2019518278958</v>
      </c>
      <c r="F71">
        <f>SUM([1]LilliHousatonic!W72+[1]LilliStill!W72)</f>
        <v>37.405191827970313</v>
      </c>
      <c r="G71">
        <f>SUM([1]LilliHousatonic!X72+[1]LilliStill!X72)</f>
        <v>53.00135873694714</v>
      </c>
      <c r="H71">
        <f>SUM([1]LilliHousatonic!Y72+[1]LilliStill!Y72)</f>
        <v>43.135301142479143</v>
      </c>
      <c r="I71">
        <f>SUM([1]LilliHousatonic!Z72+[1]LilliStill!Z72)</f>
        <v>2304.252374315533</v>
      </c>
    </row>
    <row r="72" spans="1:9" x14ac:dyDescent="0.25">
      <c r="A72" s="3">
        <v>41835</v>
      </c>
      <c r="B72" s="4">
        <f t="shared" si="1"/>
        <v>196</v>
      </c>
      <c r="C72">
        <f>SUM([1]LilliHousatonic!M73,[1]LilliStill!M73)</f>
        <v>119.69531223</v>
      </c>
      <c r="D72">
        <f>SUM([1]LilliHousatonic!U73+[1]LilliStill!U73)</f>
        <v>449.49157954887204</v>
      </c>
      <c r="E72">
        <f>SUM([1]LilliHousatonic!V73+[1]LilliStill!V73)</f>
        <v>6841.8832284130685</v>
      </c>
      <c r="F72">
        <f>SUM([1]LilliHousatonic!W73+[1]LilliStill!W73)</f>
        <v>43.397078553467331</v>
      </c>
      <c r="G72">
        <f>SUM([1]LilliHousatonic!X73+[1]LilliStill!X73)</f>
        <v>77.639527525859805</v>
      </c>
      <c r="H72">
        <f>SUM([1]LilliHousatonic!Y73+[1]LilliStill!Y73)</f>
        <v>54.182403840041303</v>
      </c>
      <c r="I72">
        <f>SUM([1]LilliHousatonic!Z73+[1]LilliStill!Z73)</f>
        <v>3370.5055369553311</v>
      </c>
    </row>
    <row r="73" spans="1:9" x14ac:dyDescent="0.25">
      <c r="A73" s="3">
        <v>41836</v>
      </c>
      <c r="B73" s="4">
        <f t="shared" si="1"/>
        <v>197</v>
      </c>
      <c r="C73">
        <f>SUM([1]LilliHousatonic!M74,[1]LilliStill!M74)</f>
        <v>160.131769805</v>
      </c>
      <c r="D73">
        <f>SUM([1]LilliHousatonic!U74+[1]LilliStill!U74)</f>
        <v>536.71862717969145</v>
      </c>
      <c r="E73">
        <f>SUM([1]LilliHousatonic!V74+[1]LilliStill!V74)</f>
        <v>8236.0579579304413</v>
      </c>
      <c r="F73">
        <f>SUM([1]LilliHousatonic!W74+[1]LilliStill!W74)</f>
        <v>58.139875896998404</v>
      </c>
      <c r="G73">
        <f>SUM([1]LilliHousatonic!X74+[1]LilliStill!X74)</f>
        <v>82.915661888153906</v>
      </c>
      <c r="H73">
        <f>SUM([1]LilliHousatonic!Y74+[1]LilliStill!Y74)</f>
        <v>67.513843990241014</v>
      </c>
      <c r="I73">
        <f>SUM([1]LilliHousatonic!Z74+[1]LilliStill!Z74)</f>
        <v>3697.4006483471071</v>
      </c>
    </row>
    <row r="74" spans="1:9" x14ac:dyDescent="0.25">
      <c r="A74" s="3">
        <v>41837</v>
      </c>
      <c r="B74" s="4">
        <f t="shared" si="1"/>
        <v>198</v>
      </c>
      <c r="C74">
        <f>SUM([1]LilliHousatonic!M75,[1]LilliStill!M75)</f>
        <v>196.575551864</v>
      </c>
      <c r="D74">
        <f>SUM([1]LilliHousatonic!U75+[1]LilliStill!U75)</f>
        <v>633.83192869144636</v>
      </c>
      <c r="E74">
        <f>SUM([1]LilliHousatonic!V75+[1]LilliStill!V75)</f>
        <v>9712.6364776532682</v>
      </c>
      <c r="F74">
        <f>SUM([1]LilliHousatonic!W75+[1]LilliStill!W75)</f>
        <v>71.579617593926542</v>
      </c>
      <c r="G74">
        <f>SUM([1]LilliHousatonic!X75+[1]LilliStill!X75)</f>
        <v>92.098640228486346</v>
      </c>
      <c r="H74">
        <f>SUM([1]LilliHousatonic!Y75+[1]LilliStill!Y75)</f>
        <v>80.927488848646348</v>
      </c>
      <c r="I74">
        <f>SUM([1]LilliHousatonic!Z75+[1]LilliStill!Z75)</f>
        <v>4203.3733264278344</v>
      </c>
    </row>
    <row r="75" spans="1:9" x14ac:dyDescent="0.25">
      <c r="A75" s="3">
        <v>41838</v>
      </c>
      <c r="B75" s="4">
        <f t="shared" si="1"/>
        <v>199</v>
      </c>
      <c r="C75">
        <f>SUM([1]LilliHousatonic!M76,[1]LilliStill!M76)</f>
        <v>151.18364611300001</v>
      </c>
      <c r="D75">
        <f>SUM([1]LilliHousatonic!U76+[1]LilliStill!U76)</f>
        <v>491.66406423262913</v>
      </c>
      <c r="E75">
        <f>SUM([1]LilliHousatonic!V76+[1]LilliStill!V76)</f>
        <v>7479.9480012269278</v>
      </c>
      <c r="F75">
        <f>SUM([1]LilliHousatonic!W76+[1]LilliStill!W76)</f>
        <v>55.2632683610925</v>
      </c>
      <c r="G75">
        <f>SUM([1]LilliHousatonic!X76+[1]LilliStill!X76)</f>
        <v>70.389257629885179</v>
      </c>
      <c r="H75">
        <f>SUM([1]LilliHousatonic!Y76+[1]LilliStill!Y76)</f>
        <v>62.494986194235999</v>
      </c>
      <c r="I75">
        <f>SUM([1]LilliHousatonic!Z76+[1]LilliStill!Z76)</f>
        <v>3261.137849252143</v>
      </c>
    </row>
    <row r="76" spans="1:9" x14ac:dyDescent="0.25">
      <c r="A76" s="3">
        <v>41839</v>
      </c>
      <c r="B76" s="4">
        <f t="shared" si="1"/>
        <v>200</v>
      </c>
      <c r="C76">
        <f>SUM([1]LilliHousatonic!M77,[1]LilliStill!M77)</f>
        <v>111.738278302</v>
      </c>
      <c r="D76">
        <f>SUM([1]LilliHousatonic!U77+[1]LilliStill!U77)</f>
        <v>369.21855340220475</v>
      </c>
      <c r="E76">
        <f>SUM([1]LilliHousatonic!V77+[1]LilliStill!V77)</f>
        <v>5572.9037770043678</v>
      </c>
      <c r="F76">
        <f>SUM([1]LilliHousatonic!W77+[1]LilliStill!W77)</f>
        <v>41.00837622289216</v>
      </c>
      <c r="G76">
        <f>SUM([1]LilliHousatonic!X77+[1]LilliStill!X77)</f>
        <v>52.525672310066369</v>
      </c>
      <c r="H76">
        <f>SUM([1]LilliHousatonic!Y77+[1]LilliStill!Y77)</f>
        <v>46.577553718578663</v>
      </c>
      <c r="I76">
        <f>SUM([1]LilliHousatonic!Z77+[1]LilliStill!Z77)</f>
        <v>2464.7966881462821</v>
      </c>
    </row>
    <row r="77" spans="1:9" x14ac:dyDescent="0.25">
      <c r="A77" s="3">
        <v>41840</v>
      </c>
      <c r="B77" s="4">
        <f t="shared" si="1"/>
        <v>201</v>
      </c>
      <c r="C77">
        <f>SUM([1]LilliHousatonic!M78,[1]LilliStill!M78)</f>
        <v>85.715095868999995</v>
      </c>
      <c r="D77">
        <f>SUM([1]LilliHousatonic!U78+[1]LilliStill!U78)</f>
        <v>287.81080185560933</v>
      </c>
      <c r="E77">
        <f>SUM([1]LilliHousatonic!V78+[1]LilliStill!V78)</f>
        <v>4310.70061216045</v>
      </c>
      <c r="F77">
        <f>SUM([1]LilliHousatonic!W78+[1]LilliStill!W78)</f>
        <v>31.584080926279189</v>
      </c>
      <c r="G77">
        <f>SUM([1]LilliHousatonic!X78+[1]LilliStill!X78)</f>
        <v>40.714193507813974</v>
      </c>
      <c r="H77">
        <f>SUM([1]LilliHousatonic!Y78+[1]LilliStill!Y78)</f>
        <v>36.033226100456481</v>
      </c>
      <c r="I77">
        <f>SUM([1]LilliHousatonic!Z78+[1]LilliStill!Z78)</f>
        <v>1933.9293179124597</v>
      </c>
    </row>
    <row r="78" spans="1:9" x14ac:dyDescent="0.25">
      <c r="A78" s="3">
        <v>41841</v>
      </c>
      <c r="B78" s="4">
        <f t="shared" si="1"/>
        <v>202</v>
      </c>
      <c r="C78">
        <f>SUM([1]LilliHousatonic!M79,[1]LilliStill!M79)</f>
        <v>69.432908844000011</v>
      </c>
      <c r="D78">
        <f>SUM([1]LilliHousatonic!U79+[1]LilliStill!U79)</f>
        <v>236.98410450325355</v>
      </c>
      <c r="E78">
        <f>SUM([1]LilliHousatonic!V79+[1]LilliStill!V79)</f>
        <v>3522.6719547096327</v>
      </c>
      <c r="F78">
        <f>SUM([1]LilliHousatonic!W79+[1]LilliStill!W79)</f>
        <v>25.68745367903011</v>
      </c>
      <c r="G78">
        <f>SUM([1]LilliHousatonic!X79+[1]LilliStill!X79)</f>
        <v>33.366805533547186</v>
      </c>
      <c r="H78">
        <f>SUM([1]LilliHousatonic!Y79+[1]LilliStill!Y79)</f>
        <v>29.441895244167728</v>
      </c>
      <c r="I78">
        <f>SUM([1]LilliHousatonic!Z79+[1]LilliStill!Z79)</f>
        <v>1603.2313304226991</v>
      </c>
    </row>
    <row r="79" spans="1:9" x14ac:dyDescent="0.25">
      <c r="A79" s="3">
        <v>41842</v>
      </c>
      <c r="B79" s="4">
        <f t="shared" si="1"/>
        <v>203</v>
      </c>
      <c r="C79">
        <f>SUM([1]LilliHousatonic!M80,[1]LilliStill!M80)</f>
        <v>57.426565715999999</v>
      </c>
      <c r="D79">
        <f>SUM([1]LilliHousatonic!U80+[1]LilliStill!U80)</f>
        <v>199.21516614608771</v>
      </c>
      <c r="E79">
        <f>SUM([1]LilliHousatonic!V80+[1]LilliStill!V80)</f>
        <v>2939.5055909165958</v>
      </c>
      <c r="F79">
        <f>SUM([1]LilliHousatonic!W80+[1]LilliStill!W80)</f>
        <v>21.331118012784291</v>
      </c>
      <c r="G79">
        <f>SUM([1]LilliHousatonic!X80+[1]LilliStill!X80)</f>
        <v>27.929730434169574</v>
      </c>
      <c r="H79">
        <f>SUM([1]LilliHousatonic!Y80+[1]LilliStill!Y80)</f>
        <v>24.560885058977064</v>
      </c>
      <c r="I79">
        <f>SUM([1]LilliHousatonic!Z80+[1]LilliStill!Z80)</f>
        <v>1356.7405459684121</v>
      </c>
    </row>
    <row r="80" spans="1:9" x14ac:dyDescent="0.25">
      <c r="A80" s="3">
        <v>41843</v>
      </c>
      <c r="B80" s="4">
        <f t="shared" si="1"/>
        <v>204</v>
      </c>
      <c r="C80">
        <f>SUM([1]LilliHousatonic!M81,[1]LilliStill!M81)</f>
        <v>49.724383332000002</v>
      </c>
      <c r="D80">
        <f>SUM([1]LilliHousatonic!U81+[1]LilliStill!U81)</f>
        <v>177.38852273250779</v>
      </c>
      <c r="E80">
        <f>SUM([1]LilliHousatonic!V81+[1]LilliStill!V81)</f>
        <v>2596.7993539349054</v>
      </c>
      <c r="F80">
        <f>SUM([1]LilliHousatonic!W81+[1]LilliStill!W81)</f>
        <v>18.55112605198708</v>
      </c>
      <c r="G80">
        <f>SUM([1]LilliHousatonic!X81+[1]LilliStill!X81)</f>
        <v>25.133169079900775</v>
      </c>
      <c r="H80">
        <f>SUM([1]LilliHousatonic!Y81+[1]LilliStill!Y81)</f>
        <v>21.59329515520534</v>
      </c>
      <c r="I80">
        <f>SUM([1]LilliHousatonic!Z81+[1]LilliStill!Z81)</f>
        <v>1227.5376815347861</v>
      </c>
    </row>
    <row r="81" spans="1:9" x14ac:dyDescent="0.25">
      <c r="A81" s="3">
        <v>41844</v>
      </c>
      <c r="B81" s="4">
        <f t="shared" si="1"/>
        <v>205</v>
      </c>
      <c r="C81">
        <f>SUM([1]LilliHousatonic!M82,[1]LilliStill!M82)</f>
        <v>77.843012402999989</v>
      </c>
      <c r="D81">
        <f>SUM([1]LilliHousatonic!U82+[1]LilliStill!U82)</f>
        <v>295.50527935530067</v>
      </c>
      <c r="E81">
        <f>SUM([1]LilliHousatonic!V82+[1]LilliStill!V82)</f>
        <v>4285.8793827400123</v>
      </c>
      <c r="F81">
        <f>SUM([1]LilliHousatonic!W82+[1]LilliStill!W82)</f>
        <v>29.203060537313384</v>
      </c>
      <c r="G81">
        <f>SUM([1]LilliHousatonic!X82+[1]LilliStill!X82)</f>
        <v>44.027844884355524</v>
      </c>
      <c r="H81">
        <f>SUM([1]LilliHousatonic!Y82+[1]LilliStill!Y82)</f>
        <v>35.001088609560803</v>
      </c>
      <c r="I81">
        <f>SUM([1]LilliHousatonic!Z82+[1]LilliStill!Z82)</f>
        <v>2130.105112206536</v>
      </c>
    </row>
    <row r="82" spans="1:9" x14ac:dyDescent="0.25">
      <c r="A82" s="3">
        <v>41845</v>
      </c>
      <c r="B82" s="4">
        <f t="shared" si="1"/>
        <v>206</v>
      </c>
      <c r="C82">
        <f>SUM([1]LilliHousatonic!M83,[1]LilliStill!M83)</f>
        <v>88.490146874999994</v>
      </c>
      <c r="D82">
        <f>SUM([1]LilliHousatonic!U83+[1]LilliStill!U83)</f>
        <v>315.09090542156855</v>
      </c>
      <c r="E82">
        <f>SUM([1]LilliHousatonic!V83+[1]LilliStill!V83)</f>
        <v>4557.5433685076459</v>
      </c>
      <c r="F82">
        <f>SUM([1]LilliHousatonic!W83+[1]LilliStill!W83)</f>
        <v>33.2446508726836</v>
      </c>
      <c r="G82">
        <f>SUM([1]LilliHousatonic!X83+[1]LilliStill!X83)</f>
        <v>42.491411102789968</v>
      </c>
      <c r="H82">
        <f>SUM([1]LilliHousatonic!Y83+[1]LilliStill!Y83)</f>
        <v>38.347634434717229</v>
      </c>
      <c r="I82">
        <f>SUM([1]LilliHousatonic!Z83+[1]LilliStill!Z83)</f>
        <v>2149.7381565499973</v>
      </c>
    </row>
    <row r="83" spans="1:9" x14ac:dyDescent="0.25">
      <c r="A83" s="3">
        <v>41846</v>
      </c>
      <c r="B83" s="4">
        <f t="shared" si="1"/>
        <v>207</v>
      </c>
      <c r="C83">
        <f>SUM([1]LilliHousatonic!M84,[1]LilliStill!M84)</f>
        <v>74.473307610000006</v>
      </c>
      <c r="D83">
        <f>SUM([1]LilliHousatonic!U84+[1]LilliStill!U84)</f>
        <v>267.00874329444997</v>
      </c>
      <c r="E83">
        <f>SUM([1]LilliHousatonic!V84+[1]LilliStill!V84)</f>
        <v>3837.2049952122238</v>
      </c>
      <c r="F83">
        <f>SUM([1]LilliHousatonic!W84+[1]LilliStill!W84)</f>
        <v>28.082007399093762</v>
      </c>
      <c r="G83">
        <f>SUM([1]LilliHousatonic!X84+[1]LilliStill!X84)</f>
        <v>35.461623141899977</v>
      </c>
      <c r="H83">
        <f>SUM([1]LilliHousatonic!Y84+[1]LilliStill!Y84)</f>
        <v>32.385781785460082</v>
      </c>
      <c r="I83">
        <f>SUM([1]LilliHousatonic!Z84+[1]LilliStill!Z84)</f>
        <v>1820.1873255227504</v>
      </c>
    </row>
    <row r="84" spans="1:9" x14ac:dyDescent="0.25">
      <c r="A84" s="3">
        <v>41847</v>
      </c>
      <c r="B84" s="4">
        <f t="shared" si="1"/>
        <v>208</v>
      </c>
      <c r="C84">
        <f>SUM([1]LilliHousatonic!M85,[1]LilliStill!M85)</f>
        <v>61.022805285000004</v>
      </c>
      <c r="D84">
        <f>SUM([1]LilliHousatonic!U85+[1]LilliStill!U85)</f>
        <v>221.91922316877432</v>
      </c>
      <c r="E84">
        <f>SUM([1]LilliHousatonic!V85+[1]LilliStill!V85)</f>
        <v>3168.096308434117</v>
      </c>
      <c r="F84">
        <f>SUM([1]LilliHousatonic!W85+[1]LilliStill!W85)</f>
        <v>23.100646725264916</v>
      </c>
      <c r="G84">
        <f>SUM([1]LilliHousatonic!X85+[1]LilliStill!X85)</f>
        <v>29.330559627533979</v>
      </c>
      <c r="H84">
        <f>SUM([1]LilliHousatonic!Y85+[1]LilliStill!Y85)</f>
        <v>26.737869595555608</v>
      </c>
      <c r="I84">
        <f>SUM([1]LilliHousatonic!Z85+[1]LilliStill!Z85)</f>
        <v>1520.7610244232885</v>
      </c>
    </row>
    <row r="85" spans="1:9" x14ac:dyDescent="0.25">
      <c r="A85" s="3">
        <v>41848</v>
      </c>
      <c r="B85" s="4">
        <f t="shared" si="1"/>
        <v>209</v>
      </c>
      <c r="C85">
        <f>SUM([1]LilliHousatonic!M86,[1]LilliStill!M86)</f>
        <v>70.877068041000001</v>
      </c>
      <c r="D85">
        <f>SUM([1]LilliHousatonic!U86+[1]LilliStill!U86)</f>
        <v>258.51274375066873</v>
      </c>
      <c r="E85">
        <f>SUM([1]LilliHousatonic!V86+[1]LilliStill!V86)</f>
        <v>3667.4675216296864</v>
      </c>
      <c r="F85">
        <f>SUM([1]LilliHousatonic!W86+[1]LilliStill!W86)</f>
        <v>26.925358991622858</v>
      </c>
      <c r="G85">
        <f>SUM([1]LilliHousatonic!X86+[1]LilliStill!X86)</f>
        <v>33.463751090936384</v>
      </c>
      <c r="H85">
        <f>SUM([1]LilliHousatonic!Y86+[1]LilliStill!Y86)</f>
        <v>31.100209486273968</v>
      </c>
      <c r="I85">
        <f>SUM([1]LilliHousatonic!Z86+[1]LilliStill!Z86)</f>
        <v>1764.4883781262242</v>
      </c>
    </row>
    <row r="86" spans="1:9" x14ac:dyDescent="0.25">
      <c r="A86" s="3">
        <v>41849</v>
      </c>
      <c r="B86" s="4">
        <f t="shared" si="1"/>
        <v>210</v>
      </c>
      <c r="C86">
        <f>SUM([1]LilliHousatonic!M87,[1]LilliStill!M87)</f>
        <v>118.64758897999999</v>
      </c>
      <c r="D86">
        <f>SUM([1]LilliHousatonic!U87+[1]LilliStill!U87)</f>
        <v>428.25004002488555</v>
      </c>
      <c r="E86">
        <f>SUM([1]LilliHousatonic!V87+[1]LilliStill!V87)</f>
        <v>6030.7891542745647</v>
      </c>
      <c r="F86">
        <f>SUM([1]LilliHousatonic!W87+[1]LilliStill!W87)</f>
        <v>43.833065448086543</v>
      </c>
      <c r="G86">
        <f>SUM([1]LilliHousatonic!X87+[1]LilliStill!X87)</f>
        <v>53.909665617455985</v>
      </c>
      <c r="H86">
        <f>SUM([1]LilliHousatonic!Y87+[1]LilliStill!Y87)</f>
        <v>50.895239884709007</v>
      </c>
      <c r="I86">
        <f>SUM([1]LilliHousatonic!Z87+[1]LilliStill!Z87)</f>
        <v>2870.4537835228762</v>
      </c>
    </row>
    <row r="87" spans="1:9" x14ac:dyDescent="0.25">
      <c r="A87" s="3">
        <v>41850</v>
      </c>
      <c r="B87" s="4">
        <f t="shared" si="1"/>
        <v>211</v>
      </c>
      <c r="C87">
        <f>SUM([1]LilliHousatonic!M88,[1]LilliStill!M88)</f>
        <v>134.67492429200001</v>
      </c>
      <c r="D87">
        <f>SUM([1]LilliHousatonic!U88+[1]LilliStill!U88)</f>
        <v>483.4566447535405</v>
      </c>
      <c r="E87">
        <f>SUM([1]LilliHousatonic!V88+[1]LilliStill!V88)</f>
        <v>6746.579879277615</v>
      </c>
      <c r="F87">
        <f>SUM([1]LilliHousatonic!W88+[1]LilliStill!W88)</f>
        <v>46.5783407655437</v>
      </c>
      <c r="G87">
        <f>SUM([1]LilliHousatonic!X88+[1]LilliStill!X88)</f>
        <v>60.574858886807988</v>
      </c>
      <c r="H87">
        <f>SUM([1]LilliHousatonic!Y88+[1]LilliStill!Y88)</f>
        <v>55.479168357761324</v>
      </c>
      <c r="I87">
        <f>SUM([1]LilliHousatonic!Z88+[1]LilliStill!Z88)</f>
        <v>3183.7783327009665</v>
      </c>
    </row>
    <row r="88" spans="1:9" x14ac:dyDescent="0.25">
      <c r="A88" s="3">
        <v>41851</v>
      </c>
      <c r="B88" s="4">
        <f t="shared" si="1"/>
        <v>212</v>
      </c>
      <c r="C88">
        <f>SUM([1]LilliHousatonic!M89,[1]LilliStill!M89)</f>
        <v>139.460471445</v>
      </c>
      <c r="D88">
        <f>SUM([1]LilliHousatonic!U89+[1]LilliStill!U89)</f>
        <v>499.43485284905626</v>
      </c>
      <c r="E88">
        <f>SUM([1]LilliHousatonic!V89+[1]LilliStill!V89)</f>
        <v>6905.2961113239762</v>
      </c>
      <c r="F88">
        <f>SUM([1]LilliHousatonic!W89+[1]LilliStill!W89)</f>
        <v>44.949975958500616</v>
      </c>
      <c r="G88">
        <f>SUM([1]LilliHousatonic!X89+[1]LilliStill!X89)</f>
        <v>62.582266313585983</v>
      </c>
      <c r="H88">
        <f>SUM([1]LilliHousatonic!Y89+[1]LilliStill!Y89)</f>
        <v>55.176867262460277</v>
      </c>
      <c r="I88">
        <f>SUM([1]LilliHousatonic!Z89+[1]LilliStill!Z89)</f>
        <v>3238.9906360738873</v>
      </c>
    </row>
    <row r="89" spans="1:9" x14ac:dyDescent="0.25">
      <c r="A89" s="3">
        <v>41852</v>
      </c>
      <c r="B89" s="4">
        <f t="shared" si="1"/>
        <v>213</v>
      </c>
      <c r="C89">
        <f>SUM([1]LilliHousatonic!M90,[1]LilliStill!M90)</f>
        <v>127.227593551</v>
      </c>
      <c r="D89">
        <f>SUM([1]LilliHousatonic!U90+[1]LilliStill!U90)</f>
        <v>455.18396654423492</v>
      </c>
      <c r="E89">
        <f>SUM([1]LilliHousatonic!V90+[1]LilliStill!V90)</f>
        <v>6234.8482215900704</v>
      </c>
      <c r="F89">
        <f>SUM([1]LilliHousatonic!W90+[1]LilliStill!W90)</f>
        <v>38.019206314549486</v>
      </c>
      <c r="G89">
        <f>SUM([1]LilliHousatonic!X90+[1]LilliStill!X90)</f>
        <v>57.170425449999584</v>
      </c>
      <c r="H89">
        <f>SUM([1]LilliHousatonic!Y90+[1]LilliStill!Y90)</f>
        <v>48.306767703365125</v>
      </c>
      <c r="I89">
        <f>SUM([1]LilliHousatonic!Z90+[1]LilliStill!Z90)</f>
        <v>2910.2449170995324</v>
      </c>
    </row>
    <row r="90" spans="1:9" x14ac:dyDescent="0.25">
      <c r="A90" s="3">
        <v>41853</v>
      </c>
      <c r="B90" s="4">
        <f t="shared" si="1"/>
        <v>214</v>
      </c>
      <c r="C90">
        <f>SUM([1]LilliHousatonic!M91,[1]LilliStill!M91)</f>
        <v>95.625992319000005</v>
      </c>
      <c r="D90">
        <f>SUM([1]LilliHousatonic!U91+[1]LilliStill!U91)</f>
        <v>344.1695794147069</v>
      </c>
      <c r="E90">
        <f>SUM([1]LilliHousatonic!V91+[1]LilliStill!V91)</f>
        <v>4671.250313141858</v>
      </c>
      <c r="F90">
        <f>SUM([1]LilliHousatonic!W91+[1]LilliStill!W91)</f>
        <v>26.377839369559748</v>
      </c>
      <c r="G90">
        <f>SUM([1]LilliHousatonic!X91+[1]LilliStill!X91)</f>
        <v>43.793146143543588</v>
      </c>
      <c r="H90">
        <f>SUM([1]LilliHousatonic!Y91+[1]LilliStill!Y91)</f>
        <v>34.950274002505161</v>
      </c>
      <c r="I90">
        <f>SUM([1]LilliHousatonic!Z91+[1]LilliStill!Z91)</f>
        <v>2183.9679211294197</v>
      </c>
    </row>
    <row r="91" spans="1:9" x14ac:dyDescent="0.25">
      <c r="A91" s="3">
        <v>41854</v>
      </c>
      <c r="B91" s="4">
        <f t="shared" si="1"/>
        <v>215</v>
      </c>
      <c r="C91">
        <f>SUM([1]LilliHousatonic!M92,[1]LilliStill!M92)</f>
        <v>69.517859385000008</v>
      </c>
      <c r="D91">
        <f>SUM([1]LilliHousatonic!U92+[1]LilliStill!U92)</f>
        <v>251.54229625946067</v>
      </c>
      <c r="E91">
        <f>SUM([1]LilliHousatonic!V92+[1]LilliStill!V92)</f>
        <v>3383.1009923252986</v>
      </c>
      <c r="F91">
        <f>SUM([1]LilliHousatonic!W92+[1]LilliStill!W92)</f>
        <v>17.587610443984953</v>
      </c>
      <c r="G91">
        <f>SUM([1]LilliHousatonic!X92+[1]LilliStill!X92)</f>
        <v>32.386818706433985</v>
      </c>
      <c r="H91">
        <f>SUM([1]LilliHousatonic!Y92+[1]LilliStill!Y92)</f>
        <v>24.4150893449496</v>
      </c>
      <c r="I91">
        <f>SUM([1]LilliHousatonic!Z92+[1]LilliStill!Z92)</f>
        <v>1583.4686481952701</v>
      </c>
    </row>
    <row r="92" spans="1:9" x14ac:dyDescent="0.25">
      <c r="A92" s="3">
        <v>41855</v>
      </c>
      <c r="B92" s="4">
        <f t="shared" si="1"/>
        <v>216</v>
      </c>
      <c r="C92">
        <f>SUM([1]LilliHousatonic!M93,[1]LilliStill!M93)</f>
        <v>56.463792918000003</v>
      </c>
      <c r="D92">
        <f>SUM([1]LilliHousatonic!U93+[1]LilliStill!U93)</f>
        <v>205.19171835634214</v>
      </c>
      <c r="E92">
        <f>SUM([1]LilliHousatonic!V93+[1]LilliStill!V93)</f>
        <v>2734.6763584183941</v>
      </c>
      <c r="F92">
        <f>SUM([1]LilliHousatonic!W93+[1]LilliStill!W93)</f>
        <v>12.998909344094429</v>
      </c>
      <c r="G92">
        <f>SUM([1]LilliHousatonic!X93+[1]LilliStill!X93)</f>
        <v>26.686572058763986</v>
      </c>
      <c r="H92">
        <f>SUM([1]LilliHousatonic!Y93+[1]LilliStill!Y93)</f>
        <v>19.012622204885844</v>
      </c>
      <c r="I92">
        <f>SUM([1]LilliHousatonic!Z93+[1]LilliStill!Z93)</f>
        <v>1280.2104936652177</v>
      </c>
    </row>
    <row r="93" spans="1:9" x14ac:dyDescent="0.25">
      <c r="A93" s="3">
        <v>41856</v>
      </c>
      <c r="B93" s="4">
        <f t="shared" si="1"/>
        <v>217</v>
      </c>
      <c r="C93">
        <f>SUM([1]LilliHousatonic!M94,[1]LilliStill!M94)</f>
        <v>48.506758910999999</v>
      </c>
      <c r="D93">
        <f>SUM([1]LilliHousatonic!U94+[1]LilliStill!U94)</f>
        <v>176.83120420400928</v>
      </c>
      <c r="E93">
        <f>SUM([1]LilliHousatonic!V94+[1]LilliStill!V94)</f>
        <v>2335.1925007499021</v>
      </c>
      <c r="F93">
        <f>SUM([1]LilliHousatonic!W94+[1]LilliStill!W94)</f>
        <v>10.062982967907221</v>
      </c>
      <c r="G93">
        <f>SUM([1]LilliHousatonic!X94+[1]LilliStill!X94)</f>
        <v>23.187867037570783</v>
      </c>
      <c r="H93">
        <f>SUM([1]LilliHousatonic!Y94+[1]LilliStill!Y94)</f>
        <v>15.618186249993697</v>
      </c>
      <c r="I93">
        <f>SUM([1]LilliHousatonic!Z94+[1]LilliStill!Z94)</f>
        <v>1092.1947745401185</v>
      </c>
    </row>
    <row r="94" spans="1:9" x14ac:dyDescent="0.25">
      <c r="A94" s="3">
        <v>41857</v>
      </c>
      <c r="B94" s="4">
        <f t="shared" si="1"/>
        <v>218</v>
      </c>
      <c r="C94">
        <f>SUM([1]LilliHousatonic!M95,[1]LilliStill!M95)</f>
        <v>50.743789823999997</v>
      </c>
      <c r="D94">
        <f>SUM([1]LilliHousatonic!U95+[1]LilliStill!U95)</f>
        <v>184.20163590785518</v>
      </c>
      <c r="E94">
        <f>SUM([1]LilliHousatonic!V95+[1]LilliStill!V95)</f>
        <v>2408.5873418642395</v>
      </c>
      <c r="F94">
        <f>SUM([1]LilliHousatonic!W95+[1]LilliStill!W95)</f>
        <v>9.3321981794083122</v>
      </c>
      <c r="G94">
        <f>SUM([1]LilliHousatonic!X95+[1]LilliStill!X95)</f>
        <v>24.092621665574388</v>
      </c>
      <c r="H94">
        <f>SUM([1]LilliHousatonic!Y95+[1]LilliStill!Y95)</f>
        <v>15.489162460260008</v>
      </c>
      <c r="I94">
        <f>SUM([1]LilliHousatonic!Z95+[1]LilliStill!Z95)</f>
        <v>1117.1666335921677</v>
      </c>
    </row>
    <row r="95" spans="1:9" x14ac:dyDescent="0.25">
      <c r="A95" s="3">
        <v>41858</v>
      </c>
      <c r="B95" s="4">
        <f t="shared" si="1"/>
        <v>219</v>
      </c>
      <c r="C95">
        <f>SUM([1]LilliHousatonic!M96,[1]LilliStill!M96)</f>
        <v>54.963000027</v>
      </c>
      <c r="D95">
        <f>SUM([1]LilliHousatonic!U96+[1]LilliStill!U96)</f>
        <v>198.46730827491928</v>
      </c>
      <c r="E95">
        <f>SUM([1]LilliHousatonic!V96+[1]LilliStill!V96)</f>
        <v>2568.7547153460014</v>
      </c>
      <c r="F95">
        <f>SUM([1]LilliHousatonic!W96+[1]LilliStill!W96)</f>
        <v>8.802669773603764</v>
      </c>
      <c r="G95">
        <f>SUM([1]LilliHousatonic!X96+[1]LilliStill!X96)</f>
        <v>25.853301350614785</v>
      </c>
      <c r="H95">
        <f>SUM([1]LilliHousatonic!Y96+[1]LilliStill!Y96)</f>
        <v>15.840251631779457</v>
      </c>
      <c r="I95">
        <f>SUM([1]LilliHousatonic!Z96+[1]LilliStill!Z96)</f>
        <v>1179.9256814004698</v>
      </c>
    </row>
    <row r="96" spans="1:9" x14ac:dyDescent="0.25">
      <c r="A96" s="3">
        <v>41859</v>
      </c>
      <c r="B96" s="4">
        <f t="shared" si="1"/>
        <v>220</v>
      </c>
      <c r="C96">
        <f>SUM([1]LilliHousatonic!M97,[1]LilliStill!M97)</f>
        <v>50.913690905999999</v>
      </c>
      <c r="D96">
        <f>SUM([1]LilliHousatonic!U97+[1]LilliStill!U97)</f>
        <v>183.43701973189121</v>
      </c>
      <c r="E96">
        <f>SUM([1]LilliHousatonic!V97+[1]LilliStill!V97)</f>
        <v>2350.4538688351649</v>
      </c>
      <c r="F96">
        <f>SUM([1]LilliHousatonic!W97+[1]LilliStill!W97)</f>
        <v>6.9626411115550626</v>
      </c>
      <c r="G96">
        <f>SUM([1]LilliHousatonic!X97+[1]LilliStill!X97)</f>
        <v>23.905144970107187</v>
      </c>
      <c r="H96">
        <f>SUM([1]LilliHousatonic!Y97+[1]LilliStill!Y97)</f>
        <v>13.847773295190192</v>
      </c>
      <c r="I96">
        <f>SUM([1]LilliHousatonic!Z97+[1]LilliStill!Z97)</f>
        <v>1072.3070449707798</v>
      </c>
    </row>
    <row r="97" spans="1:9" x14ac:dyDescent="0.25">
      <c r="A97" s="3">
        <v>41860</v>
      </c>
      <c r="B97" s="4">
        <f t="shared" si="1"/>
        <v>221</v>
      </c>
      <c r="C97">
        <f>SUM([1]LilliHousatonic!M98,[1]LilliStill!M98)</f>
        <v>42.730122123000001</v>
      </c>
      <c r="D97">
        <f>SUM([1]LilliHousatonic!U98+[1]LilliStill!U98)</f>
        <v>154.90943463204542</v>
      </c>
      <c r="E97">
        <f>SUM([1]LilliHousatonic!V98+[1]LilliStill!V98)</f>
        <v>1967.1423044971571</v>
      </c>
      <c r="F97">
        <f>SUM([1]LilliHousatonic!W98+[1]LilliStill!W98)</f>
        <v>4.8991085843397899</v>
      </c>
      <c r="G97">
        <f>SUM([1]LilliHousatonic!X98+[1]LilliStill!X98)</f>
        <v>20.443530662045983</v>
      </c>
      <c r="H97">
        <f>SUM([1]LilliHousatonic!Y98+[1]LilliStill!Y98)</f>
        <v>11.032111180943337</v>
      </c>
      <c r="I97">
        <f>SUM([1]LilliHousatonic!Z98+[1]LilliStill!Z98)</f>
        <v>899.39067500315286</v>
      </c>
    </row>
    <row r="98" spans="1:9" x14ac:dyDescent="0.25">
      <c r="A98" s="3">
        <v>41861</v>
      </c>
      <c r="B98" s="4">
        <f t="shared" si="1"/>
        <v>222</v>
      </c>
      <c r="C98">
        <f>SUM([1]LilliHousatonic!M99,[1]LilliStill!M99)</f>
        <v>34.999622892000005</v>
      </c>
      <c r="D98">
        <f>SUM([1]LilliHousatonic!U99+[1]LilliStill!U99)</f>
        <v>127.19063442229523</v>
      </c>
      <c r="E98">
        <f>SUM([1]LilliHousatonic!V99+[1]LilliStill!V99)</f>
        <v>1599.8820337070647</v>
      </c>
      <c r="F98">
        <f>SUM([1]LilliHousatonic!W99+[1]LilliStill!W99)</f>
        <v>3.2233123573778659</v>
      </c>
      <c r="G98">
        <f>SUM([1]LilliHousatonic!X99+[1]LilliStill!X99)</f>
        <v>16.903594569045591</v>
      </c>
      <c r="H98">
        <f>SUM([1]LilliHousatonic!Y99+[1]LilliStill!Y99)</f>
        <v>8.5169883296851658</v>
      </c>
      <c r="I98">
        <f>SUM([1]LilliHousatonic!Z99+[1]LilliStill!Z99)</f>
        <v>730.10096838335926</v>
      </c>
    </row>
    <row r="99" spans="1:9" x14ac:dyDescent="0.25">
      <c r="A99" s="3">
        <v>41862</v>
      </c>
      <c r="B99" s="4">
        <f t="shared" si="1"/>
        <v>223</v>
      </c>
      <c r="C99">
        <f>SUM([1]LilliHousatonic!M100,[1]LilliStill!M100)</f>
        <v>31.035264311999999</v>
      </c>
      <c r="D99">
        <f>SUM([1]LilliHousatonic!U100+[1]LilliStill!U100)</f>
        <v>113.26256560418045</v>
      </c>
      <c r="E99">
        <f>SUM([1]LilliHousatonic!V100+[1]LilliStill!V100)</f>
        <v>1411.6466391024642</v>
      </c>
      <c r="F99">
        <f>SUM([1]LilliHousatonic!W100+[1]LilliStill!W100)</f>
        <v>2.17131980871366</v>
      </c>
      <c r="G99">
        <f>SUM([1]LilliHousatonic!X100+[1]LilliStill!X100)</f>
        <v>15.19588481364719</v>
      </c>
      <c r="H99">
        <f>SUM([1]LilliHousatonic!Y100+[1]LilliStill!Y100)</f>
        <v>7.1098419730735358</v>
      </c>
      <c r="I99">
        <f>SUM([1]LilliHousatonic!Z100+[1]LilliStill!Z100)</f>
        <v>644.29511444546665</v>
      </c>
    </row>
    <row r="100" spans="1:9" x14ac:dyDescent="0.25">
      <c r="A100" s="3">
        <v>41863</v>
      </c>
      <c r="B100" s="4">
        <f t="shared" si="1"/>
        <v>224</v>
      </c>
      <c r="C100">
        <f>SUM([1]LilliHousatonic!M101,[1]LilliStill!M101)</f>
        <v>27.382391052999999</v>
      </c>
      <c r="D100">
        <f>SUM([1]LilliHousatonic!U101+[1]LilliStill!U101)</f>
        <v>101.10142666882558</v>
      </c>
      <c r="E100">
        <f>SUM([1]LilliHousatonic!V101+[1]LilliStill!V101)</f>
        <v>1250.3322848018101</v>
      </c>
      <c r="F100">
        <f>SUM([1]LilliHousatonic!W101+[1]LilliStill!W101)</f>
        <v>1.3532363194518835</v>
      </c>
      <c r="G100">
        <f>SUM([1]LilliHousatonic!X101+[1]LilliStill!X101)</f>
        <v>13.829684076385188</v>
      </c>
      <c r="H100">
        <f>SUM([1]LilliHousatonic!Y101+[1]LilliStill!Y101)</f>
        <v>5.9461958943693309</v>
      </c>
      <c r="I100">
        <f>SUM([1]LilliHousatonic!Z101+[1]LilliStill!Z101)</f>
        <v>575.51821790968211</v>
      </c>
    </row>
    <row r="101" spans="1:9" x14ac:dyDescent="0.25">
      <c r="A101" s="3">
        <v>41864</v>
      </c>
      <c r="B101" s="4">
        <f t="shared" si="1"/>
        <v>225</v>
      </c>
      <c r="C101">
        <f>SUM([1]LilliHousatonic!M102,[1]LilliStill!M102)</f>
        <v>60.711319967999998</v>
      </c>
      <c r="D101">
        <f>SUM([1]LilliHousatonic!U102+[1]LilliStill!U102)</f>
        <v>243.21642536271253</v>
      </c>
      <c r="E101">
        <f>SUM([1]LilliHousatonic!V102+[1]LilliStill!V102)</f>
        <v>3025.6947517592098</v>
      </c>
      <c r="F101">
        <f>SUM([1]LilliHousatonic!W102+[1]LilliStill!W102)</f>
        <v>2.7037072016355004</v>
      </c>
      <c r="G101">
        <f>SUM([1]LilliHousatonic!X102+[1]LilliStill!X102)</f>
        <v>36.879570522741531</v>
      </c>
      <c r="H101">
        <f>SUM([1]LilliHousatonic!Y102+[1]LilliStill!Y102)</f>
        <v>13.855564116942409</v>
      </c>
      <c r="I101">
        <f>SUM([1]LilliHousatonic!Z102+[1]LilliStill!Z102)</f>
        <v>1507.3686204974122</v>
      </c>
    </row>
    <row r="102" spans="1:9" x14ac:dyDescent="0.25">
      <c r="A102" s="3">
        <v>41865</v>
      </c>
      <c r="B102" s="4">
        <f t="shared" si="1"/>
        <v>226</v>
      </c>
      <c r="C102">
        <f>SUM([1]LilliHousatonic!M103,[1]LilliStill!M103)</f>
        <v>112.332932059</v>
      </c>
      <c r="D102">
        <f>SUM([1]LilliHousatonic!U103+[1]LilliStill!U103)</f>
        <v>405.70169237664612</v>
      </c>
      <c r="E102">
        <f>SUM([1]LilliHousatonic!V103+[1]LilliStill!V103)</f>
        <v>5000.2109131763318</v>
      </c>
      <c r="F102">
        <f>SUM([1]LilliHousatonic!W103+[1]LilliStill!W103)</f>
        <v>1.2274732382084845</v>
      </c>
      <c r="G102">
        <f>SUM([1]LilliHousatonic!X103+[1]LilliStill!X103)</f>
        <v>55.255635041093953</v>
      </c>
      <c r="H102">
        <f>SUM([1]LilliHousatonic!Y103+[1]LilliStill!Y103)</f>
        <v>21.467642324781192</v>
      </c>
      <c r="I102">
        <f>SUM([1]LilliHousatonic!Z103+[1]LilliStill!Z103)</f>
        <v>2268.5707569060078</v>
      </c>
    </row>
    <row r="103" spans="1:9" x14ac:dyDescent="0.25">
      <c r="A103" s="3">
        <v>41866</v>
      </c>
      <c r="B103" s="4">
        <f t="shared" si="1"/>
        <v>227</v>
      </c>
      <c r="C103">
        <f>SUM([1]LilliHousatonic!M104,[1]LilliStill!M104)</f>
        <v>73.850336976000008</v>
      </c>
      <c r="D103">
        <f>SUM([1]LilliHousatonic!U104+[1]LilliStill!U104)</f>
        <v>257.9055846459139</v>
      </c>
      <c r="E103">
        <f>SUM([1]LilliHousatonic!V104+[1]LilliStill!V104)</f>
        <v>3287.0937627068074</v>
      </c>
      <c r="F103">
        <f>SUM([1]LilliHousatonic!W104+[1]LilliStill!W104)</f>
        <v>0.61057116590687233</v>
      </c>
      <c r="G103">
        <f>SUM([1]LilliHousatonic!X104+[1]LilliStill!X104)</f>
        <v>35.24160385457278</v>
      </c>
      <c r="H103">
        <f>SUM([1]LilliHousatonic!Y104+[1]LilliStill!Y104)</f>
        <v>14.251674750920499</v>
      </c>
      <c r="I103">
        <f>SUM([1]LilliHousatonic!Z104+[1]LilliStill!Z104)</f>
        <v>1498.4171607738135</v>
      </c>
    </row>
    <row r="104" spans="1:9" x14ac:dyDescent="0.25">
      <c r="A104" s="3">
        <v>41867</v>
      </c>
      <c r="B104" s="4">
        <f t="shared" si="1"/>
        <v>228</v>
      </c>
      <c r="C104">
        <f>SUM([1]LilliHousatonic!M105,[1]LilliStill!M105)</f>
        <v>52.924187042999996</v>
      </c>
      <c r="D104">
        <f>SUM([1]LilliHousatonic!U105+[1]LilliStill!U105)</f>
        <v>181.98695748801305</v>
      </c>
      <c r="E104">
        <f>SUM([1]LilliHousatonic!V105+[1]LilliStill!V105)</f>
        <v>2406.0062022918014</v>
      </c>
      <c r="F104">
        <f>SUM([1]LilliHousatonic!W105+[1]LilliStill!W105)</f>
        <v>0.49865797665917377</v>
      </c>
      <c r="G104">
        <f>SUM([1]LilliHousatonic!X105+[1]LilliStill!X105)</f>
        <v>25.582923382582777</v>
      </c>
      <c r="H104">
        <f>SUM([1]LilliHousatonic!Y105+[1]LilliStill!Y105)</f>
        <v>10.599807033317941</v>
      </c>
      <c r="I104">
        <f>SUM([1]LilliHousatonic!Z105+[1]LilliStill!Z105)</f>
        <v>1123.652063313338</v>
      </c>
    </row>
    <row r="105" spans="1:9" x14ac:dyDescent="0.25">
      <c r="A105" s="3">
        <v>41868</v>
      </c>
      <c r="B105" s="4">
        <f t="shared" si="1"/>
        <v>229</v>
      </c>
      <c r="C105">
        <f>SUM([1]LilliHousatonic!M106,[1]LilliStill!M106)</f>
        <v>41.172695538000006</v>
      </c>
      <c r="D105">
        <f>SUM([1]LilliHousatonic!U106+[1]LilliStill!U106)</f>
        <v>139.40594323900984</v>
      </c>
      <c r="E105">
        <f>SUM([1]LilliHousatonic!V106+[1]LilliStill!V106)</f>
        <v>1911.0752796726351</v>
      </c>
      <c r="F105">
        <f>SUM([1]LilliHousatonic!W106+[1]LilliStill!W106)</f>
        <v>0.43696702447811453</v>
      </c>
      <c r="G105">
        <f>SUM([1]LilliHousatonic!X106+[1]LilliStill!X106)</f>
        <v>20.164001560351185</v>
      </c>
      <c r="H105">
        <f>SUM([1]LilliHousatonic!Y106+[1]LilliStill!Y106)</f>
        <v>8.5460094217055804</v>
      </c>
      <c r="I105">
        <f>SUM([1]LilliHousatonic!Z106+[1]LilliStill!Z106)</f>
        <v>913.03347929313998</v>
      </c>
    </row>
    <row r="106" spans="1:9" x14ac:dyDescent="0.25">
      <c r="A106" s="3">
        <v>41869</v>
      </c>
      <c r="B106" s="4">
        <f t="shared" si="1"/>
        <v>230</v>
      </c>
      <c r="C106">
        <f>SUM([1]LilliHousatonic!M107,[1]LilliStill!M107)</f>
        <v>33.725364776999996</v>
      </c>
      <c r="D106">
        <f>SUM([1]LilliHousatonic!U107+[1]LilliStill!U107)</f>
        <v>112.46119268292021</v>
      </c>
      <c r="E106">
        <f>SUM([1]LilliHousatonic!V107+[1]LilliStill!V107)</f>
        <v>1597.9841419421632</v>
      </c>
      <c r="F106">
        <f>SUM([1]LilliHousatonic!W107+[1]LilliStill!W107)</f>
        <v>0.40045306017293514</v>
      </c>
      <c r="G106">
        <f>SUM([1]LilliHousatonic!X107+[1]LilliStill!X107)</f>
        <v>16.742818482080384</v>
      </c>
      <c r="H106">
        <f>SUM([1]LilliHousatonic!Y107+[1]LilliStill!Y107)</f>
        <v>7.2465248448426491</v>
      </c>
      <c r="I106">
        <f>SUM([1]LilliHousatonic!Z107+[1]LilliStill!Z107)</f>
        <v>780.06726633595417</v>
      </c>
    </row>
    <row r="107" spans="1:9" x14ac:dyDescent="0.25">
      <c r="A107" s="3">
        <v>41870</v>
      </c>
      <c r="B107" s="4">
        <f t="shared" si="1"/>
        <v>231</v>
      </c>
      <c r="C107">
        <f>SUM([1]LilliHousatonic!M108,[1]LilliStill!M108)</f>
        <v>29.477837727000001</v>
      </c>
      <c r="D107">
        <f>SUM([1]LilliHousatonic!U108+[1]LilliStill!U108)</f>
        <v>97.065126073078034</v>
      </c>
      <c r="E107">
        <f>SUM([1]LilliHousatonic!V108+[1]LilliStill!V108)</f>
        <v>1428.7035796798923</v>
      </c>
      <c r="F107">
        <f>SUM([1]LilliHousatonic!W108+[1]LilliStill!W108)</f>
        <v>0.40249500979229508</v>
      </c>
      <c r="G107">
        <f>SUM([1]LilliHousatonic!X108+[1]LilliStill!X108)</f>
        <v>14.913720938249984</v>
      </c>
      <c r="H107">
        <f>SUM([1]LilliHousatonic!Y108+[1]LilliStill!Y108)</f>
        <v>6.5666724426327443</v>
      </c>
      <c r="I107">
        <f>SUM([1]LilliHousatonic!Z108+[1]LilliStill!Z108)</f>
        <v>713.04281207614167</v>
      </c>
    </row>
    <row r="108" spans="1:9" x14ac:dyDescent="0.25">
      <c r="A108" s="3">
        <v>41871</v>
      </c>
      <c r="B108" s="4">
        <f t="shared" si="1"/>
        <v>232</v>
      </c>
      <c r="C108">
        <f>SUM([1]LilliHousatonic!M109,[1]LilliStill!M109)</f>
        <v>25.768330772999999</v>
      </c>
      <c r="D108">
        <f>SUM([1]LilliHousatonic!U109+[1]LilliStill!U109)</f>
        <v>83.439208544188716</v>
      </c>
      <c r="E108">
        <f>SUM([1]LilliHousatonic!V109+[1]LilliStill!V109)</f>
        <v>1272.0907979120873</v>
      </c>
      <c r="F108">
        <f>SUM([1]LilliHousatonic!W109+[1]LilliStill!W109)</f>
        <v>0.37843780073993538</v>
      </c>
      <c r="G108">
        <f>SUM([1]LilliHousatonic!X109+[1]LilliStill!X109)</f>
        <v>13.176071999636385</v>
      </c>
      <c r="H108">
        <f>SUM([1]LilliHousatonic!Y109+[1]LilliStill!Y109)</f>
        <v>5.9169381170956079</v>
      </c>
      <c r="I108">
        <f>SUM([1]LilliHousatonic!Z109+[1]LilliStill!Z109)</f>
        <v>646.36510987281474</v>
      </c>
    </row>
    <row r="109" spans="1:9" x14ac:dyDescent="0.25">
      <c r="A109" s="3">
        <v>41872</v>
      </c>
      <c r="B109" s="4">
        <f t="shared" si="1"/>
        <v>233</v>
      </c>
      <c r="C109">
        <f>SUM([1]LilliHousatonic!M110,[1]LilliStill!M110)</f>
        <v>23.757834632999998</v>
      </c>
      <c r="D109">
        <f>SUM([1]LilliHousatonic!U110+[1]LilliStill!U110)</f>
        <v>75.757020827943904</v>
      </c>
      <c r="E109">
        <f>SUM([1]LilliHousatonic!V110+[1]LilliStill!V110)</f>
        <v>1195.7254738981985</v>
      </c>
      <c r="F109">
        <f>SUM([1]LilliHousatonic!W110+[1]LilliStill!W110)</f>
        <v>0.38034801167417537</v>
      </c>
      <c r="G109">
        <f>SUM([1]LilliHousatonic!X110+[1]LilliStill!X110)</f>
        <v>12.312995412682787</v>
      </c>
      <c r="H109">
        <f>SUM([1]LilliHousatonic!Y110+[1]LilliStill!Y110)</f>
        <v>5.6252356685764733</v>
      </c>
      <c r="I109">
        <f>SUM([1]LilliHousatonic!Z110+[1]LilliStill!Z110)</f>
        <v>618.52689955010806</v>
      </c>
    </row>
    <row r="110" spans="1:9" x14ac:dyDescent="0.25">
      <c r="A110" s="3">
        <v>41873</v>
      </c>
      <c r="B110" s="4">
        <f t="shared" si="1"/>
        <v>234</v>
      </c>
      <c r="C110">
        <f>SUM([1]LilliHousatonic!M111,[1]LilliStill!M111)</f>
        <v>24.041003107000002</v>
      </c>
      <c r="D110">
        <f>SUM([1]LilliHousatonic!U111+[1]LilliStill!U111)</f>
        <v>75.334676529370114</v>
      </c>
      <c r="E110">
        <f>SUM([1]LilliHousatonic!V111+[1]LilliStill!V111)</f>
        <v>1231.1221824263641</v>
      </c>
      <c r="F110">
        <f>SUM([1]LilliHousatonic!W111+[1]LilliStill!W111)</f>
        <v>0.40862085865037512</v>
      </c>
      <c r="G110">
        <f>SUM([1]LilliHousatonic!X111+[1]LilliStill!X111)</f>
        <v>12.582510807718787</v>
      </c>
      <c r="H110">
        <f>SUM([1]LilliHousatonic!Y111+[1]LilliStill!Y111)</f>
        <v>5.85282101413594</v>
      </c>
      <c r="I110">
        <f>SUM([1]LilliHousatonic!Z111+[1]LilliStill!Z111)</f>
        <v>646.97300649873387</v>
      </c>
    </row>
    <row r="111" spans="1:9" x14ac:dyDescent="0.25">
      <c r="A111" s="3">
        <v>41874</v>
      </c>
      <c r="B111" s="4">
        <f t="shared" si="1"/>
        <v>235</v>
      </c>
      <c r="C111">
        <f>SUM([1]LilliHousatonic!M112,[1]LilliStill!M112)</f>
        <v>26.164766626000002</v>
      </c>
      <c r="D111">
        <f>SUM([1]LilliHousatonic!U112+[1]LilliStill!U112)</f>
        <v>78.799324807026039</v>
      </c>
      <c r="E111">
        <f>SUM([1]LilliHousatonic!V112+[1]LilliStill!V112)</f>
        <v>1338.8526111422475</v>
      </c>
      <c r="F111">
        <f>SUM([1]LilliHousatonic!W112+[1]LilliStill!W112)</f>
        <v>0.36992222781695994</v>
      </c>
      <c r="G111">
        <f>SUM([1]LilliHousatonic!X112+[1]LilliStill!X112)</f>
        <v>13.410709213553808</v>
      </c>
      <c r="H111">
        <f>SUM([1]LilliHousatonic!Y112+[1]LilliStill!Y112)</f>
        <v>6.4476808933315546</v>
      </c>
      <c r="I111">
        <f>SUM([1]LilliHousatonic!Z112+[1]LilliStill!Z112)</f>
        <v>705.4192179071905</v>
      </c>
    </row>
    <row r="112" spans="1:9" x14ac:dyDescent="0.25">
      <c r="A112" s="3">
        <v>41875</v>
      </c>
      <c r="B112" s="4">
        <f t="shared" si="1"/>
        <v>236</v>
      </c>
      <c r="C112">
        <f>SUM([1]LilliHousatonic!M113,[1]LilliStill!M113)</f>
        <v>25.853281315</v>
      </c>
      <c r="D112">
        <f>SUM([1]LilliHousatonic!U113+[1]LilliStill!U113)</f>
        <v>75.440284722439316</v>
      </c>
      <c r="E112">
        <f>SUM([1]LilliHousatonic!V113+[1]LilliStill!V113)</f>
        <v>1330.614122753992</v>
      </c>
      <c r="F112">
        <f>SUM([1]LilliHousatonic!W113+[1]LilliStill!W113)</f>
        <v>0.33028770340800001</v>
      </c>
      <c r="G112">
        <f>SUM([1]LilliHousatonic!X113+[1]LilliStill!X113)</f>
        <v>13.249644055064167</v>
      </c>
      <c r="H112">
        <f>SUM([1]LilliHousatonic!Y113+[1]LilliStill!Y113)</f>
        <v>6.508549940409277</v>
      </c>
      <c r="I112">
        <f>SUM([1]LilliHousatonic!Z113+[1]LilliStill!Z113)</f>
        <v>705.80325496616069</v>
      </c>
    </row>
    <row r="113" spans="1:9" x14ac:dyDescent="0.25">
      <c r="A113" s="3">
        <v>41876</v>
      </c>
      <c r="B113" s="4">
        <f t="shared" si="1"/>
        <v>237</v>
      </c>
      <c r="C113">
        <f>SUM([1]LilliHousatonic!M114,[1]LilliStill!M114)</f>
        <v>23.757834634999998</v>
      </c>
      <c r="D113">
        <f>SUM([1]LilliHousatonic!U114+[1]LilliStill!U114)</f>
        <v>68.211016915888848</v>
      </c>
      <c r="E113">
        <f>SUM([1]LilliHousatonic!V114+[1]LilliStill!V114)</f>
        <v>1243.0030760672655</v>
      </c>
      <c r="F113">
        <f>SUM([1]LilliHousatonic!W114+[1]LilliStill!W114)</f>
        <v>0.33028770340800001</v>
      </c>
      <c r="G113">
        <f>SUM([1]LilliHousatonic!X114+[1]LilliStill!X114)</f>
        <v>12.543714374215288</v>
      </c>
      <c r="H113">
        <f>SUM([1]LilliHousatonic!Y114+[1]LilliStill!Y114)</f>
        <v>6.1842876693973894</v>
      </c>
      <c r="I113">
        <f>SUM([1]LilliHousatonic!Z114+[1]LilliStill!Z114)</f>
        <v>668.13942497469941</v>
      </c>
    </row>
    <row r="114" spans="1:9" x14ac:dyDescent="0.25">
      <c r="A114" s="3">
        <v>41877</v>
      </c>
      <c r="B114" s="4">
        <f t="shared" si="1"/>
        <v>238</v>
      </c>
      <c r="C114">
        <f>SUM([1]LilliHousatonic!M115,[1]LilliStill!M115)</f>
        <v>21.294268941999999</v>
      </c>
      <c r="D114">
        <f>SUM([1]LilliHousatonic!U115+[1]LilliStill!U115)</f>
        <v>60.624759319462129</v>
      </c>
      <c r="E114">
        <f>SUM([1]LilliHousatonic!V115+[1]LilliStill!V115)</f>
        <v>1136.8765505145223</v>
      </c>
      <c r="F114">
        <f>SUM([1]LilliHousatonic!W115+[1]LilliStill!W115)</f>
        <v>0.34349921154432</v>
      </c>
      <c r="G114">
        <f>SUM([1]LilliHousatonic!X115+[1]LilliStill!X115)</f>
        <v>11.777942603622668</v>
      </c>
      <c r="H114">
        <f>SUM([1]LilliHousatonic!Y115+[1]LilliStill!Y115)</f>
        <v>5.7634395780833696</v>
      </c>
      <c r="I114">
        <f>SUM([1]LilliHousatonic!Z115+[1]LilliStill!Z115)</f>
        <v>620.20615303076636</v>
      </c>
    </row>
    <row r="115" spans="1:9" x14ac:dyDescent="0.25">
      <c r="A115" s="3">
        <v>41878</v>
      </c>
      <c r="B115" s="4">
        <f t="shared" si="1"/>
        <v>239</v>
      </c>
      <c r="C115">
        <f>SUM([1]LilliHousatonic!M116,[1]LilliStill!M116)</f>
        <v>20.897833090999999</v>
      </c>
      <c r="D115">
        <f>SUM([1]LilliHousatonic!U116+[1]LilliStill!U116)</f>
        <v>60.09375119701793</v>
      </c>
      <c r="E115">
        <f>SUM([1]LilliHousatonic!V116+[1]LilliStill!V116)</f>
        <v>1148.1324360147819</v>
      </c>
      <c r="F115">
        <f>SUM([1]LilliHousatonic!W116+[1]LilliStill!W116)</f>
        <v>0.43597976849856002</v>
      </c>
      <c r="G115">
        <f>SUM([1]LilliHousatonic!X116+[1]LilliStill!X116)</f>
        <v>12.564059919179142</v>
      </c>
      <c r="H115">
        <f>SUM([1]LilliHousatonic!Y116+[1]LilliStill!Y116)</f>
        <v>5.9607810127083791</v>
      </c>
      <c r="I115">
        <f>SUM([1]LilliHousatonic!Z116+[1]LilliStill!Z116)</f>
        <v>637.86993229271536</v>
      </c>
    </row>
    <row r="116" spans="1:9" x14ac:dyDescent="0.25">
      <c r="A116" s="3">
        <v>41879</v>
      </c>
      <c r="B116" s="4">
        <f t="shared" si="1"/>
        <v>240</v>
      </c>
      <c r="C116">
        <f>SUM([1]LilliHousatonic!M117,[1]LilliStill!M117)</f>
        <v>28.656649162999997</v>
      </c>
      <c r="D116">
        <f>SUM([1]LilliHousatonic!U117+[1]LilliStill!U117)</f>
        <v>84.304489403169654</v>
      </c>
      <c r="E116">
        <f>SUM([1]LilliHousatonic!V117+[1]LilliStill!V117)</f>
        <v>1626.2977299069744</v>
      </c>
      <c r="F116">
        <f>SUM([1]LilliHousatonic!W117+[1]LilliStill!W117)</f>
        <v>0.77947898004288019</v>
      </c>
      <c r="G116">
        <f>SUM([1]LilliHousatonic!X117+[1]LilliStill!X117)</f>
        <v>19.172318051659627</v>
      </c>
      <c r="H116">
        <f>SUM([1]LilliHousatonic!Y117+[1]LilliStill!Y117)</f>
        <v>8.688185216528197</v>
      </c>
      <c r="I116">
        <f>SUM([1]LilliHousatonic!Z117+[1]LilliStill!Z117)</f>
        <v>920.28080538676386</v>
      </c>
    </row>
    <row r="117" spans="1:9" x14ac:dyDescent="0.25">
      <c r="A117" s="3">
        <v>41880</v>
      </c>
      <c r="B117" s="4">
        <f t="shared" si="1"/>
        <v>241</v>
      </c>
      <c r="C117">
        <f>SUM([1]LilliHousatonic!M118,[1]LilliStill!M118)</f>
        <v>22.653477602999999</v>
      </c>
      <c r="D117">
        <f>SUM([1]LilliHousatonic!U118+[1]LilliStill!U118)</f>
        <v>60.310948509999427</v>
      </c>
      <c r="E117">
        <f>SUM([1]LilliHousatonic!V118+[1]LilliStill!V118)</f>
        <v>1252.7998737089342</v>
      </c>
      <c r="F117">
        <f>SUM([1]LilliHousatonic!W118+[1]LilliStill!W118)</f>
        <v>0.38313373595328004</v>
      </c>
      <c r="G117">
        <f>SUM([1]LilliHousatonic!X118+[1]LilliStill!X118)</f>
        <v>13.356252148282142</v>
      </c>
      <c r="H117">
        <f>SUM([1]LilliHousatonic!Y118+[1]LilliStill!Y118)</f>
        <v>6.6550985192732597</v>
      </c>
      <c r="I117">
        <f>SUM([1]LilliHousatonic!Z118+[1]LilliStill!Z118)</f>
        <v>702.5435200486445</v>
      </c>
    </row>
    <row r="118" spans="1:9" x14ac:dyDescent="0.25">
      <c r="A118" s="3">
        <v>41881</v>
      </c>
      <c r="B118" s="4">
        <f t="shared" si="1"/>
        <v>242</v>
      </c>
      <c r="C118">
        <f>SUM([1]LilliHousatonic!M119,[1]LilliStill!M119)</f>
        <v>18.434267399000003</v>
      </c>
      <c r="D118">
        <f>SUM([1]LilliHousatonic!U119+[1]LilliStill!U119)</f>
        <v>48.820284311425794</v>
      </c>
      <c r="E118">
        <f>SUM([1]LilliHousatonic!V119+[1]LilliStill!V119)</f>
        <v>1038.5437860526731</v>
      </c>
      <c r="F118">
        <f>SUM([1]LilliHousatonic!W119+[1]LilliStill!W119)</f>
        <v>0.35671071968064005</v>
      </c>
      <c r="G118">
        <f>SUM([1]LilliHousatonic!X119+[1]LilliStill!X119)</f>
        <v>11.502597451734973</v>
      </c>
      <c r="H118">
        <f>SUM([1]LilliHousatonic!Y119+[1]LilliStill!Y119)</f>
        <v>5.6308822960069751</v>
      </c>
      <c r="I118">
        <f>SUM([1]LilliHousatonic!Z119+[1]LilliStill!Z119)</f>
        <v>589.1238969574747</v>
      </c>
    </row>
    <row r="119" spans="1:9" x14ac:dyDescent="0.25">
      <c r="A119" s="3">
        <v>41882</v>
      </c>
      <c r="B119" s="4">
        <f t="shared" si="1"/>
        <v>243</v>
      </c>
      <c r="C119">
        <f>SUM([1]LilliHousatonic!M120,[1]LilliStill!M120)</f>
        <v>18.349316859999998</v>
      </c>
      <c r="D119">
        <f>SUM([1]LilliHousatonic!U120+[1]LilliStill!U120)</f>
        <v>54.143447486281161</v>
      </c>
      <c r="E119">
        <f>SUM([1]LilliHousatonic!V120+[1]LilliStill!V120)</f>
        <v>1098.9185770500117</v>
      </c>
      <c r="F119">
        <f>SUM([1]LilliHousatonic!W120+[1]LilliStill!W120)</f>
        <v>0.66057540681600002</v>
      </c>
      <c r="G119">
        <f>SUM([1]LilliHousatonic!X120+[1]LilliStill!X120)</f>
        <v>14.879203926244045</v>
      </c>
      <c r="H119">
        <f>SUM([1]LilliHousatonic!Y120+[1]LilliStill!Y120)</f>
        <v>6.3130665019234034</v>
      </c>
      <c r="I119">
        <f>SUM([1]LilliHousatonic!Z120+[1]LilliStill!Z120)</f>
        <v>639.9955228255086</v>
      </c>
    </row>
    <row r="120" spans="1:9" x14ac:dyDescent="0.25">
      <c r="A120" s="3">
        <v>41883</v>
      </c>
      <c r="B120" s="4">
        <f t="shared" si="1"/>
        <v>244</v>
      </c>
      <c r="C120">
        <f>SUM([1]LilliHousatonic!M121,[1]LilliStill!M121)</f>
        <v>19.538624427999999</v>
      </c>
      <c r="D120">
        <f>SUM([1]LilliHousatonic!U121+[1]LilliStill!U121)</f>
        <v>62.713871103432183</v>
      </c>
      <c r="E120">
        <f>SUM([1]LilliHousatonic!V121+[1]LilliStill!V121)</f>
        <v>1226.7181369824989</v>
      </c>
      <c r="F120">
        <f>SUM([1]LilliHousatonic!W121+[1]LilliStill!W121)</f>
        <v>0.97765160208767998</v>
      </c>
      <c r="G120">
        <f>SUM([1]LilliHousatonic!X121+[1]LilliStill!X121)</f>
        <v>19.32002605946451</v>
      </c>
      <c r="H120">
        <f>SUM([1]LilliHousatonic!Y121+[1]LilliStill!Y121)</f>
        <v>7.428996326254854</v>
      </c>
      <c r="I120">
        <f>SUM([1]LilliHousatonic!Z121+[1]LilliStill!Z121)</f>
        <v>726.87864001347839</v>
      </c>
    </row>
    <row r="121" spans="1:9" x14ac:dyDescent="0.25">
      <c r="A121" s="3">
        <v>41884</v>
      </c>
      <c r="B121" s="4">
        <f t="shared" si="1"/>
        <v>245</v>
      </c>
      <c r="C121">
        <f>SUM([1]LilliHousatonic!M122,[1]LilliStill!M122)</f>
        <v>17.924564149000002</v>
      </c>
      <c r="D121">
        <f>SUM([1]LilliHousatonic!U122+[1]LilliStill!U122)</f>
        <v>47.215745279478284</v>
      </c>
      <c r="E121">
        <f>SUM([1]LilliHousatonic!V122+[1]LilliStill!V122)</f>
        <v>1064.0931502870094</v>
      </c>
      <c r="F121">
        <f>SUM([1]LilliHousatonic!W122+[1]LilliStill!W122)</f>
        <v>0.48882580104383999</v>
      </c>
      <c r="G121">
        <f>SUM([1]LilliHousatonic!X122+[1]LilliStill!X122)</f>
        <v>13.478050727320717</v>
      </c>
      <c r="H121">
        <f>SUM([1]LilliHousatonic!Y122+[1]LilliStill!Y122)</f>
        <v>6.167266085767876</v>
      </c>
      <c r="I121">
        <f>SUM([1]LilliHousatonic!Z122+[1]LilliStill!Z122)</f>
        <v>621.17927216562089</v>
      </c>
    </row>
    <row r="122" spans="1:9" x14ac:dyDescent="0.25">
      <c r="A122" s="3">
        <v>41885</v>
      </c>
      <c r="B122" s="4">
        <f t="shared" si="1"/>
        <v>246</v>
      </c>
      <c r="C122">
        <f>SUM([1]LilliHousatonic!M123,[1]LilliStill!M123)</f>
        <v>15.999018551000001</v>
      </c>
      <c r="D122">
        <f>SUM([1]LilliHousatonic!U123+[1]LilliStill!U123)</f>
        <v>41.14634215286587</v>
      </c>
      <c r="E122">
        <f>SUM([1]LilliHousatonic!V123+[1]LilliStill!V123)</f>
        <v>958.04870704565849</v>
      </c>
      <c r="F122">
        <f>SUM([1]LilliHousatonic!W123+[1]LilliStill!W123)</f>
        <v>0.43597976849856002</v>
      </c>
      <c r="G122">
        <f>SUM([1]LilliHousatonic!X123+[1]LilliStill!X123)</f>
        <v>12.289334390477915</v>
      </c>
      <c r="H122">
        <f>SUM([1]LilliHousatonic!Y123+[1]LilliStill!Y123)</f>
        <v>5.6345029007246943</v>
      </c>
      <c r="I122">
        <f>SUM([1]LilliHousatonic!Z123+[1]LilliStill!Z123)</f>
        <v>562.50346486690512</v>
      </c>
    </row>
    <row r="123" spans="1:9" x14ac:dyDescent="0.25">
      <c r="A123" s="3">
        <v>41886</v>
      </c>
      <c r="B123" s="4">
        <f t="shared" si="1"/>
        <v>247</v>
      </c>
      <c r="C123">
        <f>SUM([1]LilliHousatonic!M124,[1]LilliStill!M124)</f>
        <v>15.857434316000001</v>
      </c>
      <c r="D123">
        <f>SUM([1]LilliHousatonic!U124+[1]LilliStill!U124)</f>
        <v>38.244696495399921</v>
      </c>
      <c r="E123">
        <f>SUM([1]LilliHousatonic!V124+[1]LilliStill!V124)</f>
        <v>949.18166659945973</v>
      </c>
      <c r="F123">
        <f>SUM([1]LilliHousatonic!W124+[1]LilliStill!W124)</f>
        <v>0.36992728768203581</v>
      </c>
      <c r="G123">
        <f>SUM([1]LilliHousatonic!X124+[1]LilliStill!X124)</f>
        <v>11.508759932234929</v>
      </c>
      <c r="H123">
        <f>SUM([1]LilliHousatonic!Y124+[1]LilliStill!Y124)</f>
        <v>5.5582674037061848</v>
      </c>
      <c r="I123">
        <f>SUM([1]LilliHousatonic!Z124+[1]LilliStill!Z124)</f>
        <v>559.83677111589714</v>
      </c>
    </row>
    <row r="124" spans="1:9" x14ac:dyDescent="0.25">
      <c r="A124" s="3">
        <v>41887</v>
      </c>
      <c r="B124" s="4">
        <f t="shared" si="1"/>
        <v>248</v>
      </c>
      <c r="C124">
        <f>SUM([1]LilliHousatonic!M125,[1]LilliStill!M125)</f>
        <v>17.329910365</v>
      </c>
      <c r="D124">
        <f>SUM([1]LilliHousatonic!U125+[1]LilliStill!U125)</f>
        <v>38.794741487797772</v>
      </c>
      <c r="E124">
        <f>SUM([1]LilliHousatonic!V125+[1]LilliStill!V125)</f>
        <v>1037.0950415731293</v>
      </c>
      <c r="F124">
        <f>SUM([1]LilliHousatonic!W125+[1]LilliStill!W125)</f>
        <v>0.3303001066486892</v>
      </c>
      <c r="G124">
        <f>SUM([1]LilliHousatonic!X125+[1]LilliStill!X125)</f>
        <v>11.645867438478946</v>
      </c>
      <c r="H124">
        <f>SUM([1]LilliHousatonic!Y125+[1]LilliStill!Y125)</f>
        <v>6.0158485175028238</v>
      </c>
      <c r="I124">
        <f>SUM([1]LilliHousatonic!Z125+[1]LilliStill!Z125)</f>
        <v>615.05605532475499</v>
      </c>
    </row>
    <row r="125" spans="1:9" x14ac:dyDescent="0.25">
      <c r="A125" s="3">
        <v>41888</v>
      </c>
      <c r="B125" s="4">
        <f t="shared" si="1"/>
        <v>249</v>
      </c>
      <c r="C125">
        <f>SUM([1]LilliHousatonic!M126,[1]LilliStill!M126)</f>
        <v>16.621989187</v>
      </c>
      <c r="D125">
        <f>SUM([1]LilliHousatonic!U126+[1]LilliStill!U126)</f>
        <v>38.257566922755515</v>
      </c>
      <c r="E125">
        <f>SUM([1]LilliHousatonic!V126+[1]LilliStill!V126)</f>
        <v>1020.0050970813331</v>
      </c>
      <c r="F125">
        <f>SUM([1]LilliHousatonic!W126+[1]LilliStill!W126)</f>
        <v>0.40958191026935242</v>
      </c>
      <c r="G125">
        <f>SUM([1]LilliHousatonic!X126+[1]LilliStill!X126)</f>
        <v>12.33842075258643</v>
      </c>
      <c r="H125">
        <f>SUM([1]LilliHousatonic!Y126+[1]LilliStill!Y126)</f>
        <v>6.0608435158367211</v>
      </c>
      <c r="I125">
        <f>SUM([1]LilliHousatonic!Z126+[1]LilliStill!Z126)</f>
        <v>611.62738560173489</v>
      </c>
    </row>
    <row r="126" spans="1:9" x14ac:dyDescent="0.25">
      <c r="A126" s="3">
        <v>41889</v>
      </c>
      <c r="B126" s="4">
        <f t="shared" si="1"/>
        <v>250</v>
      </c>
      <c r="C126">
        <f>SUM([1]LilliHousatonic!M127,[1]LilliStill!M127)</f>
        <v>16.395454411999999</v>
      </c>
      <c r="D126">
        <f>SUM([1]LilliHousatonic!U127+[1]LilliStill!U127)</f>
        <v>41.524561366746525</v>
      </c>
      <c r="E126">
        <f>SUM([1]LilliHousatonic!V127+[1]LilliStill!V127)</f>
        <v>1047.9370339387644</v>
      </c>
      <c r="F126">
        <f>SUM([1]LilliHousatonic!W127+[1]LilliStill!W127)</f>
        <v>0.6077812148883609</v>
      </c>
      <c r="G126">
        <f>SUM([1]LilliHousatonic!X127+[1]LilliStill!X127)</f>
        <v>14.736425531075989</v>
      </c>
      <c r="H126">
        <f>SUM([1]LilliHousatonic!Y127+[1]LilliStill!Y127)</f>
        <v>6.4978700443980815</v>
      </c>
      <c r="I126">
        <f>SUM([1]LilliHousatonic!Z127+[1]LilliStill!Z127)</f>
        <v>636.84749306813194</v>
      </c>
    </row>
    <row r="127" spans="1:9" x14ac:dyDescent="0.25">
      <c r="A127" s="3">
        <v>41890</v>
      </c>
      <c r="B127" s="4">
        <f t="shared" si="1"/>
        <v>251</v>
      </c>
      <c r="C127">
        <f>SUM([1]LilliHousatonic!M128,[1]LilliStill!M128)</f>
        <v>16.537038646999999</v>
      </c>
      <c r="D127">
        <f>SUM([1]LilliHousatonic!U128+[1]LilliStill!U128)</f>
        <v>35.775351141310722</v>
      </c>
      <c r="E127">
        <f>SUM([1]LilliHousatonic!V128+[1]LilliStill!V128)</f>
        <v>1036.627823959647</v>
      </c>
      <c r="F127">
        <f>SUM([1]LilliHousatonic!W128+[1]LilliStill!W128)</f>
        <v>0.40960146631930805</v>
      </c>
      <c r="G127">
        <f>SUM([1]LilliHousatonic!X128+[1]LilliStill!X128)</f>
        <v>12.301986488129904</v>
      </c>
      <c r="H127">
        <f>SUM([1]LilliHousatonic!Y128+[1]LilliStill!Y128)</f>
        <v>6.2213519799908816</v>
      </c>
      <c r="I127">
        <f>SUM([1]LilliHousatonic!Z128+[1]LilliStill!Z128)</f>
        <v>630.90171332791851</v>
      </c>
    </row>
    <row r="128" spans="1:9" x14ac:dyDescent="0.25">
      <c r="A128" s="3">
        <v>41891</v>
      </c>
      <c r="B128" s="4">
        <f t="shared" si="1"/>
        <v>252</v>
      </c>
      <c r="C128">
        <f>SUM([1]LilliHousatonic!M129,[1]LilliStill!M129)</f>
        <v>14.724760438999999</v>
      </c>
      <c r="D128">
        <f>SUM([1]LilliHousatonic!U129+[1]LilliStill!U129)</f>
        <v>30.618331462360089</v>
      </c>
      <c r="E128">
        <f>SUM([1]LilliHousatonic!V129+[1]LilliStill!V129)</f>
        <v>931.40755371548516</v>
      </c>
      <c r="F128">
        <f>SUM([1]LilliHousatonic!W129+[1]LilliStill!W129)</f>
        <v>0.35675818055792635</v>
      </c>
      <c r="G128">
        <f>SUM([1]LilliHousatonic!X129+[1]LilliStill!X129)</f>
        <v>10.853650876745299</v>
      </c>
      <c r="H128">
        <f>SUM([1]LilliHousatonic!Y129+[1]LilliStill!Y129)</f>
        <v>5.6063655442904246</v>
      </c>
      <c r="I128">
        <f>SUM([1]LilliHousatonic!Z129+[1]LilliStill!Z129)</f>
        <v>570.77208398736718</v>
      </c>
    </row>
    <row r="129" spans="1:9" x14ac:dyDescent="0.25">
      <c r="A129" s="3">
        <v>41892</v>
      </c>
      <c r="B129" s="4">
        <f t="shared" si="1"/>
        <v>253</v>
      </c>
      <c r="C129">
        <f>SUM([1]LilliHousatonic!M130,[1]LilliStill!M130)</f>
        <v>13.846938184999999</v>
      </c>
      <c r="D129">
        <f>SUM([1]LilliHousatonic!U130+[1]LilliStill!U130)</f>
        <v>27.685596155668463</v>
      </c>
      <c r="E129">
        <f>SUM([1]LilliHousatonic!V130+[1]LilliStill!V130)</f>
        <v>884.1325873329281</v>
      </c>
      <c r="F129">
        <f>SUM([1]LilliHousatonic!W130+[1]LilliStill!W130)</f>
        <v>0.33033953416876088</v>
      </c>
      <c r="G129">
        <f>SUM([1]LilliHousatonic!X130+[1]LilliStill!X130)</f>
        <v>10.141756458379175</v>
      </c>
      <c r="H129">
        <f>SUM([1]LilliHousatonic!Y130+[1]LilliStill!Y130)</f>
        <v>5.339947540643128</v>
      </c>
      <c r="I129">
        <f>SUM([1]LilliHousatonic!Z130+[1]LilliStill!Z130)</f>
        <v>545.48862060645001</v>
      </c>
    </row>
    <row r="130" spans="1:9" x14ac:dyDescent="0.25">
      <c r="A130" s="3">
        <v>41893</v>
      </c>
      <c r="B130" s="4">
        <f t="shared" si="1"/>
        <v>254</v>
      </c>
      <c r="C130">
        <f>SUM([1]LilliHousatonic!M131,[1]LilliStill!M131)</f>
        <v>12.374462138</v>
      </c>
      <c r="D130">
        <f>SUM([1]LilliHousatonic!U131+[1]LilliStill!U131)</f>
        <v>24.411366751264573</v>
      </c>
      <c r="E130">
        <f>SUM([1]LilliHousatonic!V131+[1]LilliStill!V131)</f>
        <v>801.40279089765875</v>
      </c>
      <c r="F130">
        <f>SUM([1]LilliHousatonic!W131+[1]LilliStill!W131)</f>
        <v>0.31713352288586422</v>
      </c>
      <c r="G130">
        <f>SUM([1]LilliHousatonic!X131+[1]LilliStill!X131)</f>
        <v>9.3393539758955715</v>
      </c>
      <c r="H130">
        <f>SUM([1]LilliHousatonic!Y131+[1]LilliStill!Y131)</f>
        <v>4.8870239912049547</v>
      </c>
      <c r="I130">
        <f>SUM([1]LilliHousatonic!Z131+[1]LilliStill!Z131)</f>
        <v>498.08573848779918</v>
      </c>
    </row>
    <row r="131" spans="1:9" x14ac:dyDescent="0.25">
      <c r="A131" s="3">
        <v>41894</v>
      </c>
      <c r="B131" s="4">
        <f t="shared" ref="B131:B165" si="2">A131-DATE(YEAR(A131),1,0)</f>
        <v>255</v>
      </c>
      <c r="C131">
        <f>SUM([1]LilliHousatonic!M132,[1]LilliStill!M132)</f>
        <v>11.808125201000001</v>
      </c>
      <c r="D131">
        <f>SUM([1]LilliHousatonic!U132+[1]LilliStill!U132)</f>
        <v>22.901844016013122</v>
      </c>
      <c r="E131">
        <f>SUM([1]LilliHousatonic!V132+[1]LilliStill!V132)</f>
        <v>768.83718485595102</v>
      </c>
      <c r="F131">
        <f>SUM([1]LilliHousatonic!W132+[1]LilliStill!W132)</f>
        <v>0.3039268807626464</v>
      </c>
      <c r="G131">
        <f>SUM([1]LilliHousatonic!X132+[1]LilliStill!X132)</f>
        <v>8.9284513863637969</v>
      </c>
      <c r="H131">
        <f>SUM([1]LilliHousatonic!Y132+[1]LilliStill!Y132)</f>
        <v>4.7000895118505071</v>
      </c>
      <c r="I131">
        <f>SUM([1]LilliHousatonic!Z132+[1]LilliStill!Z132)</f>
        <v>479.46209305654503</v>
      </c>
    </row>
    <row r="132" spans="1:9" x14ac:dyDescent="0.25">
      <c r="A132" s="3">
        <v>41895</v>
      </c>
      <c r="B132" s="4">
        <f t="shared" si="2"/>
        <v>256</v>
      </c>
      <c r="C132">
        <f>SUM([1]LilliHousatonic!M133,[1]LilliStill!M133)</f>
        <v>12.289511596000001</v>
      </c>
      <c r="D132">
        <f>SUM([1]LilliHousatonic!U133+[1]LilliStill!U133)</f>
        <v>25.178140994846316</v>
      </c>
      <c r="E132">
        <f>SUM([1]LilliHousatonic!V133+[1]LilliStill!V133)</f>
        <v>808.05461228383638</v>
      </c>
      <c r="F132">
        <f>SUM([1]LilliHousatonic!W133+[1]LilliStill!W133)</f>
        <v>0.37000677356250034</v>
      </c>
      <c r="G132">
        <f>SUM([1]LilliHousatonic!X133+[1]LilliStill!X133)</f>
        <v>9.9686684412334969</v>
      </c>
      <c r="H132">
        <f>SUM([1]LilliHousatonic!Y133+[1]LilliStill!Y133)</f>
        <v>5.0011766099104049</v>
      </c>
      <c r="I132">
        <f>SUM([1]LilliHousatonic!Z133+[1]LilliStill!Z133)</f>
        <v>504.59822971271029</v>
      </c>
    </row>
    <row r="133" spans="1:9" x14ac:dyDescent="0.25">
      <c r="A133" s="3">
        <v>41896</v>
      </c>
      <c r="B133" s="4">
        <f t="shared" si="2"/>
        <v>257</v>
      </c>
      <c r="C133">
        <f>SUM([1]LilliHousatonic!M134,[1]LilliStill!M134)</f>
        <v>11.949709431</v>
      </c>
      <c r="D133">
        <f>SUM([1]LilliHousatonic!U134+[1]LilliStill!U134)</f>
        <v>26.390222995349426</v>
      </c>
      <c r="E133">
        <f>SUM([1]LilliHousatonic!V134+[1]LilliStill!V134)</f>
        <v>796.89592638021031</v>
      </c>
      <c r="F133">
        <f>SUM([1]LilliHousatonic!W134+[1]LilliStill!W134)</f>
        <v>0.43608982056396023</v>
      </c>
      <c r="G133">
        <f>SUM([1]LilliHousatonic!X134+[1]LilliStill!X134)</f>
        <v>10.654160604555564</v>
      </c>
      <c r="H133">
        <f>SUM([1]LilliHousatonic!Y134+[1]LilliStill!Y134)</f>
        <v>5.0184584442970683</v>
      </c>
      <c r="I133">
        <f>SUM([1]LilliHousatonic!Z134+[1]LilliStill!Z134)</f>
        <v>498.58636119874041</v>
      </c>
    </row>
    <row r="134" spans="1:9" x14ac:dyDescent="0.25">
      <c r="A134" s="3">
        <v>41897</v>
      </c>
      <c r="B134" s="4">
        <f t="shared" si="2"/>
        <v>258</v>
      </c>
      <c r="C134">
        <f>SUM([1]LilliHousatonic!M135,[1]LilliStill!M135)</f>
        <v>11.949709434999999</v>
      </c>
      <c r="D134">
        <f>SUM([1]LilliHousatonic!U135+[1]LilliStill!U135)</f>
        <v>23.74776454188823</v>
      </c>
      <c r="E134">
        <f>SUM([1]LilliHousatonic!V135+[1]LilliStill!V135)</f>
        <v>781.44563545355004</v>
      </c>
      <c r="F134">
        <f>SUM([1]LilliHousatonic!W135+[1]LilliStill!W135)</f>
        <v>0.33037896168883263</v>
      </c>
      <c r="G134">
        <f>SUM([1]LilliHousatonic!X135+[1]LilliStill!X135)</f>
        <v>9.3230911656003652</v>
      </c>
      <c r="H134">
        <f>SUM([1]LilliHousatonic!Y135+[1]LilliStill!Y135)</f>
        <v>4.8032049811293041</v>
      </c>
      <c r="I134">
        <f>SUM([1]LilliHousatonic!Z135+[1]LilliStill!Z135)</f>
        <v>487.61333853238403</v>
      </c>
    </row>
    <row r="135" spans="1:9" x14ac:dyDescent="0.25">
      <c r="A135" s="3">
        <v>41898</v>
      </c>
      <c r="B135" s="4">
        <f t="shared" si="2"/>
        <v>259</v>
      </c>
      <c r="C135">
        <f>SUM([1]LilliHousatonic!M136,[1]LilliStill!M136)</f>
        <v>11.893075738999999</v>
      </c>
      <c r="D135">
        <f>SUM([1]LilliHousatonic!U136+[1]LilliStill!U136)</f>
        <v>24.33571407975144</v>
      </c>
      <c r="E135">
        <f>SUM([1]LilliHousatonic!V136+[1]LilliStill!V136)</f>
        <v>781.85719758557957</v>
      </c>
      <c r="F135">
        <f>SUM([1]LilliHousatonic!W136+[1]LilliStill!W136)</f>
        <v>0.35681779496827476</v>
      </c>
      <c r="G135">
        <f>SUM([1]LilliHousatonic!X136+[1]LilliStill!X136)</f>
        <v>9.6316841903375767</v>
      </c>
      <c r="H135">
        <f>SUM([1]LilliHousatonic!Y136+[1]LilliStill!Y136)</f>
        <v>4.8375895186361495</v>
      </c>
      <c r="I135">
        <f>SUM([1]LilliHousatonic!Z136+[1]LilliStill!Z136)</f>
        <v>488.22294967064198</v>
      </c>
    </row>
    <row r="136" spans="1:9" x14ac:dyDescent="0.25">
      <c r="A136" s="3">
        <v>41899</v>
      </c>
      <c r="B136" s="4">
        <f t="shared" si="2"/>
        <v>260</v>
      </c>
      <c r="C136">
        <f>SUM([1]LilliHousatonic!M137,[1]LilliStill!M137)</f>
        <v>11.638224115</v>
      </c>
      <c r="D136">
        <f>SUM([1]LilliHousatonic!U137+[1]LilliStill!U137)</f>
        <v>23.34516029567348</v>
      </c>
      <c r="E136">
        <f>SUM([1]LilliHousatonic!V137+[1]LilliStill!V137)</f>
        <v>762.37267934661452</v>
      </c>
      <c r="F136">
        <f>SUM([1]LilliHousatonic!W137+[1]LilliStill!W137)</f>
        <v>0.33039473269686132</v>
      </c>
      <c r="G136">
        <f>SUM([1]LilliHousatonic!X137+[1]LilliStill!X137)</f>
        <v>9.1889569230074226</v>
      </c>
      <c r="H136">
        <f>SUM([1]LilliHousatonic!Y137+[1]LilliStill!Y137)</f>
        <v>4.695770834879311</v>
      </c>
      <c r="I136">
        <f>SUM([1]LilliHousatonic!Z137+[1]LilliStill!Z137)</f>
        <v>475.82055357145879</v>
      </c>
    </row>
    <row r="137" spans="1:9" x14ac:dyDescent="0.25">
      <c r="A137" s="3">
        <v>41900</v>
      </c>
      <c r="B137" s="4">
        <f t="shared" si="2"/>
        <v>261</v>
      </c>
      <c r="C137">
        <f>SUM([1]LilliHousatonic!M138,[1]LilliStill!M138)</f>
        <v>11.553273581000001</v>
      </c>
      <c r="D137">
        <f>SUM([1]LilliHousatonic!U138+[1]LilliStill!U138)</f>
        <v>22.574785122754097</v>
      </c>
      <c r="E137">
        <f>SUM([1]LilliHousatonic!V138+[1]LilliStill!V138)</f>
        <v>753.31125711204379</v>
      </c>
      <c r="F137">
        <f>SUM([1]LilliHousatonic!W138+[1]LilliStill!W138)</f>
        <v>0.30397040874480558</v>
      </c>
      <c r="G137">
        <f>SUM([1]LilliHousatonic!X138+[1]LilliStill!X138)</f>
        <v>8.8196171522385001</v>
      </c>
      <c r="H137">
        <f>SUM([1]LilliHousatonic!Y138+[1]LilliStill!Y138)</f>
        <v>4.6126722885455118</v>
      </c>
      <c r="I137">
        <f>SUM([1]LilliHousatonic!Z138+[1]LilliStill!Z138)</f>
        <v>469.86284354725302</v>
      </c>
    </row>
    <row r="138" spans="1:9" x14ac:dyDescent="0.25">
      <c r="A138" s="3">
        <v>41901</v>
      </c>
      <c r="B138" s="4">
        <f t="shared" si="2"/>
        <v>262</v>
      </c>
      <c r="C138">
        <f>SUM([1]LilliHousatonic!M139,[1]LilliStill!M139)</f>
        <v>10.986936637000001</v>
      </c>
      <c r="D138">
        <f>SUM([1]LilliHousatonic!U139+[1]LilliStill!U139)</f>
        <v>21.180384829164407</v>
      </c>
      <c r="E138">
        <f>SUM([1]LilliHousatonic!V139+[1]LilliStill!V139)</f>
        <v>714.7139542419668</v>
      </c>
      <c r="F138">
        <f>SUM([1]LilliHousatonic!W139+[1]LilliStill!W139)</f>
        <v>0.27754482311210765</v>
      </c>
      <c r="G138">
        <f>SUM([1]LilliHousatonic!X139+[1]LilliStill!X139)</f>
        <v>8.2422636340878555</v>
      </c>
      <c r="H138">
        <f>SUM([1]LilliHousatonic!Y139+[1]LilliStill!Y139)</f>
        <v>4.363172884480381</v>
      </c>
      <c r="I138">
        <f>SUM([1]LilliHousatonic!Z139+[1]LilliStill!Z139)</f>
        <v>445.64279037983306</v>
      </c>
    </row>
    <row r="139" spans="1:9" x14ac:dyDescent="0.25">
      <c r="A139" s="3">
        <v>41902</v>
      </c>
      <c r="B139" s="4">
        <f t="shared" si="2"/>
        <v>263</v>
      </c>
      <c r="C139">
        <f>SUM([1]LilliHousatonic!M140,[1]LilliStill!M140)</f>
        <v>10.562183931</v>
      </c>
      <c r="D139">
        <f>SUM([1]LilliHousatonic!U140+[1]LilliStill!U140)</f>
        <v>20.960724728686056</v>
      </c>
      <c r="E139">
        <f>SUM([1]LilliHousatonic!V140+[1]LilliStill!V140)</f>
        <v>690.60359604271775</v>
      </c>
      <c r="F139">
        <f>SUM([1]LilliHousatonic!W140+[1]LilliStill!W140)</f>
        <v>0.29076818250383579</v>
      </c>
      <c r="G139">
        <f>SUM([1]LilliHousatonic!X140+[1]LilliStill!X140)</f>
        <v>8.2253653165228009</v>
      </c>
      <c r="H139">
        <f>SUM([1]LilliHousatonic!Y140+[1]LilliStill!Y140)</f>
        <v>4.243377601242968</v>
      </c>
      <c r="I139">
        <f>SUM([1]LilliHousatonic!Z140+[1]LilliStill!Z140)</f>
        <v>430.91274026547063</v>
      </c>
    </row>
    <row r="140" spans="1:9" x14ac:dyDescent="0.25">
      <c r="A140" s="3">
        <v>41903</v>
      </c>
      <c r="B140" s="4">
        <f t="shared" si="2"/>
        <v>264</v>
      </c>
      <c r="C140">
        <f>SUM([1]LilliHousatonic!M141,[1]LilliStill!M141)</f>
        <v>10.222381767</v>
      </c>
      <c r="D140">
        <f>SUM([1]LilliHousatonic!U141+[1]LilliStill!U141)</f>
        <v>21.181608319282077</v>
      </c>
      <c r="E140">
        <f>SUM([1]LilliHousatonic!V141+[1]LilliStill!V141)</f>
        <v>673.63841362071241</v>
      </c>
      <c r="F140">
        <f>SUM([1]LilliHousatonic!W141+[1]LilliStill!W141)</f>
        <v>0.31720922372440191</v>
      </c>
      <c r="G140">
        <f>SUM([1]LilliHousatonic!X141+[1]LilliStill!X141)</f>
        <v>8.4116124296979589</v>
      </c>
      <c r="H140">
        <f>SUM([1]LilliHousatonic!Y141+[1]LilliStill!Y141)</f>
        <v>4.1798676641955819</v>
      </c>
      <c r="I140">
        <f>SUM([1]LilliHousatonic!Z141+[1]LilliStill!Z141)</f>
        <v>420.77816858400308</v>
      </c>
    </row>
    <row r="141" spans="1:9" x14ac:dyDescent="0.25">
      <c r="A141" s="3">
        <v>41904</v>
      </c>
      <c r="B141" s="4">
        <f t="shared" si="2"/>
        <v>265</v>
      </c>
      <c r="C141">
        <f>SUM([1]LilliHousatonic!M142,[1]LilliStill!M142)</f>
        <v>10.165748073</v>
      </c>
      <c r="D141">
        <f>SUM([1]LilliHousatonic!U142+[1]LilliStill!U142)</f>
        <v>21.769580654283168</v>
      </c>
      <c r="E141">
        <f>SUM([1]LilliHousatonic!V142+[1]LilliStill!V142)</f>
        <v>674.04745669099248</v>
      </c>
      <c r="F141">
        <f>SUM([1]LilliHousatonic!W142+[1]LilliStill!W142)</f>
        <v>0.34365152662561033</v>
      </c>
      <c r="G141">
        <f>SUM([1]LilliHousatonic!X142+[1]LilliStill!X142)</f>
        <v>8.7202278314997663</v>
      </c>
      <c r="H141">
        <f>SUM([1]LilliHousatonic!Y142+[1]LilliStill!Y142)</f>
        <v>4.2142422178754639</v>
      </c>
      <c r="I141">
        <f>SUM([1]LilliHousatonic!Z142+[1]LilliStill!Z142)</f>
        <v>421.38626876705422</v>
      </c>
    </row>
    <row r="142" spans="1:9" x14ac:dyDescent="0.25">
      <c r="A142" s="3">
        <v>41905</v>
      </c>
      <c r="B142" s="4">
        <f t="shared" si="2"/>
        <v>266</v>
      </c>
      <c r="C142">
        <f>SUM([1]LilliHousatonic!M143,[1]LilliStill!M143)</f>
        <v>9.7126785209999991</v>
      </c>
      <c r="D142">
        <f>SUM([1]LilliHousatonic!U143+[1]LilliStill!U143)</f>
        <v>20.521862728022271</v>
      </c>
      <c r="E142">
        <f>SUM([1]LilliHousatonic!V143+[1]LilliStill!V143)</f>
        <v>642.3947547197555</v>
      </c>
      <c r="F142">
        <f>SUM([1]LilliHousatonic!W143+[1]LilliStill!W143)</f>
        <v>0.31722436389210945</v>
      </c>
      <c r="G142">
        <f>SUM([1]LilliHousatonic!X143+[1]LilliStill!X143)</f>
        <v>8.191761718510854</v>
      </c>
      <c r="H142">
        <f>SUM([1]LilliHousatonic!Y143+[1]LilliStill!Y143)</f>
        <v>4.0038654131572855</v>
      </c>
      <c r="I142">
        <f>SUM([1]LilliHousatonic!Z143+[1]LilliStill!Z143)</f>
        <v>401.46010961896087</v>
      </c>
    </row>
    <row r="143" spans="1:9" x14ac:dyDescent="0.25">
      <c r="A143" s="3">
        <v>41906</v>
      </c>
      <c r="B143" s="4">
        <f t="shared" si="2"/>
        <v>267</v>
      </c>
      <c r="C143">
        <f>SUM([1]LilliHousatonic!M144,[1]LilliStill!M144)</f>
        <v>9.202975275</v>
      </c>
      <c r="D143">
        <f>SUM([1]LilliHousatonic!U144+[1]LilliStill!U144)</f>
        <v>19.200666078005824</v>
      </c>
      <c r="E143">
        <f>SUM([1]LilliHousatonic!V144+[1]LilliStill!V144)</f>
        <v>607.26536823364404</v>
      </c>
      <c r="F143">
        <f>SUM([1]LilliHousatonic!W144+[1]LilliStill!W144)</f>
        <v>0.29079593947796623</v>
      </c>
      <c r="G143">
        <f>SUM([1]LilliHousatonic!X144+[1]LilliStill!X144)</f>
        <v>7.6387973237784639</v>
      </c>
      <c r="H143">
        <f>SUM([1]LilliHousatonic!Y144+[1]LilliStill!Y144)</f>
        <v>3.7739001232183762</v>
      </c>
      <c r="I143">
        <f>SUM([1]LilliHousatonic!Z144+[1]LilliStill!Z144)</f>
        <v>379.38426521069164</v>
      </c>
    </row>
    <row r="144" spans="1:9" x14ac:dyDescent="0.25">
      <c r="A144" s="3">
        <v>41907</v>
      </c>
      <c r="B144" s="4">
        <f t="shared" si="2"/>
        <v>268</v>
      </c>
      <c r="C144">
        <f>SUM([1]LilliHousatonic!M145,[1]LilliStill!M145)</f>
        <v>8.8348562640000008</v>
      </c>
      <c r="D144">
        <f>SUM([1]LilliHousatonic!U145+[1]LilliStill!U145)</f>
        <v>18.393423503531288</v>
      </c>
      <c r="E144">
        <f>SUM([1]LilliHousatonic!V145+[1]LilliStill!V145)</f>
        <v>582.75656992768393</v>
      </c>
      <c r="F144">
        <f>SUM([1]LilliHousatonic!W145+[1]LilliStill!W145)</f>
        <v>0.27758456605233994</v>
      </c>
      <c r="G144">
        <f>SUM([1]LilliHousatonic!X145+[1]LilliStill!X145)</f>
        <v>7.3134458010296548</v>
      </c>
      <c r="H144">
        <f>SUM([1]LilliHousatonic!Y145+[1]LilliStill!Y145)</f>
        <v>3.6197992025512145</v>
      </c>
      <c r="I144">
        <f>SUM([1]LilliHousatonic!Z145+[1]LilliStill!Z145)</f>
        <v>364.05277251493561</v>
      </c>
    </row>
    <row r="145" spans="1:9" x14ac:dyDescent="0.25">
      <c r="A145" s="3">
        <v>41908</v>
      </c>
      <c r="B145" s="4">
        <f t="shared" si="2"/>
        <v>269</v>
      </c>
      <c r="C145">
        <f>SUM([1]LilliHousatonic!M146,[1]LilliStill!M146)</f>
        <v>8.7215888760000002</v>
      </c>
      <c r="D145">
        <f>SUM([1]LilliHousatonic!U146+[1]LilliStill!U146)</f>
        <v>18.247017107824075</v>
      </c>
      <c r="E145">
        <f>SUM([1]LilliHousatonic!V146+[1]LilliStill!V146)</f>
        <v>575.81979804737909</v>
      </c>
      <c r="F145">
        <f>SUM([1]LilliHousatonic!W146+[1]LilliStill!W146)</f>
        <v>0.27759118987571191</v>
      </c>
      <c r="G145">
        <f>SUM([1]LilliHousatonic!X146+[1]LilliStill!X146)</f>
        <v>7.2646718817082814</v>
      </c>
      <c r="H145">
        <f>SUM([1]LilliHousatonic!Y146+[1]LilliStill!Y146)</f>
        <v>3.5807268311803471</v>
      </c>
      <c r="I145">
        <f>SUM([1]LilliHousatonic!Z146+[1]LilliStill!Z146)</f>
        <v>359.7637870447877</v>
      </c>
    </row>
    <row r="146" spans="1:9" x14ac:dyDescent="0.25">
      <c r="A146" s="3">
        <v>41909</v>
      </c>
      <c r="B146" s="4">
        <f t="shared" si="2"/>
        <v>270</v>
      </c>
      <c r="C146">
        <f>SUM([1]LilliHousatonic!M147,[1]LilliStill!M147)</f>
        <v>8.4950541000000008</v>
      </c>
      <c r="D146">
        <f>SUM([1]LilliHousatonic!U147+[1]LilliStill!U147)</f>
        <v>18.284235566611258</v>
      </c>
      <c r="E146">
        <f>SUM([1]LilliHousatonic!V147+[1]LilliStill!V147)</f>
        <v>563.86606860331074</v>
      </c>
      <c r="F146">
        <f>SUM([1]LilliHousatonic!W147+[1]LilliStill!W147)</f>
        <v>0.29081675720856409</v>
      </c>
      <c r="G146">
        <f>SUM([1]LilliHousatonic!X147+[1]LilliStill!X147)</f>
        <v>7.3334091547587477</v>
      </c>
      <c r="H146">
        <f>SUM([1]LilliHousatonic!Y147+[1]LilliStill!Y147)</f>
        <v>3.5294222751307607</v>
      </c>
      <c r="I146">
        <f>SUM([1]LilliHousatonic!Z147+[1]LilliStill!Z147)</f>
        <v>352.55033000189087</v>
      </c>
    </row>
    <row r="147" spans="1:9" x14ac:dyDescent="0.25">
      <c r="A147" s="3">
        <v>41910</v>
      </c>
      <c r="B147" s="4">
        <f t="shared" si="2"/>
        <v>271</v>
      </c>
      <c r="C147">
        <f>SUM([1]LilliHousatonic!M148,[1]LilliStill!M148)</f>
        <v>8.2968361710000007</v>
      </c>
      <c r="D147">
        <f>SUM([1]LilliHousatonic!U148+[1]LilliStill!U148)</f>
        <v>17.697191742571611</v>
      </c>
      <c r="E147">
        <f>SUM([1]LilliHousatonic!V148+[1]LilliStill!V148)</f>
        <v>549.78099245843521</v>
      </c>
      <c r="F147">
        <f>SUM([1]LilliHousatonic!W148+[1]LilliStill!W148)</f>
        <v>0.27760443752245606</v>
      </c>
      <c r="G147">
        <f>SUM([1]LilliHousatonic!X148+[1]LilliStill!X148)</f>
        <v>7.0814531851195159</v>
      </c>
      <c r="H147">
        <f>SUM([1]LilliHousatonic!Y148+[1]LilliStill!Y148)</f>
        <v>3.4340454020817996</v>
      </c>
      <c r="I147">
        <f>SUM([1]LilliHousatonic!Z148+[1]LilliStill!Z148)</f>
        <v>343.66391477683169</v>
      </c>
    </row>
    <row r="148" spans="1:9" x14ac:dyDescent="0.25">
      <c r="A148" s="3">
        <v>41911</v>
      </c>
      <c r="B148" s="4">
        <f t="shared" si="2"/>
        <v>272</v>
      </c>
      <c r="C148">
        <f>SUM([1]LilliHousatonic!M149,[1]LilliStill!M149)</f>
        <v>7.9570340069999999</v>
      </c>
      <c r="D148">
        <f>SUM([1]LilliHousatonic!U149+[1]LilliStill!U149)</f>
        <v>16.926550110447966</v>
      </c>
      <c r="E148">
        <f>SUM([1]LilliHousatonic!V149+[1]LilliStill!V149)</f>
        <v>527.00627426902793</v>
      </c>
      <c r="F148">
        <f>SUM([1]LilliHousatonic!W149+[1]LilliStill!W149)</f>
        <v>0.26439148699602677</v>
      </c>
      <c r="G148">
        <f>SUM([1]LilliHousatonic!X149+[1]LilliStill!X149)</f>
        <v>6.7682952592064733</v>
      </c>
      <c r="H148">
        <f>SUM([1]LilliHousatonic!Y149+[1]LilliStill!Y149)</f>
        <v>3.2897120341008161</v>
      </c>
      <c r="I148">
        <f>SUM([1]LilliHousatonic!Z149+[1]LilliStill!Z149)</f>
        <v>329.40459972938265</v>
      </c>
    </row>
    <row r="149" spans="1:9" x14ac:dyDescent="0.25">
      <c r="A149" s="3">
        <v>41912</v>
      </c>
      <c r="B149" s="4">
        <f t="shared" si="2"/>
        <v>273</v>
      </c>
      <c r="C149">
        <f>SUM([1]LilliHousatonic!M150,[1]LilliStill!M150)</f>
        <v>7.9570340070000007</v>
      </c>
      <c r="D149">
        <f>SUM([1]LilliHousatonic!U150+[1]LilliStill!U150)</f>
        <v>17.25745830908895</v>
      </c>
      <c r="E149">
        <f>SUM([1]LilliHousatonic!V150+[1]LilliStill!V150)</f>
        <v>528.95320497326202</v>
      </c>
      <c r="F149">
        <f>SUM([1]LilliHousatonic!W150+[1]LilliStill!W150)</f>
        <v>0.27761768516920016</v>
      </c>
      <c r="G149">
        <f>SUM([1]LilliHousatonic!X150+[1]LilliStill!X150)</f>
        <v>6.9349317991206876</v>
      </c>
      <c r="H149">
        <f>SUM([1]LilliHousatonic!Y150+[1]LilliStill!Y150)</f>
        <v>3.316721821455201</v>
      </c>
      <c r="I149">
        <f>SUM([1]LilliHousatonic!Z150+[1]LilliStill!Z150)</f>
        <v>330.7860663786721</v>
      </c>
    </row>
    <row r="150" spans="1:9" x14ac:dyDescent="0.25">
      <c r="A150" s="3">
        <v>41913</v>
      </c>
      <c r="B150" s="4">
        <f t="shared" si="2"/>
        <v>274</v>
      </c>
      <c r="C150">
        <f>SUM([1]LilliHousatonic!M151,[1]LilliStill!M151)</f>
        <v>8.4384204060000005</v>
      </c>
      <c r="D150">
        <f>SUM([1]LilliHousatonic!U151+[1]LilliStill!U151)</f>
        <v>21.848183659797144</v>
      </c>
      <c r="E150">
        <f>SUM([1]LilliHousatonic!V151+[1]LilliStill!V151)</f>
        <v>581.72256005731742</v>
      </c>
      <c r="F150">
        <f>SUM([1]LilliHousatonic!W151+[1]LilliStill!W151)</f>
        <v>0.4362667712740419</v>
      </c>
      <c r="G150">
        <f>SUM([1]LilliHousatonic!X151+[1]LilliStill!X151)</f>
        <v>9.1409011716551518</v>
      </c>
      <c r="H150">
        <f>SUM([1]LilliHousatonic!Y151+[1]LilliStill!Y151)</f>
        <v>3.8064287385660807</v>
      </c>
      <c r="I150">
        <f>SUM([1]LilliHousatonic!Z151+[1]LilliStill!Z151)</f>
        <v>365.54492425469221</v>
      </c>
    </row>
    <row r="151" spans="1:9" x14ac:dyDescent="0.25">
      <c r="A151" s="3">
        <v>41914</v>
      </c>
      <c r="B151" s="4">
        <f t="shared" si="2"/>
        <v>275</v>
      </c>
      <c r="C151">
        <f>SUM([1]LilliHousatonic!M152,[1]LilliStill!M152)</f>
        <v>8.4101035589999995</v>
      </c>
      <c r="D151">
        <f>SUM([1]LilliHousatonic!U152+[1]LilliStill!U152)</f>
        <v>20.489907947594997</v>
      </c>
      <c r="E151">
        <f>SUM([1]LilliHousatonic!V152+[1]LilliStill!V152)</f>
        <v>572.26072672135433</v>
      </c>
      <c r="F151">
        <f>SUM([1]LilliHousatonic!W152+[1]LilliStill!W152)</f>
        <v>0.38339509769820862</v>
      </c>
      <c r="G151">
        <f>SUM([1]LilliHousatonic!X152+[1]LilliStill!X152)</f>
        <v>8.4629484356907021</v>
      </c>
      <c r="H151">
        <f>SUM([1]LilliHousatonic!Y152+[1]LilliStill!Y152)</f>
        <v>3.688998148533627</v>
      </c>
      <c r="I151">
        <f>SUM([1]LilliHousatonic!Z152+[1]LilliStill!Z152)</f>
        <v>358.9843834890716</v>
      </c>
    </row>
    <row r="152" spans="1:9" x14ac:dyDescent="0.25">
      <c r="A152" s="3">
        <v>41915</v>
      </c>
      <c r="B152" s="4">
        <f t="shared" si="2"/>
        <v>276</v>
      </c>
      <c r="C152">
        <f>SUM([1]LilliHousatonic!M153,[1]LilliStill!M153)</f>
        <v>8.6649551819999999</v>
      </c>
      <c r="D152">
        <f>SUM([1]LilliHousatonic!U153+[1]LilliStill!U153)</f>
        <v>18.837686009974846</v>
      </c>
      <c r="E152">
        <f>SUM([1]LilliHousatonic!V153+[1]LilliStill!V153)</f>
        <v>576.30904878304273</v>
      </c>
      <c r="F152">
        <f>SUM([1]LilliHousatonic!W153+[1]LilliStill!W153)</f>
        <v>0.30407922870020343</v>
      </c>
      <c r="G152">
        <f>SUM([1]LilliHousatonic!X153+[1]LilliStill!X153)</f>
        <v>7.5743809403813707</v>
      </c>
      <c r="H152">
        <f>SUM([1]LilliHousatonic!Y153+[1]LilliStill!Y153)</f>
        <v>3.6156087290479051</v>
      </c>
      <c r="I152">
        <f>SUM([1]LilliHousatonic!Z153+[1]LilliStill!Z153)</f>
        <v>360.42209476346937</v>
      </c>
    </row>
    <row r="153" spans="1:9" x14ac:dyDescent="0.25">
      <c r="A153" s="3">
        <v>41916</v>
      </c>
      <c r="B153" s="4">
        <f t="shared" si="2"/>
        <v>277</v>
      </c>
      <c r="C153">
        <f>SUM([1]LilliHousatonic!M154,[1]LilliStill!M154)</f>
        <v>12.346145291999999</v>
      </c>
      <c r="D153">
        <f>SUM([1]LilliHousatonic!U154+[1]LilliStill!U154)</f>
        <v>56.334570295864516</v>
      </c>
      <c r="E153">
        <f>SUM([1]LilliHousatonic!V154+[1]LilliStill!V154)</f>
        <v>993.78249936484781</v>
      </c>
      <c r="F153">
        <f>SUM([1]LilliHousatonic!W154+[1]LilliStill!W154)</f>
        <v>1.6129804769737128</v>
      </c>
      <c r="G153">
        <f>SUM([1]LilliHousatonic!X154+[1]LilliStill!X154)</f>
        <v>25.648292130176205</v>
      </c>
      <c r="H153">
        <f>SUM([1]LilliHousatonic!Y154+[1]LilliStill!Y154)</f>
        <v>7.5550498706855702</v>
      </c>
      <c r="I153">
        <f>SUM([1]LilliHousatonic!Z154+[1]LilliStill!Z154)</f>
        <v>636.13179122547058</v>
      </c>
    </row>
    <row r="154" spans="1:9" x14ac:dyDescent="0.25">
      <c r="A154" s="3">
        <v>41917</v>
      </c>
      <c r="B154" s="4">
        <f t="shared" si="2"/>
        <v>278</v>
      </c>
      <c r="C154">
        <f>SUM([1]LilliHousatonic!M155,[1]LilliStill!M155)</f>
        <v>13.592086564000001</v>
      </c>
      <c r="D154">
        <f>SUM([1]LilliHousatonic!U155+[1]LilliStill!U155)</f>
        <v>54.646121971228162</v>
      </c>
      <c r="E154">
        <f>SUM([1]LilliHousatonic!V155+[1]LilliStill!V155)</f>
        <v>1050.9342137967133</v>
      </c>
      <c r="F154">
        <f>SUM([1]LilliHousatonic!W155+[1]LilliStill!W155)</f>
        <v>1.480804289525655</v>
      </c>
      <c r="G154">
        <f>SUM([1]LilliHousatonic!X155+[1]LilliStill!X155)</f>
        <v>24.522503371722365</v>
      </c>
      <c r="H154">
        <f>SUM([1]LilliHousatonic!Y155+[1]LilliStill!Y155)</f>
        <v>7.7167237778568873</v>
      </c>
      <c r="I154">
        <f>SUM([1]LilliHousatonic!Z155+[1]LilliStill!Z155)</f>
        <v>669.69381015572765</v>
      </c>
    </row>
    <row r="155" spans="1:9" x14ac:dyDescent="0.25">
      <c r="A155" s="3">
        <v>41918</v>
      </c>
      <c r="B155" s="4">
        <f t="shared" si="2"/>
        <v>279</v>
      </c>
      <c r="C155">
        <f>SUM([1]LilliHousatonic!M156,[1]LilliStill!M156)</f>
        <v>13.252284395</v>
      </c>
      <c r="D155">
        <f>SUM([1]LilliHousatonic!U156+[1]LilliStill!U156)</f>
        <v>32.059824468529776</v>
      </c>
      <c r="E155">
        <f>SUM([1]LilliHousatonic!V156+[1]LilliStill!V156)</f>
        <v>900.48185126722615</v>
      </c>
      <c r="F155">
        <f>SUM([1]LilliHousatonic!W156+[1]LilliStill!W156)</f>
        <v>0.5949802030916409</v>
      </c>
      <c r="G155">
        <f>SUM([1]LilliHousatonic!X156+[1]LilliStill!X156)</f>
        <v>13.220783095270619</v>
      </c>
      <c r="H155">
        <f>SUM([1]LilliHousatonic!Y156+[1]LilliStill!Y156)</f>
        <v>5.7947485476651579</v>
      </c>
      <c r="I155">
        <f>SUM([1]LilliHousatonic!Z156+[1]LilliStill!Z156)</f>
        <v>564.76884639366347</v>
      </c>
    </row>
    <row r="156" spans="1:9" x14ac:dyDescent="0.25">
      <c r="A156" s="3">
        <v>41919</v>
      </c>
      <c r="B156" s="4">
        <f t="shared" si="2"/>
        <v>280</v>
      </c>
      <c r="C156">
        <f>SUM([1]LilliHousatonic!M157,[1]LilliStill!M157)</f>
        <v>12.742581147999999</v>
      </c>
      <c r="D156">
        <f>SUM([1]LilliHousatonic!U157+[1]LilliStill!U157)</f>
        <v>27.763457140128686</v>
      </c>
      <c r="E156">
        <f>SUM([1]LilliHousatonic!V157+[1]LilliStill!V157)</f>
        <v>847.93560015298726</v>
      </c>
      <c r="F156">
        <f>SUM([1]LilliHousatonic!W157+[1]LilliStill!W157)</f>
        <v>0.4495513221769214</v>
      </c>
      <c r="G156">
        <f>SUM([1]LilliHousatonic!X157+[1]LilliStill!X157)</f>
        <v>11.169241344870523</v>
      </c>
      <c r="H156">
        <f>SUM([1]LilliHousatonic!Y157+[1]LilliStill!Y157)</f>
        <v>5.3223324495115305</v>
      </c>
      <c r="I156">
        <f>SUM([1]LilliHousatonic!Z157+[1]LilliStill!Z157)</f>
        <v>530.32551560114325</v>
      </c>
    </row>
    <row r="157" spans="1:9" x14ac:dyDescent="0.25">
      <c r="A157" s="3">
        <v>41920</v>
      </c>
      <c r="B157" s="4">
        <f t="shared" si="2"/>
        <v>281</v>
      </c>
      <c r="C157">
        <f>SUM([1]LilliHousatonic!M158,[1]LilliStill!M158)</f>
        <v>14.639809902</v>
      </c>
      <c r="D157">
        <f>SUM([1]LilliHousatonic!U158+[1]LilliStill!U158)</f>
        <v>30.885617470723012</v>
      </c>
      <c r="E157">
        <f>SUM([1]LilliHousatonic!V158+[1]LilliStill!V158)</f>
        <v>968.28247004768662</v>
      </c>
      <c r="F157">
        <f>SUM([1]LilliHousatonic!W158+[1]LilliStill!W158)</f>
        <v>0.47600687272487396</v>
      </c>
      <c r="G157">
        <f>SUM([1]LilliHousatonic!X158+[1]LilliStill!X158)</f>
        <v>12.3226425036988</v>
      </c>
      <c r="H157">
        <f>SUM([1]LilliHousatonic!Y158+[1]LilliStill!Y158)</f>
        <v>6.0324291369850531</v>
      </c>
      <c r="I157">
        <f>SUM([1]LilliHousatonic!Z158+[1]LilliStill!Z158)</f>
        <v>605.09253454365592</v>
      </c>
    </row>
    <row r="158" spans="1:9" x14ac:dyDescent="0.25">
      <c r="A158" s="3">
        <v>41921</v>
      </c>
      <c r="B158" s="4">
        <f t="shared" si="2"/>
        <v>282</v>
      </c>
      <c r="C158">
        <f>SUM([1]LilliHousatonic!M159,[1]LilliStill!M159)</f>
        <v>18.575851630999999</v>
      </c>
      <c r="D158">
        <f>SUM([1]LilliHousatonic!U159+[1]LilliStill!U159)</f>
        <v>34.999085658579105</v>
      </c>
      <c r="E158">
        <f>SUM([1]LilliHousatonic!V159+[1]LilliStill!V159)</f>
        <v>1204.1122329690356</v>
      </c>
      <c r="F158">
        <f>SUM([1]LilliHousatonic!W159+[1]LilliStill!W159)</f>
        <v>0.43635004219643336</v>
      </c>
      <c r="G158">
        <f>SUM([1]LilliHousatonic!X159+[1]LilliStill!X159)</f>
        <v>13.524889843696362</v>
      </c>
      <c r="H158">
        <f>SUM([1]LilliHousatonic!Y159+[1]LilliStill!Y159)</f>
        <v>7.3129504247116817</v>
      </c>
      <c r="I158">
        <f>SUM([1]LilliHousatonic!Z159+[1]LilliStill!Z159)</f>
        <v>750.37571378443204</v>
      </c>
    </row>
    <row r="159" spans="1:9" x14ac:dyDescent="0.25">
      <c r="A159" s="3">
        <v>41922</v>
      </c>
      <c r="B159" s="4">
        <f t="shared" si="2"/>
        <v>283</v>
      </c>
      <c r="C159">
        <f>SUM([1]LilliHousatonic!M160,[1]LilliStill!M160)</f>
        <v>15.885751166</v>
      </c>
      <c r="D159">
        <f>SUM([1]LilliHousatonic!U160+[1]LilliStill!U160)</f>
        <v>29.858263507728449</v>
      </c>
      <c r="E159">
        <f>SUM([1]LilliHousatonic!V160+[1]LilliStill!V160)</f>
        <v>1029.3331218210342</v>
      </c>
      <c r="F159">
        <f>SUM([1]LilliHousatonic!W160+[1]LilliStill!W160)</f>
        <v>0.37024523120389408</v>
      </c>
      <c r="G159">
        <f>SUM([1]LilliHousatonic!X160+[1]LilliStill!X160)</f>
        <v>11.52972493177792</v>
      </c>
      <c r="H159">
        <f>SUM([1]LilliHousatonic!Y160+[1]LilliStill!Y160)</f>
        <v>6.248105309450299</v>
      </c>
      <c r="I159">
        <f>SUM([1]LilliHousatonic!Z160+[1]LilliStill!Z160)</f>
        <v>641.42011684818578</v>
      </c>
    </row>
    <row r="160" spans="1:9" x14ac:dyDescent="0.25">
      <c r="A160" s="3">
        <v>41923</v>
      </c>
      <c r="B160" s="4">
        <f t="shared" si="2"/>
        <v>284</v>
      </c>
      <c r="C160">
        <f>SUM([1]LilliHousatonic!M161,[1]LilliStill!M161)</f>
        <v>13.733670796</v>
      </c>
      <c r="D160">
        <f>SUM([1]LilliHousatonic!U161+[1]LilliStill!U161)</f>
        <v>30.373827009115669</v>
      </c>
      <c r="E160">
        <f>SUM([1]LilliHousatonic!V161+[1]LilliStill!V161)</f>
        <v>916.59616758707398</v>
      </c>
      <c r="F160">
        <f>SUM([1]LilliHousatonic!W161+[1]LilliStill!W161)</f>
        <v>0.50248765688567243</v>
      </c>
      <c r="G160">
        <f>SUM([1]LilliHousatonic!X161+[1]LilliStill!X161)</f>
        <v>12.264834208292346</v>
      </c>
      <c r="H160">
        <f>SUM([1]LilliHousatonic!Y161+[1]LilliStill!Y161)</f>
        <v>5.7733554575897692</v>
      </c>
      <c r="I160">
        <f>SUM([1]LilliHousatonic!Z161+[1]LilliStill!Z161)</f>
        <v>573.49008586633533</v>
      </c>
    </row>
    <row r="161" spans="1:9" x14ac:dyDescent="0.25">
      <c r="A161" s="3">
        <v>41924</v>
      </c>
      <c r="B161" s="4">
        <f t="shared" si="2"/>
        <v>285</v>
      </c>
      <c r="C161">
        <f>SUM([1]LilliHousatonic!M162,[1]LilliStill!M162)</f>
        <v>12.402778981999999</v>
      </c>
      <c r="D161">
        <f>SUM([1]LilliHousatonic!U162+[1]LilliStill!U162)</f>
        <v>27.987262502855966</v>
      </c>
      <c r="E161">
        <f>SUM([1]LilliHousatonic!V162+[1]LilliStill!V162)</f>
        <v>831.04656549133404</v>
      </c>
      <c r="F161">
        <f>SUM([1]LilliHousatonic!W162+[1]LilliStill!W162)</f>
        <v>0.47605229322799658</v>
      </c>
      <c r="G161">
        <f>SUM([1]LilliHousatonic!X162+[1]LilliStill!X162)</f>
        <v>11.356717638774937</v>
      </c>
      <c r="H161">
        <f>SUM([1]LilliHousatonic!Y162+[1]LilliStill!Y162)</f>
        <v>5.2593241987801251</v>
      </c>
      <c r="I161">
        <f>SUM([1]LilliHousatonic!Z162+[1]LilliStill!Z162)</f>
        <v>520.23883183489784</v>
      </c>
    </row>
    <row r="162" spans="1:9" x14ac:dyDescent="0.25">
      <c r="A162" s="3">
        <v>41925</v>
      </c>
      <c r="B162" s="4">
        <f t="shared" si="2"/>
        <v>286</v>
      </c>
      <c r="C162">
        <f>SUM([1]LilliHousatonic!M163,[1]LilliStill!M163)</f>
        <v>11.666540960000001</v>
      </c>
      <c r="D162">
        <f>SUM([1]LilliHousatonic!U163+[1]LilliStill!U163)</f>
        <v>25.049407331710864</v>
      </c>
      <c r="E162">
        <f>SUM([1]LilliHousatonic!V163+[1]LilliStill!V163)</f>
        <v>774.25891759277829</v>
      </c>
      <c r="F162">
        <f>SUM([1]LilliHousatonic!W163+[1]LilliStill!W163)</f>
        <v>0.39671970696148096</v>
      </c>
      <c r="G162">
        <f>SUM([1]LilliHousatonic!X163+[1]LilliStill!X163)</f>
        <v>10.039534529109929</v>
      </c>
      <c r="H162">
        <f>SUM([1]LilliHousatonic!Y163+[1]LilliStill!Y163)</f>
        <v>4.8431766451160403</v>
      </c>
      <c r="I162">
        <f>SUM([1]LilliHousatonic!Z163+[1]LilliStill!Z163)</f>
        <v>484.06083853780819</v>
      </c>
    </row>
    <row r="163" spans="1:9" x14ac:dyDescent="0.25">
      <c r="A163" s="3">
        <v>41926</v>
      </c>
      <c r="B163" s="4">
        <f t="shared" si="2"/>
        <v>287</v>
      </c>
      <c r="C163">
        <f>SUM([1]LilliHousatonic!M164,[1]LilliStill!M164)</f>
        <v>12.459412683</v>
      </c>
      <c r="D163">
        <f>SUM([1]LilliHousatonic!U164+[1]LilliStill!U164)</f>
        <v>25.747748739700732</v>
      </c>
      <c r="E163">
        <f>SUM([1]LilliHousatonic!V164+[1]LilliStill!V164)</f>
        <v>821.01802591640978</v>
      </c>
      <c r="F163">
        <f>SUM([1]LilliHousatonic!W164+[1]LilliStill!W164)</f>
        <v>0.38350486391408828</v>
      </c>
      <c r="G163">
        <f>SUM([1]LilliHousatonic!X164+[1]LilliStill!X164)</f>
        <v>10.21602955583062</v>
      </c>
      <c r="H163">
        <f>SUM([1]LilliHousatonic!Y164+[1]LilliStill!Y164)</f>
        <v>5.0905808495031195</v>
      </c>
      <c r="I163">
        <f>SUM([1]LilliHousatonic!Z164+[1]LilliStill!Z164)</f>
        <v>512.7949485469527</v>
      </c>
    </row>
    <row r="164" spans="1:9" x14ac:dyDescent="0.25">
      <c r="A164" s="3">
        <v>41927</v>
      </c>
      <c r="B164" s="4">
        <f t="shared" si="2"/>
        <v>288</v>
      </c>
      <c r="C164">
        <f>SUM([1]LilliHousatonic!M165,[1]LilliStill!M165)</f>
        <v>10.986936640000001</v>
      </c>
      <c r="D164">
        <f>SUM([1]LilliHousatonic!U165+[1]LilliStill!U165)</f>
        <v>24.169131012343769</v>
      </c>
      <c r="E164">
        <f>SUM([1]LilliHousatonic!V165+[1]LilliStill!V165)</f>
        <v>732.57287899941139</v>
      </c>
      <c r="F164">
        <f>SUM([1]LilliHousatonic!W165+[1]LilliStill!W165)</f>
        <v>0.39673863217111538</v>
      </c>
      <c r="G164">
        <f>SUM([1]LilliHousatonic!X165+[1]LilliStill!X165)</f>
        <v>9.7461896966952661</v>
      </c>
      <c r="H164">
        <f>SUM([1]LilliHousatonic!Y165+[1]LilliStill!Y165)</f>
        <v>4.6083486765735451</v>
      </c>
      <c r="I164">
        <f>SUM([1]LilliHousatonic!Z165+[1]LilliStill!Z165)</f>
        <v>458.28620409828301</v>
      </c>
    </row>
    <row r="165" spans="1:9" x14ac:dyDescent="0.25">
      <c r="A165" s="3">
        <v>41928</v>
      </c>
      <c r="B165" s="4">
        <f t="shared" si="2"/>
        <v>289</v>
      </c>
      <c r="C165">
        <f>SUM([1]LilliHousatonic!M166,[1]LilliStill!M166)</f>
        <v>27.042588889000001</v>
      </c>
      <c r="D165">
        <f>SUM([1]LilliHousatonic!U166+[1]LilliStill!U166)</f>
        <v>120.04808705892239</v>
      </c>
      <c r="E165">
        <f>SUM([1]LilliHousatonic!V166+[1]LilliStill!V166)</f>
        <v>2157.585639298115</v>
      </c>
      <c r="F165">
        <f>SUM([1]LilliHousatonic!W166+[1]LilliStill!W166)</f>
        <v>3.3988086785804894</v>
      </c>
      <c r="G165">
        <f>SUM([1]LilliHousatonic!X166+[1]LilliStill!X166)</f>
        <v>54.492436354335474</v>
      </c>
      <c r="H165">
        <f>SUM([1]LilliHousatonic!Y166+[1]LilliStill!Y166)</f>
        <v>16.277597851914074</v>
      </c>
      <c r="I165">
        <f>SUM([1]LilliHousatonic!Z166+[1]LilliStill!Z166)</f>
        <v>1379.7107885933769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Lillinonah_metabEst</vt:lpstr>
      <vt:lpstr>Daily Loads</vt:lpstr>
    </vt:vector>
  </TitlesOfParts>
  <Company>Fairfield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Klug, Jen</dc:creator>
  <cp:lastModifiedBy>Klug, Jen</cp:lastModifiedBy>
  <dcterms:created xsi:type="dcterms:W3CDTF">2017-01-06T15:36:36Z</dcterms:created>
  <dcterms:modified xsi:type="dcterms:W3CDTF">2017-01-08T20:00:01Z</dcterms:modified>
</cp:coreProperties>
</file>