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9059AFA6-CFF0-4AF6-9801-9FEC2ED2E6AB}" xr6:coauthVersionLast="47" xr6:coauthVersionMax="47" xr10:uidLastSave="{00000000-0000-0000-0000-000000000000}"/>
  <bookViews>
    <workbookView xWindow="-120" yWindow="-120" windowWidth="20730" windowHeight="11160" xr2:uid="{9D3969C2-DC38-4A28-8724-088104A6B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L9" i="1"/>
  <c r="I20" i="1" s="1"/>
  <c r="L8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7" i="1"/>
  <c r="I15" i="1" l="1"/>
  <c r="I11" i="1"/>
  <c r="I31" i="1"/>
  <c r="I27" i="1"/>
  <c r="I23" i="1"/>
  <c r="I19" i="1"/>
  <c r="I7" i="1"/>
  <c r="N11" i="1" s="1"/>
  <c r="I14" i="1"/>
  <c r="I10" i="1"/>
  <c r="I30" i="1"/>
  <c r="I26" i="1"/>
  <c r="I22" i="1"/>
  <c r="I18" i="1"/>
  <c r="I17" i="1"/>
  <c r="I13" i="1"/>
  <c r="I9" i="1"/>
  <c r="I29" i="1"/>
  <c r="I25" i="1"/>
  <c r="I21" i="1"/>
  <c r="I16" i="1"/>
  <c r="I12" i="1"/>
  <c r="I8" i="1"/>
  <c r="I28" i="1"/>
  <c r="I24" i="1"/>
</calcChain>
</file>

<file path=xl/sharedStrings.xml><?xml version="1.0" encoding="utf-8"?>
<sst xmlns="http://schemas.openxmlformats.org/spreadsheetml/2006/main" count="19" uniqueCount="19">
  <si>
    <t>DATES</t>
  </si>
  <si>
    <t>RETURN</t>
  </si>
  <si>
    <t>PORT B IN SAMPLE</t>
  </si>
  <si>
    <t>DATE</t>
  </si>
  <si>
    <t>PORT B OUT SAMPLE</t>
  </si>
  <si>
    <t>SAMPLE SIZE (n)</t>
  </si>
  <si>
    <t>RETURNS</t>
  </si>
  <si>
    <t>HISTORICAL VAR</t>
  </si>
  <si>
    <t>C.I</t>
  </si>
  <si>
    <t>VIOLATION</t>
  </si>
  <si>
    <t>EQUALS SIGN  THEN PERCENTILE.EXEC(IN SAMPLE RETURN,ALPHA)</t>
  </si>
  <si>
    <t>EQUALS SIGN THEN COUNT (OUT SAMPLE)</t>
  </si>
  <si>
    <t>EQUAL SIGN IF( H7&gt;$L$7,1,0)</t>
  </si>
  <si>
    <t>VIOLATIONS</t>
  </si>
  <si>
    <t>PROPOTION</t>
  </si>
  <si>
    <t>EQUALS VIOLATIONS/OUT OF SAMPLE</t>
  </si>
  <si>
    <t>WE ARE EXPECTING 1% VIOLATION AND WE HAVE 0.84</t>
  </si>
  <si>
    <t>84 WHICH IS CLOSE</t>
  </si>
  <si>
    <t>BUSINESS AND INVESTMENT PORTFOLIOS.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</si>
</sst>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D64B-4352-4A59-AEF5-34D221F38A77}">
  <dimension ref="B2:T31"/>
  <sheetViews>
    <sheetView tabSelected="1" topLeftCell="I1" workbookViewId="0">
      <selection activeCell="L9" sqref="L9"/>
    </sheetView>
  </sheetViews>
  <sheetFormatPr defaultRowHeight="15" x14ac:dyDescent="0.25"/>
  <cols>
    <col min="2" max="2" width="15.85546875" customWidth="1"/>
    <col min="3" max="3" width="20.42578125" customWidth="1"/>
    <col min="6" max="6" width="18.140625" customWidth="1"/>
    <col min="7" max="7" width="23.5703125" customWidth="1"/>
    <col min="9" max="9" width="16.7109375" customWidth="1"/>
    <col min="10" max="10" width="32.28515625" customWidth="1"/>
    <col min="11" max="11" width="18.5703125" customWidth="1"/>
    <col min="13" max="13" width="17.5703125" customWidth="1"/>
  </cols>
  <sheetData>
    <row r="2" spans="2:20" x14ac:dyDescent="0.25">
      <c r="C2" t="s">
        <v>18</v>
      </c>
    </row>
    <row r="5" spans="2:20" x14ac:dyDescent="0.25">
      <c r="B5" t="s">
        <v>0</v>
      </c>
      <c r="C5" t="s">
        <v>2</v>
      </c>
      <c r="D5" t="s">
        <v>1</v>
      </c>
      <c r="F5" t="s">
        <v>3</v>
      </c>
      <c r="G5" t="s">
        <v>4</v>
      </c>
      <c r="H5" t="s">
        <v>6</v>
      </c>
      <c r="I5" t="s">
        <v>9</v>
      </c>
    </row>
    <row r="6" spans="2:20" x14ac:dyDescent="0.25">
      <c r="B6" s="1">
        <v>43434</v>
      </c>
      <c r="C6">
        <v>1954509.49</v>
      </c>
      <c r="F6" s="1">
        <v>44592</v>
      </c>
      <c r="G6">
        <v>1964559.49</v>
      </c>
    </row>
    <row r="7" spans="2:20" x14ac:dyDescent="0.25">
      <c r="B7" s="1">
        <v>43465</v>
      </c>
      <c r="C7">
        <v>1964509.49</v>
      </c>
      <c r="D7">
        <f>C7/C6-1</f>
        <v>5.1163732134142936E-3</v>
      </c>
      <c r="F7" s="1">
        <v>44620</v>
      </c>
      <c r="G7">
        <v>-272240.9045</v>
      </c>
      <c r="H7">
        <f>G7/G6-1</f>
        <v>-1.1385760552865722</v>
      </c>
      <c r="I7">
        <f>IF(H7&lt;$L$9,1,0)</f>
        <v>1</v>
      </c>
      <c r="J7" t="s">
        <v>12</v>
      </c>
      <c r="K7" t="s">
        <v>8</v>
      </c>
      <c r="L7" s="2">
        <v>0.01</v>
      </c>
    </row>
    <row r="8" spans="2:20" x14ac:dyDescent="0.25">
      <c r="B8" s="1">
        <v>43496</v>
      </c>
      <c r="C8">
        <v>-272290.9045</v>
      </c>
      <c r="D8">
        <f t="shared" ref="D8:D31" si="0">C8/C7-1</f>
        <v>-1.1386050339212157</v>
      </c>
      <c r="F8" s="1">
        <v>44651</v>
      </c>
      <c r="G8">
        <v>-393650.91460000002</v>
      </c>
      <c r="H8">
        <f t="shared" ref="H8:H31" si="1">G8/G7-1</f>
        <v>0.4459653494135376</v>
      </c>
      <c r="I8">
        <f t="shared" ref="I8:I31" si="2">IF(H8&lt;$L$9,1,0)</f>
        <v>1</v>
      </c>
      <c r="K8" t="s">
        <v>5</v>
      </c>
      <c r="L8">
        <f>COUNT(H7:H31)</f>
        <v>25</v>
      </c>
      <c r="M8" t="s">
        <v>11</v>
      </c>
    </row>
    <row r="9" spans="2:20" x14ac:dyDescent="0.25">
      <c r="B9" s="1">
        <v>43524</v>
      </c>
      <c r="C9">
        <v>-393700.91460000002</v>
      </c>
      <c r="D9">
        <f t="shared" si="0"/>
        <v>0.44588345807195329</v>
      </c>
      <c r="F9" s="1">
        <v>44681</v>
      </c>
      <c r="G9">
        <v>64346.272989999998</v>
      </c>
      <c r="H9">
        <f t="shared" si="1"/>
        <v>-1.1634602400336962</v>
      </c>
      <c r="I9">
        <f t="shared" si="2"/>
        <v>1</v>
      </c>
      <c r="K9" t="s">
        <v>7</v>
      </c>
      <c r="L9">
        <f>_xlfn.PERCENTRANK.EXC(D7:D31,L7)</f>
        <v>0.73099999999999998</v>
      </c>
      <c r="M9" t="s">
        <v>10</v>
      </c>
    </row>
    <row r="10" spans="2:20" x14ac:dyDescent="0.25">
      <c r="B10" s="1">
        <v>43555</v>
      </c>
      <c r="C10">
        <v>64396.272989999998</v>
      </c>
      <c r="D10">
        <f t="shared" si="0"/>
        <v>-1.1635664805488872</v>
      </c>
      <c r="F10" s="1">
        <v>44712</v>
      </c>
      <c r="G10">
        <v>702452.52390000003</v>
      </c>
      <c r="H10">
        <f t="shared" si="1"/>
        <v>9.9167554119127868</v>
      </c>
      <c r="I10">
        <f t="shared" si="2"/>
        <v>0</v>
      </c>
    </row>
    <row r="11" spans="2:20" x14ac:dyDescent="0.25">
      <c r="B11" s="1">
        <v>43585</v>
      </c>
      <c r="C11">
        <v>702502.52390000003</v>
      </c>
      <c r="D11">
        <f t="shared" si="0"/>
        <v>9.9090556220402792</v>
      </c>
      <c r="F11" s="1">
        <v>44742</v>
      </c>
      <c r="G11">
        <v>688789.22950000002</v>
      </c>
      <c r="H11">
        <f t="shared" si="1"/>
        <v>-1.9450843914890825E-2</v>
      </c>
      <c r="I11">
        <f t="shared" si="2"/>
        <v>1</v>
      </c>
      <c r="K11" t="s">
        <v>13</v>
      </c>
      <c r="L11">
        <f>SUM(I7:I31)</f>
        <v>21</v>
      </c>
      <c r="M11" t="s">
        <v>14</v>
      </c>
      <c r="N11">
        <f>L11/L8</f>
        <v>0.84</v>
      </c>
      <c r="O11" t="s">
        <v>15</v>
      </c>
    </row>
    <row r="12" spans="2:20" x14ac:dyDescent="0.25">
      <c r="B12" s="1">
        <v>43616</v>
      </c>
      <c r="C12">
        <v>688839.22950000002</v>
      </c>
      <c r="D12">
        <f t="shared" si="0"/>
        <v>-1.944945951816246E-2</v>
      </c>
      <c r="F12" s="1">
        <v>44773</v>
      </c>
      <c r="G12">
        <v>-37536.69137</v>
      </c>
      <c r="H12">
        <f t="shared" si="1"/>
        <v>-1.0544966293930704</v>
      </c>
      <c r="I12">
        <f t="shared" si="2"/>
        <v>1</v>
      </c>
      <c r="O12" t="s">
        <v>16</v>
      </c>
      <c r="T12" t="s">
        <v>17</v>
      </c>
    </row>
    <row r="13" spans="2:20" x14ac:dyDescent="0.25">
      <c r="B13" s="1">
        <v>43646</v>
      </c>
      <c r="C13">
        <v>-37136.69137</v>
      </c>
      <c r="D13">
        <f t="shared" si="0"/>
        <v>-1.0539119866865829</v>
      </c>
      <c r="F13" s="1">
        <v>44804</v>
      </c>
      <c r="G13">
        <v>-1091402.263</v>
      </c>
      <c r="H13">
        <f t="shared" si="1"/>
        <v>28.075611705944556</v>
      </c>
      <c r="I13">
        <f t="shared" si="2"/>
        <v>0</v>
      </c>
    </row>
    <row r="14" spans="2:20" x14ac:dyDescent="0.25">
      <c r="B14" s="1">
        <v>43677</v>
      </c>
      <c r="C14">
        <v>-1091002.263</v>
      </c>
      <c r="D14">
        <f t="shared" si="0"/>
        <v>28.378014646758231</v>
      </c>
      <c r="F14" s="1">
        <v>44834</v>
      </c>
      <c r="G14">
        <v>442158.5048</v>
      </c>
      <c r="H14">
        <f t="shared" si="1"/>
        <v>-1.4051288143609062</v>
      </c>
      <c r="I14">
        <f t="shared" si="2"/>
        <v>1</v>
      </c>
    </row>
    <row r="15" spans="2:20" x14ac:dyDescent="0.25">
      <c r="B15" s="1">
        <v>43708</v>
      </c>
      <c r="C15">
        <v>442558.5048</v>
      </c>
      <c r="D15">
        <f t="shared" si="0"/>
        <v>-1.4056439842600033</v>
      </c>
      <c r="F15" s="1">
        <v>44865</v>
      </c>
      <c r="G15">
        <v>331976.29080000002</v>
      </c>
      <c r="H15">
        <f t="shared" si="1"/>
        <v>-0.24919166498864087</v>
      </c>
      <c r="I15">
        <f t="shared" si="2"/>
        <v>1</v>
      </c>
    </row>
    <row r="16" spans="2:20" x14ac:dyDescent="0.25">
      <c r="B16" s="1">
        <v>43738</v>
      </c>
      <c r="C16">
        <v>332376.29080000002</v>
      </c>
      <c r="D16">
        <f t="shared" si="0"/>
        <v>-0.24896643676476915</v>
      </c>
      <c r="F16" s="1">
        <v>44895</v>
      </c>
      <c r="G16">
        <v>528814.85609999998</v>
      </c>
      <c r="H16">
        <f t="shared" si="1"/>
        <v>0.59292958791019768</v>
      </c>
      <c r="I16">
        <f t="shared" si="2"/>
        <v>1</v>
      </c>
    </row>
    <row r="17" spans="2:9" x14ac:dyDescent="0.25">
      <c r="B17" s="1">
        <v>43769</v>
      </c>
      <c r="C17">
        <v>529214.85609999998</v>
      </c>
      <c r="D17">
        <f t="shared" si="0"/>
        <v>0.59221602367072301</v>
      </c>
      <c r="F17" s="1">
        <v>44926</v>
      </c>
      <c r="G17">
        <v>-139273.8989</v>
      </c>
      <c r="H17">
        <f t="shared" si="1"/>
        <v>-1.2633698680992862</v>
      </c>
      <c r="I17">
        <f t="shared" si="2"/>
        <v>1</v>
      </c>
    </row>
    <row r="18" spans="2:9" x14ac:dyDescent="0.25">
      <c r="B18" s="1">
        <v>43799</v>
      </c>
      <c r="C18">
        <v>-138873.8989</v>
      </c>
      <c r="D18">
        <f t="shared" si="0"/>
        <v>-1.2624149668121911</v>
      </c>
      <c r="F18" s="1">
        <v>44957</v>
      </c>
      <c r="G18">
        <v>106154.0261</v>
      </c>
      <c r="H18">
        <f t="shared" si="1"/>
        <v>-1.7621961253215122</v>
      </c>
      <c r="I18">
        <f t="shared" si="2"/>
        <v>1</v>
      </c>
    </row>
    <row r="19" spans="2:9" x14ac:dyDescent="0.25">
      <c r="B19" s="1">
        <v>44196</v>
      </c>
      <c r="C19">
        <v>108154.0261</v>
      </c>
      <c r="D19">
        <f t="shared" si="0"/>
        <v>-1.7787930414330724</v>
      </c>
      <c r="F19" s="1">
        <v>44985</v>
      </c>
      <c r="G19">
        <v>289579.88799999998</v>
      </c>
      <c r="H19">
        <f t="shared" si="1"/>
        <v>1.7279218569365216</v>
      </c>
      <c r="I19">
        <f t="shared" si="2"/>
        <v>0</v>
      </c>
    </row>
    <row r="20" spans="2:9" x14ac:dyDescent="0.25">
      <c r="B20" s="1">
        <v>44227</v>
      </c>
      <c r="C20">
        <v>291579.88799999998</v>
      </c>
      <c r="D20">
        <f t="shared" si="0"/>
        <v>1.6959688743385577</v>
      </c>
      <c r="F20" s="1">
        <v>45016</v>
      </c>
      <c r="G20">
        <v>-489017.84730000002</v>
      </c>
      <c r="H20">
        <f t="shared" si="1"/>
        <v>-2.6887148160648504</v>
      </c>
      <c r="I20">
        <f t="shared" si="2"/>
        <v>1</v>
      </c>
    </row>
    <row r="21" spans="2:9" x14ac:dyDescent="0.25">
      <c r="B21" s="1">
        <v>44255</v>
      </c>
      <c r="C21">
        <v>-491017.84730000002</v>
      </c>
      <c r="D21">
        <f t="shared" si="0"/>
        <v>-2.6839907946600214</v>
      </c>
      <c r="F21" s="1">
        <v>45046</v>
      </c>
      <c r="G21">
        <v>410457.77409999998</v>
      </c>
      <c r="H21">
        <f t="shared" si="1"/>
        <v>-1.8393513168614368</v>
      </c>
      <c r="I21">
        <f t="shared" si="2"/>
        <v>1</v>
      </c>
    </row>
    <row r="22" spans="2:9" x14ac:dyDescent="0.25">
      <c r="B22" s="1">
        <v>44286</v>
      </c>
      <c r="C22">
        <v>408457.77409999998</v>
      </c>
      <c r="D22">
        <f t="shared" si="0"/>
        <v>-1.8318593231305544</v>
      </c>
      <c r="F22" s="1">
        <v>45077</v>
      </c>
      <c r="G22">
        <v>83245.692120000007</v>
      </c>
      <c r="H22">
        <f t="shared" si="1"/>
        <v>-0.79718817044571599</v>
      </c>
      <c r="I22">
        <f t="shared" si="2"/>
        <v>1</v>
      </c>
    </row>
    <row r="23" spans="2:9" x14ac:dyDescent="0.25">
      <c r="B23" s="1">
        <v>44316</v>
      </c>
      <c r="C23">
        <v>83745.692120000007</v>
      </c>
      <c r="D23">
        <f t="shared" si="0"/>
        <v>-0.79497099227814649</v>
      </c>
      <c r="F23" s="1">
        <v>45107</v>
      </c>
      <c r="G23">
        <v>-749671.28910000005</v>
      </c>
      <c r="H23">
        <f t="shared" si="1"/>
        <v>-10.005526532464128</v>
      </c>
      <c r="I23">
        <f t="shared" si="2"/>
        <v>1</v>
      </c>
    </row>
    <row r="24" spans="2:9" x14ac:dyDescent="0.25">
      <c r="B24" s="1">
        <v>45077</v>
      </c>
      <c r="C24">
        <v>-749171.28910000005</v>
      </c>
      <c r="D24">
        <f t="shared" si="0"/>
        <v>-9.9457889729600097</v>
      </c>
      <c r="F24" s="1">
        <v>45138</v>
      </c>
      <c r="G24">
        <v>1051485.9269999999</v>
      </c>
      <c r="H24">
        <f t="shared" si="1"/>
        <v>-2.4025959674437263</v>
      </c>
      <c r="I24">
        <f t="shared" si="2"/>
        <v>1</v>
      </c>
    </row>
    <row r="25" spans="2:9" x14ac:dyDescent="0.25">
      <c r="B25" s="1">
        <v>44377</v>
      </c>
      <c r="C25">
        <v>1050985.9269999999</v>
      </c>
      <c r="D25">
        <f t="shared" si="0"/>
        <v>-2.4028646616484437</v>
      </c>
      <c r="F25" s="1">
        <v>45169</v>
      </c>
      <c r="G25">
        <v>99787.773480000003</v>
      </c>
      <c r="H25">
        <f t="shared" si="1"/>
        <v>-0.9050983271219758</v>
      </c>
      <c r="I25">
        <f t="shared" si="2"/>
        <v>1</v>
      </c>
    </row>
    <row r="26" spans="2:9" x14ac:dyDescent="0.25">
      <c r="B26" s="1">
        <v>44408</v>
      </c>
      <c r="C26">
        <v>99287.773480000003</v>
      </c>
      <c r="D26">
        <f t="shared" si="0"/>
        <v>-0.90552892200620305</v>
      </c>
      <c r="F26" s="1">
        <v>45199</v>
      </c>
      <c r="G26">
        <v>-711031.95770000003</v>
      </c>
      <c r="H26">
        <f t="shared" si="1"/>
        <v>-8.1254416538566101</v>
      </c>
      <c r="I26">
        <f t="shared" si="2"/>
        <v>1</v>
      </c>
    </row>
    <row r="27" spans="2:9" x14ac:dyDescent="0.25">
      <c r="B27" s="1">
        <v>44439</v>
      </c>
      <c r="C27">
        <v>-710581.95770000003</v>
      </c>
      <c r="D27">
        <f t="shared" si="0"/>
        <v>-8.1567921486640635</v>
      </c>
      <c r="F27" s="1">
        <v>45230</v>
      </c>
      <c r="G27">
        <v>-60122.411590000003</v>
      </c>
      <c r="H27">
        <f t="shared" si="1"/>
        <v>-0.91544344675522027</v>
      </c>
      <c r="I27">
        <f t="shared" si="2"/>
        <v>1</v>
      </c>
    </row>
    <row r="28" spans="2:9" x14ac:dyDescent="0.25">
      <c r="B28" s="1">
        <v>44469</v>
      </c>
      <c r="C28">
        <v>-59672.411590000003</v>
      </c>
      <c r="D28">
        <f t="shared" si="0"/>
        <v>-0.91602318220526358</v>
      </c>
      <c r="F28" s="1">
        <v>45260</v>
      </c>
      <c r="G28">
        <v>53616.909390000001</v>
      </c>
      <c r="H28">
        <f t="shared" si="1"/>
        <v>-1.8917957209640266</v>
      </c>
      <c r="I28">
        <f t="shared" si="2"/>
        <v>1</v>
      </c>
    </row>
    <row r="29" spans="2:9" x14ac:dyDescent="0.25">
      <c r="B29" s="1">
        <v>44500</v>
      </c>
      <c r="C29">
        <v>53166.909390000001</v>
      </c>
      <c r="D29">
        <f t="shared" si="0"/>
        <v>-1.8909797337386276</v>
      </c>
      <c r="F29" s="1">
        <v>45291</v>
      </c>
      <c r="G29">
        <v>53447.292860000001</v>
      </c>
      <c r="H29">
        <f t="shared" si="1"/>
        <v>-3.1634895022806253E-3</v>
      </c>
      <c r="I29">
        <f t="shared" si="2"/>
        <v>1</v>
      </c>
    </row>
    <row r="30" spans="2:9" x14ac:dyDescent="0.25">
      <c r="B30" s="1">
        <v>44530</v>
      </c>
      <c r="C30">
        <v>52997.292860000001</v>
      </c>
      <c r="D30">
        <f t="shared" si="0"/>
        <v>-3.1902649965187546E-3</v>
      </c>
      <c r="F30" s="1">
        <v>45322</v>
      </c>
      <c r="G30">
        <v>1302751.73</v>
      </c>
      <c r="H30">
        <f t="shared" si="1"/>
        <v>23.374512913356188</v>
      </c>
      <c r="I30">
        <f t="shared" si="2"/>
        <v>0</v>
      </c>
    </row>
    <row r="31" spans="2:9" x14ac:dyDescent="0.25">
      <c r="B31" s="1">
        <v>44561</v>
      </c>
      <c r="C31">
        <v>1302851.73</v>
      </c>
      <c r="D31">
        <f t="shared" si="0"/>
        <v>23.583363785045982</v>
      </c>
      <c r="F31" s="1">
        <v>45351</v>
      </c>
      <c r="G31">
        <v>128765.74</v>
      </c>
      <c r="H31">
        <f t="shared" si="1"/>
        <v>-0.90115864977588633</v>
      </c>
      <c r="I31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Nzivo</dc:creator>
  <cp:lastModifiedBy>Gloria Nzivo</cp:lastModifiedBy>
  <dcterms:created xsi:type="dcterms:W3CDTF">2024-03-23T09:36:53Z</dcterms:created>
  <dcterms:modified xsi:type="dcterms:W3CDTF">2024-03-31T19:50:56Z</dcterms:modified>
</cp:coreProperties>
</file>