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<sst xmlns="http://schemas.openxmlformats.org/spreadsheetml/2006/main" count="6" uniqueCount="6">
  <si>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year</t>
  </si>
  <si>
    <t>closing price</t>
  </si>
  <si>
    <t>predicted values</t>
  </si>
  <si>
    <t>intercept</t>
  </si>
  <si>
    <t>slope</t>
  </si>
  <si>
    <t>correlation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</si>
</sst>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9" fillId="26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tabSelected="1" workbookViewId="0">
      <selection activeCell="J16" sqref="J16"/>
    </sheetView>
  </sheetViews>
  <sheetFormatPr defaultColWidth="8.72727272727273" defaultRowHeight="14.5"/>
  <cols>
    <col min="1" max="1" width="9.09090909090909" customWidth="1"/>
    <col min="2" max="2" width="11.8181818181818" customWidth="1"/>
    <col min="3" max="3" width="15.8181818181818" customWidth="1"/>
    <col min="5" max="5" width="11.3636363636364" customWidth="1"/>
    <col min="6" max="6" width="11.7272727272727"/>
    <col min="11" max="11" width="14"/>
  </cols>
  <sheetData>
    <row r="1" spans="1:3">
      <c r="A1" t="s">
        <v>0</v>
      </c>
      <c r="B1" t="s">
        <v>1</v>
      </c>
      <c r="C1" t="s">
        <v>2</v>
      </c>
    </row>
    <row r="2" spans="1:3">
      <c r="A2">
        <v>2006</v>
      </c>
      <c r="B2">
        <v>24.4</v>
      </c>
      <c r="C2">
        <f>$K$14+$K$15*A2</f>
        <v>9.52076923075947</v>
      </c>
    </row>
    <row r="3" spans="1:3">
      <c r="A3">
        <v>2007</v>
      </c>
      <c r="B3">
        <v>34.2</v>
      </c>
      <c r="C3">
        <f t="shared" ref="C3:C14" si="0">$K$14+$K$15*A3</f>
        <v>17.7757692307605</v>
      </c>
    </row>
    <row r="4" spans="1:3">
      <c r="A4">
        <v>2008</v>
      </c>
      <c r="B4">
        <v>31.84</v>
      </c>
      <c r="C4">
        <f t="shared" si="0"/>
        <v>26.0307692307579</v>
      </c>
    </row>
    <row r="5" spans="1:3">
      <c r="A5">
        <v>2009</v>
      </c>
      <c r="B5">
        <v>23.92</v>
      </c>
      <c r="C5">
        <f t="shared" si="0"/>
        <v>34.2857692307589</v>
      </c>
    </row>
    <row r="6" spans="1:3">
      <c r="A6">
        <v>2010</v>
      </c>
      <c r="B6">
        <v>32.07</v>
      </c>
      <c r="C6">
        <f t="shared" si="0"/>
        <v>42.5407692307599</v>
      </c>
    </row>
    <row r="7" spans="1:3">
      <c r="A7">
        <v>2011</v>
      </c>
      <c r="B7">
        <v>37.82</v>
      </c>
      <c r="C7">
        <f t="shared" si="0"/>
        <v>50.7957692307573</v>
      </c>
    </row>
    <row r="8" spans="1:3">
      <c r="A8">
        <v>2012</v>
      </c>
      <c r="B8">
        <v>38.31</v>
      </c>
      <c r="C8">
        <f t="shared" si="0"/>
        <v>59.0507692307583</v>
      </c>
    </row>
    <row r="9" spans="1:3">
      <c r="A9">
        <v>2013</v>
      </c>
      <c r="B9">
        <v>51.1</v>
      </c>
      <c r="C9">
        <f t="shared" si="0"/>
        <v>67.3057692307593</v>
      </c>
    </row>
    <row r="10" spans="1:3">
      <c r="A10">
        <v>2014</v>
      </c>
      <c r="B10">
        <v>76.27</v>
      </c>
      <c r="C10">
        <f t="shared" si="0"/>
        <v>75.5607692307603</v>
      </c>
    </row>
    <row r="11" spans="1:3">
      <c r="A11">
        <v>2015</v>
      </c>
      <c r="B11">
        <v>93.75</v>
      </c>
      <c r="C11">
        <f t="shared" si="0"/>
        <v>83.8157692307577</v>
      </c>
    </row>
    <row r="12" spans="1:3">
      <c r="A12">
        <v>2016</v>
      </c>
      <c r="B12">
        <v>100.9</v>
      </c>
      <c r="C12">
        <f t="shared" si="0"/>
        <v>92.0707692307587</v>
      </c>
    </row>
    <row r="13" spans="1:3">
      <c r="A13">
        <v>2017</v>
      </c>
      <c r="B13">
        <v>106.08</v>
      </c>
      <c r="C13">
        <f t="shared" si="0"/>
        <v>100.32576923076</v>
      </c>
    </row>
    <row r="14" spans="1:11">
      <c r="A14">
        <v>2018</v>
      </c>
      <c r="B14">
        <v>117</v>
      </c>
      <c r="C14">
        <f t="shared" si="0"/>
        <v>108.580769230757</v>
      </c>
      <c r="J14" t="s">
        <v>3</v>
      </c>
      <c r="K14">
        <f>INTERCEPT(B2:B14,A2:A14)</f>
        <v>-16550.0092307692</v>
      </c>
    </row>
    <row r="15" spans="10:11">
      <c r="J15" t="s">
        <v>4</v>
      </c>
      <c r="K15">
        <f>SLOPE(B2:B14,A2:A14)</f>
        <v>8.25499999999999</v>
      </c>
    </row>
    <row r="18" spans="5:6">
      <c r="E18" t="s">
        <v>5</v>
      </c>
      <c r="F18">
        <f>CORREL(A2:A14,B2:B14)</f>
        <v>0.931723189764027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aisua</dc:creator>
  <cp:lastModifiedBy>aisua</cp:lastModifiedBy>
  <dcterms:created xsi:type="dcterms:W3CDTF">2022-10-10T04:13:00Z</dcterms:created>
  <dcterms:modified xsi:type="dcterms:W3CDTF">2022-10-11T06:15:54Z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6326CD74CA494470A6D5CA94AF233B5E</vt:lpwstr>
  </property>
  <property fmtid="{D5CDD505-2E9C-101B-9397-08002B2CF9AE}" pid="3" name="KSOProductBuildVer">
    <vt:lpwstr>1033-11.2.0.11341</vt:lpwstr>
  </property>
</Properties>
</file>