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chemas\"/>
    </mc:Choice>
  </mc:AlternateContent>
  <xr:revisionPtr revIDLastSave="0" documentId="10_ncr:100000_{58B184C3-8B04-4A04-BE33-E6F12FB5FA15}" xr6:coauthVersionLast="31" xr6:coauthVersionMax="31" xr10:uidLastSave="{00000000-0000-0000-0000-000000000000}"/>
  <bookViews>
    <workbookView xWindow="0" yWindow="0" windowWidth="23040" windowHeight="8496" xr2:uid="{3B1A53A7-3E59-40D6-9917-2AE8BF8FF62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G25" i="1"/>
  <c r="I24" i="1"/>
  <c r="I23" i="1"/>
  <c r="G23" i="1"/>
  <c r="I21" i="1"/>
  <c r="G21" i="1"/>
  <c r="I19" i="1"/>
  <c r="I18" i="1"/>
  <c r="G18" i="1"/>
  <c r="I17" i="1"/>
  <c r="G17" i="1"/>
  <c r="I16" i="1"/>
  <c r="G16" i="1"/>
  <c r="I15" i="1"/>
  <c r="G15" i="1"/>
  <c r="I14" i="1"/>
  <c r="I13" i="1"/>
  <c r="I12" i="1"/>
  <c r="G12" i="1"/>
  <c r="I11" i="1"/>
  <c r="G11" i="1"/>
  <c r="I10" i="1"/>
  <c r="I9" i="1"/>
  <c r="I7" i="1"/>
  <c r="G7" i="1"/>
  <c r="I6" i="1"/>
  <c r="G6" i="1"/>
  <c r="I5" i="1"/>
  <c r="G5" i="1"/>
  <c r="I4" i="1"/>
  <c r="I3" i="1"/>
  <c r="G3" i="1"/>
  <c r="I2" i="1"/>
  <c r="G2" i="1"/>
</calcChain>
</file>

<file path=xl/sharedStrings.xml><?xml version="1.0" encoding="utf-8"?>
<sst xmlns="http://schemas.openxmlformats.org/spreadsheetml/2006/main" count="159" uniqueCount="83">
  <si>
    <t>Attribute group</t>
  </si>
  <si>
    <t>Attribute</t>
  </si>
  <si>
    <t>Sub-Attribute</t>
  </si>
  <si>
    <t>Occurrence</t>
  </si>
  <si>
    <t>Definition</t>
  </si>
  <si>
    <t>Example</t>
  </si>
  <si>
    <t>Ontology URI Example</t>
  </si>
  <si>
    <t>Data type</t>
  </si>
  <si>
    <t>Ontology term reference definition</t>
  </si>
  <si>
    <t>Ontology Used for definition</t>
  </si>
  <si>
    <t>Ontology/source used to populate field</t>
  </si>
  <si>
    <t>Inorganic fertilizer factor</t>
  </si>
  <si>
    <t>Independent variable</t>
  </si>
  <si>
    <t>Independent variable as the name of the nutrient</t>
  </si>
  <si>
    <t>Nitrogen</t>
  </si>
  <si>
    <t>xsd:string</t>
  </si>
  <si>
    <t>Statistics Ontology</t>
  </si>
  <si>
    <t>Agrovoc, CHEBI; Agronomy Ontology</t>
  </si>
  <si>
    <t>nutrient form</t>
  </si>
  <si>
    <t>0-1</t>
  </si>
  <si>
    <t>The chemical form in which the nutrient was applied</t>
  </si>
  <si>
    <t>Ammonium nitrate</t>
  </si>
  <si>
    <t>Agronomy Ontology</t>
  </si>
  <si>
    <t>CHEBI</t>
  </si>
  <si>
    <t>Factor level</t>
  </si>
  <si>
    <t>The level at which the nutrient was applied. This should be experimentally manipulated with the same nutrient applied to different plots at different levels</t>
  </si>
  <si>
    <t>xsd:float</t>
  </si>
  <si>
    <t>level unit</t>
  </si>
  <si>
    <t>The area density unit for the level</t>
  </si>
  <si>
    <t>t/ha</t>
  </si>
  <si>
    <t>Unit Ontology</t>
  </si>
  <si>
    <t>Application method</t>
  </si>
  <si>
    <t xml:space="preserve">Describes how a material is applied </t>
  </si>
  <si>
    <t>basal application</t>
  </si>
  <si>
    <t>Pest control factor</t>
  </si>
  <si>
    <t>The name of the control</t>
  </si>
  <si>
    <t>herbicides</t>
  </si>
  <si>
    <t>AGROVOC</t>
  </si>
  <si>
    <t>Control form</t>
  </si>
  <si>
    <t>The product name or control species. May not want to specifiy at this level if products vary based on agronomic recommendation and factor levels are a binary use vs not use</t>
  </si>
  <si>
    <t xml:space="preserve">The level at which the treatment was applied. </t>
  </si>
  <si>
    <t>none; standard farm practise</t>
  </si>
  <si>
    <t>The area density unit for the level for a quantity level. Ignore for categorical levels</t>
  </si>
  <si>
    <t>Foliar application</t>
  </si>
  <si>
    <t>Residue management factor</t>
  </si>
  <si>
    <t>An experimental process in which the thickness of crop residue on the surface of an agricultural field is managed (includes tillage)</t>
  </si>
  <si>
    <t>Straw incorporation</t>
  </si>
  <si>
    <t>Agronomy Ontology, AGROVOC</t>
  </si>
  <si>
    <t>Tillage management factor</t>
  </si>
  <si>
    <t xml:space="preserve">A process in which soil is mechanically mixed, stired or overturned </t>
  </si>
  <si>
    <t>Zero tillage</t>
  </si>
  <si>
    <t>Agronomy Ontology; AGROVOC (e.g. narrower concepts of tillage [http://aims.fao.org/aos/agrovoc/c_7771]</t>
  </si>
  <si>
    <t>Irrigation factor</t>
  </si>
  <si>
    <t>An experimental process in which water is artificially applied</t>
  </si>
  <si>
    <t>Flood irrigation</t>
  </si>
  <si>
    <t>Agronomy Ontology; AGROVOC (e.g. narrower concepts of irrigation methods [http://aims.fao.org/aos/agrovoc/c_3957]</t>
  </si>
  <si>
    <t>Cropping Systems factor</t>
  </si>
  <si>
    <t>The type of cropping system</t>
  </si>
  <si>
    <t>Crop rotation</t>
  </si>
  <si>
    <t>Agronomy Ontology; AGROVOC (e.g. narrower concepts of cropping systems [http://aims.fao.org/aos/agrovoc/c_1971]</t>
  </si>
  <si>
    <t>Continuous crop</t>
  </si>
  <si>
    <t xml:space="preserve">crop </t>
  </si>
  <si>
    <t>The name of a crop grown continuously</t>
  </si>
  <si>
    <t>Winter wheat</t>
  </si>
  <si>
    <t>Intercrop</t>
  </si>
  <si>
    <t>2-n</t>
  </si>
  <si>
    <t>List of crops being grown together</t>
  </si>
  <si>
    <t>course</t>
  </si>
  <si>
    <t>The number of harvests in 1 rotation</t>
  </si>
  <si>
    <t>xsd:integer</t>
  </si>
  <si>
    <t>crop</t>
  </si>
  <si>
    <t>The name of a crop in the rotation (can include fallow)</t>
  </si>
  <si>
    <t>Potatoes</t>
  </si>
  <si>
    <t>Sequence</t>
  </si>
  <si>
    <t>The sequence of the crop in the rotation</t>
  </si>
  <si>
    <t>Organic factor</t>
  </si>
  <si>
    <t>The name of the organic material</t>
  </si>
  <si>
    <t>Farmyard manure</t>
  </si>
  <si>
    <t>The aea density unit for the level</t>
  </si>
  <si>
    <t>Variety</t>
  </si>
  <si>
    <t>Wheat</t>
  </si>
  <si>
    <t>level</t>
  </si>
  <si>
    <t>Zyatt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</si>
</sst>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5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C40-DB75-4A5A-901B-BE13C6E2640F}">
  <dimension ref="A1:K27"/>
  <sheetViews>
    <sheetView tabSelected="1" topLeftCell="A16" workbookViewId="0">
      <selection activeCell="A25" sqref="A25"/>
    </sheetView>
  </sheetViews>
  <sheetFormatPr defaultRowHeight="14.4" x14ac:dyDescent="0.3"/>
  <cols>
    <col min="1" max="1" width="27.6640625" customWidth="1"/>
    <col min="2" max="2" width="17.77734375" customWidth="1"/>
    <col min="5" max="5" width="33.109375" customWidth="1"/>
    <col min="6" max="6" width="24.21875" customWidth="1"/>
    <col min="7" max="7" width="17.88671875" customWidth="1"/>
    <col min="8" max="8" width="16.33203125" customWidth="1"/>
    <col min="9" max="9" width="19.109375" customWidth="1"/>
    <col min="10" max="10" width="23.21875" customWidth="1"/>
    <col min="11" max="11" width="23.5546875" customWidth="1"/>
  </cols>
  <sheetData>
    <row r="1" spans="1:11" ht="26.4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6.4" x14ac:dyDescent="0.3">
      <c r="A2" s="2" t="s">
        <v>11</v>
      </c>
      <c r="B2" s="2" t="s">
        <v>12</v>
      </c>
      <c r="C2" s="2"/>
      <c r="D2" s="5">
        <v>1</v>
      </c>
      <c r="E2" s="2" t="s">
        <v>13</v>
      </c>
      <c r="F2" s="2" t="s">
        <v>14</v>
      </c>
      <c r="G2" s="6" t="str">
        <f>HYPERLINK("http://purl.obolibrary.org/obo/CHEBI_25555","CHEBI_25555")</f>
        <v>CHEBI_25555</v>
      </c>
      <c r="H2" s="2" t="s">
        <v>15</v>
      </c>
      <c r="I2" s="7" t="str">
        <f>HYPERLINK("http://purl.obolibrary.org/obo/OBI_0000750","OBI_0000750")</f>
        <v>OBI_0000750</v>
      </c>
      <c r="J2" s="8" t="s">
        <v>16</v>
      </c>
      <c r="K2" s="2" t="s">
        <v>17</v>
      </c>
    </row>
    <row r="3" spans="1:11" ht="26.4" x14ac:dyDescent="0.3">
      <c r="A3" s="2"/>
      <c r="B3" s="2" t="s">
        <v>18</v>
      </c>
      <c r="C3" s="2"/>
      <c r="D3" s="5" t="s">
        <v>19</v>
      </c>
      <c r="E3" s="2" t="s">
        <v>20</v>
      </c>
      <c r="F3" s="2" t="s">
        <v>21</v>
      </c>
      <c r="G3" s="6" t="str">
        <f>HYPERLINK("http://purl.obolibrary.org/obo/CHEBI_63038","CHEBI_63038")</f>
        <v>CHEBI_63038</v>
      </c>
      <c r="H3" s="2" t="s">
        <v>15</v>
      </c>
      <c r="I3" s="6" t="str">
        <f>HYPERLINK("http://purl.obolibrary.org/obo/AGRO_00000034","AGRO_00000034")</f>
        <v>AGRO_00000034</v>
      </c>
      <c r="J3" s="2" t="s">
        <v>22</v>
      </c>
      <c r="K3" s="2" t="s">
        <v>23</v>
      </c>
    </row>
    <row r="4" spans="1:11" ht="66" x14ac:dyDescent="0.3">
      <c r="A4" s="2"/>
      <c r="B4" s="2" t="s">
        <v>24</v>
      </c>
      <c r="C4" s="2"/>
      <c r="D4" s="5">
        <v>1</v>
      </c>
      <c r="E4" s="2" t="s">
        <v>25</v>
      </c>
      <c r="F4" s="2">
        <v>48</v>
      </c>
      <c r="G4" s="2"/>
      <c r="H4" s="2" t="s">
        <v>26</v>
      </c>
      <c r="I4" s="7" t="str">
        <f>HYPERLINK("http://purl.obolibrary.org/obo/STATO_0000265","STATO_0000265")</f>
        <v>STATO_0000265</v>
      </c>
      <c r="J4" s="8" t="s">
        <v>16</v>
      </c>
      <c r="K4" s="2"/>
    </row>
    <row r="5" spans="1:11" x14ac:dyDescent="0.3">
      <c r="A5" s="2"/>
      <c r="B5" s="2" t="s">
        <v>27</v>
      </c>
      <c r="C5" s="2"/>
      <c r="D5" s="5">
        <v>1</v>
      </c>
      <c r="E5" s="2" t="s">
        <v>28</v>
      </c>
      <c r="F5" s="2" t="s">
        <v>29</v>
      </c>
      <c r="G5" s="6" t="str">
        <f>HYPERLINK("http://purl.obolibrary.org/obo/UO_0000323","UO_0000323")</f>
        <v>UO_0000323</v>
      </c>
      <c r="H5" s="2" t="s">
        <v>15</v>
      </c>
      <c r="I5" s="6" t="str">
        <f>HYPERLINK("http://purl.obolibrary.org/obo/UO_0000054","UO_0000054")</f>
        <v>UO_0000054</v>
      </c>
      <c r="J5" s="2" t="s">
        <v>30</v>
      </c>
      <c r="K5" s="2" t="s">
        <v>23</v>
      </c>
    </row>
    <row r="6" spans="1:11" x14ac:dyDescent="0.3">
      <c r="A6" s="2"/>
      <c r="B6" s="2" t="s">
        <v>31</v>
      </c>
      <c r="C6" s="2"/>
      <c r="D6" s="5" t="s">
        <v>19</v>
      </c>
      <c r="E6" s="2" t="s">
        <v>32</v>
      </c>
      <c r="F6" s="2" t="s">
        <v>33</v>
      </c>
      <c r="G6" s="6" t="str">
        <f>HYPERLINK("http://purl.obolibrary.org/obo/AGRO_00000041","AGRO_00000041")</f>
        <v>AGRO_00000041</v>
      </c>
      <c r="H6" s="2" t="s">
        <v>15</v>
      </c>
      <c r="I6" s="6" t="str">
        <f>HYPERLINK("http://purl.obolibrary.org/obo/AGRO_00000036","AGRO_00000036")</f>
        <v>AGRO_00000036</v>
      </c>
      <c r="J6" s="2" t="s">
        <v>22</v>
      </c>
      <c r="K6" s="2" t="s">
        <v>22</v>
      </c>
    </row>
    <row r="7" spans="1:11" ht="26.4" x14ac:dyDescent="0.3">
      <c r="A7" s="2" t="s">
        <v>34</v>
      </c>
      <c r="B7" s="2" t="s">
        <v>12</v>
      </c>
      <c r="C7" s="2"/>
      <c r="D7" s="5">
        <v>1</v>
      </c>
      <c r="E7" s="2" t="s">
        <v>35</v>
      </c>
      <c r="F7" s="2" t="s">
        <v>36</v>
      </c>
      <c r="G7" s="6" t="str">
        <f>HYPERLINK("http://aims.fao.org/aos/agrovoc/c_3566","c_3566")</f>
        <v>c_3566</v>
      </c>
      <c r="H7" s="2" t="s">
        <v>15</v>
      </c>
      <c r="I7" s="7" t="str">
        <f>HYPERLINK("http://purl.obolibrary.org/obo/OBI_0000750","OBI_0000750")</f>
        <v>OBI_0000750</v>
      </c>
      <c r="J7" s="8" t="s">
        <v>16</v>
      </c>
      <c r="K7" s="2" t="s">
        <v>37</v>
      </c>
    </row>
    <row r="8" spans="1:11" ht="66" x14ac:dyDescent="0.3">
      <c r="A8" s="2"/>
      <c r="B8" s="2" t="s">
        <v>38</v>
      </c>
      <c r="C8" s="2"/>
      <c r="D8" s="5" t="s">
        <v>19</v>
      </c>
      <c r="E8" s="2" t="s">
        <v>39</v>
      </c>
      <c r="F8" s="2"/>
      <c r="G8" s="2"/>
      <c r="H8" s="2"/>
      <c r="I8" s="2"/>
      <c r="J8" s="2"/>
      <c r="K8" s="2" t="s">
        <v>37</v>
      </c>
    </row>
    <row r="9" spans="1:11" ht="26.4" x14ac:dyDescent="0.3">
      <c r="A9" s="2"/>
      <c r="B9" s="2" t="s">
        <v>24</v>
      </c>
      <c r="C9" s="2"/>
      <c r="D9" s="5">
        <v>1</v>
      </c>
      <c r="E9" s="2" t="s">
        <v>40</v>
      </c>
      <c r="F9" s="2" t="s">
        <v>41</v>
      </c>
      <c r="G9" s="2"/>
      <c r="H9" s="2" t="s">
        <v>15</v>
      </c>
      <c r="I9" s="7" t="str">
        <f>HYPERLINK("http://purl.obolibrary.org/obo/STATO_0000265","STATO_0000265")</f>
        <v>STATO_0000265</v>
      </c>
      <c r="J9" s="8" t="s">
        <v>16</v>
      </c>
      <c r="K9" s="2"/>
    </row>
    <row r="10" spans="1:11" ht="39.6" x14ac:dyDescent="0.3">
      <c r="A10" s="2"/>
      <c r="B10" s="2" t="s">
        <v>27</v>
      </c>
      <c r="C10" s="2"/>
      <c r="D10" s="5" t="s">
        <v>19</v>
      </c>
      <c r="E10" s="2" t="s">
        <v>42</v>
      </c>
      <c r="F10" s="2"/>
      <c r="G10" s="2"/>
      <c r="H10" s="2" t="s">
        <v>15</v>
      </c>
      <c r="I10" s="6" t="str">
        <f>HYPERLINK("http://purl.obolibrary.org/obo/UO_0000054","UO_0000054")</f>
        <v>UO_0000054</v>
      </c>
      <c r="J10" s="2" t="s">
        <v>30</v>
      </c>
      <c r="K10" s="2" t="s">
        <v>23</v>
      </c>
    </row>
    <row r="11" spans="1:11" x14ac:dyDescent="0.3">
      <c r="A11" s="2"/>
      <c r="B11" s="2" t="s">
        <v>31</v>
      </c>
      <c r="C11" s="2"/>
      <c r="D11" s="5" t="s">
        <v>19</v>
      </c>
      <c r="E11" s="2" t="s">
        <v>32</v>
      </c>
      <c r="F11" s="2" t="s">
        <v>43</v>
      </c>
      <c r="G11" s="6" t="str">
        <f>HYPERLINK("http://purl.obolibrary.org/obo/AGRO_00000048","AGRO_00000048")</f>
        <v>AGRO_00000048</v>
      </c>
      <c r="H11" s="2" t="s">
        <v>15</v>
      </c>
      <c r="I11" s="6" t="str">
        <f>HYPERLINK("http://purl.obolibrary.org/obo/AGRO_00000036","AGRO_00000036")</f>
        <v>AGRO_00000036</v>
      </c>
      <c r="J11" s="2" t="s">
        <v>22</v>
      </c>
      <c r="K11" s="2" t="s">
        <v>22</v>
      </c>
    </row>
    <row r="12" spans="1:11" ht="52.8" x14ac:dyDescent="0.3">
      <c r="A12" s="2" t="s">
        <v>44</v>
      </c>
      <c r="B12" s="2" t="s">
        <v>12</v>
      </c>
      <c r="C12" s="2"/>
      <c r="D12" s="5">
        <v>1</v>
      </c>
      <c r="E12" s="2" t="s">
        <v>45</v>
      </c>
      <c r="F12" s="2" t="s">
        <v>46</v>
      </c>
      <c r="G12" s="6" t="str">
        <f>HYPERLINK("http://purl.obolibrary.org/obo/AGRO_00000213","AGRO_00000213")</f>
        <v>AGRO_00000213</v>
      </c>
      <c r="H12" s="2" t="s">
        <v>15</v>
      </c>
      <c r="I12" s="7" t="str">
        <f>HYPERLINK("http://purl.obolibrary.org/obo/OBI_0000750","OBI_0000750")</f>
        <v>OBI_0000750</v>
      </c>
      <c r="J12" s="8" t="s">
        <v>16</v>
      </c>
      <c r="K12" s="2" t="s">
        <v>47</v>
      </c>
    </row>
    <row r="13" spans="1:11" ht="66" x14ac:dyDescent="0.3">
      <c r="A13" s="2"/>
      <c r="B13" s="2" t="s">
        <v>24</v>
      </c>
      <c r="C13" s="2"/>
      <c r="D13" s="5">
        <v>1</v>
      </c>
      <c r="E13" s="2" t="s">
        <v>25</v>
      </c>
      <c r="F13" s="2"/>
      <c r="G13" s="2"/>
      <c r="H13" s="2" t="s">
        <v>15</v>
      </c>
      <c r="I13" s="7" t="str">
        <f>HYPERLINK("http://purl.obolibrary.org/obo/STATO_0000265","STATO_0000265")</f>
        <v>STATO_0000265</v>
      </c>
      <c r="J13" s="8" t="s">
        <v>16</v>
      </c>
      <c r="K13" s="2" t="s">
        <v>22</v>
      </c>
    </row>
    <row r="14" spans="1:11" ht="26.4" x14ac:dyDescent="0.3">
      <c r="A14" s="2"/>
      <c r="B14" s="2" t="s">
        <v>31</v>
      </c>
      <c r="C14" s="2"/>
      <c r="D14" s="5" t="s">
        <v>19</v>
      </c>
      <c r="E14" s="2" t="s">
        <v>32</v>
      </c>
      <c r="F14" s="2"/>
      <c r="G14" s="2"/>
      <c r="H14" s="2"/>
      <c r="I14" s="6" t="str">
        <f>HYPERLINK("http://purl.obolibrary.org/obo/AGRO_00000036","AGRO_00000036")</f>
        <v>AGRO_00000036</v>
      </c>
      <c r="J14" s="2" t="s">
        <v>22</v>
      </c>
      <c r="K14" s="9" t="s">
        <v>47</v>
      </c>
    </row>
    <row r="15" spans="1:11" ht="66" x14ac:dyDescent="0.3">
      <c r="A15" s="2" t="s">
        <v>48</v>
      </c>
      <c r="B15" s="2" t="s">
        <v>12</v>
      </c>
      <c r="C15" s="2"/>
      <c r="D15" s="5">
        <v>1</v>
      </c>
      <c r="E15" s="2" t="s">
        <v>49</v>
      </c>
      <c r="F15" s="2" t="s">
        <v>50</v>
      </c>
      <c r="G15" s="6" t="str">
        <f>HYPERLINK("http://aims.fao.org/aos/agrovoc/c_8511","c_8511")</f>
        <v>c_8511</v>
      </c>
      <c r="H15" s="2" t="s">
        <v>15</v>
      </c>
      <c r="I15" s="7" t="str">
        <f t="shared" ref="I15:I17" si="0">HYPERLINK("http://purl.obolibrary.org/obo/STATO_0000265","STATO_0000265")</f>
        <v>STATO_0000265</v>
      </c>
      <c r="J15" s="8" t="s">
        <v>16</v>
      </c>
      <c r="K15" s="2" t="s">
        <v>51</v>
      </c>
    </row>
    <row r="16" spans="1:11" ht="79.2" x14ac:dyDescent="0.3">
      <c r="A16" s="2" t="s">
        <v>52</v>
      </c>
      <c r="B16" s="2" t="s">
        <v>12</v>
      </c>
      <c r="C16" s="2"/>
      <c r="D16" s="5">
        <v>1</v>
      </c>
      <c r="E16" s="2" t="s">
        <v>53</v>
      </c>
      <c r="F16" s="2" t="s">
        <v>54</v>
      </c>
      <c r="G16" s="6" t="str">
        <f>HYPERLINK("http://aims.fao.org/aos/agrovoc/c_35248","c_35248")</f>
        <v>c_35248</v>
      </c>
      <c r="H16" s="2" t="s">
        <v>15</v>
      </c>
      <c r="I16" s="7" t="str">
        <f t="shared" si="0"/>
        <v>STATO_0000265</v>
      </c>
      <c r="J16" s="8" t="s">
        <v>16</v>
      </c>
      <c r="K16" s="2" t="s">
        <v>55</v>
      </c>
    </row>
    <row r="17" spans="1:11" ht="79.2" x14ac:dyDescent="0.3">
      <c r="A17" s="2" t="s">
        <v>56</v>
      </c>
      <c r="B17" s="2" t="s">
        <v>12</v>
      </c>
      <c r="C17" s="2"/>
      <c r="D17" s="5">
        <v>1</v>
      </c>
      <c r="E17" s="2" t="s">
        <v>57</v>
      </c>
      <c r="F17" s="2" t="s">
        <v>58</v>
      </c>
      <c r="G17" s="6" t="str">
        <f>HYPERLINK("http://aims.fao.org/aos/agrovoc/c_6662","c_6662")</f>
        <v>c_6662</v>
      </c>
      <c r="H17" s="2" t="s">
        <v>15</v>
      </c>
      <c r="I17" s="7" t="str">
        <f t="shared" si="0"/>
        <v>STATO_0000265</v>
      </c>
      <c r="J17" s="8" t="s">
        <v>16</v>
      </c>
      <c r="K17" s="2" t="s">
        <v>59</v>
      </c>
    </row>
    <row r="18" spans="1:11" ht="26.4" x14ac:dyDescent="0.3">
      <c r="A18" s="2"/>
      <c r="B18" s="2" t="s">
        <v>60</v>
      </c>
      <c r="C18" s="2" t="s">
        <v>61</v>
      </c>
      <c r="D18" s="5">
        <v>1</v>
      </c>
      <c r="E18" s="2" t="s">
        <v>62</v>
      </c>
      <c r="F18" s="2" t="s">
        <v>63</v>
      </c>
      <c r="G18" s="6" t="str">
        <f>HYPERLINK("http://aims.fao.org/aos/agrovoc/c_8412","c_8412")</f>
        <v>c_8412</v>
      </c>
      <c r="H18" s="2" t="s">
        <v>15</v>
      </c>
      <c r="I18" s="6" t="str">
        <f t="shared" ref="I18:I19" si="1">HYPERLINK("http://purl.obolibrary.org/obo/AGRO_00000325","AGRO_00000325")</f>
        <v>AGRO_00000325</v>
      </c>
      <c r="J18" s="2" t="s">
        <v>22</v>
      </c>
      <c r="K18" s="2" t="s">
        <v>37</v>
      </c>
    </row>
    <row r="19" spans="1:11" x14ac:dyDescent="0.3">
      <c r="A19" s="2"/>
      <c r="B19" s="2" t="s">
        <v>64</v>
      </c>
      <c r="C19" s="2" t="s">
        <v>61</v>
      </c>
      <c r="D19" s="5" t="s">
        <v>65</v>
      </c>
      <c r="E19" s="2" t="s">
        <v>66</v>
      </c>
      <c r="F19" s="2"/>
      <c r="G19" s="2"/>
      <c r="H19" s="2"/>
      <c r="I19" s="6" t="str">
        <f t="shared" si="1"/>
        <v>AGRO_00000325</v>
      </c>
      <c r="J19" s="2" t="s">
        <v>22</v>
      </c>
      <c r="K19" s="2" t="s">
        <v>37</v>
      </c>
    </row>
    <row r="20" spans="1:11" x14ac:dyDescent="0.3">
      <c r="A20" s="2"/>
      <c r="B20" s="2" t="s">
        <v>58</v>
      </c>
      <c r="C20" s="2" t="s">
        <v>67</v>
      </c>
      <c r="D20" s="5">
        <v>1</v>
      </c>
      <c r="E20" s="2" t="s">
        <v>68</v>
      </c>
      <c r="F20" s="2">
        <v>5</v>
      </c>
      <c r="G20" s="2"/>
      <c r="H20" s="2" t="s">
        <v>69</v>
      </c>
      <c r="I20" s="2"/>
      <c r="J20" s="2"/>
      <c r="K20" s="2"/>
    </row>
    <row r="21" spans="1:11" ht="26.4" x14ac:dyDescent="0.3">
      <c r="A21" s="2"/>
      <c r="B21" s="2"/>
      <c r="C21" s="2" t="s">
        <v>70</v>
      </c>
      <c r="D21" s="5" t="s">
        <v>65</v>
      </c>
      <c r="E21" s="2" t="s">
        <v>71</v>
      </c>
      <c r="F21" s="2" t="s">
        <v>72</v>
      </c>
      <c r="G21" s="6" t="str">
        <f>HYPERLINK("http://aims.fao.org/aos/agrovoc/c_13551","c_13551")</f>
        <v>c_13551</v>
      </c>
      <c r="H21" s="2" t="s">
        <v>15</v>
      </c>
      <c r="I21" s="6" t="str">
        <f>HYPERLINK("http://purl.obolibrary.org/obo/AGRO_00000325","AGRO_00000325")</f>
        <v>AGRO_00000325</v>
      </c>
      <c r="J21" s="2" t="s">
        <v>22</v>
      </c>
      <c r="K21" s="2" t="s">
        <v>37</v>
      </c>
    </row>
    <row r="22" spans="1:11" ht="26.4" x14ac:dyDescent="0.3">
      <c r="A22" s="2"/>
      <c r="B22" s="2"/>
      <c r="C22" s="2" t="s">
        <v>73</v>
      </c>
      <c r="D22" s="5" t="s">
        <v>65</v>
      </c>
      <c r="E22" s="2" t="s">
        <v>74</v>
      </c>
      <c r="F22" s="2">
        <v>2</v>
      </c>
      <c r="G22" s="2"/>
      <c r="H22" s="2" t="s">
        <v>69</v>
      </c>
      <c r="I22" s="2"/>
      <c r="J22" s="2"/>
      <c r="K22" s="2"/>
    </row>
    <row r="23" spans="1:11" ht="26.4" x14ac:dyDescent="0.3">
      <c r="A23" s="2" t="s">
        <v>75</v>
      </c>
      <c r="B23" s="2" t="s">
        <v>12</v>
      </c>
      <c r="C23" s="2"/>
      <c r="D23" s="5">
        <v>1</v>
      </c>
      <c r="E23" s="2" t="s">
        <v>76</v>
      </c>
      <c r="F23" s="2" t="s">
        <v>77</v>
      </c>
      <c r="G23" s="6" t="str">
        <f>HYPERLINK("http://purl.obolibrary.org/obo/AGRO_00000076","AGRO_00000076")</f>
        <v>AGRO_00000076</v>
      </c>
      <c r="H23" s="2" t="s">
        <v>15</v>
      </c>
      <c r="I23" s="7" t="str">
        <f>HYPERLINK("http://purl.obolibrary.org/obo/OBI_0000750","OBI_0000750")</f>
        <v>OBI_0000750</v>
      </c>
      <c r="J23" s="8" t="s">
        <v>16</v>
      </c>
      <c r="K23" s="2" t="s">
        <v>22</v>
      </c>
    </row>
    <row r="24" spans="1:11" ht="66" x14ac:dyDescent="0.3">
      <c r="A24" s="2"/>
      <c r="B24" s="2" t="s">
        <v>24</v>
      </c>
      <c r="C24" s="2"/>
      <c r="D24" s="5">
        <v>1</v>
      </c>
      <c r="E24" s="2" t="s">
        <v>25</v>
      </c>
      <c r="F24" s="2">
        <v>35</v>
      </c>
      <c r="G24" s="2"/>
      <c r="H24" s="2" t="s">
        <v>26</v>
      </c>
      <c r="I24" s="7" t="str">
        <f>HYPERLINK("http://purl.obolibrary.org/obo/STATO_0000265","STATO_0000265")</f>
        <v>STATO_0000265</v>
      </c>
      <c r="J24" s="8" t="s">
        <v>16</v>
      </c>
      <c r="K24" s="2"/>
    </row>
    <row r="25" spans="1:11" x14ac:dyDescent="0.3">
      <c r="A25" s="2"/>
      <c r="B25" s="2" t="s">
        <v>27</v>
      </c>
      <c r="C25" s="2"/>
      <c r="D25" s="5">
        <v>1</v>
      </c>
      <c r="E25" s="2" t="s">
        <v>78</v>
      </c>
      <c r="F25" s="2" t="s">
        <v>29</v>
      </c>
      <c r="G25" s="6" t="str">
        <f>HYPERLINK("http://purl.obolibrary.org/obo/UO_0000323","UO_0000323")</f>
        <v>UO_0000323</v>
      </c>
      <c r="H25" s="2" t="s">
        <v>15</v>
      </c>
      <c r="I25" s="6" t="str">
        <f>HYPERLINK("http://purl.obolibrary.org/obo/UO_0000054","UO_0000054")</f>
        <v>UO_0000054</v>
      </c>
      <c r="J25" s="2" t="s">
        <v>30</v>
      </c>
      <c r="K25" s="2" t="s">
        <v>23</v>
      </c>
    </row>
    <row r="26" spans="1:11" ht="26.4" x14ac:dyDescent="0.3">
      <c r="A26" s="2" t="s">
        <v>79</v>
      </c>
      <c r="B26" s="2" t="s">
        <v>12</v>
      </c>
      <c r="C26" s="2"/>
      <c r="D26" s="5"/>
      <c r="E26" s="2"/>
      <c r="F26" s="2" t="s">
        <v>80</v>
      </c>
      <c r="G26" s="2"/>
      <c r="H26" s="2"/>
      <c r="I26" s="2"/>
      <c r="J26" s="2"/>
      <c r="K26" s="2"/>
    </row>
    <row r="27" spans="1:11" x14ac:dyDescent="0.3">
      <c r="A27" s="2"/>
      <c r="B27" s="2" t="s">
        <v>81</v>
      </c>
      <c r="C27" s="2"/>
      <c r="D27" s="5"/>
      <c r="E27" s="2"/>
      <c r="F27" s="2" t="s">
        <v>82</v>
      </c>
      <c r="G27" s="2"/>
      <c r="H27" s="2"/>
      <c r="I27" s="2"/>
      <c r="J27" s="2"/>
      <c r="K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Ostler</dc:creator>
  <cp:lastModifiedBy>Richard Ostler</cp:lastModifiedBy>
  <dcterms:created xsi:type="dcterms:W3CDTF">2019-09-13T17:08:16Z</dcterms:created>
  <dcterms:modified xsi:type="dcterms:W3CDTF">2019-09-13T17:10:33Z</dcterms:modified>
</cp:coreProperties>
</file>