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u\APPL_WIN\2.615\Web page\Good_stuff\"/>
    </mc:Choice>
  </mc:AlternateContent>
  <bookViews>
    <workbookView xWindow="255" yWindow="135" windowWidth="7950" windowHeight="4170"/>
  </bookViews>
  <sheets>
    <sheet name="Passenger car SI" sheetId="2" r:id="rId1"/>
    <sheet name="SI plot" sheetId="1" r:id="rId2"/>
    <sheet name="Light duty diesel" sheetId="36820" r:id="rId3"/>
    <sheet name="Heavy duty diesel" sheetId="36822" r:id="rId4"/>
    <sheet name="power density" sheetId="36821" r:id="rId5"/>
  </sheets>
  <definedNames>
    <definedName name="_xlnm._FilterDatabase" localSheetId="0" hidden="1">'Passenger car SI'!$A$1:$P$363</definedName>
    <definedName name="_xlnm.Print_Area" localSheetId="0">'Passenger car SI'!$A:$P</definedName>
  </definedNames>
  <calcPr calcId="171027"/>
</workbook>
</file>

<file path=xl/calcChain.xml><?xml version="1.0" encoding="utf-8"?>
<calcChain xmlns="http://schemas.openxmlformats.org/spreadsheetml/2006/main">
  <c r="K376" i="2" l="1"/>
  <c r="N376" i="2" s="1"/>
  <c r="G376" i="2"/>
  <c r="J376" i="2" s="1"/>
  <c r="F376" i="2"/>
  <c r="F375" i="2" l="1"/>
  <c r="G375" i="2"/>
  <c r="J375" i="2" s="1"/>
  <c r="K375" i="2"/>
  <c r="N375" i="2" s="1"/>
  <c r="K29" i="36820"/>
  <c r="N29" i="36820" s="1"/>
  <c r="G29" i="36820"/>
  <c r="J29" i="36820" s="1"/>
  <c r="F29" i="36820"/>
  <c r="N374" i="2"/>
  <c r="K374" i="2"/>
  <c r="G374" i="2"/>
  <c r="J374" i="2" s="1"/>
  <c r="F374" i="2"/>
  <c r="G373" i="2"/>
  <c r="J373" i="2" s="1"/>
  <c r="F373" i="2"/>
  <c r="K372" i="2"/>
  <c r="N372" i="2" s="1"/>
  <c r="G372" i="2"/>
  <c r="J372" i="2" s="1"/>
  <c r="F372" i="2"/>
  <c r="K371" i="2"/>
  <c r="N371" i="2" s="1"/>
  <c r="G371" i="2"/>
  <c r="J371" i="2" s="1"/>
  <c r="F371" i="2"/>
  <c r="K370" i="2" l="1"/>
  <c r="N370" i="2" s="1"/>
  <c r="G370" i="2"/>
  <c r="J370" i="2" s="1"/>
  <c r="F370" i="2"/>
  <c r="K369" i="2"/>
  <c r="N369" i="2" s="1"/>
  <c r="G369" i="2"/>
  <c r="J369" i="2" s="1"/>
  <c r="F369" i="2"/>
  <c r="K368" i="2" l="1"/>
  <c r="N368" i="2" s="1"/>
  <c r="G368" i="2"/>
  <c r="J368" i="2" s="1"/>
  <c r="F368" i="2"/>
  <c r="K367" i="2"/>
  <c r="N367" i="2" s="1"/>
  <c r="G367" i="2"/>
  <c r="J367" i="2" s="1"/>
  <c r="F367" i="2"/>
  <c r="K28" i="36820"/>
  <c r="N28" i="36820" s="1"/>
  <c r="G28" i="36820"/>
  <c r="J28" i="36820" s="1"/>
  <c r="F28" i="36820"/>
  <c r="K366" i="2"/>
  <c r="N366" i="2" s="1"/>
  <c r="G366" i="2"/>
  <c r="J366" i="2" s="1"/>
  <c r="F366" i="2"/>
  <c r="K365" i="2"/>
  <c r="N365" i="2"/>
  <c r="G365" i="2"/>
  <c r="J365" i="2" s="1"/>
  <c r="F365" i="2"/>
  <c r="F364" i="2"/>
  <c r="K364" i="2"/>
  <c r="N364" i="2" s="1"/>
  <c r="G364" i="2"/>
  <c r="J364" i="2" s="1"/>
  <c r="Q5" i="36822" l="1"/>
  <c r="Q6" i="36822"/>
  <c r="Q7" i="36822"/>
  <c r="Q4" i="36822"/>
  <c r="P5" i="36822"/>
  <c r="P6" i="36822"/>
  <c r="P7" i="36822"/>
  <c r="P4" i="36822"/>
  <c r="E6" i="36822"/>
  <c r="J3" i="36822"/>
  <c r="M3" i="36822" s="1"/>
  <c r="J4" i="36822"/>
  <c r="M4" i="36822" s="1"/>
  <c r="J5" i="36822"/>
  <c r="M5" i="36822" s="1"/>
  <c r="J6" i="36822"/>
  <c r="M6" i="36822" s="1"/>
  <c r="J7" i="36822"/>
  <c r="M7" i="36822" s="1"/>
  <c r="F3" i="36822"/>
  <c r="I3" i="36822" s="1"/>
  <c r="F4" i="36822"/>
  <c r="I4" i="36822" s="1"/>
  <c r="F5" i="36822"/>
  <c r="I5" i="36822" s="1"/>
  <c r="F6" i="36822"/>
  <c r="I6" i="36822" s="1"/>
  <c r="F7" i="36822"/>
  <c r="I7" i="36822" s="1"/>
  <c r="E3" i="36822"/>
  <c r="E4" i="36822"/>
  <c r="E5" i="36822"/>
  <c r="E7" i="36822"/>
  <c r="J2" i="36822"/>
  <c r="M2" i="36822" s="1"/>
  <c r="F2" i="36822"/>
  <c r="I2" i="36822" s="1"/>
  <c r="E2" i="36822"/>
  <c r="K361" i="2" l="1"/>
  <c r="N361" i="2" s="1"/>
  <c r="G361" i="2"/>
  <c r="J361" i="2" s="1"/>
  <c r="F361" i="2"/>
  <c r="K362" i="2"/>
  <c r="N362" i="2" s="1"/>
  <c r="G362" i="2"/>
  <c r="J362" i="2" s="1"/>
  <c r="F362" i="2"/>
  <c r="K363" i="2"/>
  <c r="N363" i="2" s="1"/>
  <c r="G363" i="2"/>
  <c r="J363" i="2" s="1"/>
  <c r="F363" i="2"/>
  <c r="K27" i="36820"/>
  <c r="N27" i="36820" s="1"/>
  <c r="G27" i="36820"/>
  <c r="J27" i="36820" s="1"/>
  <c r="F27" i="36820"/>
  <c r="K26" i="36820"/>
  <c r="N26" i="36820" s="1"/>
  <c r="G26" i="36820"/>
  <c r="J26" i="36820" s="1"/>
  <c r="F26" i="36820"/>
  <c r="K25" i="36820"/>
  <c r="N25" i="36820" s="1"/>
  <c r="G25" i="36820"/>
  <c r="J25" i="36820" s="1"/>
  <c r="F25" i="36820"/>
  <c r="K24" i="36820"/>
  <c r="N24" i="36820" s="1"/>
  <c r="G24" i="36820"/>
  <c r="J24" i="36820" s="1"/>
  <c r="F24" i="36820"/>
  <c r="F333" i="2"/>
  <c r="K333" i="2"/>
  <c r="N333" i="2" s="1"/>
  <c r="G333" i="2"/>
  <c r="J333" i="2" s="1"/>
  <c r="K337" i="2"/>
  <c r="N337" i="2" s="1"/>
  <c r="G337" i="2"/>
  <c r="J337" i="2" s="1"/>
  <c r="F337" i="2"/>
  <c r="K351" i="2"/>
  <c r="N351" i="2" s="1"/>
  <c r="G351" i="2"/>
  <c r="J351" i="2" s="1"/>
  <c r="F351" i="2"/>
  <c r="K352" i="2"/>
  <c r="N352" i="2" s="1"/>
  <c r="G352" i="2"/>
  <c r="J352" i="2" s="1"/>
  <c r="F352" i="2"/>
  <c r="K349" i="2"/>
  <c r="N349" i="2" s="1"/>
  <c r="G349" i="2"/>
  <c r="J349" i="2" s="1"/>
  <c r="F349" i="2"/>
  <c r="F360" i="2"/>
  <c r="G360" i="2"/>
  <c r="J360" i="2" s="1"/>
  <c r="K360" i="2"/>
  <c r="N360" i="2" s="1"/>
  <c r="G359" i="2"/>
  <c r="J359" i="2" s="1"/>
  <c r="F359" i="2"/>
  <c r="K359" i="2"/>
  <c r="N359" i="2" s="1"/>
  <c r="K356" i="2"/>
  <c r="N356" i="2" s="1"/>
  <c r="G356" i="2"/>
  <c r="J356" i="2" s="1"/>
  <c r="F356" i="2"/>
  <c r="K23" i="36820"/>
  <c r="N23" i="36820" s="1"/>
  <c r="G23" i="36820"/>
  <c r="J23" i="36820" s="1"/>
  <c r="F23" i="36820"/>
  <c r="K355" i="2"/>
  <c r="N355" i="2" s="1"/>
  <c r="G355" i="2"/>
  <c r="J355" i="2" s="1"/>
  <c r="F355" i="2"/>
  <c r="K358" i="2"/>
  <c r="N358" i="2" s="1"/>
  <c r="G358" i="2"/>
  <c r="J358" i="2" s="1"/>
  <c r="F358" i="2"/>
  <c r="K354" i="2"/>
  <c r="N354" i="2" s="1"/>
  <c r="G354" i="2"/>
  <c r="J354" i="2" s="1"/>
  <c r="F354" i="2"/>
  <c r="K357" i="2"/>
  <c r="N357" i="2" s="1"/>
  <c r="G357" i="2"/>
  <c r="J357" i="2" s="1"/>
  <c r="F357" i="2"/>
  <c r="K353" i="2"/>
  <c r="N353" i="2" s="1"/>
  <c r="G353" i="2"/>
  <c r="J353" i="2" s="1"/>
  <c r="F353" i="2"/>
  <c r="K346" i="2"/>
  <c r="N346" i="2" s="1"/>
  <c r="G346" i="2"/>
  <c r="J346" i="2" s="1"/>
  <c r="F346" i="2"/>
  <c r="F342" i="2"/>
  <c r="K342" i="2"/>
  <c r="N342" i="2" s="1"/>
  <c r="G342" i="2"/>
  <c r="J342" i="2" s="1"/>
  <c r="K308" i="2"/>
  <c r="N308" i="2" s="1"/>
  <c r="G308" i="2"/>
  <c r="J308" i="2" s="1"/>
  <c r="F308" i="2"/>
  <c r="K304" i="2"/>
  <c r="N304" i="2" s="1"/>
  <c r="G304" i="2"/>
  <c r="J304" i="2" s="1"/>
  <c r="K301" i="2"/>
  <c r="N301" i="2" s="1"/>
  <c r="G301" i="2"/>
  <c r="J301" i="2" s="1"/>
  <c r="F304" i="2"/>
  <c r="F301" i="2"/>
  <c r="K320" i="2"/>
  <c r="N320" i="2" s="1"/>
  <c r="G320" i="2"/>
  <c r="J320" i="2" s="1"/>
  <c r="F320" i="2"/>
  <c r="K309" i="2"/>
  <c r="N309" i="2" s="1"/>
  <c r="G309" i="2"/>
  <c r="J309" i="2" s="1"/>
  <c r="F309" i="2"/>
  <c r="K313" i="2"/>
  <c r="N313" i="2" s="1"/>
  <c r="G313" i="2"/>
  <c r="J313" i="2" s="1"/>
  <c r="F313" i="2"/>
  <c r="K22" i="36820"/>
  <c r="N22" i="36820" s="1"/>
  <c r="G22" i="36820"/>
  <c r="J22" i="36820" s="1"/>
  <c r="F22" i="36820"/>
  <c r="K350" i="2"/>
  <c r="N350" i="2" s="1"/>
  <c r="G350" i="2"/>
  <c r="J350" i="2" s="1"/>
  <c r="F350" i="2"/>
  <c r="K335" i="2"/>
  <c r="N335" i="2" s="1"/>
  <c r="G335" i="2"/>
  <c r="J335" i="2" s="1"/>
  <c r="F335" i="2"/>
  <c r="K344" i="2"/>
  <c r="N344" i="2" s="1"/>
  <c r="G344" i="2"/>
  <c r="J344" i="2" s="1"/>
  <c r="F344" i="2"/>
  <c r="K348" i="2"/>
  <c r="N348" i="2" s="1"/>
  <c r="G348" i="2"/>
  <c r="J348" i="2" s="1"/>
  <c r="F348" i="2"/>
  <c r="K21" i="36820"/>
  <c r="N21" i="36820" s="1"/>
  <c r="G21" i="36820"/>
  <c r="J21" i="36820" s="1"/>
  <c r="F21" i="36820"/>
  <c r="K345" i="2"/>
  <c r="N345" i="2" s="1"/>
  <c r="G345" i="2"/>
  <c r="J345" i="2" s="1"/>
  <c r="F345" i="2"/>
  <c r="K340" i="2"/>
  <c r="N340" i="2" s="1"/>
  <c r="G340" i="2"/>
  <c r="J340" i="2" s="1"/>
  <c r="F340" i="2"/>
  <c r="K347" i="2"/>
  <c r="N347" i="2" s="1"/>
  <c r="F347" i="2"/>
  <c r="G347" i="2"/>
  <c r="J347" i="2" s="1"/>
  <c r="K20" i="36820"/>
  <c r="N20" i="36820" s="1"/>
  <c r="G20" i="36820"/>
  <c r="J20" i="36820" s="1"/>
  <c r="F20" i="36820"/>
  <c r="K334" i="2"/>
  <c r="N334" i="2" s="1"/>
  <c r="G334" i="2"/>
  <c r="J334" i="2" s="1"/>
  <c r="F334" i="2"/>
  <c r="K343" i="2"/>
  <c r="N343" i="2" s="1"/>
  <c r="G343" i="2"/>
  <c r="J343" i="2" s="1"/>
  <c r="F343" i="2"/>
  <c r="K19" i="36820"/>
  <c r="N19" i="36820" s="1"/>
  <c r="G19" i="36820"/>
  <c r="J19" i="36820" s="1"/>
  <c r="F19" i="36820"/>
  <c r="K336" i="2"/>
  <c r="N336" i="2"/>
  <c r="G336" i="2"/>
  <c r="J336" i="2" s="1"/>
  <c r="F336" i="2"/>
  <c r="K339" i="2"/>
  <c r="N339" i="2" s="1"/>
  <c r="G339" i="2"/>
  <c r="J339" i="2" s="1"/>
  <c r="F339" i="2"/>
  <c r="K338" i="2"/>
  <c r="N338" i="2" s="1"/>
  <c r="G338" i="2"/>
  <c r="J338" i="2" s="1"/>
  <c r="F338" i="2"/>
  <c r="K341" i="2"/>
  <c r="N341" i="2" s="1"/>
  <c r="G341" i="2"/>
  <c r="J341" i="2" s="1"/>
  <c r="F341" i="2"/>
  <c r="K330" i="2"/>
  <c r="N330" i="2" s="1"/>
  <c r="G330" i="2"/>
  <c r="J330" i="2" s="1"/>
  <c r="F330" i="2"/>
  <c r="K331" i="2"/>
  <c r="N331" i="2" s="1"/>
  <c r="G331" i="2"/>
  <c r="J331" i="2" s="1"/>
  <c r="F331" i="2"/>
  <c r="K332" i="2"/>
  <c r="N332" i="2" s="1"/>
  <c r="G332" i="2"/>
  <c r="J332" i="2" s="1"/>
  <c r="F332" i="2"/>
  <c r="K325" i="2"/>
  <c r="N325" i="2" s="1"/>
  <c r="G325" i="2"/>
  <c r="J325" i="2" s="1"/>
  <c r="F325" i="2"/>
  <c r="K323" i="2"/>
  <c r="N323" i="2" s="1"/>
  <c r="G323" i="2"/>
  <c r="J323" i="2" s="1"/>
  <c r="F323" i="2"/>
  <c r="K329" i="2"/>
  <c r="N329" i="2" s="1"/>
  <c r="G329" i="2"/>
  <c r="J329" i="2" s="1"/>
  <c r="F306" i="2"/>
  <c r="G306" i="2"/>
  <c r="J306" i="2"/>
  <c r="K306" i="2"/>
  <c r="N306" i="2" s="1"/>
  <c r="F300" i="2"/>
  <c r="G300" i="2"/>
  <c r="J300" i="2" s="1"/>
  <c r="K300" i="2"/>
  <c r="N300" i="2" s="1"/>
  <c r="F305" i="2"/>
  <c r="G305" i="2"/>
  <c r="J305" i="2" s="1"/>
  <c r="K305" i="2"/>
  <c r="N305" i="2"/>
  <c r="F314" i="2"/>
  <c r="G314" i="2"/>
  <c r="J314" i="2" s="1"/>
  <c r="K314" i="2"/>
  <c r="N314" i="2"/>
  <c r="F312" i="2"/>
  <c r="G312" i="2"/>
  <c r="J312" i="2" s="1"/>
  <c r="K312" i="2"/>
  <c r="N312" i="2"/>
  <c r="F303" i="2"/>
  <c r="G303" i="2"/>
  <c r="J303" i="2" s="1"/>
  <c r="K303" i="2"/>
  <c r="N303" i="2" s="1"/>
  <c r="F311" i="2"/>
  <c r="G311" i="2"/>
  <c r="J311" i="2" s="1"/>
  <c r="K311" i="2"/>
  <c r="N311" i="2" s="1"/>
  <c r="F327" i="2"/>
  <c r="G327" i="2"/>
  <c r="J327" i="2" s="1"/>
  <c r="K327" i="2"/>
  <c r="N327" i="2" s="1"/>
  <c r="F329" i="2"/>
  <c r="K18" i="36820"/>
  <c r="N18" i="36820" s="1"/>
  <c r="G18" i="36820"/>
  <c r="J18" i="36820" s="1"/>
  <c r="F18" i="36820"/>
  <c r="K317" i="2"/>
  <c r="N317" i="2" s="1"/>
  <c r="G317" i="2"/>
  <c r="J317" i="2" s="1"/>
  <c r="F317" i="2"/>
  <c r="K318" i="2"/>
  <c r="N318" i="2" s="1"/>
  <c r="G318" i="2"/>
  <c r="J318" i="2" s="1"/>
  <c r="F318" i="2"/>
  <c r="K326" i="2"/>
  <c r="N326" i="2" s="1"/>
  <c r="G326" i="2"/>
  <c r="J326" i="2" s="1"/>
  <c r="F326" i="2"/>
  <c r="K319" i="2"/>
  <c r="N319" i="2" s="1"/>
  <c r="G319" i="2"/>
  <c r="J319" i="2" s="1"/>
  <c r="F319" i="2"/>
  <c r="K322" i="2"/>
  <c r="N322" i="2" s="1"/>
  <c r="G322" i="2"/>
  <c r="J322" i="2" s="1"/>
  <c r="F322" i="2"/>
  <c r="K324" i="2"/>
  <c r="N324" i="2" s="1"/>
  <c r="G324" i="2"/>
  <c r="J324" i="2" s="1"/>
  <c r="F324" i="2"/>
  <c r="K321" i="2"/>
  <c r="N321" i="2" s="1"/>
  <c r="F321" i="2"/>
  <c r="G321" i="2"/>
  <c r="J321" i="2" s="1"/>
  <c r="K328" i="2"/>
  <c r="N328" i="2" s="1"/>
  <c r="G328" i="2"/>
  <c r="J328" i="2" s="1"/>
  <c r="F328" i="2"/>
  <c r="K307" i="2"/>
  <c r="N307" i="2" s="1"/>
  <c r="G307" i="2"/>
  <c r="J307" i="2" s="1"/>
  <c r="F307" i="2"/>
  <c r="K316" i="2"/>
  <c r="N316" i="2" s="1"/>
  <c r="G316" i="2"/>
  <c r="J316" i="2" s="1"/>
  <c r="F316" i="2"/>
  <c r="G315" i="2"/>
  <c r="J315" i="2" s="1"/>
  <c r="K315" i="2"/>
  <c r="N315" i="2" s="1"/>
  <c r="F315" i="2"/>
  <c r="K310" i="2"/>
  <c r="N310" i="2" s="1"/>
  <c r="G310" i="2"/>
  <c r="J310" i="2" s="1"/>
  <c r="F310" i="2"/>
  <c r="K302" i="2"/>
  <c r="N302" i="2" s="1"/>
  <c r="G302" i="2"/>
  <c r="J302" i="2" s="1"/>
  <c r="F302" i="2"/>
  <c r="K17" i="36820"/>
  <c r="N17" i="36820" s="1"/>
  <c r="G17" i="36820"/>
  <c r="J17" i="36820" s="1"/>
  <c r="F17" i="36820"/>
  <c r="K16" i="36820"/>
  <c r="N16" i="36820" s="1"/>
  <c r="G16" i="36820"/>
  <c r="J16" i="36820" s="1"/>
  <c r="F16" i="36820"/>
  <c r="K298" i="2"/>
  <c r="N298" i="2" s="1"/>
  <c r="G298" i="2"/>
  <c r="J298" i="2" s="1"/>
  <c r="F298" i="2"/>
  <c r="K296" i="2"/>
  <c r="N296" i="2" s="1"/>
  <c r="G296" i="2"/>
  <c r="J296" i="2" s="1"/>
  <c r="F296" i="2"/>
  <c r="K295" i="2"/>
  <c r="N295" i="2" s="1"/>
  <c r="G295" i="2"/>
  <c r="J295" i="2" s="1"/>
  <c r="F295" i="2"/>
  <c r="K299" i="2"/>
  <c r="N299" i="2" s="1"/>
  <c r="G299" i="2"/>
  <c r="J299" i="2" s="1"/>
  <c r="F299" i="2"/>
  <c r="K288" i="2"/>
  <c r="N288" i="2" s="1"/>
  <c r="K291" i="2"/>
  <c r="N291" i="2" s="1"/>
  <c r="K284" i="2"/>
  <c r="N284" i="2" s="1"/>
  <c r="K294" i="2"/>
  <c r="N294" i="2" s="1"/>
  <c r="K283" i="2"/>
  <c r="N283" i="2" s="1"/>
  <c r="G288" i="2"/>
  <c r="J288" i="2" s="1"/>
  <c r="G291" i="2"/>
  <c r="J291" i="2" s="1"/>
  <c r="G284" i="2"/>
  <c r="J284" i="2" s="1"/>
  <c r="G294" i="2"/>
  <c r="J294" i="2" s="1"/>
  <c r="G283" i="2"/>
  <c r="J283" i="2" s="1"/>
  <c r="F288" i="2"/>
  <c r="F291" i="2"/>
  <c r="F284" i="2"/>
  <c r="F294" i="2"/>
  <c r="F283" i="2"/>
  <c r="K285" i="2"/>
  <c r="N285" i="2" s="1"/>
  <c r="G285" i="2"/>
  <c r="J285" i="2" s="1"/>
  <c r="F285" i="2"/>
  <c r="K290" i="2"/>
  <c r="N290" i="2" s="1"/>
  <c r="G290" i="2"/>
  <c r="J290" i="2" s="1"/>
  <c r="F290" i="2"/>
  <c r="K286" i="2"/>
  <c r="N286" i="2" s="1"/>
  <c r="G286" i="2"/>
  <c r="J286" i="2" s="1"/>
  <c r="F286" i="2"/>
  <c r="K297" i="2"/>
  <c r="N297" i="2" s="1"/>
  <c r="G297" i="2"/>
  <c r="J297" i="2" s="1"/>
  <c r="F297" i="2"/>
  <c r="K15" i="36820"/>
  <c r="N15" i="36820" s="1"/>
  <c r="G15" i="36820"/>
  <c r="J15" i="36820" s="1"/>
  <c r="F15" i="36820"/>
  <c r="K293" i="2"/>
  <c r="N293" i="2" s="1"/>
  <c r="F293" i="2"/>
  <c r="G293" i="2"/>
  <c r="J293" i="2" s="1"/>
  <c r="K292" i="2"/>
  <c r="N292" i="2" s="1"/>
  <c r="G292" i="2"/>
  <c r="J292" i="2"/>
  <c r="F292" i="2"/>
  <c r="K289" i="2"/>
  <c r="N289" i="2" s="1"/>
  <c r="G289" i="2"/>
  <c r="J289" i="2" s="1"/>
  <c r="F289" i="2"/>
  <c r="K14" i="36820"/>
  <c r="N14" i="36820" s="1"/>
  <c r="G14" i="36820"/>
  <c r="J14" i="36820" s="1"/>
  <c r="F14" i="36820"/>
  <c r="K287" i="2"/>
  <c r="N287" i="2" s="1"/>
  <c r="G287" i="2"/>
  <c r="J287" i="2"/>
  <c r="F287" i="2"/>
  <c r="K13" i="36820"/>
  <c r="N13" i="36820" s="1"/>
  <c r="G13" i="36820"/>
  <c r="J13" i="36820" s="1"/>
  <c r="F13" i="36820"/>
  <c r="K12" i="36820"/>
  <c r="N12" i="36820" s="1"/>
  <c r="G12" i="36820"/>
  <c r="J12" i="36820" s="1"/>
  <c r="F12" i="36820"/>
  <c r="K11" i="36820"/>
  <c r="N11" i="36820" s="1"/>
  <c r="G11" i="36820"/>
  <c r="J11" i="36820" s="1"/>
  <c r="F11" i="36820"/>
  <c r="K7" i="36820"/>
  <c r="N7" i="36820" s="1"/>
  <c r="G7" i="36820"/>
  <c r="J7" i="36820" s="1"/>
  <c r="F7" i="36820"/>
  <c r="F10" i="36820"/>
  <c r="K10" i="36820"/>
  <c r="N10" i="36820" s="1"/>
  <c r="G10" i="36820"/>
  <c r="J10" i="36820" s="1"/>
  <c r="F3" i="36820"/>
  <c r="F5" i="36820"/>
  <c r="F4" i="36820"/>
  <c r="F9" i="36820"/>
  <c r="F8" i="36820"/>
  <c r="F6" i="36820"/>
  <c r="G6" i="36820"/>
  <c r="J6" i="36820" s="1"/>
  <c r="K6" i="36820"/>
  <c r="N6" i="36820" s="1"/>
  <c r="K2" i="36820"/>
  <c r="N2" i="36820" s="1"/>
  <c r="G2" i="36820"/>
  <c r="J2" i="36820" s="1"/>
  <c r="F2" i="36820"/>
  <c r="G8" i="36820"/>
  <c r="J8" i="36820" s="1"/>
  <c r="K8" i="36820"/>
  <c r="N8" i="36820" s="1"/>
  <c r="G9" i="36820"/>
  <c r="J9" i="36820" s="1"/>
  <c r="K9" i="36820"/>
  <c r="N9" i="36820" s="1"/>
  <c r="G4" i="36820"/>
  <c r="J4" i="36820" s="1"/>
  <c r="K4" i="36820"/>
  <c r="N4" i="36820" s="1"/>
  <c r="K5" i="36820"/>
  <c r="N5" i="36820" s="1"/>
  <c r="G5" i="36820"/>
  <c r="J5" i="36820" s="1"/>
  <c r="K3" i="36820"/>
  <c r="N3" i="36820" s="1"/>
  <c r="G3" i="36820"/>
  <c r="J3" i="36820" s="1"/>
  <c r="K274" i="2"/>
  <c r="N274" i="2" s="1"/>
  <c r="G274" i="2"/>
  <c r="J274" i="2"/>
  <c r="F274" i="2"/>
  <c r="K277" i="2"/>
  <c r="N277" i="2" s="1"/>
  <c r="G277" i="2"/>
  <c r="J277" i="2" s="1"/>
  <c r="F277" i="2"/>
  <c r="K60" i="2"/>
  <c r="N60" i="2" s="1"/>
  <c r="K40" i="2"/>
  <c r="N40" i="2" s="1"/>
  <c r="K263" i="2"/>
  <c r="N263" i="2" s="1"/>
  <c r="G263" i="2"/>
  <c r="J263" i="2" s="1"/>
  <c r="F275" i="2"/>
  <c r="F263" i="2"/>
  <c r="K275" i="2"/>
  <c r="N275" i="2" s="1"/>
  <c r="G275" i="2"/>
  <c r="J275" i="2" s="1"/>
  <c r="K269" i="2"/>
  <c r="N269" i="2" s="1"/>
  <c r="G269" i="2"/>
  <c r="J269" i="2" s="1"/>
  <c r="F269" i="2"/>
  <c r="K280" i="2"/>
  <c r="N280" i="2" s="1"/>
  <c r="G280" i="2"/>
  <c r="J280" i="2" s="1"/>
  <c r="F280" i="2"/>
  <c r="K271" i="2"/>
  <c r="N271" i="2" s="1"/>
  <c r="G271" i="2"/>
  <c r="J271" i="2" s="1"/>
  <c r="F271" i="2"/>
  <c r="K264" i="2"/>
  <c r="N264" i="2" s="1"/>
  <c r="G264" i="2"/>
  <c r="J264" i="2" s="1"/>
  <c r="F264" i="2"/>
  <c r="K273" i="2"/>
  <c r="N273" i="2" s="1"/>
  <c r="G273" i="2"/>
  <c r="J273" i="2" s="1"/>
  <c r="F273" i="2"/>
  <c r="K266" i="2"/>
  <c r="N266" i="2" s="1"/>
  <c r="G266" i="2"/>
  <c r="J266" i="2" s="1"/>
  <c r="F266" i="2"/>
  <c r="K261" i="2"/>
  <c r="N261" i="2" s="1"/>
  <c r="G261" i="2"/>
  <c r="J261" i="2" s="1"/>
  <c r="F261" i="2"/>
  <c r="K262" i="2"/>
  <c r="N262" i="2" s="1"/>
  <c r="G262" i="2"/>
  <c r="J262" i="2" s="1"/>
  <c r="F262" i="2"/>
  <c r="K272" i="2"/>
  <c r="N272" i="2" s="1"/>
  <c r="G272" i="2"/>
  <c r="J272" i="2" s="1"/>
  <c r="F272" i="2"/>
  <c r="K250" i="2"/>
  <c r="N250" i="2" s="1"/>
  <c r="G250" i="2"/>
  <c r="J250" i="2" s="1"/>
  <c r="F250" i="2"/>
  <c r="K256" i="2"/>
  <c r="N256" i="2" s="1"/>
  <c r="G256" i="2"/>
  <c r="J256" i="2" s="1"/>
  <c r="F256" i="2"/>
  <c r="K268" i="2"/>
  <c r="N268" i="2" s="1"/>
  <c r="G268" i="2"/>
  <c r="J268" i="2" s="1"/>
  <c r="F268" i="2"/>
  <c r="K278" i="2"/>
  <c r="N278" i="2" s="1"/>
  <c r="G278" i="2"/>
  <c r="J278" i="2" s="1"/>
  <c r="F278" i="2"/>
  <c r="K276" i="2"/>
  <c r="N276" i="2" s="1"/>
  <c r="G276" i="2"/>
  <c r="J276" i="2" s="1"/>
  <c r="F276" i="2"/>
  <c r="K265" i="2"/>
  <c r="N265" i="2" s="1"/>
  <c r="G265" i="2"/>
  <c r="J265" i="2" s="1"/>
  <c r="F265" i="2"/>
  <c r="F282" i="2"/>
  <c r="K282" i="2"/>
  <c r="N282" i="2" s="1"/>
  <c r="G282" i="2"/>
  <c r="J282" i="2" s="1"/>
  <c r="K281" i="2"/>
  <c r="N281" i="2" s="1"/>
  <c r="G281" i="2"/>
  <c r="J281" i="2" s="1"/>
  <c r="F281" i="2"/>
  <c r="K279" i="2"/>
  <c r="N279" i="2" s="1"/>
  <c r="G279" i="2"/>
  <c r="J279" i="2" s="1"/>
  <c r="F279" i="2"/>
  <c r="K270" i="2"/>
  <c r="N270" i="2" s="1"/>
  <c r="G270" i="2"/>
  <c r="J270" i="2" s="1"/>
  <c r="F270" i="2"/>
  <c r="K98" i="2"/>
  <c r="N98" i="2" s="1"/>
  <c r="K267" i="2"/>
  <c r="N267" i="2" s="1"/>
  <c r="G267" i="2"/>
  <c r="J267" i="2" s="1"/>
  <c r="F267" i="2"/>
  <c r="K255" i="2"/>
  <c r="N255" i="2" s="1"/>
  <c r="G255" i="2"/>
  <c r="J255" i="2" s="1"/>
  <c r="F255" i="2"/>
  <c r="K254" i="2"/>
  <c r="N254" i="2" s="1"/>
  <c r="G254" i="2"/>
  <c r="J254" i="2" s="1"/>
  <c r="F254" i="2"/>
  <c r="F258" i="2"/>
  <c r="F257" i="2"/>
  <c r="K257" i="2"/>
  <c r="N257" i="2" s="1"/>
  <c r="K258" i="2"/>
  <c r="N258" i="2" s="1"/>
  <c r="G257" i="2"/>
  <c r="J257" i="2" s="1"/>
  <c r="G258" i="2"/>
  <c r="J258" i="2" s="1"/>
  <c r="G259" i="2"/>
  <c r="J259" i="2" s="1"/>
  <c r="F259" i="2"/>
  <c r="F249" i="2"/>
  <c r="G249" i="2"/>
  <c r="J249" i="2" s="1"/>
  <c r="K251" i="2"/>
  <c r="N251" i="2" s="1"/>
  <c r="K249" i="2"/>
  <c r="N249" i="2" s="1"/>
  <c r="K259" i="2"/>
  <c r="N259" i="2" s="1"/>
  <c r="F251" i="2"/>
  <c r="K253" i="2"/>
  <c r="N253" i="2" s="1"/>
  <c r="G251" i="2"/>
  <c r="J251" i="2" s="1"/>
  <c r="G253" i="2"/>
  <c r="J253" i="2" s="1"/>
  <c r="F253" i="2"/>
  <c r="G121" i="2"/>
  <c r="J121" i="2" s="1"/>
  <c r="K260" i="2"/>
  <c r="N260" i="2" s="1"/>
  <c r="G260" i="2"/>
  <c r="J260" i="2" s="1"/>
  <c r="F260" i="2"/>
  <c r="K252" i="2"/>
  <c r="N252" i="2" s="1"/>
  <c r="G252" i="2"/>
  <c r="J252" i="2" s="1"/>
  <c r="F252" i="2"/>
  <c r="K76" i="2"/>
  <c r="N76" i="2" s="1"/>
  <c r="F171" i="2"/>
  <c r="F139" i="2"/>
  <c r="K142" i="2"/>
  <c r="N142" i="2" s="1"/>
  <c r="G142" i="2"/>
  <c r="J142" i="2" s="1"/>
  <c r="F142" i="2"/>
  <c r="K179" i="2"/>
  <c r="N179" i="2" s="1"/>
  <c r="G179" i="2"/>
  <c r="J179" i="2" s="1"/>
  <c r="F179" i="2"/>
  <c r="K163" i="2"/>
  <c r="N163" i="2" s="1"/>
  <c r="G163" i="2"/>
  <c r="J163" i="2" s="1"/>
  <c r="F163" i="2"/>
  <c r="K105" i="2"/>
  <c r="N105" i="2" s="1"/>
  <c r="G105" i="2"/>
  <c r="J105" i="2" s="1"/>
  <c r="F105" i="2"/>
  <c r="K106" i="2"/>
  <c r="N106" i="2" s="1"/>
  <c r="G106" i="2"/>
  <c r="J106" i="2" s="1"/>
  <c r="F106" i="2"/>
  <c r="K130" i="2"/>
  <c r="N130" i="2" s="1"/>
  <c r="G130" i="2"/>
  <c r="J130" i="2" s="1"/>
  <c r="F130" i="2"/>
  <c r="K131" i="2"/>
  <c r="N131" i="2" s="1"/>
  <c r="G131" i="2"/>
  <c r="J131" i="2" s="1"/>
  <c r="F131" i="2"/>
  <c r="K108" i="2"/>
  <c r="N108" i="2" s="1"/>
  <c r="G108" i="2"/>
  <c r="J108" i="2" s="1"/>
  <c r="F108" i="2"/>
  <c r="K107" i="2"/>
  <c r="N107" i="2" s="1"/>
  <c r="G107" i="2"/>
  <c r="J107" i="2" s="1"/>
  <c r="F107" i="2"/>
  <c r="K154" i="2"/>
  <c r="N154" i="2" s="1"/>
  <c r="G154" i="2"/>
  <c r="J154" i="2" s="1"/>
  <c r="F154" i="2"/>
  <c r="K170" i="2"/>
  <c r="N170" i="2" s="1"/>
  <c r="G170" i="2"/>
  <c r="J170" i="2" s="1"/>
  <c r="F170" i="2"/>
  <c r="K152" i="2"/>
  <c r="N152" i="2" s="1"/>
  <c r="G152" i="2"/>
  <c r="J152" i="2" s="1"/>
  <c r="F152" i="2"/>
  <c r="K165" i="2"/>
  <c r="N165" i="2" s="1"/>
  <c r="G165" i="2"/>
  <c r="J165" i="2" s="1"/>
  <c r="F165" i="2"/>
  <c r="K164" i="2"/>
  <c r="N164" i="2" s="1"/>
  <c r="G164" i="2"/>
  <c r="J164" i="2" s="1"/>
  <c r="F164" i="2"/>
  <c r="K53" i="2"/>
  <c r="N53" i="2" s="1"/>
  <c r="G53" i="2"/>
  <c r="J53" i="2" s="1"/>
  <c r="F53" i="2"/>
  <c r="K96" i="2"/>
  <c r="N96" i="2" s="1"/>
  <c r="G96" i="2"/>
  <c r="J96" i="2" s="1"/>
  <c r="F96" i="2"/>
  <c r="K45" i="2"/>
  <c r="N45" i="2" s="1"/>
  <c r="G45" i="2"/>
  <c r="J45" i="2" s="1"/>
  <c r="F45" i="2"/>
  <c r="K33" i="2"/>
  <c r="N33" i="2" s="1"/>
  <c r="G33" i="2"/>
  <c r="J33" i="2" s="1"/>
  <c r="F33" i="2"/>
  <c r="K124" i="2"/>
  <c r="N124" i="2" s="1"/>
  <c r="G124" i="2"/>
  <c r="J124" i="2" s="1"/>
  <c r="F124" i="2"/>
  <c r="K200" i="2"/>
  <c r="N200" i="2" s="1"/>
  <c r="G200" i="2"/>
  <c r="J200" i="2" s="1"/>
  <c r="F200" i="2"/>
  <c r="K119" i="2"/>
  <c r="N119" i="2" s="1"/>
  <c r="G119" i="2"/>
  <c r="J119" i="2" s="1"/>
  <c r="F119" i="2"/>
  <c r="K91" i="2"/>
  <c r="N91" i="2" s="1"/>
  <c r="G91" i="2"/>
  <c r="J91" i="2" s="1"/>
  <c r="F91" i="2"/>
  <c r="K46" i="2"/>
  <c r="N46" i="2" s="1"/>
  <c r="G46" i="2"/>
  <c r="J46" i="2" s="1"/>
  <c r="F46" i="2"/>
  <c r="K113" i="2"/>
  <c r="N113" i="2" s="1"/>
  <c r="G113" i="2"/>
  <c r="J113" i="2" s="1"/>
  <c r="F113" i="2"/>
  <c r="K77" i="2"/>
  <c r="N77" i="2" s="1"/>
  <c r="G77" i="2"/>
  <c r="J77" i="2" s="1"/>
  <c r="F77" i="2"/>
  <c r="K209" i="2"/>
  <c r="N209" i="2" s="1"/>
  <c r="G209" i="2"/>
  <c r="J209" i="2" s="1"/>
  <c r="F209" i="2"/>
  <c r="K207" i="2"/>
  <c r="N207" i="2" s="1"/>
  <c r="G207" i="2"/>
  <c r="J207" i="2" s="1"/>
  <c r="F207" i="2"/>
  <c r="K56" i="2"/>
  <c r="N56" i="2" s="1"/>
  <c r="G56" i="2"/>
  <c r="J56" i="2" s="1"/>
  <c r="F56" i="2"/>
  <c r="K74" i="2"/>
  <c r="N74" i="2" s="1"/>
  <c r="G74" i="2"/>
  <c r="J74" i="2" s="1"/>
  <c r="F74" i="2"/>
  <c r="K115" i="2"/>
  <c r="N115" i="2" s="1"/>
  <c r="G115" i="2"/>
  <c r="J115" i="2" s="1"/>
  <c r="F115" i="2"/>
  <c r="K116" i="2"/>
  <c r="N116" i="2" s="1"/>
  <c r="G116" i="2"/>
  <c r="J116" i="2" s="1"/>
  <c r="F116" i="2"/>
  <c r="K37" i="2"/>
  <c r="N37" i="2" s="1"/>
  <c r="G37" i="2"/>
  <c r="J37" i="2" s="1"/>
  <c r="F37" i="2"/>
  <c r="K51" i="2"/>
  <c r="N51" i="2" s="1"/>
  <c r="G51" i="2"/>
  <c r="J51" i="2" s="1"/>
  <c r="F51" i="2"/>
  <c r="K44" i="2"/>
  <c r="N44" i="2" s="1"/>
  <c r="G44" i="2"/>
  <c r="J44" i="2" s="1"/>
  <c r="F44" i="2"/>
  <c r="G76" i="2"/>
  <c r="J76" i="2" s="1"/>
  <c r="F76" i="2"/>
  <c r="K82" i="2"/>
  <c r="N82" i="2" s="1"/>
  <c r="G82" i="2"/>
  <c r="J82" i="2" s="1"/>
  <c r="F82" i="2"/>
  <c r="K90" i="2"/>
  <c r="N90" i="2" s="1"/>
  <c r="G90" i="2"/>
  <c r="J90" i="2" s="1"/>
  <c r="F90" i="2"/>
  <c r="K88" i="2"/>
  <c r="N88" i="2" s="1"/>
  <c r="G88" i="2"/>
  <c r="J88" i="2" s="1"/>
  <c r="F88" i="2"/>
  <c r="K100" i="2"/>
  <c r="N100" i="2" s="1"/>
  <c r="G100" i="2"/>
  <c r="J100" i="2" s="1"/>
  <c r="F100" i="2"/>
  <c r="K70" i="2"/>
  <c r="N70" i="2" s="1"/>
  <c r="G70" i="2"/>
  <c r="J70" i="2" s="1"/>
  <c r="F70" i="2"/>
  <c r="K69" i="2"/>
  <c r="N69" i="2" s="1"/>
  <c r="G69" i="2"/>
  <c r="J69" i="2" s="1"/>
  <c r="F69" i="2"/>
  <c r="K38" i="2"/>
  <c r="N38" i="2" s="1"/>
  <c r="G38" i="2"/>
  <c r="J38" i="2" s="1"/>
  <c r="F38" i="2"/>
  <c r="K61" i="2"/>
  <c r="N61" i="2" s="1"/>
  <c r="G61" i="2"/>
  <c r="J61" i="2" s="1"/>
  <c r="F61" i="2"/>
  <c r="K71" i="2"/>
  <c r="N71" i="2" s="1"/>
  <c r="G71" i="2"/>
  <c r="J71" i="2" s="1"/>
  <c r="F71" i="2"/>
  <c r="G60" i="2"/>
  <c r="J60" i="2" s="1"/>
  <c r="F60" i="2"/>
  <c r="K49" i="2"/>
  <c r="N49" i="2" s="1"/>
  <c r="G49" i="2"/>
  <c r="J49" i="2" s="1"/>
  <c r="F49" i="2"/>
  <c r="K72" i="2"/>
  <c r="N72" i="2" s="1"/>
  <c r="G72" i="2"/>
  <c r="J72" i="2" s="1"/>
  <c r="F72" i="2"/>
  <c r="G40" i="2"/>
  <c r="J40" i="2" s="1"/>
  <c r="F40" i="2"/>
  <c r="K42" i="2"/>
  <c r="N42" i="2" s="1"/>
  <c r="G42" i="2"/>
  <c r="J42" i="2" s="1"/>
  <c r="F42" i="2"/>
  <c r="K123" i="2"/>
  <c r="N123" i="2" s="1"/>
  <c r="G123" i="2"/>
  <c r="J123" i="2" s="1"/>
  <c r="F123" i="2"/>
  <c r="K173" i="2"/>
  <c r="N173" i="2" s="1"/>
  <c r="G173" i="2"/>
  <c r="J173" i="2" s="1"/>
  <c r="F173" i="2"/>
  <c r="K67" i="2"/>
  <c r="N67" i="2" s="1"/>
  <c r="G67" i="2"/>
  <c r="J67" i="2" s="1"/>
  <c r="F67" i="2"/>
  <c r="K59" i="2"/>
  <c r="N59" i="2" s="1"/>
  <c r="G59" i="2"/>
  <c r="J59" i="2" s="1"/>
  <c r="F59" i="2"/>
  <c r="K36" i="2"/>
  <c r="N36" i="2" s="1"/>
  <c r="G36" i="2"/>
  <c r="J36" i="2" s="1"/>
  <c r="F36" i="2"/>
  <c r="K58" i="2"/>
  <c r="N58" i="2" s="1"/>
  <c r="G58" i="2"/>
  <c r="J58" i="2" s="1"/>
  <c r="F58" i="2"/>
  <c r="K114" i="2"/>
  <c r="N114" i="2" s="1"/>
  <c r="G114" i="2"/>
  <c r="J114" i="2" s="1"/>
  <c r="F114" i="2"/>
  <c r="K66" i="2"/>
  <c r="N66" i="2" s="1"/>
  <c r="G66" i="2"/>
  <c r="J66" i="2" s="1"/>
  <c r="F66" i="2"/>
  <c r="N34" i="2"/>
  <c r="G34" i="2"/>
  <c r="J34" i="2" s="1"/>
  <c r="F34" i="2"/>
  <c r="K55" i="2"/>
  <c r="N55" i="2" s="1"/>
  <c r="G55" i="2"/>
  <c r="J55" i="2" s="1"/>
  <c r="F55" i="2"/>
  <c r="K43" i="2"/>
  <c r="N43" i="2" s="1"/>
  <c r="G43" i="2"/>
  <c r="J43" i="2" s="1"/>
  <c r="F43" i="2"/>
  <c r="K75" i="2"/>
  <c r="N75" i="2" s="1"/>
  <c r="G75" i="2"/>
  <c r="J75" i="2" s="1"/>
  <c r="F75" i="2"/>
  <c r="K68" i="2"/>
  <c r="N68" i="2" s="1"/>
  <c r="G68" i="2"/>
  <c r="J68" i="2" s="1"/>
  <c r="F68" i="2"/>
  <c r="K41" i="2"/>
  <c r="N41" i="2" s="1"/>
  <c r="G41" i="2"/>
  <c r="J41" i="2" s="1"/>
  <c r="F41" i="2"/>
  <c r="K48" i="2"/>
  <c r="N48" i="2" s="1"/>
  <c r="G48" i="2"/>
  <c r="J48" i="2" s="1"/>
  <c r="F48" i="2"/>
  <c r="K39" i="2"/>
  <c r="N39" i="2" s="1"/>
  <c r="G39" i="2"/>
  <c r="J39" i="2" s="1"/>
  <c r="F39" i="2"/>
  <c r="K122" i="2"/>
  <c r="N122" i="2" s="1"/>
  <c r="G122" i="2"/>
  <c r="J122" i="2" s="1"/>
  <c r="F122" i="2"/>
  <c r="K35" i="2"/>
  <c r="N35" i="2" s="1"/>
  <c r="G35" i="2"/>
  <c r="J35" i="2" s="1"/>
  <c r="F35" i="2"/>
  <c r="K57" i="2"/>
  <c r="N57" i="2" s="1"/>
  <c r="G57" i="2"/>
  <c r="J57" i="2" s="1"/>
  <c r="F57" i="2"/>
  <c r="K50" i="2"/>
  <c r="N50" i="2" s="1"/>
  <c r="G50" i="2"/>
  <c r="J50" i="2" s="1"/>
  <c r="F50" i="2"/>
  <c r="K81" i="2"/>
  <c r="N81" i="2" s="1"/>
  <c r="G81" i="2"/>
  <c r="J81" i="2" s="1"/>
  <c r="F81" i="2"/>
  <c r="K89" i="2"/>
  <c r="N89" i="2" s="1"/>
  <c r="G89" i="2"/>
  <c r="J89" i="2" s="1"/>
  <c r="F89" i="2"/>
  <c r="K87" i="2"/>
  <c r="N87" i="2" s="1"/>
  <c r="G87" i="2"/>
  <c r="J87" i="2" s="1"/>
  <c r="F87" i="2"/>
  <c r="K99" i="2"/>
  <c r="N99" i="2" s="1"/>
  <c r="G99" i="2"/>
  <c r="J99" i="2" s="1"/>
  <c r="F99" i="2"/>
  <c r="K245" i="2"/>
  <c r="N245" i="2" s="1"/>
  <c r="G245" i="2"/>
  <c r="J245" i="2" s="1"/>
  <c r="F245" i="2"/>
  <c r="K244" i="2"/>
  <c r="N244" i="2" s="1"/>
  <c r="G244" i="2"/>
  <c r="J244" i="2" s="1"/>
  <c r="F244" i="2"/>
  <c r="K240" i="2"/>
  <c r="N240" i="2" s="1"/>
  <c r="G240" i="2"/>
  <c r="J240" i="2" s="1"/>
  <c r="F240" i="2"/>
  <c r="K248" i="2"/>
  <c r="N248" i="2" s="1"/>
  <c r="G248" i="2"/>
  <c r="J248" i="2" s="1"/>
  <c r="F248" i="2"/>
  <c r="F243" i="2"/>
  <c r="K243" i="2"/>
  <c r="N243" i="2" s="1"/>
  <c r="G243" i="2"/>
  <c r="J243" i="2" s="1"/>
  <c r="K241" i="2"/>
  <c r="N241" i="2" s="1"/>
  <c r="G241" i="2"/>
  <c r="J241" i="2" s="1"/>
  <c r="F241" i="2"/>
  <c r="K242" i="2"/>
  <c r="N242" i="2" s="1"/>
  <c r="G242" i="2"/>
  <c r="J242" i="2" s="1"/>
  <c r="F242" i="2"/>
  <c r="K247" i="2"/>
  <c r="N247" i="2" s="1"/>
  <c r="G247" i="2"/>
  <c r="J247" i="2" s="1"/>
  <c r="F247" i="2"/>
  <c r="K246" i="2"/>
  <c r="N246" i="2" s="1"/>
  <c r="G246" i="2"/>
  <c r="J246" i="2" s="1"/>
  <c r="F246" i="2"/>
  <c r="K231" i="2"/>
  <c r="N231" i="2" s="1"/>
  <c r="G231" i="2"/>
  <c r="J231" i="2" s="1"/>
  <c r="F231" i="2"/>
  <c r="K225" i="2"/>
  <c r="N225" i="2" s="1"/>
  <c r="G225" i="2"/>
  <c r="J225" i="2" s="1"/>
  <c r="F225" i="2"/>
  <c r="F222" i="2"/>
  <c r="G222" i="2"/>
  <c r="J222" i="2" s="1"/>
  <c r="F234" i="2"/>
  <c r="G234" i="2"/>
  <c r="J234" i="2" s="1"/>
  <c r="K222" i="2"/>
  <c r="N222" i="2" s="1"/>
  <c r="K234" i="2"/>
  <c r="N234" i="2" s="1"/>
  <c r="K229" i="2"/>
  <c r="N229" i="2" s="1"/>
  <c r="G229" i="2"/>
  <c r="J229" i="2" s="1"/>
  <c r="F229" i="2"/>
  <c r="K235" i="2"/>
  <c r="N235" i="2" s="1"/>
  <c r="G235" i="2"/>
  <c r="J235" i="2" s="1"/>
  <c r="F235" i="2"/>
  <c r="F236" i="2"/>
  <c r="G236" i="2"/>
  <c r="J236" i="2" s="1"/>
  <c r="K236" i="2"/>
  <c r="N236" i="2" s="1"/>
  <c r="K217" i="2"/>
  <c r="N217" i="2" s="1"/>
  <c r="G217" i="2"/>
  <c r="J217" i="2" s="1"/>
  <c r="F217" i="2"/>
  <c r="K219" i="2"/>
  <c r="N219" i="2" s="1"/>
  <c r="G219" i="2"/>
  <c r="J219" i="2" s="1"/>
  <c r="F219" i="2"/>
  <c r="K230" i="2"/>
  <c r="N230" i="2" s="1"/>
  <c r="K237" i="2"/>
  <c r="N237" i="2" s="1"/>
  <c r="K238" i="2"/>
  <c r="N238" i="2" s="1"/>
  <c r="G230" i="2"/>
  <c r="J230" i="2" s="1"/>
  <c r="G237" i="2"/>
  <c r="J237" i="2" s="1"/>
  <c r="G238" i="2"/>
  <c r="J238" i="2" s="1"/>
  <c r="F230" i="2"/>
  <c r="F237" i="2"/>
  <c r="F238" i="2"/>
  <c r="K239" i="2"/>
  <c r="N239" i="2" s="1"/>
  <c r="G239" i="2"/>
  <c r="J239" i="2" s="1"/>
  <c r="F239" i="2"/>
  <c r="K232" i="2"/>
  <c r="N232" i="2" s="1"/>
  <c r="K228" i="2"/>
  <c r="N228" i="2" s="1"/>
  <c r="K227" i="2"/>
  <c r="N227" i="2" s="1"/>
  <c r="K220" i="2"/>
  <c r="N220" i="2" s="1"/>
  <c r="K223" i="2"/>
  <c r="N223" i="2" s="1"/>
  <c r="K226" i="2"/>
  <c r="N226" i="2" s="1"/>
  <c r="K233" i="2"/>
  <c r="N233" i="2" s="1"/>
  <c r="G232" i="2"/>
  <c r="J232" i="2" s="1"/>
  <c r="G228" i="2"/>
  <c r="J228" i="2" s="1"/>
  <c r="G227" i="2"/>
  <c r="J227" i="2" s="1"/>
  <c r="G220" i="2"/>
  <c r="J220" i="2" s="1"/>
  <c r="G223" i="2"/>
  <c r="J223" i="2" s="1"/>
  <c r="G226" i="2"/>
  <c r="J226" i="2" s="1"/>
  <c r="G233" i="2"/>
  <c r="J233" i="2" s="1"/>
  <c r="F232" i="2"/>
  <c r="F228" i="2"/>
  <c r="F227" i="2"/>
  <c r="F220" i="2"/>
  <c r="F223" i="2"/>
  <c r="F226" i="2"/>
  <c r="F233" i="2"/>
  <c r="G216" i="2"/>
  <c r="J216" i="2" s="1"/>
  <c r="G218" i="2"/>
  <c r="J218" i="2" s="1"/>
  <c r="G221" i="2"/>
  <c r="J221" i="2" s="1"/>
  <c r="G224" i="2"/>
  <c r="J224" i="2" s="1"/>
  <c r="K216" i="2"/>
  <c r="K218" i="2"/>
  <c r="K221" i="2"/>
  <c r="N221" i="2" s="1"/>
  <c r="K224" i="2"/>
  <c r="N216" i="2"/>
  <c r="N218" i="2"/>
  <c r="N224" i="2"/>
  <c r="F224" i="2"/>
  <c r="F218" i="2"/>
  <c r="F221" i="2"/>
  <c r="F216" i="2"/>
  <c r="K214" i="2"/>
  <c r="N214" i="2" s="1"/>
  <c r="K212" i="2"/>
  <c r="N212" i="2" s="1"/>
  <c r="G214" i="2"/>
  <c r="J214" i="2" s="1"/>
  <c r="G212" i="2"/>
  <c r="J212" i="2" s="1"/>
  <c r="F214" i="2"/>
  <c r="F212" i="2"/>
  <c r="G211" i="2"/>
  <c r="J211" i="2" s="1"/>
  <c r="G208" i="2"/>
  <c r="J208" i="2" s="1"/>
  <c r="K208" i="2"/>
  <c r="N208" i="2" s="1"/>
  <c r="K211" i="2"/>
  <c r="N211" i="2" s="1"/>
  <c r="F211" i="2"/>
  <c r="F208" i="2"/>
  <c r="K206" i="2"/>
  <c r="N206" i="2" s="1"/>
  <c r="K210" i="2"/>
  <c r="N210" i="2"/>
  <c r="G206" i="2"/>
  <c r="J206" i="2" s="1"/>
  <c r="G210" i="2"/>
  <c r="J210" i="2" s="1"/>
  <c r="F206" i="2"/>
  <c r="F210" i="2"/>
  <c r="K213" i="2"/>
  <c r="N213" i="2" s="1"/>
  <c r="K215" i="2"/>
  <c r="N215" i="2" s="1"/>
  <c r="G213" i="2"/>
  <c r="J213" i="2" s="1"/>
  <c r="G215" i="2"/>
  <c r="J215" i="2" s="1"/>
  <c r="F215" i="2"/>
  <c r="F213" i="2"/>
  <c r="F84" i="2"/>
  <c r="F83" i="2"/>
  <c r="F63" i="2"/>
  <c r="F62" i="2"/>
  <c r="F17" i="2"/>
  <c r="F31" i="2"/>
  <c r="F196" i="2"/>
  <c r="F197" i="2"/>
  <c r="F155" i="2"/>
  <c r="F126" i="2"/>
  <c r="F98" i="2"/>
  <c r="F80" i="2"/>
  <c r="F52" i="2"/>
  <c r="F32" i="2"/>
  <c r="F186" i="2"/>
  <c r="F175" i="2"/>
  <c r="F94" i="2"/>
  <c r="F93" i="2"/>
  <c r="F92" i="2"/>
  <c r="F65" i="2"/>
  <c r="F30" i="2"/>
  <c r="F189" i="2"/>
  <c r="F188" i="2"/>
  <c r="F185" i="2"/>
  <c r="F184" i="2"/>
  <c r="F182" i="2"/>
  <c r="F146" i="2"/>
  <c r="F145" i="2"/>
  <c r="F125" i="2"/>
  <c r="F47" i="2"/>
  <c r="F191" i="2"/>
  <c r="F158" i="2"/>
  <c r="F21" i="2"/>
  <c r="F147" i="2"/>
  <c r="F141" i="2"/>
  <c r="F140" i="2"/>
  <c r="F127" i="2"/>
  <c r="F157" i="2"/>
  <c r="F199" i="2"/>
  <c r="F138" i="2"/>
  <c r="F137" i="2"/>
  <c r="F136" i="2"/>
  <c r="F135" i="2"/>
  <c r="F132" i="2"/>
  <c r="F204" i="2"/>
  <c r="F205" i="2"/>
  <c r="F201" i="2"/>
  <c r="F161" i="2"/>
  <c r="F160" i="2"/>
  <c r="F120" i="2"/>
  <c r="F174" i="2"/>
  <c r="F4" i="2"/>
  <c r="F26" i="2"/>
  <c r="F178" i="2"/>
  <c r="F177" i="2"/>
  <c r="F167" i="2"/>
  <c r="F168" i="2"/>
  <c r="F156" i="2"/>
  <c r="F111" i="2"/>
  <c r="F110" i="2"/>
  <c r="F198" i="2"/>
  <c r="F24" i="2"/>
  <c r="F159" i="2"/>
  <c r="F143" i="2"/>
  <c r="F19" i="2"/>
  <c r="F18" i="2"/>
  <c r="F121" i="2"/>
  <c r="F118" i="2"/>
  <c r="F117" i="2"/>
  <c r="F109" i="2"/>
  <c r="F29" i="2"/>
  <c r="F27" i="2"/>
  <c r="F22" i="2"/>
  <c r="F20" i="2"/>
  <c r="F15" i="2"/>
  <c r="F5" i="2"/>
  <c r="F133" i="2"/>
  <c r="F97" i="2"/>
  <c r="F8" i="2"/>
  <c r="F25" i="2"/>
  <c r="F187" i="2"/>
  <c r="F183" i="2"/>
  <c r="F181" i="2"/>
  <c r="F180" i="2"/>
  <c r="F166" i="2"/>
  <c r="F162" i="2"/>
  <c r="F23" i="2"/>
  <c r="F28" i="2"/>
  <c r="F176" i="2"/>
  <c r="F172" i="2"/>
  <c r="F134" i="2"/>
  <c r="F7" i="2"/>
  <c r="F16" i="2"/>
  <c r="F2" i="2"/>
  <c r="F11" i="2"/>
  <c r="F14" i="2"/>
  <c r="F13" i="2"/>
  <c r="F12" i="2"/>
  <c r="F3" i="2"/>
  <c r="F54" i="2"/>
  <c r="F10" i="2"/>
  <c r="F64" i="2"/>
  <c r="F9" i="2"/>
  <c r="F112" i="2"/>
  <c r="F79" i="2"/>
  <c r="F78" i="2"/>
  <c r="F203" i="2"/>
  <c r="F190" i="2"/>
  <c r="F169" i="2"/>
  <c r="F153" i="2"/>
  <c r="F151" i="2"/>
  <c r="F150" i="2"/>
  <c r="F149" i="2"/>
  <c r="F148" i="2"/>
  <c r="F128" i="2"/>
  <c r="F129" i="2"/>
  <c r="F95" i="2"/>
  <c r="F73" i="2"/>
  <c r="F202" i="2"/>
  <c r="F193" i="2"/>
  <c r="F192" i="2"/>
  <c r="F144" i="2"/>
  <c r="F195" i="2"/>
  <c r="F194" i="2"/>
  <c r="F104" i="2"/>
  <c r="F103" i="2"/>
  <c r="F102" i="2"/>
  <c r="F101" i="2"/>
  <c r="F86" i="2"/>
  <c r="F85" i="2"/>
  <c r="F6" i="2"/>
  <c r="K31" i="2"/>
  <c r="N31" i="2" s="1"/>
  <c r="G31" i="2"/>
  <c r="J31" i="2" s="1"/>
  <c r="K30" i="2"/>
  <c r="N30" i="2" s="1"/>
  <c r="G30" i="2"/>
  <c r="J30" i="2" s="1"/>
  <c r="K110" i="2"/>
  <c r="N110" i="2" s="1"/>
  <c r="K135" i="2"/>
  <c r="N135" i="2" s="1"/>
  <c r="K93" i="2"/>
  <c r="N93" i="2" s="1"/>
  <c r="K84" i="2"/>
  <c r="N84" i="2" s="1"/>
  <c r="K136" i="2"/>
  <c r="N136" i="2" s="1"/>
  <c r="K32" i="2"/>
  <c r="N32" i="2" s="1"/>
  <c r="K64" i="2"/>
  <c r="N64" i="2" s="1"/>
  <c r="K54" i="2"/>
  <c r="N54" i="2" s="1"/>
  <c r="K180" i="2"/>
  <c r="N180" i="2" s="1"/>
  <c r="K143" i="2"/>
  <c r="N143" i="2" s="1"/>
  <c r="K158" i="2"/>
  <c r="N158" i="2" s="1"/>
  <c r="K47" i="2"/>
  <c r="N47" i="2" s="1"/>
  <c r="K62" i="2"/>
  <c r="N62" i="2" s="1"/>
  <c r="K153" i="2"/>
  <c r="N153" i="2" s="1"/>
  <c r="K95" i="2"/>
  <c r="N95" i="2" s="1"/>
  <c r="K118" i="2"/>
  <c r="N118" i="2" s="1"/>
  <c r="K104" i="2"/>
  <c r="N104" i="2" s="1"/>
  <c r="K111" i="2"/>
  <c r="N111" i="2" s="1"/>
  <c r="K139" i="2"/>
  <c r="N139" i="2" s="1"/>
  <c r="K138" i="2"/>
  <c r="N138" i="2" s="1"/>
  <c r="K52" i="2"/>
  <c r="N52" i="2" s="1"/>
  <c r="K94" i="2"/>
  <c r="N94" i="2" s="1"/>
  <c r="K86" i="2"/>
  <c r="N86" i="2" s="1"/>
  <c r="K195" i="2"/>
  <c r="N195" i="2" s="1"/>
  <c r="K85" i="2"/>
  <c r="N85" i="2" s="1"/>
  <c r="K79" i="2"/>
  <c r="N79" i="2" s="1"/>
  <c r="K137" i="2"/>
  <c r="N137" i="2" s="1"/>
  <c r="K80" i="2"/>
  <c r="N80" i="2" s="1"/>
  <c r="K144" i="2"/>
  <c r="N144" i="2" s="1"/>
  <c r="K73" i="2"/>
  <c r="N73" i="2" s="1"/>
  <c r="K65" i="2"/>
  <c r="N65" i="2" s="1"/>
  <c r="K103" i="2"/>
  <c r="N103" i="2" s="1"/>
  <c r="K63" i="2"/>
  <c r="N63" i="2" s="1"/>
  <c r="K155" i="2"/>
  <c r="N155" i="2" s="1"/>
  <c r="K194" i="2"/>
  <c r="N194" i="2" s="1"/>
  <c r="K102" i="2"/>
  <c r="N102" i="2" s="1"/>
  <c r="K101" i="2"/>
  <c r="N101" i="2" s="1"/>
  <c r="K83" i="2"/>
  <c r="N83" i="2" s="1"/>
  <c r="K92" i="2"/>
  <c r="N92" i="2" s="1"/>
  <c r="K129" i="2"/>
  <c r="N129" i="2" s="1"/>
  <c r="K149" i="2"/>
  <c r="N149" i="2" s="1"/>
  <c r="K148" i="2"/>
  <c r="N148" i="2" s="1"/>
  <c r="K128" i="2"/>
  <c r="N128" i="2" s="1"/>
  <c r="K151" i="2"/>
  <c r="N151" i="2" s="1"/>
  <c r="K150" i="2"/>
  <c r="N150" i="2" s="1"/>
  <c r="K125" i="2"/>
  <c r="N125" i="2" s="1"/>
  <c r="K97" i="2"/>
  <c r="N97" i="2" s="1"/>
  <c r="K133" i="2"/>
  <c r="N133" i="2" s="1"/>
  <c r="K205" i="2"/>
  <c r="N205" i="2" s="1"/>
  <c r="K167" i="2"/>
  <c r="N167" i="2" s="1"/>
  <c r="K184" i="2"/>
  <c r="N184" i="2" s="1"/>
  <c r="K168" i="2"/>
  <c r="N168" i="2" s="1"/>
  <c r="K189" i="2"/>
  <c r="N189" i="2" s="1"/>
  <c r="K181" i="2"/>
  <c r="N181" i="2" s="1"/>
  <c r="K188" i="2"/>
  <c r="N188" i="2" s="1"/>
  <c r="K156" i="2"/>
  <c r="N156" i="2" s="1"/>
  <c r="K120" i="2"/>
  <c r="N120" i="2" s="1"/>
  <c r="K161" i="2"/>
  <c r="N161" i="2" s="1"/>
  <c r="K146" i="2"/>
  <c r="N146" i="2" s="1"/>
  <c r="K134" i="2"/>
  <c r="N134" i="2" s="1"/>
  <c r="K172" i="2"/>
  <c r="N172" i="2" s="1"/>
  <c r="K198" i="2"/>
  <c r="N198" i="2" s="1"/>
  <c r="K193" i="2"/>
  <c r="N193" i="2" s="1"/>
  <c r="K192" i="2"/>
  <c r="N192" i="2" s="1"/>
  <c r="K202" i="2"/>
  <c r="N202" i="2" s="1"/>
  <c r="K109" i="2"/>
  <c r="N109" i="2" s="1"/>
  <c r="K171" i="2"/>
  <c r="N171" i="2" s="1"/>
  <c r="K166" i="2"/>
  <c r="N166" i="2" s="1"/>
  <c r="K121" i="2"/>
  <c r="N121" i="2" s="1"/>
  <c r="K147" i="2"/>
  <c r="N147" i="2" s="1"/>
  <c r="K127" i="2"/>
  <c r="N127" i="2" s="1"/>
  <c r="K201" i="2"/>
  <c r="N201" i="2" s="1"/>
  <c r="K162" i="2"/>
  <c r="N162" i="2" s="1"/>
  <c r="K178" i="2"/>
  <c r="N178" i="2" s="1"/>
  <c r="K141" i="2"/>
  <c r="N141" i="2" s="1"/>
  <c r="K177" i="2"/>
  <c r="N177" i="2" s="1"/>
  <c r="K140" i="2"/>
  <c r="N140" i="2" s="1"/>
  <c r="K191" i="2"/>
  <c r="N191" i="2" s="1"/>
  <c r="K182" i="2"/>
  <c r="N182" i="2" s="1"/>
  <c r="K132" i="2"/>
  <c r="N132" i="2" s="1"/>
  <c r="K176" i="2"/>
  <c r="N176" i="2" s="1"/>
  <c r="K159" i="2"/>
  <c r="N159" i="2" s="1"/>
  <c r="K183" i="2"/>
  <c r="N183" i="2" s="1"/>
  <c r="K187" i="2"/>
  <c r="N187" i="2" s="1"/>
  <c r="K126" i="2"/>
  <c r="N126" i="2" s="1"/>
  <c r="K175" i="2"/>
  <c r="N175" i="2" s="1"/>
  <c r="K160" i="2"/>
  <c r="N160" i="2" s="1"/>
  <c r="K145" i="2"/>
  <c r="N145" i="2" s="1"/>
  <c r="K186" i="2"/>
  <c r="N186" i="2" s="1"/>
  <c r="K185" i="2"/>
  <c r="N185" i="2" s="1"/>
  <c r="K169" i="2"/>
  <c r="N169" i="2" s="1"/>
  <c r="K190" i="2"/>
  <c r="N190" i="2" s="1"/>
  <c r="K197" i="2"/>
  <c r="N197" i="2" s="1"/>
  <c r="K203" i="2"/>
  <c r="N203" i="2" s="1"/>
  <c r="K196" i="2"/>
  <c r="N196" i="2" s="1"/>
  <c r="K117" i="2"/>
  <c r="N117" i="2" s="1"/>
  <c r="K112" i="2"/>
  <c r="N112" i="2" s="1"/>
  <c r="K78" i="2"/>
  <c r="N78" i="2" s="1"/>
  <c r="G190" i="2"/>
  <c r="J190" i="2" s="1"/>
  <c r="G197" i="2"/>
  <c r="J197" i="2" s="1"/>
  <c r="G203" i="2"/>
  <c r="J203" i="2" s="1"/>
  <c r="G196" i="2"/>
  <c r="J196" i="2" s="1"/>
  <c r="G117" i="2"/>
  <c r="J117" i="2" s="1"/>
  <c r="G112" i="2"/>
  <c r="J112" i="2" s="1"/>
  <c r="G78" i="2"/>
  <c r="J78" i="2" s="1"/>
  <c r="G110" i="2"/>
  <c r="J110" i="2" s="1"/>
  <c r="G135" i="2"/>
  <c r="J135" i="2" s="1"/>
  <c r="G93" i="2"/>
  <c r="J93" i="2" s="1"/>
  <c r="G84" i="2"/>
  <c r="J84" i="2" s="1"/>
  <c r="G136" i="2"/>
  <c r="J136" i="2" s="1"/>
  <c r="G32" i="2"/>
  <c r="J32" i="2" s="1"/>
  <c r="G64" i="2"/>
  <c r="J64" i="2" s="1"/>
  <c r="G54" i="2"/>
  <c r="J54" i="2" s="1"/>
  <c r="G180" i="2"/>
  <c r="J180" i="2" s="1"/>
  <c r="G143" i="2"/>
  <c r="J143" i="2" s="1"/>
  <c r="G158" i="2"/>
  <c r="J158" i="2" s="1"/>
  <c r="G47" i="2"/>
  <c r="J47" i="2" s="1"/>
  <c r="G62" i="2"/>
  <c r="J62" i="2"/>
  <c r="G153" i="2"/>
  <c r="J153" i="2" s="1"/>
  <c r="G95" i="2"/>
  <c r="J95" i="2" s="1"/>
  <c r="G118" i="2"/>
  <c r="J118" i="2" s="1"/>
  <c r="G104" i="2"/>
  <c r="J104" i="2" s="1"/>
  <c r="G111" i="2"/>
  <c r="J111" i="2" s="1"/>
  <c r="G139" i="2"/>
  <c r="J139" i="2" s="1"/>
  <c r="G138" i="2"/>
  <c r="J138" i="2" s="1"/>
  <c r="G52" i="2"/>
  <c r="J52" i="2" s="1"/>
  <c r="G98" i="2"/>
  <c r="J98" i="2" s="1"/>
  <c r="G94" i="2"/>
  <c r="J94" i="2" s="1"/>
  <c r="G86" i="2"/>
  <c r="J86" i="2" s="1"/>
  <c r="G195" i="2"/>
  <c r="J195" i="2" s="1"/>
  <c r="G85" i="2"/>
  <c r="J85" i="2" s="1"/>
  <c r="G79" i="2"/>
  <c r="J79" i="2" s="1"/>
  <c r="G137" i="2"/>
  <c r="J137" i="2" s="1"/>
  <c r="G80" i="2"/>
  <c r="J80" i="2" s="1"/>
  <c r="G144" i="2"/>
  <c r="J144" i="2" s="1"/>
  <c r="G73" i="2"/>
  <c r="J73" i="2" s="1"/>
  <c r="G65" i="2"/>
  <c r="J65" i="2" s="1"/>
  <c r="G103" i="2"/>
  <c r="J103" i="2" s="1"/>
  <c r="G63" i="2"/>
  <c r="J63" i="2" s="1"/>
  <c r="G155" i="2"/>
  <c r="J155" i="2" s="1"/>
  <c r="G194" i="2"/>
  <c r="J194" i="2" s="1"/>
  <c r="G102" i="2"/>
  <c r="J102" i="2" s="1"/>
  <c r="G101" i="2"/>
  <c r="J101" i="2" s="1"/>
  <c r="G83" i="2"/>
  <c r="J83" i="2" s="1"/>
  <c r="G92" i="2"/>
  <c r="J92" i="2" s="1"/>
  <c r="G129" i="2"/>
  <c r="J129" i="2" s="1"/>
  <c r="G149" i="2"/>
  <c r="J149" i="2" s="1"/>
  <c r="G148" i="2"/>
  <c r="J148" i="2" s="1"/>
  <c r="G128" i="2"/>
  <c r="J128" i="2" s="1"/>
  <c r="G151" i="2"/>
  <c r="J151" i="2" s="1"/>
  <c r="G150" i="2"/>
  <c r="J150" i="2" s="1"/>
  <c r="G125" i="2"/>
  <c r="J125" i="2" s="1"/>
  <c r="G97" i="2"/>
  <c r="J97" i="2" s="1"/>
  <c r="G133" i="2"/>
  <c r="J133" i="2" s="1"/>
  <c r="G205" i="2"/>
  <c r="J205" i="2" s="1"/>
  <c r="G167" i="2"/>
  <c r="J167" i="2" s="1"/>
  <c r="G184" i="2"/>
  <c r="J184" i="2" s="1"/>
  <c r="G168" i="2"/>
  <c r="J168" i="2" s="1"/>
  <c r="G189" i="2"/>
  <c r="J189" i="2" s="1"/>
  <c r="G181" i="2"/>
  <c r="J181" i="2" s="1"/>
  <c r="G188" i="2"/>
  <c r="J188" i="2" s="1"/>
  <c r="G156" i="2"/>
  <c r="J156" i="2" s="1"/>
  <c r="G120" i="2"/>
  <c r="J120" i="2" s="1"/>
  <c r="G161" i="2"/>
  <c r="J161" i="2" s="1"/>
  <c r="G146" i="2"/>
  <c r="J146" i="2" s="1"/>
  <c r="G134" i="2"/>
  <c r="J134" i="2" s="1"/>
  <c r="G172" i="2"/>
  <c r="J172" i="2" s="1"/>
  <c r="G198" i="2"/>
  <c r="J198" i="2" s="1"/>
  <c r="G193" i="2"/>
  <c r="J193" i="2" s="1"/>
  <c r="G192" i="2"/>
  <c r="J192" i="2" s="1"/>
  <c r="G202" i="2"/>
  <c r="J202" i="2" s="1"/>
  <c r="G109" i="2"/>
  <c r="J109" i="2" s="1"/>
  <c r="G171" i="2"/>
  <c r="J171" i="2" s="1"/>
  <c r="G166" i="2"/>
  <c r="J166" i="2" s="1"/>
  <c r="G147" i="2"/>
  <c r="J147" i="2" s="1"/>
  <c r="G127" i="2"/>
  <c r="J127" i="2" s="1"/>
  <c r="G201" i="2"/>
  <c r="J201" i="2" s="1"/>
  <c r="G162" i="2"/>
  <c r="J162" i="2" s="1"/>
  <c r="G178" i="2"/>
  <c r="J178" i="2" s="1"/>
  <c r="G141" i="2"/>
  <c r="J141" i="2" s="1"/>
  <c r="G177" i="2"/>
  <c r="J177" i="2" s="1"/>
  <c r="G140" i="2"/>
  <c r="J140" i="2" s="1"/>
  <c r="G191" i="2"/>
  <c r="J191" i="2" s="1"/>
  <c r="G182" i="2"/>
  <c r="J182" i="2" s="1"/>
  <c r="G132" i="2"/>
  <c r="J132" i="2" s="1"/>
  <c r="G176" i="2"/>
  <c r="J176" i="2" s="1"/>
  <c r="G159" i="2"/>
  <c r="J159" i="2" s="1"/>
  <c r="G183" i="2"/>
  <c r="J183" i="2" s="1"/>
  <c r="G187" i="2"/>
  <c r="J187" i="2" s="1"/>
  <c r="G126" i="2"/>
  <c r="J126" i="2" s="1"/>
  <c r="G175" i="2"/>
  <c r="J175" i="2" s="1"/>
  <c r="G160" i="2"/>
  <c r="J160" i="2" s="1"/>
  <c r="G145" i="2"/>
  <c r="J145" i="2" s="1"/>
  <c r="G186" i="2"/>
  <c r="J186" i="2" s="1"/>
  <c r="G185" i="2"/>
  <c r="J185" i="2" s="1"/>
  <c r="G169" i="2"/>
  <c r="J169" i="2" s="1"/>
  <c r="K199" i="2"/>
  <c r="N199" i="2" s="1"/>
  <c r="K204" i="2"/>
  <c r="N204" i="2" s="1"/>
  <c r="K174" i="2"/>
  <c r="N174" i="2" s="1"/>
  <c r="K157" i="2"/>
  <c r="N157" i="2" s="1"/>
  <c r="G199" i="2"/>
  <c r="J199" i="2" s="1"/>
  <c r="G204" i="2"/>
  <c r="J204" i="2" s="1"/>
  <c r="G174" i="2"/>
  <c r="J174" i="2" s="1"/>
  <c r="G157" i="2"/>
  <c r="J157" i="2" s="1"/>
  <c r="K19" i="2"/>
  <c r="N19" i="2" s="1"/>
  <c r="K21" i="2"/>
  <c r="N21" i="2" s="1"/>
  <c r="G19" i="2"/>
  <c r="J19" i="2" s="1"/>
  <c r="G21" i="2"/>
  <c r="J21" i="2" s="1"/>
  <c r="K23" i="2"/>
  <c r="N23" i="2" s="1"/>
  <c r="K20" i="2"/>
  <c r="N20" i="2" s="1"/>
  <c r="K29" i="2"/>
  <c r="N29" i="2" s="1"/>
  <c r="K28" i="2"/>
  <c r="N28" i="2" s="1"/>
  <c r="K25" i="2"/>
  <c r="N25" i="2" s="1"/>
  <c r="K24" i="2"/>
  <c r="N24" i="2" s="1"/>
  <c r="K26" i="2"/>
  <c r="N26" i="2" s="1"/>
  <c r="G26" i="2"/>
  <c r="J26" i="2" s="1"/>
  <c r="G23" i="2"/>
  <c r="J23" i="2" s="1"/>
  <c r="G20" i="2"/>
  <c r="J20" i="2" s="1"/>
  <c r="G29" i="2"/>
  <c r="J29" i="2" s="1"/>
  <c r="G28" i="2"/>
  <c r="J28" i="2" s="1"/>
  <c r="G25" i="2"/>
  <c r="J25" i="2" s="1"/>
  <c r="G24" i="2"/>
  <c r="J24" i="2" s="1"/>
  <c r="G27" i="2"/>
  <c r="J27" i="2" s="1"/>
  <c r="K27" i="2"/>
  <c r="N27" i="2" s="1"/>
  <c r="K22" i="2"/>
  <c r="N22" i="2" s="1"/>
  <c r="G22" i="2"/>
  <c r="J22" i="2" s="1"/>
  <c r="K17" i="2"/>
  <c r="N17" i="2" s="1"/>
  <c r="G17" i="2"/>
  <c r="J17" i="2" s="1"/>
  <c r="G2" i="2"/>
  <c r="J2" i="2" s="1"/>
  <c r="K2" i="2"/>
  <c r="N2" i="2" s="1"/>
  <c r="K18" i="2"/>
  <c r="N18" i="2" s="1"/>
  <c r="G18" i="2"/>
  <c r="J18" i="2" s="1"/>
  <c r="G6" i="2"/>
  <c r="J6" i="2" s="1"/>
  <c r="K6" i="2"/>
  <c r="N6" i="2" s="1"/>
  <c r="K15" i="2"/>
  <c r="N15" i="2" s="1"/>
  <c r="G15" i="2"/>
  <c r="J15" i="2" s="1"/>
  <c r="K8" i="2"/>
  <c r="N8" i="2" s="1"/>
  <c r="K3" i="2"/>
  <c r="N3" i="2" s="1"/>
  <c r="K9" i="2"/>
  <c r="N9" i="2" s="1"/>
  <c r="K11" i="2"/>
  <c r="N11" i="2" s="1"/>
  <c r="K13" i="2"/>
  <c r="N13" i="2" s="1"/>
  <c r="K7" i="2"/>
  <c r="N7" i="2" s="1"/>
  <c r="K16" i="2"/>
  <c r="N16" i="2" s="1"/>
  <c r="K4" i="2"/>
  <c r="N4" i="2" s="1"/>
  <c r="K5" i="2"/>
  <c r="N5" i="2" s="1"/>
  <c r="K10" i="2"/>
  <c r="N10" i="2" s="1"/>
  <c r="K12" i="2"/>
  <c r="N12" i="2" s="1"/>
  <c r="K14" i="2"/>
  <c r="N14" i="2" s="1"/>
  <c r="G8" i="2"/>
  <c r="J8" i="2" s="1"/>
  <c r="G3" i="2"/>
  <c r="J3" i="2" s="1"/>
  <c r="G9" i="2"/>
  <c r="J9" i="2" s="1"/>
  <c r="G11" i="2"/>
  <c r="J11" i="2" s="1"/>
  <c r="G13" i="2"/>
  <c r="J13" i="2" s="1"/>
  <c r="G7" i="2"/>
  <c r="J7" i="2" s="1"/>
  <c r="G16" i="2"/>
  <c r="J16" i="2" s="1"/>
  <c r="G4" i="2"/>
  <c r="J4" i="2" s="1"/>
  <c r="G5" i="2"/>
  <c r="J5" i="2" s="1"/>
  <c r="G10" i="2"/>
  <c r="J10" i="2" s="1"/>
  <c r="G12" i="2"/>
  <c r="J12" i="2" s="1"/>
  <c r="G14" i="2"/>
  <c r="J14" i="2" s="1"/>
</calcChain>
</file>

<file path=xl/sharedStrings.xml><?xml version="1.0" encoding="utf-8"?>
<sst xmlns="http://schemas.openxmlformats.org/spreadsheetml/2006/main" count="572" uniqueCount="432">
  <si>
    <t>Peak Power (KW)</t>
  </si>
  <si>
    <t xml:space="preserve">RPM at Peak Power </t>
  </si>
  <si>
    <t>Peak Torq (N-m)</t>
  </si>
  <si>
    <t>Year</t>
  </si>
  <si>
    <t>Peak Torq (lb-ft)</t>
  </si>
  <si>
    <t>RPM at Peak Torq</t>
  </si>
  <si>
    <t>Displ (liter)</t>
  </si>
  <si>
    <t>Eagle Summit</t>
  </si>
  <si>
    <t>Peak Power (bHP)</t>
  </si>
  <si>
    <t>Ford Escort</t>
  </si>
  <si>
    <t>Ford Festiva GL</t>
  </si>
  <si>
    <t>Geo Metro</t>
  </si>
  <si>
    <t>No. Cyl</t>
  </si>
  <si>
    <t>Honda Civic</t>
  </si>
  <si>
    <t>Hyundai Excel GS</t>
  </si>
  <si>
    <t>Mazda 323</t>
  </si>
  <si>
    <t>Nissan Sentra E</t>
  </si>
  <si>
    <t>Plymouth Sundance</t>
  </si>
  <si>
    <t>Saturn SL</t>
  </si>
  <si>
    <t>Subaru Justy GL</t>
  </si>
  <si>
    <t>Toyota Tercel</t>
  </si>
  <si>
    <t>Peak Power Density (KW/L)</t>
  </si>
  <si>
    <t>Max BMEP (bar)</t>
  </si>
  <si>
    <t>Saturn SC</t>
  </si>
  <si>
    <t>Dodge Viper</t>
  </si>
  <si>
    <t>Chrysler Neon</t>
  </si>
  <si>
    <t>Honda Formula 1 turbo</t>
  </si>
  <si>
    <t>Chrysler Minivan</t>
  </si>
  <si>
    <t>Notes</t>
  </si>
  <si>
    <t>Turbo race car</t>
  </si>
  <si>
    <t>Val/ Cyl</t>
  </si>
  <si>
    <t>Toyota Nadia</t>
  </si>
  <si>
    <t>Toyota Nadia (D4 eng.)</t>
  </si>
  <si>
    <t>VVT</t>
  </si>
  <si>
    <t>Nissan Avenir (SR20)</t>
  </si>
  <si>
    <t>Nissan Avenir (QG18DE)</t>
  </si>
  <si>
    <t>Nissan Avenir (SR20Turb)</t>
  </si>
  <si>
    <t>Turbo</t>
  </si>
  <si>
    <t>Vehicle (SI Engines)</t>
  </si>
  <si>
    <t>Vehicle (DI Engines)</t>
  </si>
  <si>
    <t>Nissan Avenir diesel</t>
  </si>
  <si>
    <t>VTEC</t>
  </si>
  <si>
    <t>Honda Accord</t>
  </si>
  <si>
    <t>Honda Accord R</t>
  </si>
  <si>
    <t>Honda Euro Accord</t>
  </si>
  <si>
    <t>Ford Contour, V4</t>
  </si>
  <si>
    <t>Ford Contour, V6</t>
  </si>
  <si>
    <t>Volvo V70</t>
  </si>
  <si>
    <t>CR</t>
  </si>
  <si>
    <t xml:space="preserve">with VVT and SIDI </t>
  </si>
  <si>
    <t>Volvo V70, Turbo</t>
  </si>
  <si>
    <t>Subaru Legacy</t>
  </si>
  <si>
    <t>Subaru Outback</t>
  </si>
  <si>
    <t>Chevrolet Corvette</t>
  </si>
  <si>
    <t>Chevrolet Camaro Z28</t>
  </si>
  <si>
    <t>Chevrolet Cavalier</t>
  </si>
  <si>
    <t>Chevrolet Lumina LS</t>
  </si>
  <si>
    <t>Chevrolet Lumina LTZ</t>
  </si>
  <si>
    <t>Chevrolet Malibu LS</t>
  </si>
  <si>
    <t>Chevrolet Malibu Twin Cam</t>
  </si>
  <si>
    <t>Chevrolet Metro</t>
  </si>
  <si>
    <t>Chevrolet Metro Lsi</t>
  </si>
  <si>
    <t>Chevrolet Monte Carlo</t>
  </si>
  <si>
    <t>Chevrolet Monte Carlo Series II</t>
  </si>
  <si>
    <t>Chevrolet Prizm</t>
  </si>
  <si>
    <t>Ford Contour V4</t>
  </si>
  <si>
    <t>Ford Contour V6</t>
  </si>
  <si>
    <t>Ford Taurus</t>
  </si>
  <si>
    <t>Ford Mustang</t>
  </si>
  <si>
    <t>Ford Mustang GT</t>
  </si>
  <si>
    <t>Ford Crown Victoria</t>
  </si>
  <si>
    <t>Ford ZX2</t>
  </si>
  <si>
    <t>Pontiac Bonnevillle</t>
  </si>
  <si>
    <t>Pontiac Sunfire OHV</t>
  </si>
  <si>
    <t>Pontiac Sunfire Twin Cam</t>
  </si>
  <si>
    <t>Pontiac Grand Am 3400 SFI V6</t>
  </si>
  <si>
    <t>Pontiac Grand Am Twin Cam</t>
  </si>
  <si>
    <t>Pontiac Grand Am Ram Air V6</t>
  </si>
  <si>
    <t>Pontiac Grand Prix SFI V6</t>
  </si>
  <si>
    <t>Pontiac Grand Prix Series II SFI V6</t>
  </si>
  <si>
    <t>Pontiac Grand Prix Series II Supercharged V6 with SFI</t>
  </si>
  <si>
    <t>Pontiac Firebird</t>
  </si>
  <si>
    <t>Oldsmobile Alero</t>
  </si>
  <si>
    <t>Oldsmobile Aurora</t>
  </si>
  <si>
    <t>Oldsmobile Bravada</t>
  </si>
  <si>
    <t>Oldsmobile Cutlass</t>
  </si>
  <si>
    <t>Oldsmobile Eighty Eight LS, 50th Edition</t>
  </si>
  <si>
    <t>Oldsmobile Intrigue</t>
  </si>
  <si>
    <t>Buick Riviera (Supercharged)</t>
  </si>
  <si>
    <t>Buick Park Avenue</t>
  </si>
  <si>
    <t>Buick LaSabre</t>
  </si>
  <si>
    <t>Buick Regal</t>
  </si>
  <si>
    <t>Buick Century</t>
  </si>
  <si>
    <t>Cadillac Deville</t>
  </si>
  <si>
    <t>Cadillac Deville Concours</t>
  </si>
  <si>
    <t>Cadillac Deville d'Elegance</t>
  </si>
  <si>
    <t>Cadillac Seville STS</t>
  </si>
  <si>
    <t>Cadillac Seville SLS</t>
  </si>
  <si>
    <t>Cadillac Eldorado</t>
  </si>
  <si>
    <t>Cadillac Catera</t>
  </si>
  <si>
    <t>Saturn 3-door SC1</t>
  </si>
  <si>
    <t>Saturn 3-door SC2</t>
  </si>
  <si>
    <t>Saab USA Viggen</t>
  </si>
  <si>
    <t>Toyota Camry 4cyl</t>
  </si>
  <si>
    <t>Toyota Camry V6</t>
  </si>
  <si>
    <t>Toyota Camary Solara 4cyl</t>
  </si>
  <si>
    <t>Toyota Camary Solara V6</t>
  </si>
  <si>
    <t>Toyota Corolla</t>
  </si>
  <si>
    <t>Toyota Avalon</t>
  </si>
  <si>
    <t>Toyota Celica</t>
  </si>
  <si>
    <t>Honda Prelude</t>
  </si>
  <si>
    <t>Honda Accord DX</t>
  </si>
  <si>
    <t>Honda Accord LX, EX</t>
  </si>
  <si>
    <t>Honda Accord LX V6, EX V6</t>
  </si>
  <si>
    <t>Honda Civic DX, LX</t>
  </si>
  <si>
    <t>Honda Civic EX</t>
  </si>
  <si>
    <t>Jaguar XK8 90 NV8</t>
  </si>
  <si>
    <t>Jaguar XJ8 90 NV8</t>
  </si>
  <si>
    <t>Jaguar XJR Supercharged 90 V8</t>
  </si>
  <si>
    <t>Volkswagen Golf GL, GLS</t>
  </si>
  <si>
    <t>Volkswagen Golf GL TDI, GLS TDI</t>
  </si>
  <si>
    <t>Mazda Protégé DX, LX</t>
  </si>
  <si>
    <t>Mazda Protégé ES</t>
  </si>
  <si>
    <t>Mazda 626 LX, ES</t>
  </si>
  <si>
    <t>Mazda 626 LX V6, ES V6</t>
  </si>
  <si>
    <t>Mazda Millenia</t>
  </si>
  <si>
    <t>Mazda Millenia S</t>
  </si>
  <si>
    <t>Mazda Miata</t>
  </si>
  <si>
    <t>Subaru Legacy L</t>
  </si>
  <si>
    <t>Subaru Impreza L</t>
  </si>
  <si>
    <t>Porshe Boxter</t>
  </si>
  <si>
    <t>Nissan Maxima</t>
  </si>
  <si>
    <t>Nissan Altima</t>
  </si>
  <si>
    <t>Nissan Sentra XE, GXE</t>
  </si>
  <si>
    <t>Nissan Sentra SE limited</t>
  </si>
  <si>
    <t>Acura Integra LS, GS</t>
  </si>
  <si>
    <t>Acura Integra GS-R</t>
  </si>
  <si>
    <t>Acura  RL</t>
  </si>
  <si>
    <t>Acura  TL</t>
  </si>
  <si>
    <t>Acura  2.3 CL</t>
  </si>
  <si>
    <t>Acura  3.0 CL</t>
  </si>
  <si>
    <t>Acura  NSX 6-speed</t>
  </si>
  <si>
    <t>Acura  NSX automatic</t>
  </si>
  <si>
    <t>Rolls Royce Silver Seraph</t>
  </si>
  <si>
    <t>Supercharged</t>
  </si>
  <si>
    <t>Ferrari 456M V65</t>
  </si>
  <si>
    <t>Ferrari F355 Spider 90V FI</t>
  </si>
  <si>
    <t>Ferrari 550 Maranello 65V</t>
  </si>
  <si>
    <t>Ferrari 360 Modena</t>
  </si>
  <si>
    <t>Displ/cyl (L)</t>
  </si>
  <si>
    <t>Suzuki K10A</t>
  </si>
  <si>
    <t>Suzuki K10A turbo</t>
  </si>
  <si>
    <t>turbo</t>
  </si>
  <si>
    <t>Opel Corsa</t>
  </si>
  <si>
    <t>Honda Acura MDX</t>
  </si>
  <si>
    <t>Kia Rui SV</t>
  </si>
  <si>
    <t>Chrysler Sebring</t>
  </si>
  <si>
    <t>Suburu</t>
  </si>
  <si>
    <t>Variable intake</t>
  </si>
  <si>
    <t>Hyundai XG Grandeur</t>
  </si>
  <si>
    <t>Kia Rio</t>
  </si>
  <si>
    <t>Olds Aurora</t>
  </si>
  <si>
    <t>DaimlerChrysler C240</t>
  </si>
  <si>
    <t>DaimlerChrysler C320</t>
  </si>
  <si>
    <t>Porsche 911 turbo</t>
  </si>
  <si>
    <t>Volvo s60</t>
  </si>
  <si>
    <t>Volvo s60T</t>
  </si>
  <si>
    <t>Volvo s60 T5</t>
  </si>
  <si>
    <t>DCX town &amp; country</t>
  </si>
  <si>
    <t>PSA HDi</t>
  </si>
  <si>
    <t>GDI</t>
  </si>
  <si>
    <t>Mitsubishi Montero</t>
  </si>
  <si>
    <t>Toyota Highlander</t>
  </si>
  <si>
    <t>Honda Acura SUV</t>
  </si>
  <si>
    <t>Toyota RAV4</t>
  </si>
  <si>
    <t>DCX S400 CDI</t>
  </si>
  <si>
    <t>Toyota Landcruiser4x4</t>
  </si>
  <si>
    <t>ComRail, CR 18.4</t>
  </si>
  <si>
    <t>ComRail, CR 18.5</t>
  </si>
  <si>
    <t>Corvette Z06</t>
  </si>
  <si>
    <t>Corvette C5-R</t>
  </si>
  <si>
    <t>Honda RSX</t>
  </si>
  <si>
    <t>i-VTEC</t>
  </si>
  <si>
    <t>i-VTEC, racing</t>
  </si>
  <si>
    <t>Honda RSX-S</t>
  </si>
  <si>
    <t>Jeep Liberty</t>
  </si>
  <si>
    <t>Cadillac Escalade EXT</t>
  </si>
  <si>
    <t>TDI</t>
  </si>
  <si>
    <t>Subaru Baja</t>
  </si>
  <si>
    <t>Bentley</t>
  </si>
  <si>
    <t>Turbo(twin)</t>
  </si>
  <si>
    <t>Suzuki</t>
  </si>
  <si>
    <t>Lexus GX470</t>
  </si>
  <si>
    <t>Chevy Silverado L35</t>
  </si>
  <si>
    <t>Chevy Silverado LR4</t>
  </si>
  <si>
    <t>Chevy Silverado LM7</t>
  </si>
  <si>
    <t>Chevy Silverado LQ4</t>
  </si>
  <si>
    <t>Chevy C/K Pickup L30</t>
  </si>
  <si>
    <t>Chevy C/K Pickup L31</t>
  </si>
  <si>
    <t>Chevy C/K Pickup L29</t>
  </si>
  <si>
    <t>Chevy S-10 L4</t>
  </si>
  <si>
    <t>Chevy S-10 WD V6 (RPO LF6)</t>
  </si>
  <si>
    <t>Chevy S-10 WD V6 (RPO L35)</t>
  </si>
  <si>
    <t>ChevY S-10 4X4 V6 (RPO LF6)</t>
  </si>
  <si>
    <t>ChevY S-10 4X4 V6 (RPO L35)</t>
  </si>
  <si>
    <t>Chevy Express L35</t>
  </si>
  <si>
    <t>Chevy Express L30</t>
  </si>
  <si>
    <t>Chevy Express L31</t>
  </si>
  <si>
    <t>Chevy Express L29</t>
  </si>
  <si>
    <t>Chevy Astro</t>
  </si>
  <si>
    <t>Chevy Venture</t>
  </si>
  <si>
    <t>Chevy Suburban L31</t>
  </si>
  <si>
    <t>Chevy Suburban L29</t>
  </si>
  <si>
    <t>Chevy Suburban L65</t>
  </si>
  <si>
    <t>HD diesel</t>
  </si>
  <si>
    <t>Chevy Tahoe</t>
  </si>
  <si>
    <t>Chevy Blazer</t>
  </si>
  <si>
    <t>Chevy Tracker</t>
  </si>
  <si>
    <t>GMC Sonoma LN2 2door</t>
  </si>
  <si>
    <t>GMC Sonoma LN2 4door</t>
  </si>
  <si>
    <t>GMC Sonoma LF6 2door</t>
  </si>
  <si>
    <t>GMC Sonoma LF6 4door</t>
  </si>
  <si>
    <t>GMC Sonoma L35</t>
  </si>
  <si>
    <t>GMC Yukon Denali</t>
  </si>
  <si>
    <t>GMC Safari</t>
  </si>
  <si>
    <t>GMC Yukon Suburban</t>
  </si>
  <si>
    <t>GMC Envoy</t>
  </si>
  <si>
    <t>GMC Jimmy</t>
  </si>
  <si>
    <t>GMC Sierra Vortec 4300 V6</t>
  </si>
  <si>
    <t>GMC Sierra Vortec 4800 V8</t>
  </si>
  <si>
    <t>GMC Sierra Vortec 5300 V8</t>
  </si>
  <si>
    <t>GMC Sierra Vortec 6000 V8</t>
  </si>
  <si>
    <t>GMC Savana</t>
  </si>
  <si>
    <t>Pontiac Montana</t>
  </si>
  <si>
    <t>Oldsmobile Silhouette</t>
  </si>
  <si>
    <t>Cadillac Escalade</t>
  </si>
  <si>
    <t>Toyota Tundra</t>
  </si>
  <si>
    <t>Ford Ranger</t>
  </si>
  <si>
    <t>Ford F-150/250</t>
  </si>
  <si>
    <t>Ford Expedition</t>
  </si>
  <si>
    <t>Ford Explorer</t>
  </si>
  <si>
    <t>Honda CR-V 2WD</t>
  </si>
  <si>
    <t>Honda CR-V 4WD</t>
  </si>
  <si>
    <t>Honda Odyssey</t>
  </si>
  <si>
    <t>Honda Passport</t>
  </si>
  <si>
    <t>Acura SLX</t>
  </si>
  <si>
    <t>Nissan Pathfinder</t>
  </si>
  <si>
    <t>Nissan Quest</t>
  </si>
  <si>
    <t>Nissan Frontier (Regular Cab)</t>
  </si>
  <si>
    <t>Nissan Frontier (King Cab)</t>
  </si>
  <si>
    <t>Nissan Frontier (Crew Cab)</t>
  </si>
  <si>
    <t>Subaru Forester L,S</t>
  </si>
  <si>
    <t>Subaru Outback Sport</t>
  </si>
  <si>
    <t>Subaru Outback, Outback Limited, SUS, SUS limited</t>
  </si>
  <si>
    <t>Chevrolet Cavalier-race</t>
  </si>
  <si>
    <t>Turbo-cooled</t>
  </si>
  <si>
    <t>Cadillac CTS</t>
  </si>
  <si>
    <t>DCX Hemi Magnum</t>
  </si>
  <si>
    <t>Cummins</t>
  </si>
  <si>
    <t>DCX Mayback</t>
  </si>
  <si>
    <t>Twin turbo</t>
  </si>
  <si>
    <t>Nissan 25DD</t>
  </si>
  <si>
    <t>Nissan 30DD</t>
  </si>
  <si>
    <t>Mazda ZY-VE</t>
  </si>
  <si>
    <t>Mazda ZJ-VE</t>
  </si>
  <si>
    <t>Cadillac Northstar</t>
  </si>
  <si>
    <t>GM Global V6</t>
  </si>
  <si>
    <t>Varibable cam</t>
  </si>
  <si>
    <t>BMW N73 V12</t>
  </si>
  <si>
    <t>Varibable value lift, GDI</t>
  </si>
  <si>
    <t>Mercedes-Benz</t>
  </si>
  <si>
    <t>ComRail(1400bar), VGT,EGR,</t>
  </si>
  <si>
    <t>ComRail, VGT,EGR,</t>
  </si>
  <si>
    <t>GM-Fiat</t>
  </si>
  <si>
    <t>Porsche Cayenne</t>
  </si>
  <si>
    <t>Mitsubishi Tarmac Spyder</t>
  </si>
  <si>
    <t>Dodge 5.7L Hemi</t>
  </si>
  <si>
    <t>Ford 427</t>
  </si>
  <si>
    <t>Audi TT</t>
  </si>
  <si>
    <t>Chevrolet</t>
  </si>
  <si>
    <t>Nissan Infinity G35</t>
  </si>
  <si>
    <t>Fiat</t>
  </si>
  <si>
    <t>Ford Mercury Monterey</t>
  </si>
  <si>
    <t>GM Daewoo Aveo</t>
  </si>
  <si>
    <t>GM Daewoo Verona</t>
  </si>
  <si>
    <t>GM Daewoo Forenza</t>
  </si>
  <si>
    <t>vtec</t>
  </si>
  <si>
    <t>Honda Accord k20a</t>
  </si>
  <si>
    <t>Honda Accord ka20a</t>
  </si>
  <si>
    <t>Honda Accord ka24a</t>
  </si>
  <si>
    <t>Honda Accord k24a</t>
  </si>
  <si>
    <t>DCX Tomahawk</t>
  </si>
  <si>
    <t>Motorcycle !</t>
  </si>
  <si>
    <t>Toyota Sienna</t>
  </si>
  <si>
    <t>Volkswagen A6</t>
  </si>
  <si>
    <t>BMW M5</t>
  </si>
  <si>
    <t>Twin Turbo</t>
  </si>
  <si>
    <t>Audi</t>
  </si>
  <si>
    <t>Piezo injector @ 1600 bar</t>
  </si>
  <si>
    <t>DCX Hemi</t>
  </si>
  <si>
    <t>cylinder deactivation</t>
  </si>
  <si>
    <t>vtec, with cyl deactivation</t>
  </si>
  <si>
    <t>BMW Series 1 (120d)</t>
  </si>
  <si>
    <t>ComRail, 1600 bar inj press</t>
  </si>
  <si>
    <t>Toyota Tacoma</t>
  </si>
  <si>
    <t>Chevy Corvette</t>
  </si>
  <si>
    <t>Ford Escape Hybrid</t>
  </si>
  <si>
    <t>Honda Pilot</t>
  </si>
  <si>
    <t>Toyota 4 runner</t>
  </si>
  <si>
    <t>Nissan Murano</t>
  </si>
  <si>
    <t>Hybrid</t>
  </si>
  <si>
    <t>GM Northstar</t>
  </si>
  <si>
    <t>Volvo XC90 (Yamaha)</t>
  </si>
  <si>
    <t>BMW R6</t>
  </si>
  <si>
    <t>Valvetronic</t>
  </si>
  <si>
    <t>Sabb 9-3 Sport</t>
  </si>
  <si>
    <t>Mazda</t>
  </si>
  <si>
    <t>Peugeot 407 Elixir</t>
  </si>
  <si>
    <t>Cadillac XV16</t>
  </si>
  <si>
    <t>BMW 645</t>
  </si>
  <si>
    <t>Toyota 1NZ-FE</t>
  </si>
  <si>
    <t>Piston significantly (12mm) offset</t>
  </si>
  <si>
    <t>Pontiac Solstice GXP</t>
  </si>
  <si>
    <t>turbo, 1.38 bar boost</t>
  </si>
  <si>
    <t>Honda R18A i-VTEC</t>
  </si>
  <si>
    <t>Miller cycle by delaying ivc at 63deg abdc</t>
  </si>
  <si>
    <t>Mercedes Benz R63 AMG</t>
  </si>
  <si>
    <t>Lexus ES</t>
  </si>
  <si>
    <t>Hundai Entourage</t>
  </si>
  <si>
    <t>Dodge Caliber SRT4</t>
  </si>
  <si>
    <t>VW Turbo</t>
  </si>
  <si>
    <t>Turbo+supercharged</t>
  </si>
  <si>
    <t>Piezo injector 1600 bar</t>
  </si>
  <si>
    <t>Ford Edge</t>
  </si>
  <si>
    <t>Buick LaCrosse</t>
  </si>
  <si>
    <t>SOHC with i-VTEC, cylinder deactivation</t>
  </si>
  <si>
    <t>Mazda MX5</t>
  </si>
  <si>
    <t>Mazda MX6</t>
  </si>
  <si>
    <t xml:space="preserve">GM Ecotech </t>
  </si>
  <si>
    <t xml:space="preserve">GM Ecotech SIDI </t>
  </si>
  <si>
    <t>switch cam, dual lift</t>
  </si>
  <si>
    <t>Audi S8</t>
  </si>
  <si>
    <t>DISI</t>
  </si>
  <si>
    <t>Volvo XC90</t>
  </si>
  <si>
    <t>Nissan infinite G37</t>
  </si>
  <si>
    <t>Jeep Cherokee</t>
  </si>
  <si>
    <t>Subur  Tribeca</t>
  </si>
  <si>
    <t>Honda TSX</t>
  </si>
  <si>
    <t>i-vtec</t>
  </si>
  <si>
    <t>Mazdo6</t>
  </si>
  <si>
    <t>Mazda6</t>
  </si>
  <si>
    <t>Nissan Infinity G37</t>
  </si>
  <si>
    <t>Hyundai</t>
  </si>
  <si>
    <t>Maserati</t>
  </si>
  <si>
    <t>GM Corvette</t>
  </si>
  <si>
    <t>small block v8</t>
  </si>
  <si>
    <t>Piezo injector 2000 bar</t>
  </si>
  <si>
    <t>BMW M3</t>
  </si>
  <si>
    <t>Honda i-DTEC</t>
  </si>
  <si>
    <t>Volvo S80</t>
  </si>
  <si>
    <t>Toyota iQ microcar</t>
  </si>
  <si>
    <t>Opel Vauxhall insignia</t>
  </si>
  <si>
    <t>turbo gdi</t>
  </si>
  <si>
    <t>1600 bar piezo injector turbo</t>
  </si>
  <si>
    <t>Honda civic 1.8L</t>
  </si>
  <si>
    <t>Honda civic 2.0L</t>
  </si>
  <si>
    <t>sohc, vtec</t>
  </si>
  <si>
    <t>dohc, vtec</t>
  </si>
  <si>
    <t>Honda civic hybrid</t>
  </si>
  <si>
    <t>Hybrid, engine part</t>
  </si>
  <si>
    <t>Ford fusion, duratec I4</t>
  </si>
  <si>
    <t>Ford fusion, duratec V6</t>
  </si>
  <si>
    <t>Pontiac Slostice, ecotec</t>
  </si>
  <si>
    <t>dohc i4</t>
  </si>
  <si>
    <t>long stroke; B-S 88-98 mm</t>
  </si>
  <si>
    <t>GM V6</t>
  </si>
  <si>
    <t>GM Ecotech I4 LAF</t>
  </si>
  <si>
    <t>Ford EcoBoost</t>
  </si>
  <si>
    <t>Downsized turbo gdi</t>
  </si>
  <si>
    <t>Chrysler 300 (Pentastar)</t>
  </si>
  <si>
    <t>Chevrolet sonic (ecotec)</t>
  </si>
  <si>
    <t>Chevrolet sonic (ecotec)turbo</t>
  </si>
  <si>
    <t>VW Passat</t>
  </si>
  <si>
    <t xml:space="preserve">Buick Ecotec </t>
  </si>
  <si>
    <t>Buick Ecotec (high performeance)</t>
  </si>
  <si>
    <t>turbo pfi</t>
  </si>
  <si>
    <t>turbo DI</t>
  </si>
  <si>
    <t>Corvette LS9</t>
  </si>
  <si>
    <t>Ford D25 (Fusion)</t>
  </si>
  <si>
    <t>Ford D25 (Fusion) Atkinson</t>
  </si>
  <si>
    <t>Atkinson</t>
  </si>
  <si>
    <t>Toyota Camry (2AZ-FE)</t>
  </si>
  <si>
    <t>Toyota Camry (2AZ-FXE)</t>
  </si>
  <si>
    <t>BMW 3 series</t>
  </si>
  <si>
    <t>Renault dCi</t>
  </si>
  <si>
    <t>Jaguar V6</t>
  </si>
  <si>
    <t>Chrysler Tigershark</t>
  </si>
  <si>
    <t>Honda RC61E (motor cycle)</t>
  </si>
  <si>
    <t>Motor cycle</t>
  </si>
  <si>
    <t>Power density</t>
  </si>
  <si>
    <t>SI engine</t>
  </si>
  <si>
    <t>3.5 kW/kg</t>
  </si>
  <si>
    <t>Formula one engines</t>
  </si>
  <si>
    <t>8 kW/kg</t>
  </si>
  <si>
    <t>High power motor</t>
  </si>
  <si>
    <t>10 kW/kg</t>
  </si>
  <si>
    <t>Ford HD</t>
  </si>
  <si>
    <t>weight (lb)</t>
  </si>
  <si>
    <t>Paccar PX9</t>
  </si>
  <si>
    <t>Paccar PX7</t>
  </si>
  <si>
    <t>Paccar MX11</t>
  </si>
  <si>
    <t>Paccar MX13</t>
  </si>
  <si>
    <t>Power/ weight (HP/lb)</t>
  </si>
  <si>
    <t>Power/ weight (kW/kg)</t>
  </si>
  <si>
    <t>BMW M Twin Power</t>
  </si>
  <si>
    <t>with water injection at intake</t>
  </si>
  <si>
    <t>Porsche Carera S</t>
  </si>
  <si>
    <t>Kia</t>
  </si>
  <si>
    <t>Boxer engine</t>
  </si>
  <si>
    <t>GM Duramax</t>
  </si>
  <si>
    <t>Nissan VR30DETT</t>
  </si>
  <si>
    <t>fully dressed sans Cat 486 lb</t>
  </si>
  <si>
    <t>Honda</t>
  </si>
  <si>
    <t>Porsche Panamera</t>
  </si>
  <si>
    <t>Boosted</t>
  </si>
  <si>
    <t>Honda CRV</t>
  </si>
  <si>
    <t>n.a.</t>
  </si>
  <si>
    <t>Ram Rebel TRX</t>
  </si>
  <si>
    <t>Ford F150 Raptor EcoBoost</t>
  </si>
  <si>
    <t>Range Rover Discovery</t>
  </si>
  <si>
    <t>Chevy Cruze</t>
  </si>
  <si>
    <t>questionable power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</si>
</sst>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top" wrapText="1"/>
    </xf>
    <xf numFmtId="2" fontId="4" fillId="2" borderId="0" xfId="0" applyNumberFormat="1" applyFont="1" applyFill="1"/>
    <xf numFmtId="0" fontId="0" fillId="2" borderId="0" xfId="0" applyFill="1"/>
    <xf numFmtId="0" fontId="0" fillId="2" borderId="0" xfId="0" quotePrefix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/>
    <xf numFmtId="2" fontId="0" fillId="2" borderId="0" xfId="0" applyNumberFormat="1" applyFill="1"/>
    <xf numFmtId="0" fontId="0" fillId="0" borderId="0" xfId="0" applyFill="1"/>
    <xf numFmtId="0" fontId="1" fillId="3" borderId="0" xfId="0" applyFont="1" applyFill="1" applyAlignment="1">
      <alignment vertical="top" wrapText="1"/>
    </xf>
    <xf numFmtId="2" fontId="1" fillId="3" borderId="0" xfId="0" applyNumberFormat="1" applyFont="1" applyFill="1" applyAlignment="1">
      <alignment vertical="top" wrapText="1"/>
    </xf>
    <xf numFmtId="2" fontId="3" fillId="3" borderId="0" xfId="0" applyNumberFormat="1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Border="1" applyAlignment="1">
      <alignment vertical="top" wrapText="1"/>
    </xf>
    <xf numFmtId="2" fontId="1" fillId="3" borderId="0" xfId="0" applyNumberFormat="1" applyFont="1" applyFill="1" applyBorder="1" applyAlignment="1">
      <alignment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0" fillId="2" borderId="0" xfId="0" applyFill="1" applyBorder="1"/>
    <xf numFmtId="2" fontId="0" fillId="0" borderId="0" xfId="0" applyNumberFormat="1" applyBorder="1"/>
    <xf numFmtId="2" fontId="0" fillId="2" borderId="0" xfId="0" applyNumberFormat="1" applyFill="1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1" fontId="1" fillId="3" borderId="0" xfId="0" applyNumberFormat="1" applyFont="1" applyFill="1" applyAlignment="1">
      <alignment vertical="top" wrapText="1"/>
    </xf>
    <xf numFmtId="1" fontId="0" fillId="2" borderId="0" xfId="0" applyNumberFormat="1" applyFill="1"/>
    <xf numFmtId="1" fontId="0" fillId="2" borderId="0" xfId="0" applyNumberFormat="1" applyFill="1" applyBorder="1"/>
    <xf numFmtId="0" fontId="0" fillId="4" borderId="0" xfId="0" applyFill="1" applyBorder="1"/>
    <xf numFmtId="0" fontId="0" fillId="4" borderId="0" xfId="0" applyFill="1"/>
    <xf numFmtId="0" fontId="2" fillId="4" borderId="0" xfId="0" applyFont="1" applyFill="1" applyBorder="1"/>
    <xf numFmtId="2" fontId="0" fillId="4" borderId="0" xfId="0" applyNumberFormat="1" applyFill="1"/>
    <xf numFmtId="164" fontId="1" fillId="3" borderId="0" xfId="0" applyNumberFormat="1" applyFont="1" applyFill="1" applyBorder="1" applyAlignment="1">
      <alignment vertical="top" wrapText="1"/>
    </xf>
    <xf numFmtId="164" fontId="0" fillId="4" borderId="0" xfId="0" applyNumberFormat="1" applyFill="1"/>
    <xf numFmtId="164" fontId="0" fillId="4" borderId="0" xfId="0" applyNumberFormat="1" applyFill="1" applyBorder="1"/>
    <xf numFmtId="1" fontId="1" fillId="3" borderId="0" xfId="0" applyNumberFormat="1" applyFont="1" applyFill="1" applyBorder="1" applyAlignment="1">
      <alignment vertical="top" wrapText="1"/>
    </xf>
    <xf numFmtId="1" fontId="0" fillId="4" borderId="0" xfId="0" applyNumberFormat="1" applyFill="1"/>
    <xf numFmtId="1" fontId="0" fillId="4" borderId="0" xfId="0" applyNumberFormat="1" applyFill="1" applyBorder="1"/>
    <xf numFmtId="164" fontId="4" fillId="4" borderId="0" xfId="0" applyNumberFormat="1" applyFont="1" applyFill="1"/>
    <xf numFmtId="0" fontId="2" fillId="4" borderId="0" xfId="0" applyFont="1" applyFill="1"/>
    <xf numFmtId="164" fontId="0" fillId="0" borderId="0" xfId="0" applyNumberFormat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46071529737629"/>
          <c:y val="7.0735473384802919E-2"/>
          <c:w val="0.78156047714468568"/>
          <c:h val="0.68238927265339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'Passenger car SI'!$G$1</c:f>
              <c:strCache>
                <c:ptCount val="1"/>
                <c:pt idx="0">
                  <c:v>Peak Power (KW)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'Passenger car SI'!$C$2:$C$400</c:f>
              <c:numCache>
                <c:formatCode>General</c:formatCode>
                <c:ptCount val="399"/>
                <c:pt idx="0">
                  <c:v>1.494</c:v>
                </c:pt>
                <c:pt idx="1">
                  <c:v>1.3240000000000001</c:v>
                </c:pt>
                <c:pt idx="2">
                  <c:v>2.2050000000000001</c:v>
                </c:pt>
                <c:pt idx="3">
                  <c:v>1.901</c:v>
                </c:pt>
                <c:pt idx="4">
                  <c:v>7.99</c:v>
                </c:pt>
                <c:pt idx="5">
                  <c:v>1.5980000000000001</c:v>
                </c:pt>
                <c:pt idx="6">
                  <c:v>1.859</c:v>
                </c:pt>
                <c:pt idx="7">
                  <c:v>0.99299999999999999</c:v>
                </c:pt>
                <c:pt idx="8">
                  <c:v>1.1890000000000001</c:v>
                </c:pt>
                <c:pt idx="9">
                  <c:v>1.4930000000000001</c:v>
                </c:pt>
                <c:pt idx="10">
                  <c:v>1.4570000000000001</c:v>
                </c:pt>
                <c:pt idx="11">
                  <c:v>1.468</c:v>
                </c:pt>
                <c:pt idx="12">
                  <c:v>1.468</c:v>
                </c:pt>
                <c:pt idx="13">
                  <c:v>1.901</c:v>
                </c:pt>
                <c:pt idx="14">
                  <c:v>1.597</c:v>
                </c:pt>
                <c:pt idx="15">
                  <c:v>3.8</c:v>
                </c:pt>
                <c:pt idx="16">
                  <c:v>2</c:v>
                </c:pt>
                <c:pt idx="17">
                  <c:v>2</c:v>
                </c:pt>
                <c:pt idx="18">
                  <c:v>1.998</c:v>
                </c:pt>
                <c:pt idx="19">
                  <c:v>2.5</c:v>
                </c:pt>
                <c:pt idx="20">
                  <c:v>1.998</c:v>
                </c:pt>
                <c:pt idx="21">
                  <c:v>1.7689999999999999</c:v>
                </c:pt>
                <c:pt idx="22">
                  <c:v>2</c:v>
                </c:pt>
                <c:pt idx="23">
                  <c:v>1.8</c:v>
                </c:pt>
                <c:pt idx="24">
                  <c:v>2.2000000000000002</c:v>
                </c:pt>
                <c:pt idx="25">
                  <c:v>1.998</c:v>
                </c:pt>
                <c:pt idx="26">
                  <c:v>1.6</c:v>
                </c:pt>
                <c:pt idx="27">
                  <c:v>1.998</c:v>
                </c:pt>
                <c:pt idx="28">
                  <c:v>3.1</c:v>
                </c:pt>
                <c:pt idx="29">
                  <c:v>3.8</c:v>
                </c:pt>
                <c:pt idx="30">
                  <c:v>3.4</c:v>
                </c:pt>
                <c:pt idx="31">
                  <c:v>5.4</c:v>
                </c:pt>
                <c:pt idx="32">
                  <c:v>7.4</c:v>
                </c:pt>
                <c:pt idx="33">
                  <c:v>7.4</c:v>
                </c:pt>
                <c:pt idx="34">
                  <c:v>7.4</c:v>
                </c:pt>
                <c:pt idx="35">
                  <c:v>7.4</c:v>
                </c:pt>
                <c:pt idx="36">
                  <c:v>7.4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4.3</c:v>
                </c:pt>
                <c:pt idx="47">
                  <c:v>4.3</c:v>
                </c:pt>
                <c:pt idx="48">
                  <c:v>5</c:v>
                </c:pt>
                <c:pt idx="49">
                  <c:v>5.7</c:v>
                </c:pt>
                <c:pt idx="50">
                  <c:v>3.4</c:v>
                </c:pt>
                <c:pt idx="51">
                  <c:v>5</c:v>
                </c:pt>
                <c:pt idx="52">
                  <c:v>1.3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3.8</c:v>
                </c:pt>
                <c:pt idx="61">
                  <c:v>3.8</c:v>
                </c:pt>
                <c:pt idx="62">
                  <c:v>1</c:v>
                </c:pt>
                <c:pt idx="63">
                  <c:v>3.1</c:v>
                </c:pt>
                <c:pt idx="64">
                  <c:v>4.3</c:v>
                </c:pt>
                <c:pt idx="65">
                  <c:v>4.3</c:v>
                </c:pt>
                <c:pt idx="66">
                  <c:v>4.3</c:v>
                </c:pt>
                <c:pt idx="67">
                  <c:v>4.3</c:v>
                </c:pt>
                <c:pt idx="68">
                  <c:v>4.3</c:v>
                </c:pt>
                <c:pt idx="69">
                  <c:v>4.3</c:v>
                </c:pt>
                <c:pt idx="70">
                  <c:v>4.3</c:v>
                </c:pt>
                <c:pt idx="71">
                  <c:v>4.3</c:v>
                </c:pt>
                <c:pt idx="72">
                  <c:v>4.3</c:v>
                </c:pt>
                <c:pt idx="73">
                  <c:v>4.3</c:v>
                </c:pt>
                <c:pt idx="74">
                  <c:v>4.3</c:v>
                </c:pt>
                <c:pt idx="75">
                  <c:v>2.5</c:v>
                </c:pt>
                <c:pt idx="76">
                  <c:v>5.7</c:v>
                </c:pt>
                <c:pt idx="77">
                  <c:v>5.7</c:v>
                </c:pt>
                <c:pt idx="78">
                  <c:v>3.4</c:v>
                </c:pt>
                <c:pt idx="79">
                  <c:v>6</c:v>
                </c:pt>
                <c:pt idx="80">
                  <c:v>6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4.8</c:v>
                </c:pt>
                <c:pt idx="86">
                  <c:v>4.8</c:v>
                </c:pt>
                <c:pt idx="87">
                  <c:v>5.3</c:v>
                </c:pt>
                <c:pt idx="88">
                  <c:v>5.3</c:v>
                </c:pt>
                <c:pt idx="89">
                  <c:v>4.2</c:v>
                </c:pt>
                <c:pt idx="90">
                  <c:v>3.1</c:v>
                </c:pt>
                <c:pt idx="91">
                  <c:v>3.1</c:v>
                </c:pt>
                <c:pt idx="92">
                  <c:v>3.1</c:v>
                </c:pt>
                <c:pt idx="93">
                  <c:v>4.5999999999999996</c:v>
                </c:pt>
                <c:pt idx="94">
                  <c:v>4</c:v>
                </c:pt>
                <c:pt idx="95">
                  <c:v>1.9</c:v>
                </c:pt>
                <c:pt idx="96">
                  <c:v>3.4</c:v>
                </c:pt>
                <c:pt idx="97">
                  <c:v>4.3</c:v>
                </c:pt>
                <c:pt idx="98">
                  <c:v>4.3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5.7</c:v>
                </c:pt>
                <c:pt idx="111">
                  <c:v>3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2</c:v>
                </c:pt>
                <c:pt idx="116">
                  <c:v>2</c:v>
                </c:pt>
                <c:pt idx="117">
                  <c:v>4.5999999999999996</c:v>
                </c:pt>
                <c:pt idx="118">
                  <c:v>2.2999999999999998</c:v>
                </c:pt>
                <c:pt idx="119">
                  <c:v>2</c:v>
                </c:pt>
                <c:pt idx="120">
                  <c:v>2.2000000000000002</c:v>
                </c:pt>
                <c:pt idx="121">
                  <c:v>2.2000000000000002</c:v>
                </c:pt>
                <c:pt idx="122">
                  <c:v>4.5999999999999996</c:v>
                </c:pt>
                <c:pt idx="123">
                  <c:v>3</c:v>
                </c:pt>
                <c:pt idx="124">
                  <c:v>3.5</c:v>
                </c:pt>
                <c:pt idx="125">
                  <c:v>2.5</c:v>
                </c:pt>
                <c:pt idx="126">
                  <c:v>4.5999999999999996</c:v>
                </c:pt>
                <c:pt idx="127">
                  <c:v>4.5999999999999996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1.9</c:v>
                </c:pt>
                <c:pt idx="132">
                  <c:v>1.6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2.5</c:v>
                </c:pt>
                <c:pt idx="146">
                  <c:v>4.5999999999999996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3.5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3.5</c:v>
                </c:pt>
                <c:pt idx="154">
                  <c:v>2.2000000000000002</c:v>
                </c:pt>
                <c:pt idx="155">
                  <c:v>2.4569999999999999</c:v>
                </c:pt>
                <c:pt idx="156">
                  <c:v>2.5</c:v>
                </c:pt>
                <c:pt idx="157">
                  <c:v>2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1.8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1.8</c:v>
                </c:pt>
                <c:pt idx="165">
                  <c:v>2.2000000000000002</c:v>
                </c:pt>
                <c:pt idx="166">
                  <c:v>2.2000000000000002</c:v>
                </c:pt>
                <c:pt idx="167">
                  <c:v>5.4</c:v>
                </c:pt>
                <c:pt idx="168">
                  <c:v>3.2</c:v>
                </c:pt>
                <c:pt idx="169">
                  <c:v>1.6</c:v>
                </c:pt>
                <c:pt idx="170">
                  <c:v>1.6</c:v>
                </c:pt>
                <c:pt idx="171">
                  <c:v>2</c:v>
                </c:pt>
                <c:pt idx="172">
                  <c:v>2.2120000000000002</c:v>
                </c:pt>
                <c:pt idx="173">
                  <c:v>3.2</c:v>
                </c:pt>
                <c:pt idx="174">
                  <c:v>1.6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1.8</c:v>
                </c:pt>
                <c:pt idx="179">
                  <c:v>1.8</c:v>
                </c:pt>
                <c:pt idx="180">
                  <c:v>3</c:v>
                </c:pt>
                <c:pt idx="181">
                  <c:v>1.8</c:v>
                </c:pt>
                <c:pt idx="182">
                  <c:v>3</c:v>
                </c:pt>
                <c:pt idx="183">
                  <c:v>3</c:v>
                </c:pt>
                <c:pt idx="184">
                  <c:v>3.2</c:v>
                </c:pt>
                <c:pt idx="185">
                  <c:v>1.8</c:v>
                </c:pt>
                <c:pt idx="186">
                  <c:v>3</c:v>
                </c:pt>
                <c:pt idx="187">
                  <c:v>3</c:v>
                </c:pt>
                <c:pt idx="188">
                  <c:v>5.5</c:v>
                </c:pt>
                <c:pt idx="189">
                  <c:v>2.5</c:v>
                </c:pt>
                <c:pt idx="190">
                  <c:v>4</c:v>
                </c:pt>
                <c:pt idx="191">
                  <c:v>4</c:v>
                </c:pt>
                <c:pt idx="192">
                  <c:v>3.8</c:v>
                </c:pt>
                <c:pt idx="193">
                  <c:v>3.8</c:v>
                </c:pt>
                <c:pt idx="194">
                  <c:v>3.6</c:v>
                </c:pt>
                <c:pt idx="195">
                  <c:v>3.5</c:v>
                </c:pt>
                <c:pt idx="196">
                  <c:v>2</c:v>
                </c:pt>
                <c:pt idx="197">
                  <c:v>2.4350000000000001</c:v>
                </c:pt>
                <c:pt idx="198">
                  <c:v>4</c:v>
                </c:pt>
                <c:pt idx="199">
                  <c:v>2.2999999999999998</c:v>
                </c:pt>
                <c:pt idx="200">
                  <c:v>4</c:v>
                </c:pt>
                <c:pt idx="201">
                  <c:v>5.5</c:v>
                </c:pt>
                <c:pt idx="202">
                  <c:v>2.319</c:v>
                </c:pt>
                <c:pt idx="203">
                  <c:v>2.2999999999999998</c:v>
                </c:pt>
                <c:pt idx="204">
                  <c:v>1</c:v>
                </c:pt>
                <c:pt idx="205">
                  <c:v>3.4</c:v>
                </c:pt>
                <c:pt idx="206">
                  <c:v>1.5</c:v>
                </c:pt>
                <c:pt idx="207">
                  <c:v>4.7</c:v>
                </c:pt>
                <c:pt idx="208">
                  <c:v>1.2</c:v>
                </c:pt>
                <c:pt idx="209">
                  <c:v>3.5</c:v>
                </c:pt>
                <c:pt idx="210">
                  <c:v>3</c:v>
                </c:pt>
                <c:pt idx="211">
                  <c:v>0.996</c:v>
                </c:pt>
                <c:pt idx="212">
                  <c:v>2.7</c:v>
                </c:pt>
                <c:pt idx="213">
                  <c:v>0.996</c:v>
                </c:pt>
                <c:pt idx="214">
                  <c:v>3</c:v>
                </c:pt>
                <c:pt idx="215">
                  <c:v>2</c:v>
                </c:pt>
                <c:pt idx="216">
                  <c:v>2.5</c:v>
                </c:pt>
                <c:pt idx="217">
                  <c:v>3.8</c:v>
                </c:pt>
                <c:pt idx="218">
                  <c:v>4</c:v>
                </c:pt>
                <c:pt idx="219">
                  <c:v>1.5</c:v>
                </c:pt>
                <c:pt idx="220">
                  <c:v>1.794</c:v>
                </c:pt>
                <c:pt idx="221">
                  <c:v>3.5</c:v>
                </c:pt>
                <c:pt idx="222">
                  <c:v>5.7</c:v>
                </c:pt>
                <c:pt idx="223">
                  <c:v>5.67</c:v>
                </c:pt>
                <c:pt idx="224">
                  <c:v>2.6</c:v>
                </c:pt>
                <c:pt idx="225">
                  <c:v>3</c:v>
                </c:pt>
                <c:pt idx="226">
                  <c:v>2.4</c:v>
                </c:pt>
                <c:pt idx="227">
                  <c:v>3.5</c:v>
                </c:pt>
                <c:pt idx="228">
                  <c:v>2.4</c:v>
                </c:pt>
                <c:pt idx="229">
                  <c:v>6.98</c:v>
                </c:pt>
                <c:pt idx="230">
                  <c:v>2.7</c:v>
                </c:pt>
                <c:pt idx="231">
                  <c:v>3.2</c:v>
                </c:pt>
                <c:pt idx="232">
                  <c:v>2</c:v>
                </c:pt>
                <c:pt idx="233">
                  <c:v>3</c:v>
                </c:pt>
                <c:pt idx="234">
                  <c:v>3.2</c:v>
                </c:pt>
                <c:pt idx="235">
                  <c:v>2.4</c:v>
                </c:pt>
                <c:pt idx="236">
                  <c:v>2.4</c:v>
                </c:pt>
                <c:pt idx="237">
                  <c:v>3.6</c:v>
                </c:pt>
                <c:pt idx="238">
                  <c:v>1.8</c:v>
                </c:pt>
                <c:pt idx="239">
                  <c:v>6</c:v>
                </c:pt>
                <c:pt idx="240">
                  <c:v>3.7</c:v>
                </c:pt>
                <c:pt idx="241">
                  <c:v>2.5</c:v>
                </c:pt>
                <c:pt idx="242">
                  <c:v>2</c:v>
                </c:pt>
                <c:pt idx="243">
                  <c:v>4.7</c:v>
                </c:pt>
                <c:pt idx="244">
                  <c:v>2</c:v>
                </c:pt>
                <c:pt idx="245">
                  <c:v>2</c:v>
                </c:pt>
                <c:pt idx="246">
                  <c:v>6.75</c:v>
                </c:pt>
                <c:pt idx="247">
                  <c:v>5.7</c:v>
                </c:pt>
                <c:pt idx="248">
                  <c:v>2.4</c:v>
                </c:pt>
                <c:pt idx="249">
                  <c:v>3.2</c:v>
                </c:pt>
                <c:pt idx="250">
                  <c:v>2.2000000000000002</c:v>
                </c:pt>
                <c:pt idx="251">
                  <c:v>2.6</c:v>
                </c:pt>
                <c:pt idx="252">
                  <c:v>1.5</c:v>
                </c:pt>
                <c:pt idx="253">
                  <c:v>1.3</c:v>
                </c:pt>
                <c:pt idx="254">
                  <c:v>3.4980000000000002</c:v>
                </c:pt>
                <c:pt idx="255">
                  <c:v>2.5</c:v>
                </c:pt>
                <c:pt idx="256">
                  <c:v>3</c:v>
                </c:pt>
                <c:pt idx="257">
                  <c:v>5.5</c:v>
                </c:pt>
                <c:pt idx="258">
                  <c:v>2</c:v>
                </c:pt>
                <c:pt idx="259">
                  <c:v>3.9</c:v>
                </c:pt>
                <c:pt idx="260">
                  <c:v>4.2</c:v>
                </c:pt>
                <c:pt idx="261">
                  <c:v>8.3000000000000007</c:v>
                </c:pt>
                <c:pt idx="262">
                  <c:v>2</c:v>
                </c:pt>
                <c:pt idx="263">
                  <c:v>5.7</c:v>
                </c:pt>
                <c:pt idx="264">
                  <c:v>1.6</c:v>
                </c:pt>
                <c:pt idx="265">
                  <c:v>4.5650000000000004</c:v>
                </c:pt>
                <c:pt idx="266">
                  <c:v>6</c:v>
                </c:pt>
                <c:pt idx="267">
                  <c:v>2.3540000000000001</c:v>
                </c:pt>
                <c:pt idx="268">
                  <c:v>3.6</c:v>
                </c:pt>
                <c:pt idx="269">
                  <c:v>1.998</c:v>
                </c:pt>
                <c:pt idx="270">
                  <c:v>3</c:v>
                </c:pt>
                <c:pt idx="271">
                  <c:v>2.5</c:v>
                </c:pt>
                <c:pt idx="272">
                  <c:v>6</c:v>
                </c:pt>
                <c:pt idx="273">
                  <c:v>2.3540000000000001</c:v>
                </c:pt>
                <c:pt idx="274">
                  <c:v>7</c:v>
                </c:pt>
                <c:pt idx="275">
                  <c:v>3.31</c:v>
                </c:pt>
                <c:pt idx="276">
                  <c:v>3.2</c:v>
                </c:pt>
                <c:pt idx="277">
                  <c:v>5.9720000000000004</c:v>
                </c:pt>
                <c:pt idx="278">
                  <c:v>1.998</c:v>
                </c:pt>
                <c:pt idx="279">
                  <c:v>4.5</c:v>
                </c:pt>
                <c:pt idx="280">
                  <c:v>2</c:v>
                </c:pt>
                <c:pt idx="281">
                  <c:v>2.2610000000000001</c:v>
                </c:pt>
                <c:pt idx="282">
                  <c:v>4.0149999999999997</c:v>
                </c:pt>
                <c:pt idx="283">
                  <c:v>5.9669999999999996</c:v>
                </c:pt>
                <c:pt idx="284">
                  <c:v>2.7</c:v>
                </c:pt>
                <c:pt idx="285">
                  <c:v>6.1</c:v>
                </c:pt>
                <c:pt idx="286">
                  <c:v>3.4980000000000002</c:v>
                </c:pt>
                <c:pt idx="287">
                  <c:v>2.7</c:v>
                </c:pt>
                <c:pt idx="288">
                  <c:v>4</c:v>
                </c:pt>
                <c:pt idx="289">
                  <c:v>3.9550000000000001</c:v>
                </c:pt>
                <c:pt idx="290">
                  <c:v>3.5</c:v>
                </c:pt>
                <c:pt idx="291">
                  <c:v>3.5</c:v>
                </c:pt>
                <c:pt idx="292">
                  <c:v>3.4710000000000001</c:v>
                </c:pt>
                <c:pt idx="293">
                  <c:v>4.4000000000000004</c:v>
                </c:pt>
                <c:pt idx="294">
                  <c:v>2.9769999999999999</c:v>
                </c:pt>
                <c:pt idx="295">
                  <c:v>5</c:v>
                </c:pt>
                <c:pt idx="296">
                  <c:v>2.7919999999999998</c:v>
                </c:pt>
                <c:pt idx="297">
                  <c:v>4.37</c:v>
                </c:pt>
                <c:pt idx="298">
                  <c:v>3.6</c:v>
                </c:pt>
                <c:pt idx="299">
                  <c:v>2.2999999999999998</c:v>
                </c:pt>
                <c:pt idx="300">
                  <c:v>4.5999999999999996</c:v>
                </c:pt>
                <c:pt idx="301">
                  <c:v>1.8</c:v>
                </c:pt>
                <c:pt idx="302">
                  <c:v>3</c:v>
                </c:pt>
                <c:pt idx="303">
                  <c:v>3.5</c:v>
                </c:pt>
                <c:pt idx="304">
                  <c:v>3.5</c:v>
                </c:pt>
                <c:pt idx="305">
                  <c:v>1.5</c:v>
                </c:pt>
                <c:pt idx="306">
                  <c:v>2.4</c:v>
                </c:pt>
                <c:pt idx="307">
                  <c:v>2</c:v>
                </c:pt>
                <c:pt idx="308">
                  <c:v>3.6</c:v>
                </c:pt>
                <c:pt idx="309">
                  <c:v>2</c:v>
                </c:pt>
                <c:pt idx="310">
                  <c:v>3.5</c:v>
                </c:pt>
                <c:pt idx="311">
                  <c:v>1.8</c:v>
                </c:pt>
                <c:pt idx="312">
                  <c:v>3.5</c:v>
                </c:pt>
                <c:pt idx="313">
                  <c:v>13.6</c:v>
                </c:pt>
                <c:pt idx="314">
                  <c:v>4.4000000000000004</c:v>
                </c:pt>
                <c:pt idx="315">
                  <c:v>2</c:v>
                </c:pt>
                <c:pt idx="316">
                  <c:v>1.4</c:v>
                </c:pt>
                <c:pt idx="317">
                  <c:v>3.8</c:v>
                </c:pt>
                <c:pt idx="318">
                  <c:v>1.8</c:v>
                </c:pt>
                <c:pt idx="319">
                  <c:v>1.8</c:v>
                </c:pt>
                <c:pt idx="320">
                  <c:v>3.5</c:v>
                </c:pt>
                <c:pt idx="321">
                  <c:v>3.2</c:v>
                </c:pt>
                <c:pt idx="322">
                  <c:v>6.3</c:v>
                </c:pt>
                <c:pt idx="323">
                  <c:v>5.2</c:v>
                </c:pt>
                <c:pt idx="324">
                  <c:v>2.4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3.6</c:v>
                </c:pt>
                <c:pt idx="329">
                  <c:v>4.7</c:v>
                </c:pt>
                <c:pt idx="330">
                  <c:v>3.7</c:v>
                </c:pt>
                <c:pt idx="331">
                  <c:v>2.4</c:v>
                </c:pt>
                <c:pt idx="332">
                  <c:v>3.8</c:v>
                </c:pt>
                <c:pt idx="333">
                  <c:v>1</c:v>
                </c:pt>
                <c:pt idx="334">
                  <c:v>2.5</c:v>
                </c:pt>
                <c:pt idx="335">
                  <c:v>2.4</c:v>
                </c:pt>
                <c:pt idx="336">
                  <c:v>1.8</c:v>
                </c:pt>
                <c:pt idx="337">
                  <c:v>2</c:v>
                </c:pt>
                <c:pt idx="338">
                  <c:v>6.2</c:v>
                </c:pt>
                <c:pt idx="339">
                  <c:v>2.4</c:v>
                </c:pt>
                <c:pt idx="340">
                  <c:v>2.4</c:v>
                </c:pt>
                <c:pt idx="341">
                  <c:v>3.7</c:v>
                </c:pt>
                <c:pt idx="342">
                  <c:v>3.2</c:v>
                </c:pt>
                <c:pt idx="343">
                  <c:v>4</c:v>
                </c:pt>
                <c:pt idx="344">
                  <c:v>3</c:v>
                </c:pt>
                <c:pt idx="345">
                  <c:v>4.2</c:v>
                </c:pt>
                <c:pt idx="346">
                  <c:v>3</c:v>
                </c:pt>
                <c:pt idx="347">
                  <c:v>6.2</c:v>
                </c:pt>
                <c:pt idx="348">
                  <c:v>2</c:v>
                </c:pt>
                <c:pt idx="349">
                  <c:v>2.5</c:v>
                </c:pt>
                <c:pt idx="350">
                  <c:v>2.5</c:v>
                </c:pt>
                <c:pt idx="351">
                  <c:v>1.6</c:v>
                </c:pt>
                <c:pt idx="352">
                  <c:v>1.8</c:v>
                </c:pt>
                <c:pt idx="353">
                  <c:v>2.5</c:v>
                </c:pt>
                <c:pt idx="354">
                  <c:v>3.6</c:v>
                </c:pt>
                <c:pt idx="355">
                  <c:v>3.6</c:v>
                </c:pt>
                <c:pt idx="356">
                  <c:v>1.4</c:v>
                </c:pt>
                <c:pt idx="357">
                  <c:v>2</c:v>
                </c:pt>
                <c:pt idx="358">
                  <c:v>2</c:v>
                </c:pt>
                <c:pt idx="359">
                  <c:v>0.67</c:v>
                </c:pt>
                <c:pt idx="360">
                  <c:v>2.4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1</c:v>
                </c:pt>
                <c:pt idx="365">
                  <c:v>3</c:v>
                </c:pt>
                <c:pt idx="366">
                  <c:v>1.5</c:v>
                </c:pt>
                <c:pt idx="367">
                  <c:v>4</c:v>
                </c:pt>
                <c:pt idx="368">
                  <c:v>2.9</c:v>
                </c:pt>
                <c:pt idx="369">
                  <c:v>2.4</c:v>
                </c:pt>
                <c:pt idx="370">
                  <c:v>1.5</c:v>
                </c:pt>
                <c:pt idx="371">
                  <c:v>6.2</c:v>
                </c:pt>
                <c:pt idx="372">
                  <c:v>3.5</c:v>
                </c:pt>
                <c:pt idx="373">
                  <c:v>3</c:v>
                </c:pt>
                <c:pt idx="374">
                  <c:v>1.4</c:v>
                </c:pt>
              </c:numCache>
            </c:numRef>
          </c:xVal>
          <c:yVal>
            <c:numRef>
              <c:f>'Passenger car SI'!$G$2:$G$400</c:f>
              <c:numCache>
                <c:formatCode>0.00</c:formatCode>
                <c:ptCount val="399"/>
                <c:pt idx="0">
                  <c:v>522.20000000000005</c:v>
                </c:pt>
                <c:pt idx="1">
                  <c:v>46.997999999999998</c:v>
                </c:pt>
                <c:pt idx="2">
                  <c:v>69.378</c:v>
                </c:pt>
                <c:pt idx="3">
                  <c:v>63.41</c:v>
                </c:pt>
                <c:pt idx="4">
                  <c:v>298.39999999999998</c:v>
                </c:pt>
                <c:pt idx="5">
                  <c:v>61.171999999999997</c:v>
                </c:pt>
                <c:pt idx="6">
                  <c:v>65.647999999999996</c:v>
                </c:pt>
                <c:pt idx="7">
                  <c:v>38.792000000000002</c:v>
                </c:pt>
                <c:pt idx="8">
                  <c:v>54.457999999999998</c:v>
                </c:pt>
                <c:pt idx="9">
                  <c:v>52.22</c:v>
                </c:pt>
                <c:pt idx="10">
                  <c:v>61.171999999999997</c:v>
                </c:pt>
                <c:pt idx="11">
                  <c:v>60.426000000000002</c:v>
                </c:pt>
                <c:pt idx="12">
                  <c:v>68.632000000000005</c:v>
                </c:pt>
                <c:pt idx="13">
                  <c:v>92.504000000000005</c:v>
                </c:pt>
                <c:pt idx="14">
                  <c:v>82.06</c:v>
                </c:pt>
                <c:pt idx="15">
                  <c:v>121.0012</c:v>
                </c:pt>
                <c:pt idx="16">
                  <c:v>98.471999999999994</c:v>
                </c:pt>
                <c:pt idx="17">
                  <c:v>93.25</c:v>
                </c:pt>
                <c:pt idx="18">
                  <c:v>106.678</c:v>
                </c:pt>
                <c:pt idx="19">
                  <c:v>126.82</c:v>
                </c:pt>
                <c:pt idx="20">
                  <c:v>99.218000000000004</c:v>
                </c:pt>
                <c:pt idx="21">
                  <c:v>91.757999999999996</c:v>
                </c:pt>
                <c:pt idx="22">
                  <c:v>108.17</c:v>
                </c:pt>
                <c:pt idx="23">
                  <c:v>99.963999999999999</c:v>
                </c:pt>
                <c:pt idx="24">
                  <c:v>155.91399999999999</c:v>
                </c:pt>
                <c:pt idx="25">
                  <c:v>106.678</c:v>
                </c:pt>
                <c:pt idx="26">
                  <c:v>85.043999999999997</c:v>
                </c:pt>
                <c:pt idx="27">
                  <c:v>169.34200000000001</c:v>
                </c:pt>
                <c:pt idx="28">
                  <c:v>138.01</c:v>
                </c:pt>
                <c:pt idx="29">
                  <c:v>167.85</c:v>
                </c:pt>
                <c:pt idx="30">
                  <c:v>111.9</c:v>
                </c:pt>
                <c:pt idx="31">
                  <c:v>179.04</c:v>
                </c:pt>
                <c:pt idx="32">
                  <c:v>216.34</c:v>
                </c:pt>
                <c:pt idx="33">
                  <c:v>216.34</c:v>
                </c:pt>
                <c:pt idx="34">
                  <c:v>216.34</c:v>
                </c:pt>
                <c:pt idx="35">
                  <c:v>216.34</c:v>
                </c:pt>
                <c:pt idx="36">
                  <c:v>216.34</c:v>
                </c:pt>
                <c:pt idx="37">
                  <c:v>130.55000000000001</c:v>
                </c:pt>
                <c:pt idx="38">
                  <c:v>130.55000000000001</c:v>
                </c:pt>
                <c:pt idx="39">
                  <c:v>134.28</c:v>
                </c:pt>
                <c:pt idx="40">
                  <c:v>134.28</c:v>
                </c:pt>
                <c:pt idx="41">
                  <c:v>164.12</c:v>
                </c:pt>
                <c:pt idx="42">
                  <c:v>164.12</c:v>
                </c:pt>
                <c:pt idx="43">
                  <c:v>119.36</c:v>
                </c:pt>
                <c:pt idx="44">
                  <c:v>119.36</c:v>
                </c:pt>
                <c:pt idx="45">
                  <c:v>108.17</c:v>
                </c:pt>
                <c:pt idx="46">
                  <c:v>134.28</c:v>
                </c:pt>
                <c:pt idx="47">
                  <c:v>134.28</c:v>
                </c:pt>
                <c:pt idx="48">
                  <c:v>171.58</c:v>
                </c:pt>
                <c:pt idx="49">
                  <c:v>182.77</c:v>
                </c:pt>
                <c:pt idx="50">
                  <c:v>126.82</c:v>
                </c:pt>
                <c:pt idx="51">
                  <c:v>160.38999999999999</c:v>
                </c:pt>
                <c:pt idx="52">
                  <c:v>42.521999999999998</c:v>
                </c:pt>
                <c:pt idx="53">
                  <c:v>167.85</c:v>
                </c:pt>
                <c:pt idx="54">
                  <c:v>190.23</c:v>
                </c:pt>
                <c:pt idx="55">
                  <c:v>190.23</c:v>
                </c:pt>
                <c:pt idx="56">
                  <c:v>190.23</c:v>
                </c:pt>
                <c:pt idx="57">
                  <c:v>190.23</c:v>
                </c:pt>
                <c:pt idx="58">
                  <c:v>190.23</c:v>
                </c:pt>
                <c:pt idx="59">
                  <c:v>190.23</c:v>
                </c:pt>
                <c:pt idx="60">
                  <c:v>141.74</c:v>
                </c:pt>
                <c:pt idx="61">
                  <c:v>145.47</c:v>
                </c:pt>
                <c:pt idx="62">
                  <c:v>41.03</c:v>
                </c:pt>
                <c:pt idx="63">
                  <c:v>111.9</c:v>
                </c:pt>
                <c:pt idx="64">
                  <c:v>141.74</c:v>
                </c:pt>
                <c:pt idx="65">
                  <c:v>141.74</c:v>
                </c:pt>
                <c:pt idx="66">
                  <c:v>141.74</c:v>
                </c:pt>
                <c:pt idx="67">
                  <c:v>141.74</c:v>
                </c:pt>
                <c:pt idx="68">
                  <c:v>141.74</c:v>
                </c:pt>
                <c:pt idx="69">
                  <c:v>141.74</c:v>
                </c:pt>
                <c:pt idx="70">
                  <c:v>141.74</c:v>
                </c:pt>
                <c:pt idx="71">
                  <c:v>141.74</c:v>
                </c:pt>
                <c:pt idx="72">
                  <c:v>141.74</c:v>
                </c:pt>
                <c:pt idx="73">
                  <c:v>149.19999999999999</c:v>
                </c:pt>
                <c:pt idx="74">
                  <c:v>149.19999999999999</c:v>
                </c:pt>
                <c:pt idx="75">
                  <c:v>88.774000000000001</c:v>
                </c:pt>
                <c:pt idx="76">
                  <c:v>227.53</c:v>
                </c:pt>
                <c:pt idx="77">
                  <c:v>227.53</c:v>
                </c:pt>
                <c:pt idx="78">
                  <c:v>111.9</c:v>
                </c:pt>
                <c:pt idx="79">
                  <c:v>223.8</c:v>
                </c:pt>
                <c:pt idx="80">
                  <c:v>223.8</c:v>
                </c:pt>
                <c:pt idx="81">
                  <c:v>149.19999999999999</c:v>
                </c:pt>
                <c:pt idx="82">
                  <c:v>149.19999999999999</c:v>
                </c:pt>
                <c:pt idx="83">
                  <c:v>149.19999999999999</c:v>
                </c:pt>
                <c:pt idx="84">
                  <c:v>149.19999999999999</c:v>
                </c:pt>
                <c:pt idx="85">
                  <c:v>190.23</c:v>
                </c:pt>
                <c:pt idx="86">
                  <c:v>190.23</c:v>
                </c:pt>
                <c:pt idx="87">
                  <c:v>201.42</c:v>
                </c:pt>
                <c:pt idx="88">
                  <c:v>201.42</c:v>
                </c:pt>
                <c:pt idx="89">
                  <c:v>152.93</c:v>
                </c:pt>
                <c:pt idx="90">
                  <c:v>119.36</c:v>
                </c:pt>
                <c:pt idx="91">
                  <c:v>119.36</c:v>
                </c:pt>
                <c:pt idx="92">
                  <c:v>119.36</c:v>
                </c:pt>
                <c:pt idx="93">
                  <c:v>149.19999999999999</c:v>
                </c:pt>
                <c:pt idx="94">
                  <c:v>156.66</c:v>
                </c:pt>
                <c:pt idx="95">
                  <c:v>74.599999999999994</c:v>
                </c:pt>
                <c:pt idx="96">
                  <c:v>130.55000000000001</c:v>
                </c:pt>
                <c:pt idx="97">
                  <c:v>149.19999999999999</c:v>
                </c:pt>
                <c:pt idx="98">
                  <c:v>149.19999999999999</c:v>
                </c:pt>
                <c:pt idx="99">
                  <c:v>152.93</c:v>
                </c:pt>
                <c:pt idx="100">
                  <c:v>152.93</c:v>
                </c:pt>
                <c:pt idx="101">
                  <c:v>152.93</c:v>
                </c:pt>
                <c:pt idx="102">
                  <c:v>152.93</c:v>
                </c:pt>
                <c:pt idx="103">
                  <c:v>126.82</c:v>
                </c:pt>
                <c:pt idx="104">
                  <c:v>126.82</c:v>
                </c:pt>
                <c:pt idx="105">
                  <c:v>126.82</c:v>
                </c:pt>
                <c:pt idx="106">
                  <c:v>126.82</c:v>
                </c:pt>
                <c:pt idx="107">
                  <c:v>85.79</c:v>
                </c:pt>
                <c:pt idx="108">
                  <c:v>85.79</c:v>
                </c:pt>
                <c:pt idx="109">
                  <c:v>85.79</c:v>
                </c:pt>
                <c:pt idx="110">
                  <c:v>257.37</c:v>
                </c:pt>
                <c:pt idx="111">
                  <c:v>111.9</c:v>
                </c:pt>
                <c:pt idx="112">
                  <c:v>138.01</c:v>
                </c:pt>
                <c:pt idx="113">
                  <c:v>138.01</c:v>
                </c:pt>
                <c:pt idx="114">
                  <c:v>138.01</c:v>
                </c:pt>
                <c:pt idx="115">
                  <c:v>82.06</c:v>
                </c:pt>
                <c:pt idx="116">
                  <c:v>82.06</c:v>
                </c:pt>
                <c:pt idx="117">
                  <c:v>164.12</c:v>
                </c:pt>
                <c:pt idx="118">
                  <c:v>100.71</c:v>
                </c:pt>
                <c:pt idx="119">
                  <c:v>93.25</c:v>
                </c:pt>
                <c:pt idx="120">
                  <c:v>89.52</c:v>
                </c:pt>
                <c:pt idx="121">
                  <c:v>89.52</c:v>
                </c:pt>
                <c:pt idx="122">
                  <c:v>179.04</c:v>
                </c:pt>
                <c:pt idx="123">
                  <c:v>149.19999999999999</c:v>
                </c:pt>
                <c:pt idx="124">
                  <c:v>156.66</c:v>
                </c:pt>
                <c:pt idx="125">
                  <c:v>126.82</c:v>
                </c:pt>
                <c:pt idx="126">
                  <c:v>149.19999999999999</c:v>
                </c:pt>
                <c:pt idx="127">
                  <c:v>223.8</c:v>
                </c:pt>
                <c:pt idx="128">
                  <c:v>106.678</c:v>
                </c:pt>
                <c:pt idx="129">
                  <c:v>106.678</c:v>
                </c:pt>
                <c:pt idx="130">
                  <c:v>111.9</c:v>
                </c:pt>
                <c:pt idx="131">
                  <c:v>92.504000000000005</c:v>
                </c:pt>
                <c:pt idx="132">
                  <c:v>79.075999999999993</c:v>
                </c:pt>
                <c:pt idx="133">
                  <c:v>111.9</c:v>
                </c:pt>
                <c:pt idx="134">
                  <c:v>111.9</c:v>
                </c:pt>
                <c:pt idx="135">
                  <c:v>111.9</c:v>
                </c:pt>
                <c:pt idx="136">
                  <c:v>111.9</c:v>
                </c:pt>
                <c:pt idx="137">
                  <c:v>111.9</c:v>
                </c:pt>
                <c:pt idx="138">
                  <c:v>123.09</c:v>
                </c:pt>
                <c:pt idx="139">
                  <c:v>123.09</c:v>
                </c:pt>
                <c:pt idx="140">
                  <c:v>123.09</c:v>
                </c:pt>
                <c:pt idx="141">
                  <c:v>93.25</c:v>
                </c:pt>
                <c:pt idx="142">
                  <c:v>186.5</c:v>
                </c:pt>
                <c:pt idx="143">
                  <c:v>149.19999999999999</c:v>
                </c:pt>
                <c:pt idx="144">
                  <c:v>149.19999999999999</c:v>
                </c:pt>
                <c:pt idx="145">
                  <c:v>130.55000000000001</c:v>
                </c:pt>
                <c:pt idx="146">
                  <c:v>205.15</c:v>
                </c:pt>
                <c:pt idx="147">
                  <c:v>205.15</c:v>
                </c:pt>
                <c:pt idx="148">
                  <c:v>205.15</c:v>
                </c:pt>
                <c:pt idx="149">
                  <c:v>205.15</c:v>
                </c:pt>
                <c:pt idx="150">
                  <c:v>156.66</c:v>
                </c:pt>
                <c:pt idx="151">
                  <c:v>193.96</c:v>
                </c:pt>
                <c:pt idx="152">
                  <c:v>160.38999999999999</c:v>
                </c:pt>
                <c:pt idx="153">
                  <c:v>160.38999999999999</c:v>
                </c:pt>
                <c:pt idx="154">
                  <c:v>96.98</c:v>
                </c:pt>
                <c:pt idx="155">
                  <c:v>123.09</c:v>
                </c:pt>
                <c:pt idx="156">
                  <c:v>126.82</c:v>
                </c:pt>
                <c:pt idx="157">
                  <c:v>104.44</c:v>
                </c:pt>
                <c:pt idx="158">
                  <c:v>111.9</c:v>
                </c:pt>
                <c:pt idx="159">
                  <c:v>111.9</c:v>
                </c:pt>
                <c:pt idx="160">
                  <c:v>104.44</c:v>
                </c:pt>
                <c:pt idx="161">
                  <c:v>123.09</c:v>
                </c:pt>
                <c:pt idx="162">
                  <c:v>108.916</c:v>
                </c:pt>
                <c:pt idx="163">
                  <c:v>108.916</c:v>
                </c:pt>
                <c:pt idx="164">
                  <c:v>91.012</c:v>
                </c:pt>
                <c:pt idx="165">
                  <c:v>99.218000000000004</c:v>
                </c:pt>
                <c:pt idx="166">
                  <c:v>100.71</c:v>
                </c:pt>
                <c:pt idx="167">
                  <c:v>240.21199999999999</c:v>
                </c:pt>
                <c:pt idx="168">
                  <c:v>152.93</c:v>
                </c:pt>
                <c:pt idx="169">
                  <c:v>78.33</c:v>
                </c:pt>
                <c:pt idx="170">
                  <c:v>94.742000000000004</c:v>
                </c:pt>
                <c:pt idx="171">
                  <c:v>94.742000000000004</c:v>
                </c:pt>
                <c:pt idx="172">
                  <c:v>105.932</c:v>
                </c:pt>
                <c:pt idx="173">
                  <c:v>167.85</c:v>
                </c:pt>
                <c:pt idx="174">
                  <c:v>85.79</c:v>
                </c:pt>
                <c:pt idx="175">
                  <c:v>105.932</c:v>
                </c:pt>
                <c:pt idx="176">
                  <c:v>105.932</c:v>
                </c:pt>
                <c:pt idx="177">
                  <c:v>105.932</c:v>
                </c:pt>
                <c:pt idx="178">
                  <c:v>89.52</c:v>
                </c:pt>
                <c:pt idx="179">
                  <c:v>89.52</c:v>
                </c:pt>
                <c:pt idx="180">
                  <c:v>141.74</c:v>
                </c:pt>
                <c:pt idx="181">
                  <c:v>104.44</c:v>
                </c:pt>
                <c:pt idx="182">
                  <c:v>107.42400000000001</c:v>
                </c:pt>
                <c:pt idx="183">
                  <c:v>187.99199999999999</c:v>
                </c:pt>
                <c:pt idx="184">
                  <c:v>216.34</c:v>
                </c:pt>
                <c:pt idx="185">
                  <c:v>126.82</c:v>
                </c:pt>
                <c:pt idx="186">
                  <c:v>149.19999999999999</c:v>
                </c:pt>
                <c:pt idx="187">
                  <c:v>149.19999999999999</c:v>
                </c:pt>
                <c:pt idx="188">
                  <c:v>325.25599999999997</c:v>
                </c:pt>
                <c:pt idx="189">
                  <c:v>149.946</c:v>
                </c:pt>
                <c:pt idx="190">
                  <c:v>216.34</c:v>
                </c:pt>
                <c:pt idx="191">
                  <c:v>216.34</c:v>
                </c:pt>
                <c:pt idx="192">
                  <c:v>179.04</c:v>
                </c:pt>
                <c:pt idx="193">
                  <c:v>179.04</c:v>
                </c:pt>
                <c:pt idx="194">
                  <c:v>298.39999999999998</c:v>
                </c:pt>
                <c:pt idx="195">
                  <c:v>279.75</c:v>
                </c:pt>
                <c:pt idx="196">
                  <c:v>149.19999999999999</c:v>
                </c:pt>
                <c:pt idx="197">
                  <c:v>141.74</c:v>
                </c:pt>
                <c:pt idx="198">
                  <c:v>193.96</c:v>
                </c:pt>
                <c:pt idx="199">
                  <c:v>156.66</c:v>
                </c:pt>
                <c:pt idx="200">
                  <c:v>276.02</c:v>
                </c:pt>
                <c:pt idx="201">
                  <c:v>361.81</c:v>
                </c:pt>
                <c:pt idx="202">
                  <c:v>176.05600000000001</c:v>
                </c:pt>
                <c:pt idx="203">
                  <c:v>167.85</c:v>
                </c:pt>
                <c:pt idx="204">
                  <c:v>43.268000000000001</c:v>
                </c:pt>
                <c:pt idx="205">
                  <c:v>141.74</c:v>
                </c:pt>
                <c:pt idx="206">
                  <c:v>71.616</c:v>
                </c:pt>
                <c:pt idx="207">
                  <c:v>182.77</c:v>
                </c:pt>
                <c:pt idx="208">
                  <c:v>55.204000000000001</c:v>
                </c:pt>
                <c:pt idx="209">
                  <c:v>179.04</c:v>
                </c:pt>
                <c:pt idx="210">
                  <c:v>158.15199999999999</c:v>
                </c:pt>
                <c:pt idx="211">
                  <c:v>50.728000000000002</c:v>
                </c:pt>
                <c:pt idx="212">
                  <c:v>149.19999999999999</c:v>
                </c:pt>
                <c:pt idx="213">
                  <c:v>73.853999999999999</c:v>
                </c:pt>
                <c:pt idx="214">
                  <c:v>143.232</c:v>
                </c:pt>
                <c:pt idx="215">
                  <c:v>102.94799999999999</c:v>
                </c:pt>
                <c:pt idx="216">
                  <c:v>121.598</c:v>
                </c:pt>
                <c:pt idx="217">
                  <c:v>160.38999999999999</c:v>
                </c:pt>
                <c:pt idx="218">
                  <c:v>186.5</c:v>
                </c:pt>
                <c:pt idx="219">
                  <c:v>71.616</c:v>
                </c:pt>
                <c:pt idx="220">
                  <c:v>91.757999999999996</c:v>
                </c:pt>
                <c:pt idx="221">
                  <c:v>160.38999999999999</c:v>
                </c:pt>
                <c:pt idx="222">
                  <c:v>287.20999999999998</c:v>
                </c:pt>
                <c:pt idx="223">
                  <c:v>287.20999999999998</c:v>
                </c:pt>
                <c:pt idx="224">
                  <c:v>125.328</c:v>
                </c:pt>
                <c:pt idx="225">
                  <c:v>149.19999999999999</c:v>
                </c:pt>
                <c:pt idx="226">
                  <c:v>111.9</c:v>
                </c:pt>
                <c:pt idx="227">
                  <c:v>179.04</c:v>
                </c:pt>
                <c:pt idx="228">
                  <c:v>125.328</c:v>
                </c:pt>
                <c:pt idx="229">
                  <c:v>462.52</c:v>
                </c:pt>
                <c:pt idx="230">
                  <c:v>149.19999999999999</c:v>
                </c:pt>
                <c:pt idx="231">
                  <c:v>160.38999999999999</c:v>
                </c:pt>
                <c:pt idx="232">
                  <c:v>111.9</c:v>
                </c:pt>
                <c:pt idx="233">
                  <c:v>164.12</c:v>
                </c:pt>
                <c:pt idx="234">
                  <c:v>164.12</c:v>
                </c:pt>
                <c:pt idx="235">
                  <c:v>146.96199999999999</c:v>
                </c:pt>
                <c:pt idx="236">
                  <c:v>184.262</c:v>
                </c:pt>
                <c:pt idx="237">
                  <c:v>309.58999999999997</c:v>
                </c:pt>
                <c:pt idx="238">
                  <c:v>96.98</c:v>
                </c:pt>
                <c:pt idx="239">
                  <c:v>257.37</c:v>
                </c:pt>
                <c:pt idx="240">
                  <c:v>156.66</c:v>
                </c:pt>
                <c:pt idx="241">
                  <c:v>123.09</c:v>
                </c:pt>
                <c:pt idx="242">
                  <c:v>105.18599999999999</c:v>
                </c:pt>
                <c:pt idx="243">
                  <c:v>175.31</c:v>
                </c:pt>
                <c:pt idx="244">
                  <c:v>119.36</c:v>
                </c:pt>
                <c:pt idx="245">
                  <c:v>149.19999999999999</c:v>
                </c:pt>
                <c:pt idx="246">
                  <c:v>335.7</c:v>
                </c:pt>
                <c:pt idx="247">
                  <c:v>257.37</c:v>
                </c:pt>
                <c:pt idx="248">
                  <c:v>119.36</c:v>
                </c:pt>
                <c:pt idx="249">
                  <c:v>164.12</c:v>
                </c:pt>
                <c:pt idx="250">
                  <c:v>104.44</c:v>
                </c:pt>
                <c:pt idx="251">
                  <c:v>138.01</c:v>
                </c:pt>
                <c:pt idx="252">
                  <c:v>82.805999999999997</c:v>
                </c:pt>
                <c:pt idx="253">
                  <c:v>67.14</c:v>
                </c:pt>
                <c:pt idx="254">
                  <c:v>208.88</c:v>
                </c:pt>
                <c:pt idx="255">
                  <c:v>158.15199999999999</c:v>
                </c:pt>
                <c:pt idx="256">
                  <c:v>205.89599999999999</c:v>
                </c:pt>
                <c:pt idx="257">
                  <c:v>405.07799999999997</c:v>
                </c:pt>
                <c:pt idx="258">
                  <c:v>522.20000000000005</c:v>
                </c:pt>
                <c:pt idx="259">
                  <c:v>149.19999999999999</c:v>
                </c:pt>
                <c:pt idx="260">
                  <c:v>149.946</c:v>
                </c:pt>
                <c:pt idx="261">
                  <c:v>373</c:v>
                </c:pt>
                <c:pt idx="262">
                  <c:v>88.774000000000001</c:v>
                </c:pt>
                <c:pt idx="263">
                  <c:v>257.37</c:v>
                </c:pt>
                <c:pt idx="264">
                  <c:v>78.33</c:v>
                </c:pt>
                <c:pt idx="265">
                  <c:v>234.99</c:v>
                </c:pt>
                <c:pt idx="266">
                  <c:v>294.67</c:v>
                </c:pt>
                <c:pt idx="267">
                  <c:v>119.36</c:v>
                </c:pt>
                <c:pt idx="268">
                  <c:v>193.96</c:v>
                </c:pt>
                <c:pt idx="269">
                  <c:v>85.043999999999997</c:v>
                </c:pt>
                <c:pt idx="270">
                  <c:v>179.04</c:v>
                </c:pt>
                <c:pt idx="271">
                  <c:v>115.63</c:v>
                </c:pt>
                <c:pt idx="272">
                  <c:v>331.22399999999999</c:v>
                </c:pt>
                <c:pt idx="273">
                  <c:v>149.19999999999999</c:v>
                </c:pt>
                <c:pt idx="274">
                  <c:v>440.14</c:v>
                </c:pt>
                <c:pt idx="275">
                  <c:v>171.58</c:v>
                </c:pt>
                <c:pt idx="276">
                  <c:v>184.262</c:v>
                </c:pt>
                <c:pt idx="277">
                  <c:v>326.74799999999999</c:v>
                </c:pt>
                <c:pt idx="278">
                  <c:v>164.12</c:v>
                </c:pt>
                <c:pt idx="279">
                  <c:v>331.22399999999999</c:v>
                </c:pt>
                <c:pt idx="280">
                  <c:v>234.99</c:v>
                </c:pt>
                <c:pt idx="281">
                  <c:v>99.218000000000004</c:v>
                </c:pt>
                <c:pt idx="282">
                  <c:v>156.66</c:v>
                </c:pt>
                <c:pt idx="283">
                  <c:v>298.39999999999998</c:v>
                </c:pt>
                <c:pt idx="284">
                  <c:v>122.34399999999999</c:v>
                </c:pt>
                <c:pt idx="285">
                  <c:v>317.64679999999998</c:v>
                </c:pt>
                <c:pt idx="286">
                  <c:v>182.77</c:v>
                </c:pt>
                <c:pt idx="287">
                  <c:v>141.74</c:v>
                </c:pt>
                <c:pt idx="288">
                  <c:v>182.77</c:v>
                </c:pt>
                <c:pt idx="289">
                  <c:v>182.77</c:v>
                </c:pt>
                <c:pt idx="290">
                  <c:v>186.5</c:v>
                </c:pt>
                <c:pt idx="291">
                  <c:v>190.23</c:v>
                </c:pt>
                <c:pt idx="292">
                  <c:v>190.23</c:v>
                </c:pt>
                <c:pt idx="293">
                  <c:v>234.99</c:v>
                </c:pt>
                <c:pt idx="294">
                  <c:v>193.214</c:v>
                </c:pt>
                <c:pt idx="295">
                  <c:v>278.25799999999998</c:v>
                </c:pt>
                <c:pt idx="296">
                  <c:v>186.5</c:v>
                </c:pt>
                <c:pt idx="297">
                  <c:v>328.24</c:v>
                </c:pt>
                <c:pt idx="298">
                  <c:v>179.04</c:v>
                </c:pt>
                <c:pt idx="299">
                  <c:v>119.36</c:v>
                </c:pt>
                <c:pt idx="300">
                  <c:v>234.99</c:v>
                </c:pt>
                <c:pt idx="301">
                  <c:v>93.25</c:v>
                </c:pt>
                <c:pt idx="302">
                  <c:v>164.86599999999999</c:v>
                </c:pt>
                <c:pt idx="303">
                  <c:v>182.024</c:v>
                </c:pt>
                <c:pt idx="304">
                  <c:v>186.5</c:v>
                </c:pt>
                <c:pt idx="305">
                  <c:v>79.075999999999993</c:v>
                </c:pt>
                <c:pt idx="306">
                  <c:v>132.042</c:v>
                </c:pt>
                <c:pt idx="307">
                  <c:v>146.96199999999999</c:v>
                </c:pt>
                <c:pt idx="308">
                  <c:v>193.96</c:v>
                </c:pt>
                <c:pt idx="309">
                  <c:v>126.82</c:v>
                </c:pt>
                <c:pt idx="310">
                  <c:v>199.928</c:v>
                </c:pt>
                <c:pt idx="311">
                  <c:v>104.44</c:v>
                </c:pt>
                <c:pt idx="312">
                  <c:v>197.69</c:v>
                </c:pt>
                <c:pt idx="313">
                  <c:v>746</c:v>
                </c:pt>
                <c:pt idx="314">
                  <c:v>248.41800000000001</c:v>
                </c:pt>
                <c:pt idx="315">
                  <c:v>109.66200000000001</c:v>
                </c:pt>
                <c:pt idx="316">
                  <c:v>125.328</c:v>
                </c:pt>
                <c:pt idx="317">
                  <c:v>180.53200000000001</c:v>
                </c:pt>
                <c:pt idx="318">
                  <c:v>52.22</c:v>
                </c:pt>
                <c:pt idx="319">
                  <c:v>102.94799999999999</c:v>
                </c:pt>
                <c:pt idx="320">
                  <c:v>202.91200000000001</c:v>
                </c:pt>
                <c:pt idx="321">
                  <c:v>175.31</c:v>
                </c:pt>
                <c:pt idx="322">
                  <c:v>375.238</c:v>
                </c:pt>
                <c:pt idx="323">
                  <c:v>324.51</c:v>
                </c:pt>
                <c:pt idx="324">
                  <c:v>223.8</c:v>
                </c:pt>
                <c:pt idx="325">
                  <c:v>156.66</c:v>
                </c:pt>
                <c:pt idx="326">
                  <c:v>193.96</c:v>
                </c:pt>
                <c:pt idx="327">
                  <c:v>193.96</c:v>
                </c:pt>
                <c:pt idx="328">
                  <c:v>190.976</c:v>
                </c:pt>
                <c:pt idx="329">
                  <c:v>227.53</c:v>
                </c:pt>
                <c:pt idx="330">
                  <c:v>246.18</c:v>
                </c:pt>
                <c:pt idx="331">
                  <c:v>109.66200000000001</c:v>
                </c:pt>
                <c:pt idx="332">
                  <c:v>223.8</c:v>
                </c:pt>
                <c:pt idx="333">
                  <c:v>49.981999999999999</c:v>
                </c:pt>
                <c:pt idx="334">
                  <c:v>125.328</c:v>
                </c:pt>
                <c:pt idx="335">
                  <c:v>117.86799999999999</c:v>
                </c:pt>
                <c:pt idx="336">
                  <c:v>88.028000000000006</c:v>
                </c:pt>
                <c:pt idx="337">
                  <c:v>108.17</c:v>
                </c:pt>
                <c:pt idx="338">
                  <c:v>320.77999999999997</c:v>
                </c:pt>
                <c:pt idx="339">
                  <c:v>149.946</c:v>
                </c:pt>
                <c:pt idx="340">
                  <c:v>135.77199999999999</c:v>
                </c:pt>
                <c:pt idx="341">
                  <c:v>246.18</c:v>
                </c:pt>
                <c:pt idx="342">
                  <c:v>177.548</c:v>
                </c:pt>
                <c:pt idx="343">
                  <c:v>308.84399999999999</c:v>
                </c:pt>
                <c:pt idx="344">
                  <c:v>196.94399999999999</c:v>
                </c:pt>
                <c:pt idx="345">
                  <c:v>298.39999999999998</c:v>
                </c:pt>
                <c:pt idx="346">
                  <c:v>212.60999999999999</c:v>
                </c:pt>
                <c:pt idx="347">
                  <c:v>447.6</c:v>
                </c:pt>
                <c:pt idx="348">
                  <c:v>164.12</c:v>
                </c:pt>
                <c:pt idx="349">
                  <c:v>116.376</c:v>
                </c:pt>
                <c:pt idx="350">
                  <c:v>130.55000000000001</c:v>
                </c:pt>
                <c:pt idx="351">
                  <c:v>132.042</c:v>
                </c:pt>
                <c:pt idx="352">
                  <c:v>100.71</c:v>
                </c:pt>
                <c:pt idx="353">
                  <c:v>126.82</c:v>
                </c:pt>
                <c:pt idx="354">
                  <c:v>208.88</c:v>
                </c:pt>
                <c:pt idx="355">
                  <c:v>217.83199999999999</c:v>
                </c:pt>
                <c:pt idx="356">
                  <c:v>102.94799999999999</c:v>
                </c:pt>
                <c:pt idx="357">
                  <c:v>164.12</c:v>
                </c:pt>
                <c:pt idx="358">
                  <c:v>190.23</c:v>
                </c:pt>
                <c:pt idx="359">
                  <c:v>38.120600000000003</c:v>
                </c:pt>
                <c:pt idx="360">
                  <c:v>137.26400000000001</c:v>
                </c:pt>
                <c:pt idx="361">
                  <c:v>119.36</c:v>
                </c:pt>
                <c:pt idx="362">
                  <c:v>367.77800000000002</c:v>
                </c:pt>
                <c:pt idx="363">
                  <c:v>308.84399999999999</c:v>
                </c:pt>
                <c:pt idx="364">
                  <c:v>88.028000000000006</c:v>
                </c:pt>
                <c:pt idx="365">
                  <c:v>298.39999999999998</c:v>
                </c:pt>
                <c:pt idx="366">
                  <c:v>129.804</c:v>
                </c:pt>
                <c:pt idx="367">
                  <c:v>410.3</c:v>
                </c:pt>
                <c:pt idx="368">
                  <c:v>323.76400000000001</c:v>
                </c:pt>
                <c:pt idx="369">
                  <c:v>137.26400000000001</c:v>
                </c:pt>
                <c:pt idx="370">
                  <c:v>141.74</c:v>
                </c:pt>
                <c:pt idx="371">
                  <c:v>428.95</c:v>
                </c:pt>
                <c:pt idx="372">
                  <c:v>335.7</c:v>
                </c:pt>
                <c:pt idx="373">
                  <c:v>259.608</c:v>
                </c:pt>
                <c:pt idx="374">
                  <c:v>114.13800000000001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7-4BE1-B487-EB2B3193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76288"/>
        <c:axId val="318577072"/>
      </c:scatterChart>
      <c:valAx>
        <c:axId val="3185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Displacement(L)</a:t>
                </a:r>
              </a:p>
            </c:rich>
          </c:tx>
          <c:layout>
            <c:manualLayout>
              <c:xMode val="edge"/>
              <c:yMode val="edge"/>
              <c:x val="0.42166652555527356"/>
              <c:y val="0.865469104497531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577072"/>
        <c:crosses val="autoZero"/>
        <c:crossBetween val="midCat"/>
      </c:valAx>
      <c:valAx>
        <c:axId val="31857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(KW)</a:t>
                </a:r>
              </a:p>
            </c:rich>
          </c:tx>
          <c:layout>
            <c:manualLayout>
              <c:xMode val="edge"/>
              <c:yMode val="edge"/>
              <c:x val="1.3429006858013721E-2"/>
              <c:y val="0.2704590951554786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576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60866325004182"/>
          <c:y val="0.10699031236156042"/>
          <c:w val="0.7188953033109583"/>
          <c:h val="0.62482342419151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'Passenger car SI'!$N$1</c:f>
              <c:strCache>
                <c:ptCount val="1"/>
                <c:pt idx="0">
                  <c:v>Max BMEP (bar)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'Passenger car SI'!$B$2:$B$400</c:f>
              <c:numCache>
                <c:formatCode>General</c:formatCode>
                <c:ptCount val="399"/>
                <c:pt idx="0">
                  <c:v>1989</c:v>
                </c:pt>
                <c:pt idx="1">
                  <c:v>1992</c:v>
                </c:pt>
                <c:pt idx="2">
                  <c:v>1992</c:v>
                </c:pt>
                <c:pt idx="3">
                  <c:v>1992</c:v>
                </c:pt>
                <c:pt idx="4">
                  <c:v>1992</c:v>
                </c:pt>
                <c:pt idx="5">
                  <c:v>1992</c:v>
                </c:pt>
                <c:pt idx="6">
                  <c:v>1992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1992</c:v>
                </c:pt>
                <c:pt idx="13">
                  <c:v>1992</c:v>
                </c:pt>
                <c:pt idx="14">
                  <c:v>1992</c:v>
                </c:pt>
                <c:pt idx="15">
                  <c:v>1994</c:v>
                </c:pt>
                <c:pt idx="16">
                  <c:v>1997</c:v>
                </c:pt>
                <c:pt idx="17">
                  <c:v>1998</c:v>
                </c:pt>
                <c:pt idx="18">
                  <c:v>1998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1998</c:v>
                </c:pt>
                <c:pt idx="23">
                  <c:v>1998</c:v>
                </c:pt>
                <c:pt idx="24">
                  <c:v>1998</c:v>
                </c:pt>
                <c:pt idx="25">
                  <c:v>1998</c:v>
                </c:pt>
                <c:pt idx="26">
                  <c:v>1998</c:v>
                </c:pt>
                <c:pt idx="27">
                  <c:v>1998</c:v>
                </c:pt>
                <c:pt idx="28">
                  <c:v>1999</c:v>
                </c:pt>
                <c:pt idx="29">
                  <c:v>1999</c:v>
                </c:pt>
                <c:pt idx="30">
                  <c:v>1999</c:v>
                </c:pt>
                <c:pt idx="31">
                  <c:v>1999</c:v>
                </c:pt>
                <c:pt idx="32">
                  <c:v>1999</c:v>
                </c:pt>
                <c:pt idx="33">
                  <c:v>1999</c:v>
                </c:pt>
                <c:pt idx="34">
                  <c:v>1999</c:v>
                </c:pt>
                <c:pt idx="35">
                  <c:v>1999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1999</c:v>
                </c:pt>
                <c:pt idx="41">
                  <c:v>1999</c:v>
                </c:pt>
                <c:pt idx="42">
                  <c:v>1999</c:v>
                </c:pt>
                <c:pt idx="43">
                  <c:v>1999</c:v>
                </c:pt>
                <c:pt idx="44">
                  <c:v>1999</c:v>
                </c:pt>
                <c:pt idx="45">
                  <c:v>1999</c:v>
                </c:pt>
                <c:pt idx="46">
                  <c:v>1999</c:v>
                </c:pt>
                <c:pt idx="47">
                  <c:v>1999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1999</c:v>
                </c:pt>
                <c:pt idx="53">
                  <c:v>1999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1999</c:v>
                </c:pt>
                <c:pt idx="67">
                  <c:v>1999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1999</c:v>
                </c:pt>
                <c:pt idx="73">
                  <c:v>1999</c:v>
                </c:pt>
                <c:pt idx="74">
                  <c:v>1999</c:v>
                </c:pt>
                <c:pt idx="75">
                  <c:v>1999</c:v>
                </c:pt>
                <c:pt idx="76">
                  <c:v>1999</c:v>
                </c:pt>
                <c:pt idx="77">
                  <c:v>1999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1999</c:v>
                </c:pt>
                <c:pt idx="85">
                  <c:v>1999</c:v>
                </c:pt>
                <c:pt idx="86">
                  <c:v>1999</c:v>
                </c:pt>
                <c:pt idx="87">
                  <c:v>1999</c:v>
                </c:pt>
                <c:pt idx="88">
                  <c:v>1999</c:v>
                </c:pt>
                <c:pt idx="89">
                  <c:v>1999</c:v>
                </c:pt>
                <c:pt idx="90">
                  <c:v>1999</c:v>
                </c:pt>
                <c:pt idx="91">
                  <c:v>1999</c:v>
                </c:pt>
                <c:pt idx="92">
                  <c:v>1999</c:v>
                </c:pt>
                <c:pt idx="93">
                  <c:v>1999</c:v>
                </c:pt>
                <c:pt idx="94">
                  <c:v>1999</c:v>
                </c:pt>
                <c:pt idx="95">
                  <c:v>1999</c:v>
                </c:pt>
                <c:pt idx="96">
                  <c:v>1999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1999</c:v>
                </c:pt>
                <c:pt idx="102">
                  <c:v>1999</c:v>
                </c:pt>
                <c:pt idx="103">
                  <c:v>1999</c:v>
                </c:pt>
                <c:pt idx="104">
                  <c:v>1999</c:v>
                </c:pt>
                <c:pt idx="105">
                  <c:v>1999</c:v>
                </c:pt>
                <c:pt idx="106">
                  <c:v>1999</c:v>
                </c:pt>
                <c:pt idx="107">
                  <c:v>1999</c:v>
                </c:pt>
                <c:pt idx="108">
                  <c:v>1999</c:v>
                </c:pt>
                <c:pt idx="109">
                  <c:v>1999</c:v>
                </c:pt>
                <c:pt idx="110">
                  <c:v>1999</c:v>
                </c:pt>
                <c:pt idx="111">
                  <c:v>1999</c:v>
                </c:pt>
                <c:pt idx="112">
                  <c:v>1999</c:v>
                </c:pt>
                <c:pt idx="113">
                  <c:v>1999</c:v>
                </c:pt>
                <c:pt idx="114">
                  <c:v>1999</c:v>
                </c:pt>
                <c:pt idx="115">
                  <c:v>1999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1999</c:v>
                </c:pt>
                <c:pt idx="121">
                  <c:v>1999</c:v>
                </c:pt>
                <c:pt idx="122">
                  <c:v>1999</c:v>
                </c:pt>
                <c:pt idx="123">
                  <c:v>1999</c:v>
                </c:pt>
                <c:pt idx="124">
                  <c:v>1999</c:v>
                </c:pt>
                <c:pt idx="125">
                  <c:v>1999</c:v>
                </c:pt>
                <c:pt idx="126">
                  <c:v>1999</c:v>
                </c:pt>
                <c:pt idx="127">
                  <c:v>1999</c:v>
                </c:pt>
                <c:pt idx="128">
                  <c:v>1999</c:v>
                </c:pt>
                <c:pt idx="129">
                  <c:v>1999</c:v>
                </c:pt>
                <c:pt idx="130">
                  <c:v>1999</c:v>
                </c:pt>
                <c:pt idx="131">
                  <c:v>1999</c:v>
                </c:pt>
                <c:pt idx="132">
                  <c:v>1999</c:v>
                </c:pt>
                <c:pt idx="133">
                  <c:v>1999</c:v>
                </c:pt>
                <c:pt idx="134">
                  <c:v>1999</c:v>
                </c:pt>
                <c:pt idx="135">
                  <c:v>1999</c:v>
                </c:pt>
                <c:pt idx="136">
                  <c:v>1999</c:v>
                </c:pt>
                <c:pt idx="137">
                  <c:v>1999</c:v>
                </c:pt>
                <c:pt idx="138">
                  <c:v>1999</c:v>
                </c:pt>
                <c:pt idx="139">
                  <c:v>1999</c:v>
                </c:pt>
                <c:pt idx="140">
                  <c:v>1999</c:v>
                </c:pt>
                <c:pt idx="141">
                  <c:v>1999</c:v>
                </c:pt>
                <c:pt idx="142">
                  <c:v>1999</c:v>
                </c:pt>
                <c:pt idx="143">
                  <c:v>1999</c:v>
                </c:pt>
                <c:pt idx="144">
                  <c:v>1999</c:v>
                </c:pt>
                <c:pt idx="145">
                  <c:v>1999</c:v>
                </c:pt>
                <c:pt idx="146">
                  <c:v>1999</c:v>
                </c:pt>
                <c:pt idx="147">
                  <c:v>1999</c:v>
                </c:pt>
                <c:pt idx="148">
                  <c:v>1999</c:v>
                </c:pt>
                <c:pt idx="149">
                  <c:v>1999</c:v>
                </c:pt>
                <c:pt idx="150">
                  <c:v>1999</c:v>
                </c:pt>
                <c:pt idx="151">
                  <c:v>1999</c:v>
                </c:pt>
                <c:pt idx="152">
                  <c:v>1999</c:v>
                </c:pt>
                <c:pt idx="153">
                  <c:v>1999</c:v>
                </c:pt>
                <c:pt idx="154">
                  <c:v>1999</c:v>
                </c:pt>
                <c:pt idx="155">
                  <c:v>1999</c:v>
                </c:pt>
                <c:pt idx="156">
                  <c:v>1999</c:v>
                </c:pt>
                <c:pt idx="157">
                  <c:v>1999</c:v>
                </c:pt>
                <c:pt idx="158">
                  <c:v>1999</c:v>
                </c:pt>
                <c:pt idx="159">
                  <c:v>1999</c:v>
                </c:pt>
                <c:pt idx="160">
                  <c:v>1999</c:v>
                </c:pt>
                <c:pt idx="161">
                  <c:v>1999</c:v>
                </c:pt>
                <c:pt idx="162">
                  <c:v>1999</c:v>
                </c:pt>
                <c:pt idx="163">
                  <c:v>1999</c:v>
                </c:pt>
                <c:pt idx="164">
                  <c:v>1999</c:v>
                </c:pt>
                <c:pt idx="165">
                  <c:v>1999</c:v>
                </c:pt>
                <c:pt idx="166">
                  <c:v>1999</c:v>
                </c:pt>
                <c:pt idx="167">
                  <c:v>1999</c:v>
                </c:pt>
                <c:pt idx="168">
                  <c:v>1999</c:v>
                </c:pt>
                <c:pt idx="169">
                  <c:v>1999</c:v>
                </c:pt>
                <c:pt idx="170">
                  <c:v>1999</c:v>
                </c:pt>
                <c:pt idx="171">
                  <c:v>1999</c:v>
                </c:pt>
                <c:pt idx="172">
                  <c:v>1999</c:v>
                </c:pt>
                <c:pt idx="173">
                  <c:v>1999</c:v>
                </c:pt>
                <c:pt idx="174">
                  <c:v>1999</c:v>
                </c:pt>
                <c:pt idx="175">
                  <c:v>1999</c:v>
                </c:pt>
                <c:pt idx="176">
                  <c:v>1999</c:v>
                </c:pt>
                <c:pt idx="177">
                  <c:v>1999</c:v>
                </c:pt>
                <c:pt idx="178">
                  <c:v>1999</c:v>
                </c:pt>
                <c:pt idx="179">
                  <c:v>1999</c:v>
                </c:pt>
                <c:pt idx="180">
                  <c:v>1999</c:v>
                </c:pt>
                <c:pt idx="181">
                  <c:v>1999</c:v>
                </c:pt>
                <c:pt idx="182">
                  <c:v>1999</c:v>
                </c:pt>
                <c:pt idx="183">
                  <c:v>1999</c:v>
                </c:pt>
                <c:pt idx="184">
                  <c:v>1999</c:v>
                </c:pt>
                <c:pt idx="185">
                  <c:v>1999</c:v>
                </c:pt>
                <c:pt idx="186">
                  <c:v>1999</c:v>
                </c:pt>
                <c:pt idx="187">
                  <c:v>1999</c:v>
                </c:pt>
                <c:pt idx="188">
                  <c:v>1999</c:v>
                </c:pt>
                <c:pt idx="189">
                  <c:v>1999</c:v>
                </c:pt>
                <c:pt idx="190">
                  <c:v>1999</c:v>
                </c:pt>
                <c:pt idx="191">
                  <c:v>1999</c:v>
                </c:pt>
                <c:pt idx="192">
                  <c:v>1999</c:v>
                </c:pt>
                <c:pt idx="193">
                  <c:v>1999</c:v>
                </c:pt>
                <c:pt idx="194">
                  <c:v>1999</c:v>
                </c:pt>
                <c:pt idx="195">
                  <c:v>1999</c:v>
                </c:pt>
                <c:pt idx="196">
                  <c:v>1999</c:v>
                </c:pt>
                <c:pt idx="197">
                  <c:v>1999</c:v>
                </c:pt>
                <c:pt idx="198">
                  <c:v>1999</c:v>
                </c:pt>
                <c:pt idx="199">
                  <c:v>1999</c:v>
                </c:pt>
                <c:pt idx="200">
                  <c:v>1999</c:v>
                </c:pt>
                <c:pt idx="201">
                  <c:v>1999</c:v>
                </c:pt>
                <c:pt idx="202">
                  <c:v>1999</c:v>
                </c:pt>
                <c:pt idx="203">
                  <c:v>1999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2001</c:v>
                </c:pt>
                <c:pt idx="215">
                  <c:v>2001</c:v>
                </c:pt>
                <c:pt idx="216">
                  <c:v>2001</c:v>
                </c:pt>
                <c:pt idx="217">
                  <c:v>2001</c:v>
                </c:pt>
                <c:pt idx="218">
                  <c:v>2001</c:v>
                </c:pt>
                <c:pt idx="219">
                  <c:v>2001</c:v>
                </c:pt>
                <c:pt idx="220">
                  <c:v>2001</c:v>
                </c:pt>
                <c:pt idx="221">
                  <c:v>2001</c:v>
                </c:pt>
                <c:pt idx="222">
                  <c:v>2001</c:v>
                </c:pt>
                <c:pt idx="223">
                  <c:v>2001</c:v>
                </c:pt>
                <c:pt idx="224">
                  <c:v>2001</c:v>
                </c:pt>
                <c:pt idx="225">
                  <c:v>2001</c:v>
                </c:pt>
                <c:pt idx="226">
                  <c:v>2001</c:v>
                </c:pt>
                <c:pt idx="227">
                  <c:v>2001</c:v>
                </c:pt>
                <c:pt idx="228">
                  <c:v>2001</c:v>
                </c:pt>
                <c:pt idx="229">
                  <c:v>2001</c:v>
                </c:pt>
                <c:pt idx="230">
                  <c:v>2001</c:v>
                </c:pt>
                <c:pt idx="231">
                  <c:v>2001</c:v>
                </c:pt>
                <c:pt idx="232">
                  <c:v>2001</c:v>
                </c:pt>
                <c:pt idx="233">
                  <c:v>2001</c:v>
                </c:pt>
                <c:pt idx="234">
                  <c:v>2001</c:v>
                </c:pt>
                <c:pt idx="235">
                  <c:v>2001</c:v>
                </c:pt>
                <c:pt idx="236">
                  <c:v>2001</c:v>
                </c:pt>
                <c:pt idx="237">
                  <c:v>2001</c:v>
                </c:pt>
                <c:pt idx="238">
                  <c:v>2002</c:v>
                </c:pt>
                <c:pt idx="239">
                  <c:v>2002</c:v>
                </c:pt>
                <c:pt idx="240">
                  <c:v>2002</c:v>
                </c:pt>
                <c:pt idx="241">
                  <c:v>2002</c:v>
                </c:pt>
                <c:pt idx="242">
                  <c:v>2002</c:v>
                </c:pt>
                <c:pt idx="243">
                  <c:v>2002</c:v>
                </c:pt>
                <c:pt idx="244">
                  <c:v>2002</c:v>
                </c:pt>
                <c:pt idx="245">
                  <c:v>2002</c:v>
                </c:pt>
                <c:pt idx="246">
                  <c:v>2002</c:v>
                </c:pt>
                <c:pt idx="247">
                  <c:v>2003</c:v>
                </c:pt>
                <c:pt idx="248">
                  <c:v>2003</c:v>
                </c:pt>
                <c:pt idx="249">
                  <c:v>2003</c:v>
                </c:pt>
                <c:pt idx="250">
                  <c:v>2003</c:v>
                </c:pt>
                <c:pt idx="251">
                  <c:v>2003</c:v>
                </c:pt>
                <c:pt idx="252">
                  <c:v>2003</c:v>
                </c:pt>
                <c:pt idx="253">
                  <c:v>2003</c:v>
                </c:pt>
                <c:pt idx="254">
                  <c:v>2003</c:v>
                </c:pt>
                <c:pt idx="255">
                  <c:v>2003</c:v>
                </c:pt>
                <c:pt idx="256">
                  <c:v>2003</c:v>
                </c:pt>
                <c:pt idx="257">
                  <c:v>2003</c:v>
                </c:pt>
                <c:pt idx="258">
                  <c:v>2003</c:v>
                </c:pt>
                <c:pt idx="259">
                  <c:v>2004</c:v>
                </c:pt>
                <c:pt idx="260">
                  <c:v>2004</c:v>
                </c:pt>
                <c:pt idx="261">
                  <c:v>2004</c:v>
                </c:pt>
                <c:pt idx="262">
                  <c:v>2004</c:v>
                </c:pt>
                <c:pt idx="263">
                  <c:v>2004</c:v>
                </c:pt>
                <c:pt idx="264">
                  <c:v>2004</c:v>
                </c:pt>
                <c:pt idx="265">
                  <c:v>2004</c:v>
                </c:pt>
                <c:pt idx="266">
                  <c:v>2004</c:v>
                </c:pt>
                <c:pt idx="267">
                  <c:v>2004</c:v>
                </c:pt>
                <c:pt idx="268">
                  <c:v>2004</c:v>
                </c:pt>
                <c:pt idx="269">
                  <c:v>2004</c:v>
                </c:pt>
                <c:pt idx="270">
                  <c:v>2004</c:v>
                </c:pt>
                <c:pt idx="271">
                  <c:v>2004</c:v>
                </c:pt>
                <c:pt idx="272">
                  <c:v>2004</c:v>
                </c:pt>
                <c:pt idx="273">
                  <c:v>2004</c:v>
                </c:pt>
                <c:pt idx="274">
                  <c:v>2004</c:v>
                </c:pt>
                <c:pt idx="275">
                  <c:v>2004</c:v>
                </c:pt>
                <c:pt idx="276">
                  <c:v>2004</c:v>
                </c:pt>
                <c:pt idx="277">
                  <c:v>2004</c:v>
                </c:pt>
                <c:pt idx="278">
                  <c:v>2004</c:v>
                </c:pt>
                <c:pt idx="279">
                  <c:v>2004</c:v>
                </c:pt>
                <c:pt idx="280">
                  <c:v>2004</c:v>
                </c:pt>
                <c:pt idx="281">
                  <c:v>2005</c:v>
                </c:pt>
                <c:pt idx="282">
                  <c:v>2005</c:v>
                </c:pt>
                <c:pt idx="283">
                  <c:v>2005</c:v>
                </c:pt>
                <c:pt idx="284">
                  <c:v>2005</c:v>
                </c:pt>
                <c:pt idx="285">
                  <c:v>2005</c:v>
                </c:pt>
                <c:pt idx="286">
                  <c:v>2005</c:v>
                </c:pt>
                <c:pt idx="287">
                  <c:v>2005</c:v>
                </c:pt>
                <c:pt idx="288">
                  <c:v>2005</c:v>
                </c:pt>
                <c:pt idx="289">
                  <c:v>2005</c:v>
                </c:pt>
                <c:pt idx="290">
                  <c:v>2005</c:v>
                </c:pt>
                <c:pt idx="291">
                  <c:v>2005</c:v>
                </c:pt>
                <c:pt idx="292">
                  <c:v>2005</c:v>
                </c:pt>
                <c:pt idx="293">
                  <c:v>2005</c:v>
                </c:pt>
                <c:pt idx="294">
                  <c:v>2005</c:v>
                </c:pt>
                <c:pt idx="295">
                  <c:v>2005</c:v>
                </c:pt>
                <c:pt idx="296">
                  <c:v>2005</c:v>
                </c:pt>
                <c:pt idx="297">
                  <c:v>2005</c:v>
                </c:pt>
                <c:pt idx="298">
                  <c:v>2006</c:v>
                </c:pt>
                <c:pt idx="299">
                  <c:v>2006</c:v>
                </c:pt>
                <c:pt idx="300">
                  <c:v>2006</c:v>
                </c:pt>
                <c:pt idx="301">
                  <c:v>2006</c:v>
                </c:pt>
                <c:pt idx="302">
                  <c:v>2006</c:v>
                </c:pt>
                <c:pt idx="303">
                  <c:v>2006</c:v>
                </c:pt>
                <c:pt idx="304">
                  <c:v>2006</c:v>
                </c:pt>
                <c:pt idx="305">
                  <c:v>2006</c:v>
                </c:pt>
                <c:pt idx="306">
                  <c:v>2006</c:v>
                </c:pt>
                <c:pt idx="307">
                  <c:v>2006</c:v>
                </c:pt>
                <c:pt idx="308">
                  <c:v>2006</c:v>
                </c:pt>
                <c:pt idx="309">
                  <c:v>2006</c:v>
                </c:pt>
                <c:pt idx="310">
                  <c:v>2006</c:v>
                </c:pt>
                <c:pt idx="311">
                  <c:v>2006</c:v>
                </c:pt>
                <c:pt idx="312">
                  <c:v>2006</c:v>
                </c:pt>
                <c:pt idx="313">
                  <c:v>2006</c:v>
                </c:pt>
                <c:pt idx="314">
                  <c:v>2006</c:v>
                </c:pt>
                <c:pt idx="315">
                  <c:v>2006</c:v>
                </c:pt>
                <c:pt idx="316">
                  <c:v>2006</c:v>
                </c:pt>
                <c:pt idx="317">
                  <c:v>2007</c:v>
                </c:pt>
                <c:pt idx="318">
                  <c:v>2007</c:v>
                </c:pt>
                <c:pt idx="319">
                  <c:v>2007</c:v>
                </c:pt>
                <c:pt idx="320">
                  <c:v>2007</c:v>
                </c:pt>
                <c:pt idx="321">
                  <c:v>2007</c:v>
                </c:pt>
                <c:pt idx="322">
                  <c:v>2007</c:v>
                </c:pt>
                <c:pt idx="323">
                  <c:v>2007</c:v>
                </c:pt>
                <c:pt idx="324">
                  <c:v>2007</c:v>
                </c:pt>
                <c:pt idx="325">
                  <c:v>2007</c:v>
                </c:pt>
                <c:pt idx="326">
                  <c:v>2007</c:v>
                </c:pt>
                <c:pt idx="327">
                  <c:v>2007</c:v>
                </c:pt>
                <c:pt idx="328">
                  <c:v>2008</c:v>
                </c:pt>
                <c:pt idx="329">
                  <c:v>2008</c:v>
                </c:pt>
                <c:pt idx="330">
                  <c:v>2008</c:v>
                </c:pt>
                <c:pt idx="331">
                  <c:v>2009</c:v>
                </c:pt>
                <c:pt idx="332">
                  <c:v>2009</c:v>
                </c:pt>
                <c:pt idx="333">
                  <c:v>2009</c:v>
                </c:pt>
                <c:pt idx="334">
                  <c:v>2009</c:v>
                </c:pt>
                <c:pt idx="335">
                  <c:v>2009</c:v>
                </c:pt>
                <c:pt idx="336">
                  <c:v>2009</c:v>
                </c:pt>
                <c:pt idx="337">
                  <c:v>2009</c:v>
                </c:pt>
                <c:pt idx="338">
                  <c:v>2009</c:v>
                </c:pt>
                <c:pt idx="339">
                  <c:v>2009</c:v>
                </c:pt>
                <c:pt idx="340">
                  <c:v>2009</c:v>
                </c:pt>
                <c:pt idx="341">
                  <c:v>2009</c:v>
                </c:pt>
                <c:pt idx="342">
                  <c:v>2009</c:v>
                </c:pt>
                <c:pt idx="343">
                  <c:v>2009</c:v>
                </c:pt>
                <c:pt idx="344">
                  <c:v>2009</c:v>
                </c:pt>
                <c:pt idx="345">
                  <c:v>2009</c:v>
                </c:pt>
                <c:pt idx="346">
                  <c:v>2009</c:v>
                </c:pt>
                <c:pt idx="347">
                  <c:v>2009</c:v>
                </c:pt>
                <c:pt idx="348">
                  <c:v>2009</c:v>
                </c:pt>
                <c:pt idx="349">
                  <c:v>2010</c:v>
                </c:pt>
                <c:pt idx="350">
                  <c:v>2010</c:v>
                </c:pt>
                <c:pt idx="351">
                  <c:v>2010</c:v>
                </c:pt>
                <c:pt idx="352">
                  <c:v>2011</c:v>
                </c:pt>
                <c:pt idx="353">
                  <c:v>2011</c:v>
                </c:pt>
                <c:pt idx="354">
                  <c:v>2011</c:v>
                </c:pt>
                <c:pt idx="355">
                  <c:v>2011</c:v>
                </c:pt>
                <c:pt idx="356">
                  <c:v>2011</c:v>
                </c:pt>
                <c:pt idx="357">
                  <c:v>2011</c:v>
                </c:pt>
                <c:pt idx="358">
                  <c:v>2011</c:v>
                </c:pt>
                <c:pt idx="359">
                  <c:v>2012</c:v>
                </c:pt>
                <c:pt idx="360">
                  <c:v>2012</c:v>
                </c:pt>
                <c:pt idx="361">
                  <c:v>2012</c:v>
                </c:pt>
                <c:pt idx="362">
                  <c:v>2016</c:v>
                </c:pt>
                <c:pt idx="363">
                  <c:v>2016</c:v>
                </c:pt>
                <c:pt idx="364">
                  <c:v>2016</c:v>
                </c:pt>
                <c:pt idx="365">
                  <c:v>2016</c:v>
                </c:pt>
                <c:pt idx="366">
                  <c:v>2016</c:v>
                </c:pt>
                <c:pt idx="367">
                  <c:v>2016</c:v>
                </c:pt>
                <c:pt idx="368">
                  <c:v>2016</c:v>
                </c:pt>
                <c:pt idx="369">
                  <c:v>2017</c:v>
                </c:pt>
                <c:pt idx="370">
                  <c:v>2017</c:v>
                </c:pt>
                <c:pt idx="371">
                  <c:v>2017</c:v>
                </c:pt>
                <c:pt idx="372">
                  <c:v>2017</c:v>
                </c:pt>
                <c:pt idx="373">
                  <c:v>2017</c:v>
                </c:pt>
                <c:pt idx="374">
                  <c:v>2017</c:v>
                </c:pt>
              </c:numCache>
            </c:numRef>
          </c:xVal>
          <c:yVal>
            <c:numRef>
              <c:f>'Passenger car SI'!$N$2:$N$400</c:f>
              <c:numCache>
                <c:formatCode>0.00</c:formatCode>
                <c:ptCount val="399"/>
                <c:pt idx="0">
                  <c:v>35.336634236947788</c:v>
                </c:pt>
                <c:pt idx="1">
                  <c:v>9.4048094410876129</c:v>
                </c:pt>
                <c:pt idx="2">
                  <c:v>9.4377042176870738</c:v>
                </c:pt>
                <c:pt idx="3">
                  <c:v>9.6010069963177287</c:v>
                </c:pt>
                <c:pt idx="4">
                  <c:v>9.6068466833541937</c:v>
                </c:pt>
                <c:pt idx="5">
                  <c:v>9.8203321652065085</c:v>
                </c:pt>
                <c:pt idx="6">
                  <c:v>9.909676815492201</c:v>
                </c:pt>
                <c:pt idx="7">
                  <c:v>9.9630858006042313</c:v>
                </c:pt>
                <c:pt idx="8">
                  <c:v>10.1857173254836</c:v>
                </c:pt>
                <c:pt idx="9">
                  <c:v>10.396728667113194</c:v>
                </c:pt>
                <c:pt idx="10">
                  <c:v>10.419468840082361</c:v>
                </c:pt>
                <c:pt idx="11">
                  <c:v>10.573784673024523</c:v>
                </c:pt>
                <c:pt idx="12">
                  <c:v>10.806175544959128</c:v>
                </c:pt>
                <c:pt idx="13">
                  <c:v>10.911050941609679</c:v>
                </c:pt>
                <c:pt idx="14">
                  <c:v>11.535434690043834</c:v>
                </c:pt>
                <c:pt idx="15">
                  <c:v>9.5611720263157913</c:v>
                </c:pt>
                <c:pt idx="16">
                  <c:v>11.002081050000001</c:v>
                </c:pt>
                <c:pt idx="17">
                  <c:v>11.0873685</c:v>
                </c:pt>
                <c:pt idx="18">
                  <c:v>11.183839789789792</c:v>
                </c:pt>
                <c:pt idx="19">
                  <c:v>11.2579434</c:v>
                </c:pt>
                <c:pt idx="20">
                  <c:v>11.439958258258258</c:v>
                </c:pt>
                <c:pt idx="21">
                  <c:v>11.474512775579425</c:v>
                </c:pt>
                <c:pt idx="22">
                  <c:v>11.5990932</c:v>
                </c:pt>
                <c:pt idx="23">
                  <c:v>12.224534500000001</c:v>
                </c:pt>
                <c:pt idx="24">
                  <c:v>12.327913227272727</c:v>
                </c:pt>
                <c:pt idx="25">
                  <c:v>12.379059309309309</c:v>
                </c:pt>
                <c:pt idx="26">
                  <c:v>14.925303749999999</c:v>
                </c:pt>
                <c:pt idx="27">
                  <c:v>17.330683033033036</c:v>
                </c:pt>
                <c:pt idx="28">
                  <c:v>8.8038658064516131</c:v>
                </c:pt>
                <c:pt idx="29">
                  <c:v>8.9776263157894736</c:v>
                </c:pt>
                <c:pt idx="30">
                  <c:v>9.0304358823529416</c:v>
                </c:pt>
                <c:pt idx="31">
                  <c:v>9.2552677222222215</c:v>
                </c:pt>
                <c:pt idx="32">
                  <c:v>9.4444864864864861</c:v>
                </c:pt>
                <c:pt idx="33">
                  <c:v>9.4507714864864862</c:v>
                </c:pt>
                <c:pt idx="34">
                  <c:v>9.4507714864864862</c:v>
                </c:pt>
                <c:pt idx="35">
                  <c:v>9.4507714864864862</c:v>
                </c:pt>
                <c:pt idx="36">
                  <c:v>9.4507714864864862</c:v>
                </c:pt>
                <c:pt idx="37">
                  <c:v>9.520459534883722</c:v>
                </c:pt>
                <c:pt idx="38">
                  <c:v>9.520459534883722</c:v>
                </c:pt>
                <c:pt idx="39">
                  <c:v>9.520459534883722</c:v>
                </c:pt>
                <c:pt idx="40">
                  <c:v>9.520459534883722</c:v>
                </c:pt>
                <c:pt idx="41">
                  <c:v>9.5521944000000012</c:v>
                </c:pt>
                <c:pt idx="42">
                  <c:v>9.5521944000000012</c:v>
                </c:pt>
                <c:pt idx="43">
                  <c:v>9.5948381250000008</c:v>
                </c:pt>
                <c:pt idx="44">
                  <c:v>9.5948381250000008</c:v>
                </c:pt>
                <c:pt idx="45">
                  <c:v>9.6659109999999995</c:v>
                </c:pt>
                <c:pt idx="46">
                  <c:v>9.7188024418604648</c:v>
                </c:pt>
                <c:pt idx="47">
                  <c:v>9.7188024418604648</c:v>
                </c:pt>
                <c:pt idx="48">
                  <c:v>9.7227692999999995</c:v>
                </c:pt>
                <c:pt idx="49">
                  <c:v>9.7257618421052623</c:v>
                </c:pt>
                <c:pt idx="50">
                  <c:v>9.7829722058823538</c:v>
                </c:pt>
                <c:pt idx="51">
                  <c:v>9.8251142399999996</c:v>
                </c:pt>
                <c:pt idx="52">
                  <c:v>9.8408596153846162</c:v>
                </c:pt>
                <c:pt idx="53">
                  <c:v>9.8753889473684211</c:v>
                </c:pt>
                <c:pt idx="54">
                  <c:v>9.8753889473684211</c:v>
                </c:pt>
                <c:pt idx="55">
                  <c:v>9.8753889473684211</c:v>
                </c:pt>
                <c:pt idx="56">
                  <c:v>9.8753889473684211</c:v>
                </c:pt>
                <c:pt idx="57">
                  <c:v>9.8753889473684211</c:v>
                </c:pt>
                <c:pt idx="58">
                  <c:v>9.8753889473684211</c:v>
                </c:pt>
                <c:pt idx="59">
                  <c:v>9.8753889473684211</c:v>
                </c:pt>
                <c:pt idx="60">
                  <c:v>9.8753889473684229</c:v>
                </c:pt>
                <c:pt idx="61">
                  <c:v>9.8753889473684229</c:v>
                </c:pt>
                <c:pt idx="62">
                  <c:v>9.8933442000000014</c:v>
                </c:pt>
                <c:pt idx="63">
                  <c:v>9.9043490322580645</c:v>
                </c:pt>
                <c:pt idx="64">
                  <c:v>9.9171453488372112</c:v>
                </c:pt>
                <c:pt idx="65">
                  <c:v>9.9171453488372112</c:v>
                </c:pt>
                <c:pt idx="66">
                  <c:v>9.9171453488372112</c:v>
                </c:pt>
                <c:pt idx="67">
                  <c:v>9.9171453488372112</c:v>
                </c:pt>
                <c:pt idx="68">
                  <c:v>9.9171453488372112</c:v>
                </c:pt>
                <c:pt idx="69">
                  <c:v>9.9171453488372112</c:v>
                </c:pt>
                <c:pt idx="70">
                  <c:v>9.9171453488372112</c:v>
                </c:pt>
                <c:pt idx="71">
                  <c:v>9.9171453488372112</c:v>
                </c:pt>
                <c:pt idx="72">
                  <c:v>9.9171453488372112</c:v>
                </c:pt>
                <c:pt idx="73">
                  <c:v>9.9171453488372112</c:v>
                </c:pt>
                <c:pt idx="74">
                  <c:v>9.9171453488372112</c:v>
                </c:pt>
                <c:pt idx="75">
                  <c:v>9.9615741599999996</c:v>
                </c:pt>
                <c:pt idx="76">
                  <c:v>10.025016052631578</c:v>
                </c:pt>
                <c:pt idx="77">
                  <c:v>10.025016052631578</c:v>
                </c:pt>
                <c:pt idx="78">
                  <c:v>10.033817647058823</c:v>
                </c:pt>
                <c:pt idx="79">
                  <c:v>10.092348250000001</c:v>
                </c:pt>
                <c:pt idx="80">
                  <c:v>10.092348250000001</c:v>
                </c:pt>
                <c:pt idx="81">
                  <c:v>10.099829605263158</c:v>
                </c:pt>
                <c:pt idx="82">
                  <c:v>10.099829605263158</c:v>
                </c:pt>
                <c:pt idx="83">
                  <c:v>10.099829605263158</c:v>
                </c:pt>
                <c:pt idx="84">
                  <c:v>10.099829605263158</c:v>
                </c:pt>
                <c:pt idx="85">
                  <c:v>10.1278846875</c:v>
                </c:pt>
                <c:pt idx="86">
                  <c:v>10.1278846875</c:v>
                </c:pt>
                <c:pt idx="87">
                  <c:v>10.137942169811321</c:v>
                </c:pt>
                <c:pt idx="88">
                  <c:v>10.137942169811321</c:v>
                </c:pt>
                <c:pt idx="89">
                  <c:v>10.153267857142858</c:v>
                </c:pt>
                <c:pt idx="90">
                  <c:v>10.179469838709677</c:v>
                </c:pt>
                <c:pt idx="91">
                  <c:v>10.179469838709677</c:v>
                </c:pt>
                <c:pt idx="92">
                  <c:v>10.179469838709677</c:v>
                </c:pt>
                <c:pt idx="93">
                  <c:v>10.197412500000002</c:v>
                </c:pt>
                <c:pt idx="94">
                  <c:v>10.234494000000002</c:v>
                </c:pt>
                <c:pt idx="95">
                  <c:v>10.234494000000002</c:v>
                </c:pt>
                <c:pt idx="96">
                  <c:v>10.284663088235295</c:v>
                </c:pt>
                <c:pt idx="97">
                  <c:v>10.313831162790699</c:v>
                </c:pt>
                <c:pt idx="98">
                  <c:v>10.313831162790699</c:v>
                </c:pt>
                <c:pt idx="99">
                  <c:v>10.324270263157896</c:v>
                </c:pt>
                <c:pt idx="100">
                  <c:v>10.324270263157896</c:v>
                </c:pt>
                <c:pt idx="101">
                  <c:v>10.324270263157896</c:v>
                </c:pt>
                <c:pt idx="102">
                  <c:v>10.324270263157896</c:v>
                </c:pt>
                <c:pt idx="103">
                  <c:v>10.337872727272726</c:v>
                </c:pt>
                <c:pt idx="104">
                  <c:v>10.337872727272726</c:v>
                </c:pt>
                <c:pt idx="105">
                  <c:v>10.337872727272726</c:v>
                </c:pt>
                <c:pt idx="106">
                  <c:v>10.337872727272726</c:v>
                </c:pt>
                <c:pt idx="107">
                  <c:v>10.4050689</c:v>
                </c:pt>
                <c:pt idx="108">
                  <c:v>10.467096136363635</c:v>
                </c:pt>
                <c:pt idx="109">
                  <c:v>10.467096136363635</c:v>
                </c:pt>
                <c:pt idx="110">
                  <c:v>10.473897368421053</c:v>
                </c:pt>
                <c:pt idx="111">
                  <c:v>10.5187855</c:v>
                </c:pt>
                <c:pt idx="112">
                  <c:v>10.535508529411764</c:v>
                </c:pt>
                <c:pt idx="113">
                  <c:v>10.535508529411764</c:v>
                </c:pt>
                <c:pt idx="114">
                  <c:v>10.535508529411764</c:v>
                </c:pt>
                <c:pt idx="115">
                  <c:v>10.660931250000001</c:v>
                </c:pt>
                <c:pt idx="116">
                  <c:v>10.660931250000001</c:v>
                </c:pt>
                <c:pt idx="117">
                  <c:v>10.753635000000001</c:v>
                </c:pt>
                <c:pt idx="118">
                  <c:v>10.753635000000001</c:v>
                </c:pt>
                <c:pt idx="119">
                  <c:v>10.831506150000001</c:v>
                </c:pt>
                <c:pt idx="120">
                  <c:v>10.854766363636363</c:v>
                </c:pt>
                <c:pt idx="121">
                  <c:v>10.854766363636363</c:v>
                </c:pt>
                <c:pt idx="122">
                  <c:v>10.864879500000001</c:v>
                </c:pt>
                <c:pt idx="123">
                  <c:v>10.9167936</c:v>
                </c:pt>
                <c:pt idx="124">
                  <c:v>10.916793600000002</c:v>
                </c:pt>
                <c:pt idx="125">
                  <c:v>10.916793600000002</c:v>
                </c:pt>
                <c:pt idx="126">
                  <c:v>10.939042500000003</c:v>
                </c:pt>
                <c:pt idx="127">
                  <c:v>10.939042500000003</c:v>
                </c:pt>
                <c:pt idx="128">
                  <c:v>10.945222750000001</c:v>
                </c:pt>
                <c:pt idx="129">
                  <c:v>10.945222750000001</c:v>
                </c:pt>
                <c:pt idx="130">
                  <c:v>10.945222750000001</c:v>
                </c:pt>
                <c:pt idx="131">
                  <c:v>10.952704105263159</c:v>
                </c:pt>
                <c:pt idx="132">
                  <c:v>10.980759187499999</c:v>
                </c:pt>
                <c:pt idx="133">
                  <c:v>11.016295625000001</c:v>
                </c:pt>
                <c:pt idx="134">
                  <c:v>11.016295625000001</c:v>
                </c:pt>
                <c:pt idx="135">
                  <c:v>11.016295625000001</c:v>
                </c:pt>
                <c:pt idx="136">
                  <c:v>11.016295625000001</c:v>
                </c:pt>
                <c:pt idx="137">
                  <c:v>11.016295625000001</c:v>
                </c:pt>
                <c:pt idx="138">
                  <c:v>11.053253520000002</c:v>
                </c:pt>
                <c:pt idx="139">
                  <c:v>11.053253520000002</c:v>
                </c:pt>
                <c:pt idx="140">
                  <c:v>11.053253520000002</c:v>
                </c:pt>
                <c:pt idx="141">
                  <c:v>11.0873685</c:v>
                </c:pt>
                <c:pt idx="142">
                  <c:v>11.0873685</c:v>
                </c:pt>
                <c:pt idx="143">
                  <c:v>11.087368500000002</c:v>
                </c:pt>
                <c:pt idx="144">
                  <c:v>11.087368500000002</c:v>
                </c:pt>
                <c:pt idx="145">
                  <c:v>11.12148348</c:v>
                </c:pt>
                <c:pt idx="146">
                  <c:v>11.124450000000001</c:v>
                </c:pt>
                <c:pt idx="147">
                  <c:v>11.124450000000001</c:v>
                </c:pt>
                <c:pt idx="148">
                  <c:v>11.124450000000001</c:v>
                </c:pt>
                <c:pt idx="149">
                  <c:v>11.124450000000001</c:v>
                </c:pt>
                <c:pt idx="150">
                  <c:v>11.16047202857143</c:v>
                </c:pt>
                <c:pt idx="151">
                  <c:v>11.198613000000002</c:v>
                </c:pt>
                <c:pt idx="152">
                  <c:v>11.209207714285714</c:v>
                </c:pt>
                <c:pt idx="153">
                  <c:v>11.209207714285714</c:v>
                </c:pt>
                <c:pt idx="154">
                  <c:v>11.24243659090909</c:v>
                </c:pt>
                <c:pt idx="155">
                  <c:v>11.246696703296704</c:v>
                </c:pt>
                <c:pt idx="156">
                  <c:v>11.2579434</c:v>
                </c:pt>
                <c:pt idx="157">
                  <c:v>11.2579434</c:v>
                </c:pt>
                <c:pt idx="158">
                  <c:v>11.272776000000002</c:v>
                </c:pt>
                <c:pt idx="159">
                  <c:v>11.272776000000002</c:v>
                </c:pt>
                <c:pt idx="160">
                  <c:v>11.276896166666667</c:v>
                </c:pt>
                <c:pt idx="161">
                  <c:v>11.32617336</c:v>
                </c:pt>
                <c:pt idx="162">
                  <c:v>11.343230849999999</c:v>
                </c:pt>
                <c:pt idx="163">
                  <c:v>11.343230849999999</c:v>
                </c:pt>
                <c:pt idx="164">
                  <c:v>11.371660000000002</c:v>
                </c:pt>
                <c:pt idx="165">
                  <c:v>11.39750468181818</c:v>
                </c:pt>
                <c:pt idx="166">
                  <c:v>11.39750468181818</c:v>
                </c:pt>
                <c:pt idx="167">
                  <c:v>11.403247944444445</c:v>
                </c:pt>
                <c:pt idx="168">
                  <c:v>11.407196437500001</c:v>
                </c:pt>
                <c:pt idx="169">
                  <c:v>11.407196437500001</c:v>
                </c:pt>
                <c:pt idx="170">
                  <c:v>11.407196437500001</c:v>
                </c:pt>
                <c:pt idx="171">
                  <c:v>11.4285183</c:v>
                </c:pt>
                <c:pt idx="172">
                  <c:v>11.489900587703435</c:v>
                </c:pt>
                <c:pt idx="173">
                  <c:v>11.513805750000001</c:v>
                </c:pt>
                <c:pt idx="174">
                  <c:v>11.513805750000001</c:v>
                </c:pt>
                <c:pt idx="175">
                  <c:v>11.552572772727272</c:v>
                </c:pt>
                <c:pt idx="176">
                  <c:v>11.552572772727272</c:v>
                </c:pt>
                <c:pt idx="177">
                  <c:v>11.552572772727272</c:v>
                </c:pt>
                <c:pt idx="178">
                  <c:v>11.561187666666667</c:v>
                </c:pt>
                <c:pt idx="179">
                  <c:v>11.561187666666667</c:v>
                </c:pt>
                <c:pt idx="180">
                  <c:v>11.6559515</c:v>
                </c:pt>
                <c:pt idx="181">
                  <c:v>11.750715333333334</c:v>
                </c:pt>
                <c:pt idx="182">
                  <c:v>11.883384700000001</c:v>
                </c:pt>
                <c:pt idx="183">
                  <c:v>11.940243000000001</c:v>
                </c:pt>
                <c:pt idx="184">
                  <c:v>11.940243000000001</c:v>
                </c:pt>
                <c:pt idx="185">
                  <c:v>12.129770666666666</c:v>
                </c:pt>
                <c:pt idx="186">
                  <c:v>12.167676200000002</c:v>
                </c:pt>
                <c:pt idx="187">
                  <c:v>12.167676200000002</c:v>
                </c:pt>
                <c:pt idx="188">
                  <c:v>12.343420036363637</c:v>
                </c:pt>
                <c:pt idx="189">
                  <c:v>12.349622759999999</c:v>
                </c:pt>
                <c:pt idx="190">
                  <c:v>12.36668025</c:v>
                </c:pt>
                <c:pt idx="191">
                  <c:v>12.36668025</c:v>
                </c:pt>
                <c:pt idx="192">
                  <c:v>12.568676842105264</c:v>
                </c:pt>
                <c:pt idx="193">
                  <c:v>12.568676842105264</c:v>
                </c:pt>
                <c:pt idx="194">
                  <c:v>13.011074316666669</c:v>
                </c:pt>
                <c:pt idx="195">
                  <c:v>13.061163771428571</c:v>
                </c:pt>
                <c:pt idx="196">
                  <c:v>13.304842200000001</c:v>
                </c:pt>
                <c:pt idx="197">
                  <c:v>13.940207433264888</c:v>
                </c:pt>
                <c:pt idx="198">
                  <c:v>14.712085125000002</c:v>
                </c:pt>
                <c:pt idx="199">
                  <c:v>15.574230000000002</c:v>
                </c:pt>
                <c:pt idx="200">
                  <c:v>16.503121575000002</c:v>
                </c:pt>
                <c:pt idx="201">
                  <c:v>17.631241936363637</c:v>
                </c:pt>
                <c:pt idx="202">
                  <c:v>17.947509961190168</c:v>
                </c:pt>
                <c:pt idx="203">
                  <c:v>18.689076</c:v>
                </c:pt>
                <c:pt idx="204">
                  <c:v>10.7462187</c:v>
                </c:pt>
                <c:pt idx="205">
                  <c:v>11.037199411764707</c:v>
                </c:pt>
                <c:pt idx="206">
                  <c:v>11.1442268</c:v>
                </c:pt>
                <c:pt idx="207">
                  <c:v>11.43214755319149</c:v>
                </c:pt>
                <c:pt idx="208">
                  <c:v>11.513805750000001</c:v>
                </c:pt>
                <c:pt idx="209">
                  <c:v>11.940242999999999</c:v>
                </c:pt>
                <c:pt idx="210">
                  <c:v>11.940243000000001</c:v>
                </c:pt>
                <c:pt idx="211">
                  <c:v>11.988195783132531</c:v>
                </c:pt>
                <c:pt idx="212">
                  <c:v>12.192946555555555</c:v>
                </c:pt>
                <c:pt idx="213">
                  <c:v>15.413394578313254</c:v>
                </c:pt>
                <c:pt idx="214">
                  <c:v>10.1207774</c:v>
                </c:pt>
                <c:pt idx="215">
                  <c:v>10.660931250000001</c:v>
                </c:pt>
                <c:pt idx="216">
                  <c:v>10.71210372</c:v>
                </c:pt>
                <c:pt idx="217">
                  <c:v>10.997592236842106</c:v>
                </c:pt>
                <c:pt idx="218">
                  <c:v>11.0873685</c:v>
                </c:pt>
                <c:pt idx="219">
                  <c:v>11.1442268</c:v>
                </c:pt>
                <c:pt idx="220">
                  <c:v>11.31461153846154</c:v>
                </c:pt>
                <c:pt idx="221">
                  <c:v>11.404150457142858</c:v>
                </c:pt>
                <c:pt idx="222">
                  <c:v>11.521287105263159</c:v>
                </c:pt>
                <c:pt idx="223">
                  <c:v>11.582246296296297</c:v>
                </c:pt>
                <c:pt idx="224">
                  <c:v>11.612214346153845</c:v>
                </c:pt>
                <c:pt idx="225">
                  <c:v>11.6559515</c:v>
                </c:pt>
                <c:pt idx="226">
                  <c:v>11.869170125000002</c:v>
                </c:pt>
                <c:pt idx="227">
                  <c:v>11.940242999999999</c:v>
                </c:pt>
                <c:pt idx="228">
                  <c:v>12.08238875</c:v>
                </c:pt>
                <c:pt idx="229">
                  <c:v>12.096644054441262</c:v>
                </c:pt>
                <c:pt idx="230">
                  <c:v>12.129770666666667</c:v>
                </c:pt>
                <c:pt idx="231">
                  <c:v>12.206766281250001</c:v>
                </c:pt>
                <c:pt idx="232">
                  <c:v>12.622542599999999</c:v>
                </c:pt>
                <c:pt idx="233">
                  <c:v>12.622542600000001</c:v>
                </c:pt>
                <c:pt idx="234">
                  <c:v>13.69929665625</c:v>
                </c:pt>
                <c:pt idx="235">
                  <c:v>14.925303750000001</c:v>
                </c:pt>
                <c:pt idx="236">
                  <c:v>17.270708625000001</c:v>
                </c:pt>
                <c:pt idx="237">
                  <c:v>19.663495416666667</c:v>
                </c:pt>
                <c:pt idx="238">
                  <c:v>10.424021666666668</c:v>
                </c:pt>
                <c:pt idx="239">
                  <c:v>10.803077</c:v>
                </c:pt>
                <c:pt idx="240">
                  <c:v>10.833811216216215</c:v>
                </c:pt>
                <c:pt idx="241">
                  <c:v>11.32617336</c:v>
                </c:pt>
                <c:pt idx="242">
                  <c:v>11.51380575</c:v>
                </c:pt>
                <c:pt idx="243">
                  <c:v>11.613610212765959</c:v>
                </c:pt>
                <c:pt idx="244">
                  <c:v>12.02553045</c:v>
                </c:pt>
                <c:pt idx="245">
                  <c:v>12.110817900000001</c:v>
                </c:pt>
                <c:pt idx="246">
                  <c:v>16.299379333333334</c:v>
                </c:pt>
                <c:pt idx="247">
                  <c:v>11.222032894736843</c:v>
                </c:pt>
                <c:pt idx="248">
                  <c:v>11.442732875000001</c:v>
                </c:pt>
                <c:pt idx="249">
                  <c:v>11.620415062500001</c:v>
                </c:pt>
                <c:pt idx="250">
                  <c:v>11.630106818181819</c:v>
                </c:pt>
                <c:pt idx="251">
                  <c:v>11.677820076923076</c:v>
                </c:pt>
                <c:pt idx="252">
                  <c:v>11.7128098</c:v>
                </c:pt>
                <c:pt idx="253">
                  <c:v>11.940243000000001</c:v>
                </c:pt>
                <c:pt idx="254">
                  <c:v>13.166158662092624</c:v>
                </c:pt>
                <c:pt idx="255">
                  <c:v>13.577762040000001</c:v>
                </c:pt>
                <c:pt idx="256">
                  <c:v>13.5891337</c:v>
                </c:pt>
                <c:pt idx="257">
                  <c:v>20.593042472727273</c:v>
                </c:pt>
                <c:pt idx="258">
                  <c:v>35.820729</c:v>
                </c:pt>
                <c:pt idx="259">
                  <c:v>10.496916923076926</c:v>
                </c:pt>
                <c:pt idx="260">
                  <c:v>10.76246392857143</c:v>
                </c:pt>
                <c:pt idx="261">
                  <c:v>10.789376204819277</c:v>
                </c:pt>
                <c:pt idx="262">
                  <c:v>10.9167936</c:v>
                </c:pt>
                <c:pt idx="263">
                  <c:v>11.222032894736843</c:v>
                </c:pt>
                <c:pt idx="264">
                  <c:v>11.407196437500001</c:v>
                </c:pt>
                <c:pt idx="265">
                  <c:v>11.583399561883899</c:v>
                </c:pt>
                <c:pt idx="266">
                  <c:v>11.627522350000001</c:v>
                </c:pt>
                <c:pt idx="267">
                  <c:v>11.666337680543755</c:v>
                </c:pt>
                <c:pt idx="268">
                  <c:v>11.845479166666667</c:v>
                </c:pt>
                <c:pt idx="269">
                  <c:v>11.866822372372372</c:v>
                </c:pt>
                <c:pt idx="270">
                  <c:v>12.053959599999999</c:v>
                </c:pt>
                <c:pt idx="271">
                  <c:v>12.076702919999999</c:v>
                </c:pt>
                <c:pt idx="272">
                  <c:v>12.167676200000002</c:v>
                </c:pt>
                <c:pt idx="273">
                  <c:v>12.390954927782499</c:v>
                </c:pt>
                <c:pt idx="274">
                  <c:v>12.403232014285715</c:v>
                </c:pt>
                <c:pt idx="275">
                  <c:v>12.47103498489426</c:v>
                </c:pt>
                <c:pt idx="276">
                  <c:v>12.579898875000001</c:v>
                </c:pt>
                <c:pt idx="277">
                  <c:v>12.681723978566644</c:v>
                </c:pt>
                <c:pt idx="278">
                  <c:v>12.97666906906907</c:v>
                </c:pt>
                <c:pt idx="279">
                  <c:v>17.322828733333335</c:v>
                </c:pt>
                <c:pt idx="280">
                  <c:v>23.368761299999999</c:v>
                </c:pt>
                <c:pt idx="281">
                  <c:v>9.3548375055285273</c:v>
                </c:pt>
                <c:pt idx="282">
                  <c:v>10.791039750933999</c:v>
                </c:pt>
                <c:pt idx="283">
                  <c:v>11.434550025138259</c:v>
                </c:pt>
                <c:pt idx="284">
                  <c:v>11.561187666666665</c:v>
                </c:pt>
                <c:pt idx="285">
                  <c:v>11.74450131147541</c:v>
                </c:pt>
                <c:pt idx="286">
                  <c:v>11.995833447684392</c:v>
                </c:pt>
                <c:pt idx="287">
                  <c:v>12.003418888888888</c:v>
                </c:pt>
                <c:pt idx="288">
                  <c:v>12.02553045</c:v>
                </c:pt>
                <c:pt idx="289">
                  <c:v>12.162356965865992</c:v>
                </c:pt>
                <c:pt idx="290">
                  <c:v>12.183921428571429</c:v>
                </c:pt>
                <c:pt idx="291">
                  <c:v>12.183921428571429</c:v>
                </c:pt>
                <c:pt idx="292">
                  <c:v>12.285717372515126</c:v>
                </c:pt>
                <c:pt idx="293">
                  <c:v>12.599282386363635</c:v>
                </c:pt>
                <c:pt idx="294">
                  <c:v>12.662765502183408</c:v>
                </c:pt>
                <c:pt idx="295">
                  <c:v>13.100152320000001</c:v>
                </c:pt>
                <c:pt idx="296">
                  <c:v>15.762293767908313</c:v>
                </c:pt>
                <c:pt idx="297">
                  <c:v>16.784257894736839</c:v>
                </c:pt>
                <c:pt idx="298">
                  <c:v>10.660931250000001</c:v>
                </c:pt>
                <c:pt idx="299">
                  <c:v>11.124450000000001</c:v>
                </c:pt>
                <c:pt idx="300">
                  <c:v>11.495265000000002</c:v>
                </c:pt>
                <c:pt idx="301">
                  <c:v>11.6559515</c:v>
                </c:pt>
                <c:pt idx="302">
                  <c:v>11.6559515</c:v>
                </c:pt>
                <c:pt idx="303">
                  <c:v>11.696564571428572</c:v>
                </c:pt>
                <c:pt idx="304">
                  <c:v>11.696564571428572</c:v>
                </c:pt>
                <c:pt idx="305">
                  <c:v>11.7128098</c:v>
                </c:pt>
                <c:pt idx="306">
                  <c:v>11.79809725</c:v>
                </c:pt>
                <c:pt idx="307">
                  <c:v>11.85495555</c:v>
                </c:pt>
                <c:pt idx="308">
                  <c:v>11.940243000000001</c:v>
                </c:pt>
                <c:pt idx="309">
                  <c:v>11.940243000000001</c:v>
                </c:pt>
                <c:pt idx="310">
                  <c:v>12.086450057142857</c:v>
                </c:pt>
                <c:pt idx="311">
                  <c:v>12.129770666666666</c:v>
                </c:pt>
                <c:pt idx="312">
                  <c:v>12.427599857142855</c:v>
                </c:pt>
                <c:pt idx="313">
                  <c:v>12.542272058823531</c:v>
                </c:pt>
                <c:pt idx="314">
                  <c:v>12.870651545454544</c:v>
                </c:pt>
                <c:pt idx="315">
                  <c:v>17.057489999999998</c:v>
                </c:pt>
                <c:pt idx="316">
                  <c:v>21.56554092857143</c:v>
                </c:pt>
                <c:pt idx="317">
                  <c:v>11.26692102631579</c:v>
                </c:pt>
                <c:pt idx="318">
                  <c:v>11.6559515</c:v>
                </c:pt>
                <c:pt idx="319">
                  <c:v>12.129770666666666</c:v>
                </c:pt>
                <c:pt idx="320">
                  <c:v>12.378864171428573</c:v>
                </c:pt>
                <c:pt idx="321">
                  <c:v>12.579898875000001</c:v>
                </c:pt>
                <c:pt idx="322">
                  <c:v>12.590052142857143</c:v>
                </c:pt>
                <c:pt idx="323">
                  <c:v>13.055540423076925</c:v>
                </c:pt>
                <c:pt idx="324">
                  <c:v>18.4789475</c:v>
                </c:pt>
                <c:pt idx="325">
                  <c:v>18.848526450000001</c:v>
                </c:pt>
                <c:pt idx="326">
                  <c:v>22.174737</c:v>
                </c:pt>
                <c:pt idx="327">
                  <c:v>22.174737</c:v>
                </c:pt>
                <c:pt idx="328">
                  <c:v>11.703333416666666</c:v>
                </c:pt>
                <c:pt idx="329">
                  <c:v>12.121705659574468</c:v>
                </c:pt>
                <c:pt idx="330">
                  <c:v>12.447357567567567</c:v>
                </c:pt>
                <c:pt idx="331">
                  <c:v>9.8080567500000004</c:v>
                </c:pt>
                <c:pt idx="332">
                  <c:v>11.222032894736843</c:v>
                </c:pt>
                <c:pt idx="333">
                  <c:v>11.2579434</c:v>
                </c:pt>
                <c:pt idx="334">
                  <c:v>11.39440332</c:v>
                </c:pt>
                <c:pt idx="335">
                  <c:v>11.442732875000001</c:v>
                </c:pt>
                <c:pt idx="336">
                  <c:v>11.561187666666667</c:v>
                </c:pt>
                <c:pt idx="337">
                  <c:v>11.5990932</c:v>
                </c:pt>
                <c:pt idx="338">
                  <c:v>11.775170516129034</c:v>
                </c:pt>
                <c:pt idx="339">
                  <c:v>12.224534500000001</c:v>
                </c:pt>
                <c:pt idx="340">
                  <c:v>12.224534500000001</c:v>
                </c:pt>
                <c:pt idx="341">
                  <c:v>12.447357567567567</c:v>
                </c:pt>
                <c:pt idx="342">
                  <c:v>12.579898875000001</c:v>
                </c:pt>
                <c:pt idx="343">
                  <c:v>12.579898875000001</c:v>
                </c:pt>
                <c:pt idx="344">
                  <c:v>12.622542600000001</c:v>
                </c:pt>
                <c:pt idx="345">
                  <c:v>13.767831214285714</c:v>
                </c:pt>
                <c:pt idx="346">
                  <c:v>16.773198500000003</c:v>
                </c:pt>
                <c:pt idx="347">
                  <c:v>17.057490000000001</c:v>
                </c:pt>
                <c:pt idx="348">
                  <c:v>22.004162100000002</c:v>
                </c:pt>
                <c:pt idx="349">
                  <c:v>9.2792745600000011</c:v>
                </c:pt>
                <c:pt idx="350">
                  <c:v>11.735553120000001</c:v>
                </c:pt>
                <c:pt idx="351">
                  <c:v>23.240830125000002</c:v>
                </c:pt>
                <c:pt idx="352">
                  <c:v>11.6559515</c:v>
                </c:pt>
                <c:pt idx="353">
                  <c:v>12.076702919999999</c:v>
                </c:pt>
                <c:pt idx="354">
                  <c:v>12.224534500000001</c:v>
                </c:pt>
                <c:pt idx="355">
                  <c:v>12.319298333333332</c:v>
                </c:pt>
                <c:pt idx="356">
                  <c:v>18.032203714285714</c:v>
                </c:pt>
                <c:pt idx="357">
                  <c:v>22.004162100000002</c:v>
                </c:pt>
                <c:pt idx="358">
                  <c:v>25.159797750000003</c:v>
                </c:pt>
                <c:pt idx="359">
                  <c:v>11.711112537313433</c:v>
                </c:pt>
                <c:pt idx="360">
                  <c:v>12.153461625000002</c:v>
                </c:pt>
                <c:pt idx="361">
                  <c:v>12.36668025</c:v>
                </c:pt>
                <c:pt idx="362">
                  <c:v>25.131368600000002</c:v>
                </c:pt>
                <c:pt idx="363">
                  <c:v>28.429150000000003</c:v>
                </c:pt>
                <c:pt idx="364">
                  <c:v>21.663012300000002</c:v>
                </c:pt>
                <c:pt idx="365">
                  <c:v>19.900405000000003</c:v>
                </c:pt>
                <c:pt idx="366">
                  <c:v>18.422089200000002</c:v>
                </c:pt>
                <c:pt idx="367">
                  <c:v>24.221635800000001</c:v>
                </c:pt>
                <c:pt idx="368">
                  <c:v>23.880486000000005</c:v>
                </c:pt>
                <c:pt idx="369">
                  <c:v>12.793117500000001</c:v>
                </c:pt>
                <c:pt idx="370">
                  <c:v>20.355271399999999</c:v>
                </c:pt>
                <c:pt idx="372">
                  <c:v>24.85519971428571</c:v>
                </c:pt>
                <c:pt idx="373">
                  <c:v>18.876955599999999</c:v>
                </c:pt>
                <c:pt idx="374">
                  <c:v>21.56554092857143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9-4824-91F8-8977C7804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76680"/>
        <c:axId val="318577464"/>
      </c:scatterChart>
      <c:valAx>
        <c:axId val="3185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534650019576257"/>
              <c:y val="0.847363293562103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577464"/>
        <c:crosses val="autoZero"/>
        <c:crossBetween val="midCat"/>
      </c:valAx>
      <c:valAx>
        <c:axId val="31857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BMEP-max(bar)</a:t>
                </a:r>
              </a:p>
            </c:rich>
          </c:tx>
          <c:layout>
            <c:manualLayout>
              <c:xMode val="edge"/>
              <c:yMode val="edge"/>
              <c:x val="4.4239787706094762E-2"/>
              <c:y val="0.2353787435959152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576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90568759080751"/>
          <c:y val="9.0909090909091037E-2"/>
          <c:w val="0.7384641489824264"/>
          <c:h val="0.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'Passenger car SI'!$N$1</c:f>
              <c:strCache>
                <c:ptCount val="1"/>
                <c:pt idx="0">
                  <c:v>Max BMEP (bar)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'Passenger car SI'!$C$2:$C$400</c:f>
              <c:numCache>
                <c:formatCode>General</c:formatCode>
                <c:ptCount val="399"/>
                <c:pt idx="0">
                  <c:v>1.494</c:v>
                </c:pt>
                <c:pt idx="1">
                  <c:v>1.3240000000000001</c:v>
                </c:pt>
                <c:pt idx="2">
                  <c:v>2.2050000000000001</c:v>
                </c:pt>
                <c:pt idx="3">
                  <c:v>1.901</c:v>
                </c:pt>
                <c:pt idx="4">
                  <c:v>7.99</c:v>
                </c:pt>
                <c:pt idx="5">
                  <c:v>1.5980000000000001</c:v>
                </c:pt>
                <c:pt idx="6">
                  <c:v>1.859</c:v>
                </c:pt>
                <c:pt idx="7">
                  <c:v>0.99299999999999999</c:v>
                </c:pt>
                <c:pt idx="8">
                  <c:v>1.1890000000000001</c:v>
                </c:pt>
                <c:pt idx="9">
                  <c:v>1.4930000000000001</c:v>
                </c:pt>
                <c:pt idx="10">
                  <c:v>1.4570000000000001</c:v>
                </c:pt>
                <c:pt idx="11">
                  <c:v>1.468</c:v>
                </c:pt>
                <c:pt idx="12">
                  <c:v>1.468</c:v>
                </c:pt>
                <c:pt idx="13">
                  <c:v>1.901</c:v>
                </c:pt>
                <c:pt idx="14">
                  <c:v>1.597</c:v>
                </c:pt>
                <c:pt idx="15">
                  <c:v>3.8</c:v>
                </c:pt>
                <c:pt idx="16">
                  <c:v>2</c:v>
                </c:pt>
                <c:pt idx="17">
                  <c:v>2</c:v>
                </c:pt>
                <c:pt idx="18">
                  <c:v>1.998</c:v>
                </c:pt>
                <c:pt idx="19">
                  <c:v>2.5</c:v>
                </c:pt>
                <c:pt idx="20">
                  <c:v>1.998</c:v>
                </c:pt>
                <c:pt idx="21">
                  <c:v>1.7689999999999999</c:v>
                </c:pt>
                <c:pt idx="22">
                  <c:v>2</c:v>
                </c:pt>
                <c:pt idx="23">
                  <c:v>1.8</c:v>
                </c:pt>
                <c:pt idx="24">
                  <c:v>2.2000000000000002</c:v>
                </c:pt>
                <c:pt idx="25">
                  <c:v>1.998</c:v>
                </c:pt>
                <c:pt idx="26">
                  <c:v>1.6</c:v>
                </c:pt>
                <c:pt idx="27">
                  <c:v>1.998</c:v>
                </c:pt>
                <c:pt idx="28">
                  <c:v>3.1</c:v>
                </c:pt>
                <c:pt idx="29">
                  <c:v>3.8</c:v>
                </c:pt>
                <c:pt idx="30">
                  <c:v>3.4</c:v>
                </c:pt>
                <c:pt idx="31">
                  <c:v>5.4</c:v>
                </c:pt>
                <c:pt idx="32">
                  <c:v>7.4</c:v>
                </c:pt>
                <c:pt idx="33">
                  <c:v>7.4</c:v>
                </c:pt>
                <c:pt idx="34">
                  <c:v>7.4</c:v>
                </c:pt>
                <c:pt idx="35">
                  <c:v>7.4</c:v>
                </c:pt>
                <c:pt idx="36">
                  <c:v>7.4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4.3</c:v>
                </c:pt>
                <c:pt idx="47">
                  <c:v>4.3</c:v>
                </c:pt>
                <c:pt idx="48">
                  <c:v>5</c:v>
                </c:pt>
                <c:pt idx="49">
                  <c:v>5.7</c:v>
                </c:pt>
                <c:pt idx="50">
                  <c:v>3.4</c:v>
                </c:pt>
                <c:pt idx="51">
                  <c:v>5</c:v>
                </c:pt>
                <c:pt idx="52">
                  <c:v>1.3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3.8</c:v>
                </c:pt>
                <c:pt idx="61">
                  <c:v>3.8</c:v>
                </c:pt>
                <c:pt idx="62">
                  <c:v>1</c:v>
                </c:pt>
                <c:pt idx="63">
                  <c:v>3.1</c:v>
                </c:pt>
                <c:pt idx="64">
                  <c:v>4.3</c:v>
                </c:pt>
                <c:pt idx="65">
                  <c:v>4.3</c:v>
                </c:pt>
                <c:pt idx="66">
                  <c:v>4.3</c:v>
                </c:pt>
                <c:pt idx="67">
                  <c:v>4.3</c:v>
                </c:pt>
                <c:pt idx="68">
                  <c:v>4.3</c:v>
                </c:pt>
                <c:pt idx="69">
                  <c:v>4.3</c:v>
                </c:pt>
                <c:pt idx="70">
                  <c:v>4.3</c:v>
                </c:pt>
                <c:pt idx="71">
                  <c:v>4.3</c:v>
                </c:pt>
                <c:pt idx="72">
                  <c:v>4.3</c:v>
                </c:pt>
                <c:pt idx="73">
                  <c:v>4.3</c:v>
                </c:pt>
                <c:pt idx="74">
                  <c:v>4.3</c:v>
                </c:pt>
                <c:pt idx="75">
                  <c:v>2.5</c:v>
                </c:pt>
                <c:pt idx="76">
                  <c:v>5.7</c:v>
                </c:pt>
                <c:pt idx="77">
                  <c:v>5.7</c:v>
                </c:pt>
                <c:pt idx="78">
                  <c:v>3.4</c:v>
                </c:pt>
                <c:pt idx="79">
                  <c:v>6</c:v>
                </c:pt>
                <c:pt idx="80">
                  <c:v>6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4.8</c:v>
                </c:pt>
                <c:pt idx="86">
                  <c:v>4.8</c:v>
                </c:pt>
                <c:pt idx="87">
                  <c:v>5.3</c:v>
                </c:pt>
                <c:pt idx="88">
                  <c:v>5.3</c:v>
                </c:pt>
                <c:pt idx="89">
                  <c:v>4.2</c:v>
                </c:pt>
                <c:pt idx="90">
                  <c:v>3.1</c:v>
                </c:pt>
                <c:pt idx="91">
                  <c:v>3.1</c:v>
                </c:pt>
                <c:pt idx="92">
                  <c:v>3.1</c:v>
                </c:pt>
                <c:pt idx="93">
                  <c:v>4.5999999999999996</c:v>
                </c:pt>
                <c:pt idx="94">
                  <c:v>4</c:v>
                </c:pt>
                <c:pt idx="95">
                  <c:v>1.9</c:v>
                </c:pt>
                <c:pt idx="96">
                  <c:v>3.4</c:v>
                </c:pt>
                <c:pt idx="97">
                  <c:v>4.3</c:v>
                </c:pt>
                <c:pt idx="98">
                  <c:v>4.3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5.7</c:v>
                </c:pt>
                <c:pt idx="111">
                  <c:v>3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2</c:v>
                </c:pt>
                <c:pt idx="116">
                  <c:v>2</c:v>
                </c:pt>
                <c:pt idx="117">
                  <c:v>4.5999999999999996</c:v>
                </c:pt>
                <c:pt idx="118">
                  <c:v>2.2999999999999998</c:v>
                </c:pt>
                <c:pt idx="119">
                  <c:v>2</c:v>
                </c:pt>
                <c:pt idx="120">
                  <c:v>2.2000000000000002</c:v>
                </c:pt>
                <c:pt idx="121">
                  <c:v>2.2000000000000002</c:v>
                </c:pt>
                <c:pt idx="122">
                  <c:v>4.5999999999999996</c:v>
                </c:pt>
                <c:pt idx="123">
                  <c:v>3</c:v>
                </c:pt>
                <c:pt idx="124">
                  <c:v>3.5</c:v>
                </c:pt>
                <c:pt idx="125">
                  <c:v>2.5</c:v>
                </c:pt>
                <c:pt idx="126">
                  <c:v>4.5999999999999996</c:v>
                </c:pt>
                <c:pt idx="127">
                  <c:v>4.5999999999999996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1.9</c:v>
                </c:pt>
                <c:pt idx="132">
                  <c:v>1.6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2.5</c:v>
                </c:pt>
                <c:pt idx="146">
                  <c:v>4.5999999999999996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3.5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3.5</c:v>
                </c:pt>
                <c:pt idx="154">
                  <c:v>2.2000000000000002</c:v>
                </c:pt>
                <c:pt idx="155">
                  <c:v>2.4569999999999999</c:v>
                </c:pt>
                <c:pt idx="156">
                  <c:v>2.5</c:v>
                </c:pt>
                <c:pt idx="157">
                  <c:v>2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1.8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1.8</c:v>
                </c:pt>
                <c:pt idx="165">
                  <c:v>2.2000000000000002</c:v>
                </c:pt>
                <c:pt idx="166">
                  <c:v>2.2000000000000002</c:v>
                </c:pt>
                <c:pt idx="167">
                  <c:v>5.4</c:v>
                </c:pt>
                <c:pt idx="168">
                  <c:v>3.2</c:v>
                </c:pt>
                <c:pt idx="169">
                  <c:v>1.6</c:v>
                </c:pt>
                <c:pt idx="170">
                  <c:v>1.6</c:v>
                </c:pt>
                <c:pt idx="171">
                  <c:v>2</c:v>
                </c:pt>
                <c:pt idx="172">
                  <c:v>2.2120000000000002</c:v>
                </c:pt>
                <c:pt idx="173">
                  <c:v>3.2</c:v>
                </c:pt>
                <c:pt idx="174">
                  <c:v>1.6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1.8</c:v>
                </c:pt>
                <c:pt idx="179">
                  <c:v>1.8</c:v>
                </c:pt>
                <c:pt idx="180">
                  <c:v>3</c:v>
                </c:pt>
                <c:pt idx="181">
                  <c:v>1.8</c:v>
                </c:pt>
                <c:pt idx="182">
                  <c:v>3</c:v>
                </c:pt>
                <c:pt idx="183">
                  <c:v>3</c:v>
                </c:pt>
                <c:pt idx="184">
                  <c:v>3.2</c:v>
                </c:pt>
                <c:pt idx="185">
                  <c:v>1.8</c:v>
                </c:pt>
                <c:pt idx="186">
                  <c:v>3</c:v>
                </c:pt>
                <c:pt idx="187">
                  <c:v>3</c:v>
                </c:pt>
                <c:pt idx="188">
                  <c:v>5.5</c:v>
                </c:pt>
                <c:pt idx="189">
                  <c:v>2.5</c:v>
                </c:pt>
                <c:pt idx="190">
                  <c:v>4</c:v>
                </c:pt>
                <c:pt idx="191">
                  <c:v>4</c:v>
                </c:pt>
                <c:pt idx="192">
                  <c:v>3.8</c:v>
                </c:pt>
                <c:pt idx="193">
                  <c:v>3.8</c:v>
                </c:pt>
                <c:pt idx="194">
                  <c:v>3.6</c:v>
                </c:pt>
                <c:pt idx="195">
                  <c:v>3.5</c:v>
                </c:pt>
                <c:pt idx="196">
                  <c:v>2</c:v>
                </c:pt>
                <c:pt idx="197">
                  <c:v>2.4350000000000001</c:v>
                </c:pt>
                <c:pt idx="198">
                  <c:v>4</c:v>
                </c:pt>
                <c:pt idx="199">
                  <c:v>2.2999999999999998</c:v>
                </c:pt>
                <c:pt idx="200">
                  <c:v>4</c:v>
                </c:pt>
                <c:pt idx="201">
                  <c:v>5.5</c:v>
                </c:pt>
                <c:pt idx="202">
                  <c:v>2.319</c:v>
                </c:pt>
                <c:pt idx="203">
                  <c:v>2.2999999999999998</c:v>
                </c:pt>
                <c:pt idx="204">
                  <c:v>1</c:v>
                </c:pt>
                <c:pt idx="205">
                  <c:v>3.4</c:v>
                </c:pt>
                <c:pt idx="206">
                  <c:v>1.5</c:v>
                </c:pt>
                <c:pt idx="207">
                  <c:v>4.7</c:v>
                </c:pt>
                <c:pt idx="208">
                  <c:v>1.2</c:v>
                </c:pt>
                <c:pt idx="209">
                  <c:v>3.5</c:v>
                </c:pt>
                <c:pt idx="210">
                  <c:v>3</c:v>
                </c:pt>
                <c:pt idx="211">
                  <c:v>0.996</c:v>
                </c:pt>
                <c:pt idx="212">
                  <c:v>2.7</c:v>
                </c:pt>
                <c:pt idx="213">
                  <c:v>0.996</c:v>
                </c:pt>
                <c:pt idx="214">
                  <c:v>3</c:v>
                </c:pt>
                <c:pt idx="215">
                  <c:v>2</c:v>
                </c:pt>
                <c:pt idx="216">
                  <c:v>2.5</c:v>
                </c:pt>
                <c:pt idx="217">
                  <c:v>3.8</c:v>
                </c:pt>
                <c:pt idx="218">
                  <c:v>4</c:v>
                </c:pt>
                <c:pt idx="219">
                  <c:v>1.5</c:v>
                </c:pt>
                <c:pt idx="220">
                  <c:v>1.794</c:v>
                </c:pt>
                <c:pt idx="221">
                  <c:v>3.5</c:v>
                </c:pt>
                <c:pt idx="222">
                  <c:v>5.7</c:v>
                </c:pt>
                <c:pt idx="223">
                  <c:v>5.67</c:v>
                </c:pt>
                <c:pt idx="224">
                  <c:v>2.6</c:v>
                </c:pt>
                <c:pt idx="225">
                  <c:v>3</c:v>
                </c:pt>
                <c:pt idx="226">
                  <c:v>2.4</c:v>
                </c:pt>
                <c:pt idx="227">
                  <c:v>3.5</c:v>
                </c:pt>
                <c:pt idx="228">
                  <c:v>2.4</c:v>
                </c:pt>
                <c:pt idx="229">
                  <c:v>6.98</c:v>
                </c:pt>
                <c:pt idx="230">
                  <c:v>2.7</c:v>
                </c:pt>
                <c:pt idx="231">
                  <c:v>3.2</c:v>
                </c:pt>
                <c:pt idx="232">
                  <c:v>2</c:v>
                </c:pt>
                <c:pt idx="233">
                  <c:v>3</c:v>
                </c:pt>
                <c:pt idx="234">
                  <c:v>3.2</c:v>
                </c:pt>
                <c:pt idx="235">
                  <c:v>2.4</c:v>
                </c:pt>
                <c:pt idx="236">
                  <c:v>2.4</c:v>
                </c:pt>
                <c:pt idx="237">
                  <c:v>3.6</c:v>
                </c:pt>
                <c:pt idx="238">
                  <c:v>1.8</c:v>
                </c:pt>
                <c:pt idx="239">
                  <c:v>6</c:v>
                </c:pt>
                <c:pt idx="240">
                  <c:v>3.7</c:v>
                </c:pt>
                <c:pt idx="241">
                  <c:v>2.5</c:v>
                </c:pt>
                <c:pt idx="242">
                  <c:v>2</c:v>
                </c:pt>
                <c:pt idx="243">
                  <c:v>4.7</c:v>
                </c:pt>
                <c:pt idx="244">
                  <c:v>2</c:v>
                </c:pt>
                <c:pt idx="245">
                  <c:v>2</c:v>
                </c:pt>
                <c:pt idx="246">
                  <c:v>6.75</c:v>
                </c:pt>
                <c:pt idx="247">
                  <c:v>5.7</c:v>
                </c:pt>
                <c:pt idx="248">
                  <c:v>2.4</c:v>
                </c:pt>
                <c:pt idx="249">
                  <c:v>3.2</c:v>
                </c:pt>
                <c:pt idx="250">
                  <c:v>2.2000000000000002</c:v>
                </c:pt>
                <c:pt idx="251">
                  <c:v>2.6</c:v>
                </c:pt>
                <c:pt idx="252">
                  <c:v>1.5</c:v>
                </c:pt>
                <c:pt idx="253">
                  <c:v>1.3</c:v>
                </c:pt>
                <c:pt idx="254">
                  <c:v>3.4980000000000002</c:v>
                </c:pt>
                <c:pt idx="255">
                  <c:v>2.5</c:v>
                </c:pt>
                <c:pt idx="256">
                  <c:v>3</c:v>
                </c:pt>
                <c:pt idx="257">
                  <c:v>5.5</c:v>
                </c:pt>
                <c:pt idx="258">
                  <c:v>2</c:v>
                </c:pt>
                <c:pt idx="259">
                  <c:v>3.9</c:v>
                </c:pt>
                <c:pt idx="260">
                  <c:v>4.2</c:v>
                </c:pt>
                <c:pt idx="261">
                  <c:v>8.3000000000000007</c:v>
                </c:pt>
                <c:pt idx="262">
                  <c:v>2</c:v>
                </c:pt>
                <c:pt idx="263">
                  <c:v>5.7</c:v>
                </c:pt>
                <c:pt idx="264">
                  <c:v>1.6</c:v>
                </c:pt>
                <c:pt idx="265">
                  <c:v>4.5650000000000004</c:v>
                </c:pt>
                <c:pt idx="266">
                  <c:v>6</c:v>
                </c:pt>
                <c:pt idx="267">
                  <c:v>2.3540000000000001</c:v>
                </c:pt>
                <c:pt idx="268">
                  <c:v>3.6</c:v>
                </c:pt>
                <c:pt idx="269">
                  <c:v>1.998</c:v>
                </c:pt>
                <c:pt idx="270">
                  <c:v>3</c:v>
                </c:pt>
                <c:pt idx="271">
                  <c:v>2.5</c:v>
                </c:pt>
                <c:pt idx="272">
                  <c:v>6</c:v>
                </c:pt>
                <c:pt idx="273">
                  <c:v>2.3540000000000001</c:v>
                </c:pt>
                <c:pt idx="274">
                  <c:v>7</c:v>
                </c:pt>
                <c:pt idx="275">
                  <c:v>3.31</c:v>
                </c:pt>
                <c:pt idx="276">
                  <c:v>3.2</c:v>
                </c:pt>
                <c:pt idx="277">
                  <c:v>5.9720000000000004</c:v>
                </c:pt>
                <c:pt idx="278">
                  <c:v>1.998</c:v>
                </c:pt>
                <c:pt idx="279">
                  <c:v>4.5</c:v>
                </c:pt>
                <c:pt idx="280">
                  <c:v>2</c:v>
                </c:pt>
                <c:pt idx="281">
                  <c:v>2.2610000000000001</c:v>
                </c:pt>
                <c:pt idx="282">
                  <c:v>4.0149999999999997</c:v>
                </c:pt>
                <c:pt idx="283">
                  <c:v>5.9669999999999996</c:v>
                </c:pt>
                <c:pt idx="284">
                  <c:v>2.7</c:v>
                </c:pt>
                <c:pt idx="285">
                  <c:v>6.1</c:v>
                </c:pt>
                <c:pt idx="286">
                  <c:v>3.4980000000000002</c:v>
                </c:pt>
                <c:pt idx="287">
                  <c:v>2.7</c:v>
                </c:pt>
                <c:pt idx="288">
                  <c:v>4</c:v>
                </c:pt>
                <c:pt idx="289">
                  <c:v>3.9550000000000001</c:v>
                </c:pt>
                <c:pt idx="290">
                  <c:v>3.5</c:v>
                </c:pt>
                <c:pt idx="291">
                  <c:v>3.5</c:v>
                </c:pt>
                <c:pt idx="292">
                  <c:v>3.4710000000000001</c:v>
                </c:pt>
                <c:pt idx="293">
                  <c:v>4.4000000000000004</c:v>
                </c:pt>
                <c:pt idx="294">
                  <c:v>2.9769999999999999</c:v>
                </c:pt>
                <c:pt idx="295">
                  <c:v>5</c:v>
                </c:pt>
                <c:pt idx="296">
                  <c:v>2.7919999999999998</c:v>
                </c:pt>
                <c:pt idx="297">
                  <c:v>4.37</c:v>
                </c:pt>
                <c:pt idx="298">
                  <c:v>3.6</c:v>
                </c:pt>
                <c:pt idx="299">
                  <c:v>2.2999999999999998</c:v>
                </c:pt>
                <c:pt idx="300">
                  <c:v>4.5999999999999996</c:v>
                </c:pt>
                <c:pt idx="301">
                  <c:v>1.8</c:v>
                </c:pt>
                <c:pt idx="302">
                  <c:v>3</c:v>
                </c:pt>
                <c:pt idx="303">
                  <c:v>3.5</c:v>
                </c:pt>
                <c:pt idx="304">
                  <c:v>3.5</c:v>
                </c:pt>
                <c:pt idx="305">
                  <c:v>1.5</c:v>
                </c:pt>
                <c:pt idx="306">
                  <c:v>2.4</c:v>
                </c:pt>
                <c:pt idx="307">
                  <c:v>2</c:v>
                </c:pt>
                <c:pt idx="308">
                  <c:v>3.6</c:v>
                </c:pt>
                <c:pt idx="309">
                  <c:v>2</c:v>
                </c:pt>
                <c:pt idx="310">
                  <c:v>3.5</c:v>
                </c:pt>
                <c:pt idx="311">
                  <c:v>1.8</c:v>
                </c:pt>
                <c:pt idx="312">
                  <c:v>3.5</c:v>
                </c:pt>
                <c:pt idx="313">
                  <c:v>13.6</c:v>
                </c:pt>
                <c:pt idx="314">
                  <c:v>4.4000000000000004</c:v>
                </c:pt>
                <c:pt idx="315">
                  <c:v>2</c:v>
                </c:pt>
                <c:pt idx="316">
                  <c:v>1.4</c:v>
                </c:pt>
                <c:pt idx="317">
                  <c:v>3.8</c:v>
                </c:pt>
                <c:pt idx="318">
                  <c:v>1.8</c:v>
                </c:pt>
                <c:pt idx="319">
                  <c:v>1.8</c:v>
                </c:pt>
                <c:pt idx="320">
                  <c:v>3.5</c:v>
                </c:pt>
                <c:pt idx="321">
                  <c:v>3.2</c:v>
                </c:pt>
                <c:pt idx="322">
                  <c:v>6.3</c:v>
                </c:pt>
                <c:pt idx="323">
                  <c:v>5.2</c:v>
                </c:pt>
                <c:pt idx="324">
                  <c:v>2.4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3.6</c:v>
                </c:pt>
                <c:pt idx="329">
                  <c:v>4.7</c:v>
                </c:pt>
                <c:pt idx="330">
                  <c:v>3.7</c:v>
                </c:pt>
                <c:pt idx="331">
                  <c:v>2.4</c:v>
                </c:pt>
                <c:pt idx="332">
                  <c:v>3.8</c:v>
                </c:pt>
                <c:pt idx="333">
                  <c:v>1</c:v>
                </c:pt>
                <c:pt idx="334">
                  <c:v>2.5</c:v>
                </c:pt>
                <c:pt idx="335">
                  <c:v>2.4</c:v>
                </c:pt>
                <c:pt idx="336">
                  <c:v>1.8</c:v>
                </c:pt>
                <c:pt idx="337">
                  <c:v>2</c:v>
                </c:pt>
                <c:pt idx="338">
                  <c:v>6.2</c:v>
                </c:pt>
                <c:pt idx="339">
                  <c:v>2.4</c:v>
                </c:pt>
                <c:pt idx="340">
                  <c:v>2.4</c:v>
                </c:pt>
                <c:pt idx="341">
                  <c:v>3.7</c:v>
                </c:pt>
                <c:pt idx="342">
                  <c:v>3.2</c:v>
                </c:pt>
                <c:pt idx="343">
                  <c:v>4</c:v>
                </c:pt>
                <c:pt idx="344">
                  <c:v>3</c:v>
                </c:pt>
                <c:pt idx="345">
                  <c:v>4.2</c:v>
                </c:pt>
                <c:pt idx="346">
                  <c:v>3</c:v>
                </c:pt>
                <c:pt idx="347">
                  <c:v>6.2</c:v>
                </c:pt>
                <c:pt idx="348">
                  <c:v>2</c:v>
                </c:pt>
                <c:pt idx="349">
                  <c:v>2.5</c:v>
                </c:pt>
                <c:pt idx="350">
                  <c:v>2.5</c:v>
                </c:pt>
                <c:pt idx="351">
                  <c:v>1.6</c:v>
                </c:pt>
                <c:pt idx="352">
                  <c:v>1.8</c:v>
                </c:pt>
                <c:pt idx="353">
                  <c:v>2.5</c:v>
                </c:pt>
                <c:pt idx="354">
                  <c:v>3.6</c:v>
                </c:pt>
                <c:pt idx="355">
                  <c:v>3.6</c:v>
                </c:pt>
                <c:pt idx="356">
                  <c:v>1.4</c:v>
                </c:pt>
                <c:pt idx="357">
                  <c:v>2</c:v>
                </c:pt>
                <c:pt idx="358">
                  <c:v>2</c:v>
                </c:pt>
                <c:pt idx="359">
                  <c:v>0.67</c:v>
                </c:pt>
                <c:pt idx="360">
                  <c:v>2.4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1</c:v>
                </c:pt>
                <c:pt idx="365">
                  <c:v>3</c:v>
                </c:pt>
                <c:pt idx="366">
                  <c:v>1.5</c:v>
                </c:pt>
                <c:pt idx="367">
                  <c:v>4</c:v>
                </c:pt>
                <c:pt idx="368">
                  <c:v>2.9</c:v>
                </c:pt>
                <c:pt idx="369">
                  <c:v>2.4</c:v>
                </c:pt>
                <c:pt idx="370">
                  <c:v>1.5</c:v>
                </c:pt>
                <c:pt idx="371">
                  <c:v>6.2</c:v>
                </c:pt>
                <c:pt idx="372">
                  <c:v>3.5</c:v>
                </c:pt>
                <c:pt idx="373">
                  <c:v>3</c:v>
                </c:pt>
                <c:pt idx="374">
                  <c:v>1.4</c:v>
                </c:pt>
              </c:numCache>
            </c:numRef>
          </c:xVal>
          <c:yVal>
            <c:numRef>
              <c:f>'Passenger car SI'!$N$2:$N$400</c:f>
              <c:numCache>
                <c:formatCode>0.00</c:formatCode>
                <c:ptCount val="399"/>
                <c:pt idx="0">
                  <c:v>35.336634236947788</c:v>
                </c:pt>
                <c:pt idx="1">
                  <c:v>9.4048094410876129</c:v>
                </c:pt>
                <c:pt idx="2">
                  <c:v>9.4377042176870738</c:v>
                </c:pt>
                <c:pt idx="3">
                  <c:v>9.6010069963177287</c:v>
                </c:pt>
                <c:pt idx="4">
                  <c:v>9.6068466833541937</c:v>
                </c:pt>
                <c:pt idx="5">
                  <c:v>9.8203321652065085</c:v>
                </c:pt>
                <c:pt idx="6">
                  <c:v>9.909676815492201</c:v>
                </c:pt>
                <c:pt idx="7">
                  <c:v>9.9630858006042313</c:v>
                </c:pt>
                <c:pt idx="8">
                  <c:v>10.1857173254836</c:v>
                </c:pt>
                <c:pt idx="9">
                  <c:v>10.396728667113194</c:v>
                </c:pt>
                <c:pt idx="10">
                  <c:v>10.419468840082361</c:v>
                </c:pt>
                <c:pt idx="11">
                  <c:v>10.573784673024523</c:v>
                </c:pt>
                <c:pt idx="12">
                  <c:v>10.806175544959128</c:v>
                </c:pt>
                <c:pt idx="13">
                  <c:v>10.911050941609679</c:v>
                </c:pt>
                <c:pt idx="14">
                  <c:v>11.535434690043834</c:v>
                </c:pt>
                <c:pt idx="15">
                  <c:v>9.5611720263157913</c:v>
                </c:pt>
                <c:pt idx="16">
                  <c:v>11.002081050000001</c:v>
                </c:pt>
                <c:pt idx="17">
                  <c:v>11.0873685</c:v>
                </c:pt>
                <c:pt idx="18">
                  <c:v>11.183839789789792</c:v>
                </c:pt>
                <c:pt idx="19">
                  <c:v>11.2579434</c:v>
                </c:pt>
                <c:pt idx="20">
                  <c:v>11.439958258258258</c:v>
                </c:pt>
                <c:pt idx="21">
                  <c:v>11.474512775579425</c:v>
                </c:pt>
                <c:pt idx="22">
                  <c:v>11.5990932</c:v>
                </c:pt>
                <c:pt idx="23">
                  <c:v>12.224534500000001</c:v>
                </c:pt>
                <c:pt idx="24">
                  <c:v>12.327913227272727</c:v>
                </c:pt>
                <c:pt idx="25">
                  <c:v>12.379059309309309</c:v>
                </c:pt>
                <c:pt idx="26">
                  <c:v>14.925303749999999</c:v>
                </c:pt>
                <c:pt idx="27">
                  <c:v>17.330683033033036</c:v>
                </c:pt>
                <c:pt idx="28">
                  <c:v>8.8038658064516131</c:v>
                </c:pt>
                <c:pt idx="29">
                  <c:v>8.9776263157894736</c:v>
                </c:pt>
                <c:pt idx="30">
                  <c:v>9.0304358823529416</c:v>
                </c:pt>
                <c:pt idx="31">
                  <c:v>9.2552677222222215</c:v>
                </c:pt>
                <c:pt idx="32">
                  <c:v>9.4444864864864861</c:v>
                </c:pt>
                <c:pt idx="33">
                  <c:v>9.4507714864864862</c:v>
                </c:pt>
                <c:pt idx="34">
                  <c:v>9.4507714864864862</c:v>
                </c:pt>
                <c:pt idx="35">
                  <c:v>9.4507714864864862</c:v>
                </c:pt>
                <c:pt idx="36">
                  <c:v>9.4507714864864862</c:v>
                </c:pt>
                <c:pt idx="37">
                  <c:v>9.520459534883722</c:v>
                </c:pt>
                <c:pt idx="38">
                  <c:v>9.520459534883722</c:v>
                </c:pt>
                <c:pt idx="39">
                  <c:v>9.520459534883722</c:v>
                </c:pt>
                <c:pt idx="40">
                  <c:v>9.520459534883722</c:v>
                </c:pt>
                <c:pt idx="41">
                  <c:v>9.5521944000000012</c:v>
                </c:pt>
                <c:pt idx="42">
                  <c:v>9.5521944000000012</c:v>
                </c:pt>
                <c:pt idx="43">
                  <c:v>9.5948381250000008</c:v>
                </c:pt>
                <c:pt idx="44">
                  <c:v>9.5948381250000008</c:v>
                </c:pt>
                <c:pt idx="45">
                  <c:v>9.6659109999999995</c:v>
                </c:pt>
                <c:pt idx="46">
                  <c:v>9.7188024418604648</c:v>
                </c:pt>
                <c:pt idx="47">
                  <c:v>9.7188024418604648</c:v>
                </c:pt>
                <c:pt idx="48">
                  <c:v>9.7227692999999995</c:v>
                </c:pt>
                <c:pt idx="49">
                  <c:v>9.7257618421052623</c:v>
                </c:pt>
                <c:pt idx="50">
                  <c:v>9.7829722058823538</c:v>
                </c:pt>
                <c:pt idx="51">
                  <c:v>9.8251142399999996</c:v>
                </c:pt>
                <c:pt idx="52">
                  <c:v>9.8408596153846162</c:v>
                </c:pt>
                <c:pt idx="53">
                  <c:v>9.8753889473684211</c:v>
                </c:pt>
                <c:pt idx="54">
                  <c:v>9.8753889473684211</c:v>
                </c:pt>
                <c:pt idx="55">
                  <c:v>9.8753889473684211</c:v>
                </c:pt>
                <c:pt idx="56">
                  <c:v>9.8753889473684211</c:v>
                </c:pt>
                <c:pt idx="57">
                  <c:v>9.8753889473684211</c:v>
                </c:pt>
                <c:pt idx="58">
                  <c:v>9.8753889473684211</c:v>
                </c:pt>
                <c:pt idx="59">
                  <c:v>9.8753889473684211</c:v>
                </c:pt>
                <c:pt idx="60">
                  <c:v>9.8753889473684229</c:v>
                </c:pt>
                <c:pt idx="61">
                  <c:v>9.8753889473684229</c:v>
                </c:pt>
                <c:pt idx="62">
                  <c:v>9.8933442000000014</c:v>
                </c:pt>
                <c:pt idx="63">
                  <c:v>9.9043490322580645</c:v>
                </c:pt>
                <c:pt idx="64">
                  <c:v>9.9171453488372112</c:v>
                </c:pt>
                <c:pt idx="65">
                  <c:v>9.9171453488372112</c:v>
                </c:pt>
                <c:pt idx="66">
                  <c:v>9.9171453488372112</c:v>
                </c:pt>
                <c:pt idx="67">
                  <c:v>9.9171453488372112</c:v>
                </c:pt>
                <c:pt idx="68">
                  <c:v>9.9171453488372112</c:v>
                </c:pt>
                <c:pt idx="69">
                  <c:v>9.9171453488372112</c:v>
                </c:pt>
                <c:pt idx="70">
                  <c:v>9.9171453488372112</c:v>
                </c:pt>
                <c:pt idx="71">
                  <c:v>9.9171453488372112</c:v>
                </c:pt>
                <c:pt idx="72">
                  <c:v>9.9171453488372112</c:v>
                </c:pt>
                <c:pt idx="73">
                  <c:v>9.9171453488372112</c:v>
                </c:pt>
                <c:pt idx="74">
                  <c:v>9.9171453488372112</c:v>
                </c:pt>
                <c:pt idx="75">
                  <c:v>9.9615741599999996</c:v>
                </c:pt>
                <c:pt idx="76">
                  <c:v>10.025016052631578</c:v>
                </c:pt>
                <c:pt idx="77">
                  <c:v>10.025016052631578</c:v>
                </c:pt>
                <c:pt idx="78">
                  <c:v>10.033817647058823</c:v>
                </c:pt>
                <c:pt idx="79">
                  <c:v>10.092348250000001</c:v>
                </c:pt>
                <c:pt idx="80">
                  <c:v>10.092348250000001</c:v>
                </c:pt>
                <c:pt idx="81">
                  <c:v>10.099829605263158</c:v>
                </c:pt>
                <c:pt idx="82">
                  <c:v>10.099829605263158</c:v>
                </c:pt>
                <c:pt idx="83">
                  <c:v>10.099829605263158</c:v>
                </c:pt>
                <c:pt idx="84">
                  <c:v>10.099829605263158</c:v>
                </c:pt>
                <c:pt idx="85">
                  <c:v>10.1278846875</c:v>
                </c:pt>
                <c:pt idx="86">
                  <c:v>10.1278846875</c:v>
                </c:pt>
                <c:pt idx="87">
                  <c:v>10.137942169811321</c:v>
                </c:pt>
                <c:pt idx="88">
                  <c:v>10.137942169811321</c:v>
                </c:pt>
                <c:pt idx="89">
                  <c:v>10.153267857142858</c:v>
                </c:pt>
                <c:pt idx="90">
                  <c:v>10.179469838709677</c:v>
                </c:pt>
                <c:pt idx="91">
                  <c:v>10.179469838709677</c:v>
                </c:pt>
                <c:pt idx="92">
                  <c:v>10.179469838709677</c:v>
                </c:pt>
                <c:pt idx="93">
                  <c:v>10.197412500000002</c:v>
                </c:pt>
                <c:pt idx="94">
                  <c:v>10.234494000000002</c:v>
                </c:pt>
                <c:pt idx="95">
                  <c:v>10.234494000000002</c:v>
                </c:pt>
                <c:pt idx="96">
                  <c:v>10.284663088235295</c:v>
                </c:pt>
                <c:pt idx="97">
                  <c:v>10.313831162790699</c:v>
                </c:pt>
                <c:pt idx="98">
                  <c:v>10.313831162790699</c:v>
                </c:pt>
                <c:pt idx="99">
                  <c:v>10.324270263157896</c:v>
                </c:pt>
                <c:pt idx="100">
                  <c:v>10.324270263157896</c:v>
                </c:pt>
                <c:pt idx="101">
                  <c:v>10.324270263157896</c:v>
                </c:pt>
                <c:pt idx="102">
                  <c:v>10.324270263157896</c:v>
                </c:pt>
                <c:pt idx="103">
                  <c:v>10.337872727272726</c:v>
                </c:pt>
                <c:pt idx="104">
                  <c:v>10.337872727272726</c:v>
                </c:pt>
                <c:pt idx="105">
                  <c:v>10.337872727272726</c:v>
                </c:pt>
                <c:pt idx="106">
                  <c:v>10.337872727272726</c:v>
                </c:pt>
                <c:pt idx="107">
                  <c:v>10.4050689</c:v>
                </c:pt>
                <c:pt idx="108">
                  <c:v>10.467096136363635</c:v>
                </c:pt>
                <c:pt idx="109">
                  <c:v>10.467096136363635</c:v>
                </c:pt>
                <c:pt idx="110">
                  <c:v>10.473897368421053</c:v>
                </c:pt>
                <c:pt idx="111">
                  <c:v>10.5187855</c:v>
                </c:pt>
                <c:pt idx="112">
                  <c:v>10.535508529411764</c:v>
                </c:pt>
                <c:pt idx="113">
                  <c:v>10.535508529411764</c:v>
                </c:pt>
                <c:pt idx="114">
                  <c:v>10.535508529411764</c:v>
                </c:pt>
                <c:pt idx="115">
                  <c:v>10.660931250000001</c:v>
                </c:pt>
                <c:pt idx="116">
                  <c:v>10.660931250000001</c:v>
                </c:pt>
                <c:pt idx="117">
                  <c:v>10.753635000000001</c:v>
                </c:pt>
                <c:pt idx="118">
                  <c:v>10.753635000000001</c:v>
                </c:pt>
                <c:pt idx="119">
                  <c:v>10.831506150000001</c:v>
                </c:pt>
                <c:pt idx="120">
                  <c:v>10.854766363636363</c:v>
                </c:pt>
                <c:pt idx="121">
                  <c:v>10.854766363636363</c:v>
                </c:pt>
                <c:pt idx="122">
                  <c:v>10.864879500000001</c:v>
                </c:pt>
                <c:pt idx="123">
                  <c:v>10.9167936</c:v>
                </c:pt>
                <c:pt idx="124">
                  <c:v>10.916793600000002</c:v>
                </c:pt>
                <c:pt idx="125">
                  <c:v>10.916793600000002</c:v>
                </c:pt>
                <c:pt idx="126">
                  <c:v>10.939042500000003</c:v>
                </c:pt>
                <c:pt idx="127">
                  <c:v>10.939042500000003</c:v>
                </c:pt>
                <c:pt idx="128">
                  <c:v>10.945222750000001</c:v>
                </c:pt>
                <c:pt idx="129">
                  <c:v>10.945222750000001</c:v>
                </c:pt>
                <c:pt idx="130">
                  <c:v>10.945222750000001</c:v>
                </c:pt>
                <c:pt idx="131">
                  <c:v>10.952704105263159</c:v>
                </c:pt>
                <c:pt idx="132">
                  <c:v>10.980759187499999</c:v>
                </c:pt>
                <c:pt idx="133">
                  <c:v>11.016295625000001</c:v>
                </c:pt>
                <c:pt idx="134">
                  <c:v>11.016295625000001</c:v>
                </c:pt>
                <c:pt idx="135">
                  <c:v>11.016295625000001</c:v>
                </c:pt>
                <c:pt idx="136">
                  <c:v>11.016295625000001</c:v>
                </c:pt>
                <c:pt idx="137">
                  <c:v>11.016295625000001</c:v>
                </c:pt>
                <c:pt idx="138">
                  <c:v>11.053253520000002</c:v>
                </c:pt>
                <c:pt idx="139">
                  <c:v>11.053253520000002</c:v>
                </c:pt>
                <c:pt idx="140">
                  <c:v>11.053253520000002</c:v>
                </c:pt>
                <c:pt idx="141">
                  <c:v>11.0873685</c:v>
                </c:pt>
                <c:pt idx="142">
                  <c:v>11.0873685</c:v>
                </c:pt>
                <c:pt idx="143">
                  <c:v>11.087368500000002</c:v>
                </c:pt>
                <c:pt idx="144">
                  <c:v>11.087368500000002</c:v>
                </c:pt>
                <c:pt idx="145">
                  <c:v>11.12148348</c:v>
                </c:pt>
                <c:pt idx="146">
                  <c:v>11.124450000000001</c:v>
                </c:pt>
                <c:pt idx="147">
                  <c:v>11.124450000000001</c:v>
                </c:pt>
                <c:pt idx="148">
                  <c:v>11.124450000000001</c:v>
                </c:pt>
                <c:pt idx="149">
                  <c:v>11.124450000000001</c:v>
                </c:pt>
                <c:pt idx="150">
                  <c:v>11.16047202857143</c:v>
                </c:pt>
                <c:pt idx="151">
                  <c:v>11.198613000000002</c:v>
                </c:pt>
                <c:pt idx="152">
                  <c:v>11.209207714285714</c:v>
                </c:pt>
                <c:pt idx="153">
                  <c:v>11.209207714285714</c:v>
                </c:pt>
                <c:pt idx="154">
                  <c:v>11.24243659090909</c:v>
                </c:pt>
                <c:pt idx="155">
                  <c:v>11.246696703296704</c:v>
                </c:pt>
                <c:pt idx="156">
                  <c:v>11.2579434</c:v>
                </c:pt>
                <c:pt idx="157">
                  <c:v>11.2579434</c:v>
                </c:pt>
                <c:pt idx="158">
                  <c:v>11.272776000000002</c:v>
                </c:pt>
                <c:pt idx="159">
                  <c:v>11.272776000000002</c:v>
                </c:pt>
                <c:pt idx="160">
                  <c:v>11.276896166666667</c:v>
                </c:pt>
                <c:pt idx="161">
                  <c:v>11.32617336</c:v>
                </c:pt>
                <c:pt idx="162">
                  <c:v>11.343230849999999</c:v>
                </c:pt>
                <c:pt idx="163">
                  <c:v>11.343230849999999</c:v>
                </c:pt>
                <c:pt idx="164">
                  <c:v>11.371660000000002</c:v>
                </c:pt>
                <c:pt idx="165">
                  <c:v>11.39750468181818</c:v>
                </c:pt>
                <c:pt idx="166">
                  <c:v>11.39750468181818</c:v>
                </c:pt>
                <c:pt idx="167">
                  <c:v>11.403247944444445</c:v>
                </c:pt>
                <c:pt idx="168">
                  <c:v>11.407196437500001</c:v>
                </c:pt>
                <c:pt idx="169">
                  <c:v>11.407196437500001</c:v>
                </c:pt>
                <c:pt idx="170">
                  <c:v>11.407196437500001</c:v>
                </c:pt>
                <c:pt idx="171">
                  <c:v>11.4285183</c:v>
                </c:pt>
                <c:pt idx="172">
                  <c:v>11.489900587703435</c:v>
                </c:pt>
                <c:pt idx="173">
                  <c:v>11.513805750000001</c:v>
                </c:pt>
                <c:pt idx="174">
                  <c:v>11.513805750000001</c:v>
                </c:pt>
                <c:pt idx="175">
                  <c:v>11.552572772727272</c:v>
                </c:pt>
                <c:pt idx="176">
                  <c:v>11.552572772727272</c:v>
                </c:pt>
                <c:pt idx="177">
                  <c:v>11.552572772727272</c:v>
                </c:pt>
                <c:pt idx="178">
                  <c:v>11.561187666666667</c:v>
                </c:pt>
                <c:pt idx="179">
                  <c:v>11.561187666666667</c:v>
                </c:pt>
                <c:pt idx="180">
                  <c:v>11.6559515</c:v>
                </c:pt>
                <c:pt idx="181">
                  <c:v>11.750715333333334</c:v>
                </c:pt>
                <c:pt idx="182">
                  <c:v>11.883384700000001</c:v>
                </c:pt>
                <c:pt idx="183">
                  <c:v>11.940243000000001</c:v>
                </c:pt>
                <c:pt idx="184">
                  <c:v>11.940243000000001</c:v>
                </c:pt>
                <c:pt idx="185">
                  <c:v>12.129770666666666</c:v>
                </c:pt>
                <c:pt idx="186">
                  <c:v>12.167676200000002</c:v>
                </c:pt>
                <c:pt idx="187">
                  <c:v>12.167676200000002</c:v>
                </c:pt>
                <c:pt idx="188">
                  <c:v>12.343420036363637</c:v>
                </c:pt>
                <c:pt idx="189">
                  <c:v>12.349622759999999</c:v>
                </c:pt>
                <c:pt idx="190">
                  <c:v>12.36668025</c:v>
                </c:pt>
                <c:pt idx="191">
                  <c:v>12.36668025</c:v>
                </c:pt>
                <c:pt idx="192">
                  <c:v>12.568676842105264</c:v>
                </c:pt>
                <c:pt idx="193">
                  <c:v>12.568676842105264</c:v>
                </c:pt>
                <c:pt idx="194">
                  <c:v>13.011074316666669</c:v>
                </c:pt>
                <c:pt idx="195">
                  <c:v>13.061163771428571</c:v>
                </c:pt>
                <c:pt idx="196">
                  <c:v>13.304842200000001</c:v>
                </c:pt>
                <c:pt idx="197">
                  <c:v>13.940207433264888</c:v>
                </c:pt>
                <c:pt idx="198">
                  <c:v>14.712085125000002</c:v>
                </c:pt>
                <c:pt idx="199">
                  <c:v>15.574230000000002</c:v>
                </c:pt>
                <c:pt idx="200">
                  <c:v>16.503121575000002</c:v>
                </c:pt>
                <c:pt idx="201">
                  <c:v>17.631241936363637</c:v>
                </c:pt>
                <c:pt idx="202">
                  <c:v>17.947509961190168</c:v>
                </c:pt>
                <c:pt idx="203">
                  <c:v>18.689076</c:v>
                </c:pt>
                <c:pt idx="204">
                  <c:v>10.7462187</c:v>
                </c:pt>
                <c:pt idx="205">
                  <c:v>11.037199411764707</c:v>
                </c:pt>
                <c:pt idx="206">
                  <c:v>11.1442268</c:v>
                </c:pt>
                <c:pt idx="207">
                  <c:v>11.43214755319149</c:v>
                </c:pt>
                <c:pt idx="208">
                  <c:v>11.513805750000001</c:v>
                </c:pt>
                <c:pt idx="209">
                  <c:v>11.940242999999999</c:v>
                </c:pt>
                <c:pt idx="210">
                  <c:v>11.940243000000001</c:v>
                </c:pt>
                <c:pt idx="211">
                  <c:v>11.988195783132531</c:v>
                </c:pt>
                <c:pt idx="212">
                  <c:v>12.192946555555555</c:v>
                </c:pt>
                <c:pt idx="213">
                  <c:v>15.413394578313254</c:v>
                </c:pt>
                <c:pt idx="214">
                  <c:v>10.1207774</c:v>
                </c:pt>
                <c:pt idx="215">
                  <c:v>10.660931250000001</c:v>
                </c:pt>
                <c:pt idx="216">
                  <c:v>10.71210372</c:v>
                </c:pt>
                <c:pt idx="217">
                  <c:v>10.997592236842106</c:v>
                </c:pt>
                <c:pt idx="218">
                  <c:v>11.0873685</c:v>
                </c:pt>
                <c:pt idx="219">
                  <c:v>11.1442268</c:v>
                </c:pt>
                <c:pt idx="220">
                  <c:v>11.31461153846154</c:v>
                </c:pt>
                <c:pt idx="221">
                  <c:v>11.404150457142858</c:v>
                </c:pt>
                <c:pt idx="222">
                  <c:v>11.521287105263159</c:v>
                </c:pt>
                <c:pt idx="223">
                  <c:v>11.582246296296297</c:v>
                </c:pt>
                <c:pt idx="224">
                  <c:v>11.612214346153845</c:v>
                </c:pt>
                <c:pt idx="225">
                  <c:v>11.6559515</c:v>
                </c:pt>
                <c:pt idx="226">
                  <c:v>11.869170125000002</c:v>
                </c:pt>
                <c:pt idx="227">
                  <c:v>11.940242999999999</c:v>
                </c:pt>
                <c:pt idx="228">
                  <c:v>12.08238875</c:v>
                </c:pt>
                <c:pt idx="229">
                  <c:v>12.096644054441262</c:v>
                </c:pt>
                <c:pt idx="230">
                  <c:v>12.129770666666667</c:v>
                </c:pt>
                <c:pt idx="231">
                  <c:v>12.206766281250001</c:v>
                </c:pt>
                <c:pt idx="232">
                  <c:v>12.622542599999999</c:v>
                </c:pt>
                <c:pt idx="233">
                  <c:v>12.622542600000001</c:v>
                </c:pt>
                <c:pt idx="234">
                  <c:v>13.69929665625</c:v>
                </c:pt>
                <c:pt idx="235">
                  <c:v>14.925303750000001</c:v>
                </c:pt>
                <c:pt idx="236">
                  <c:v>17.270708625000001</c:v>
                </c:pt>
                <c:pt idx="237">
                  <c:v>19.663495416666667</c:v>
                </c:pt>
                <c:pt idx="238">
                  <c:v>10.424021666666668</c:v>
                </c:pt>
                <c:pt idx="239">
                  <c:v>10.803077</c:v>
                </c:pt>
                <c:pt idx="240">
                  <c:v>10.833811216216215</c:v>
                </c:pt>
                <c:pt idx="241">
                  <c:v>11.32617336</c:v>
                </c:pt>
                <c:pt idx="242">
                  <c:v>11.51380575</c:v>
                </c:pt>
                <c:pt idx="243">
                  <c:v>11.613610212765959</c:v>
                </c:pt>
                <c:pt idx="244">
                  <c:v>12.02553045</c:v>
                </c:pt>
                <c:pt idx="245">
                  <c:v>12.110817900000001</c:v>
                </c:pt>
                <c:pt idx="246">
                  <c:v>16.299379333333334</c:v>
                </c:pt>
                <c:pt idx="247">
                  <c:v>11.222032894736843</c:v>
                </c:pt>
                <c:pt idx="248">
                  <c:v>11.442732875000001</c:v>
                </c:pt>
                <c:pt idx="249">
                  <c:v>11.620415062500001</c:v>
                </c:pt>
                <c:pt idx="250">
                  <c:v>11.630106818181819</c:v>
                </c:pt>
                <c:pt idx="251">
                  <c:v>11.677820076923076</c:v>
                </c:pt>
                <c:pt idx="252">
                  <c:v>11.7128098</c:v>
                </c:pt>
                <c:pt idx="253">
                  <c:v>11.940243000000001</c:v>
                </c:pt>
                <c:pt idx="254">
                  <c:v>13.166158662092624</c:v>
                </c:pt>
                <c:pt idx="255">
                  <c:v>13.577762040000001</c:v>
                </c:pt>
                <c:pt idx="256">
                  <c:v>13.5891337</c:v>
                </c:pt>
                <c:pt idx="257">
                  <c:v>20.593042472727273</c:v>
                </c:pt>
                <c:pt idx="258">
                  <c:v>35.820729</c:v>
                </c:pt>
                <c:pt idx="259">
                  <c:v>10.496916923076926</c:v>
                </c:pt>
                <c:pt idx="260">
                  <c:v>10.76246392857143</c:v>
                </c:pt>
                <c:pt idx="261">
                  <c:v>10.789376204819277</c:v>
                </c:pt>
                <c:pt idx="262">
                  <c:v>10.9167936</c:v>
                </c:pt>
                <c:pt idx="263">
                  <c:v>11.222032894736843</c:v>
                </c:pt>
                <c:pt idx="264">
                  <c:v>11.407196437500001</c:v>
                </c:pt>
                <c:pt idx="265">
                  <c:v>11.583399561883899</c:v>
                </c:pt>
                <c:pt idx="266">
                  <c:v>11.627522350000001</c:v>
                </c:pt>
                <c:pt idx="267">
                  <c:v>11.666337680543755</c:v>
                </c:pt>
                <c:pt idx="268">
                  <c:v>11.845479166666667</c:v>
                </c:pt>
                <c:pt idx="269">
                  <c:v>11.866822372372372</c:v>
                </c:pt>
                <c:pt idx="270">
                  <c:v>12.053959599999999</c:v>
                </c:pt>
                <c:pt idx="271">
                  <c:v>12.076702919999999</c:v>
                </c:pt>
                <c:pt idx="272">
                  <c:v>12.167676200000002</c:v>
                </c:pt>
                <c:pt idx="273">
                  <c:v>12.390954927782499</c:v>
                </c:pt>
                <c:pt idx="274">
                  <c:v>12.403232014285715</c:v>
                </c:pt>
                <c:pt idx="275">
                  <c:v>12.47103498489426</c:v>
                </c:pt>
                <c:pt idx="276">
                  <c:v>12.579898875000001</c:v>
                </c:pt>
                <c:pt idx="277">
                  <c:v>12.681723978566644</c:v>
                </c:pt>
                <c:pt idx="278">
                  <c:v>12.97666906906907</c:v>
                </c:pt>
                <c:pt idx="279">
                  <c:v>17.322828733333335</c:v>
                </c:pt>
                <c:pt idx="280">
                  <c:v>23.368761299999999</c:v>
                </c:pt>
                <c:pt idx="281">
                  <c:v>9.3548375055285273</c:v>
                </c:pt>
                <c:pt idx="282">
                  <c:v>10.791039750933999</c:v>
                </c:pt>
                <c:pt idx="283">
                  <c:v>11.434550025138259</c:v>
                </c:pt>
                <c:pt idx="284">
                  <c:v>11.561187666666665</c:v>
                </c:pt>
                <c:pt idx="285">
                  <c:v>11.74450131147541</c:v>
                </c:pt>
                <c:pt idx="286">
                  <c:v>11.995833447684392</c:v>
                </c:pt>
                <c:pt idx="287">
                  <c:v>12.003418888888888</c:v>
                </c:pt>
                <c:pt idx="288">
                  <c:v>12.02553045</c:v>
                </c:pt>
                <c:pt idx="289">
                  <c:v>12.162356965865992</c:v>
                </c:pt>
                <c:pt idx="290">
                  <c:v>12.183921428571429</c:v>
                </c:pt>
                <c:pt idx="291">
                  <c:v>12.183921428571429</c:v>
                </c:pt>
                <c:pt idx="292">
                  <c:v>12.285717372515126</c:v>
                </c:pt>
                <c:pt idx="293">
                  <c:v>12.599282386363635</c:v>
                </c:pt>
                <c:pt idx="294">
                  <c:v>12.662765502183408</c:v>
                </c:pt>
                <c:pt idx="295">
                  <c:v>13.100152320000001</c:v>
                </c:pt>
                <c:pt idx="296">
                  <c:v>15.762293767908313</c:v>
                </c:pt>
                <c:pt idx="297">
                  <c:v>16.784257894736839</c:v>
                </c:pt>
                <c:pt idx="298">
                  <c:v>10.660931250000001</c:v>
                </c:pt>
                <c:pt idx="299">
                  <c:v>11.124450000000001</c:v>
                </c:pt>
                <c:pt idx="300">
                  <c:v>11.495265000000002</c:v>
                </c:pt>
                <c:pt idx="301">
                  <c:v>11.6559515</c:v>
                </c:pt>
                <c:pt idx="302">
                  <c:v>11.6559515</c:v>
                </c:pt>
                <c:pt idx="303">
                  <c:v>11.696564571428572</c:v>
                </c:pt>
                <c:pt idx="304">
                  <c:v>11.696564571428572</c:v>
                </c:pt>
                <c:pt idx="305">
                  <c:v>11.7128098</c:v>
                </c:pt>
                <c:pt idx="306">
                  <c:v>11.79809725</c:v>
                </c:pt>
                <c:pt idx="307">
                  <c:v>11.85495555</c:v>
                </c:pt>
                <c:pt idx="308">
                  <c:v>11.940243000000001</c:v>
                </c:pt>
                <c:pt idx="309">
                  <c:v>11.940243000000001</c:v>
                </c:pt>
                <c:pt idx="310">
                  <c:v>12.086450057142857</c:v>
                </c:pt>
                <c:pt idx="311">
                  <c:v>12.129770666666666</c:v>
                </c:pt>
                <c:pt idx="312">
                  <c:v>12.427599857142855</c:v>
                </c:pt>
                <c:pt idx="313">
                  <c:v>12.542272058823531</c:v>
                </c:pt>
                <c:pt idx="314">
                  <c:v>12.870651545454544</c:v>
                </c:pt>
                <c:pt idx="315">
                  <c:v>17.057489999999998</c:v>
                </c:pt>
                <c:pt idx="316">
                  <c:v>21.56554092857143</c:v>
                </c:pt>
                <c:pt idx="317">
                  <c:v>11.26692102631579</c:v>
                </c:pt>
                <c:pt idx="318">
                  <c:v>11.6559515</c:v>
                </c:pt>
                <c:pt idx="319">
                  <c:v>12.129770666666666</c:v>
                </c:pt>
                <c:pt idx="320">
                  <c:v>12.378864171428573</c:v>
                </c:pt>
                <c:pt idx="321">
                  <c:v>12.579898875000001</c:v>
                </c:pt>
                <c:pt idx="322">
                  <c:v>12.590052142857143</c:v>
                </c:pt>
                <c:pt idx="323">
                  <c:v>13.055540423076925</c:v>
                </c:pt>
                <c:pt idx="324">
                  <c:v>18.4789475</c:v>
                </c:pt>
                <c:pt idx="325">
                  <c:v>18.848526450000001</c:v>
                </c:pt>
                <c:pt idx="326">
                  <c:v>22.174737</c:v>
                </c:pt>
                <c:pt idx="327">
                  <c:v>22.174737</c:v>
                </c:pt>
                <c:pt idx="328">
                  <c:v>11.703333416666666</c:v>
                </c:pt>
                <c:pt idx="329">
                  <c:v>12.121705659574468</c:v>
                </c:pt>
                <c:pt idx="330">
                  <c:v>12.447357567567567</c:v>
                </c:pt>
                <c:pt idx="331">
                  <c:v>9.8080567500000004</c:v>
                </c:pt>
                <c:pt idx="332">
                  <c:v>11.222032894736843</c:v>
                </c:pt>
                <c:pt idx="333">
                  <c:v>11.2579434</c:v>
                </c:pt>
                <c:pt idx="334">
                  <c:v>11.39440332</c:v>
                </c:pt>
                <c:pt idx="335">
                  <c:v>11.442732875000001</c:v>
                </c:pt>
                <c:pt idx="336">
                  <c:v>11.561187666666667</c:v>
                </c:pt>
                <c:pt idx="337">
                  <c:v>11.5990932</c:v>
                </c:pt>
                <c:pt idx="338">
                  <c:v>11.775170516129034</c:v>
                </c:pt>
                <c:pt idx="339">
                  <c:v>12.224534500000001</c:v>
                </c:pt>
                <c:pt idx="340">
                  <c:v>12.224534500000001</c:v>
                </c:pt>
                <c:pt idx="341">
                  <c:v>12.447357567567567</c:v>
                </c:pt>
                <c:pt idx="342">
                  <c:v>12.579898875000001</c:v>
                </c:pt>
                <c:pt idx="343">
                  <c:v>12.579898875000001</c:v>
                </c:pt>
                <c:pt idx="344">
                  <c:v>12.622542600000001</c:v>
                </c:pt>
                <c:pt idx="345">
                  <c:v>13.767831214285714</c:v>
                </c:pt>
                <c:pt idx="346">
                  <c:v>16.773198500000003</c:v>
                </c:pt>
                <c:pt idx="347">
                  <c:v>17.057490000000001</c:v>
                </c:pt>
                <c:pt idx="348">
                  <c:v>22.004162100000002</c:v>
                </c:pt>
                <c:pt idx="349">
                  <c:v>9.2792745600000011</c:v>
                </c:pt>
                <c:pt idx="350">
                  <c:v>11.735553120000001</c:v>
                </c:pt>
                <c:pt idx="351">
                  <c:v>23.240830125000002</c:v>
                </c:pt>
                <c:pt idx="352">
                  <c:v>11.6559515</c:v>
                </c:pt>
                <c:pt idx="353">
                  <c:v>12.076702919999999</c:v>
                </c:pt>
                <c:pt idx="354">
                  <c:v>12.224534500000001</c:v>
                </c:pt>
                <c:pt idx="355">
                  <c:v>12.319298333333332</c:v>
                </c:pt>
                <c:pt idx="356">
                  <c:v>18.032203714285714</c:v>
                </c:pt>
                <c:pt idx="357">
                  <c:v>22.004162100000002</c:v>
                </c:pt>
                <c:pt idx="358">
                  <c:v>25.159797750000003</c:v>
                </c:pt>
                <c:pt idx="359">
                  <c:v>11.711112537313433</c:v>
                </c:pt>
                <c:pt idx="360">
                  <c:v>12.153461625000002</c:v>
                </c:pt>
                <c:pt idx="361">
                  <c:v>12.36668025</c:v>
                </c:pt>
                <c:pt idx="362">
                  <c:v>25.131368600000002</c:v>
                </c:pt>
                <c:pt idx="363">
                  <c:v>28.429150000000003</c:v>
                </c:pt>
                <c:pt idx="364">
                  <c:v>21.663012300000002</c:v>
                </c:pt>
                <c:pt idx="365">
                  <c:v>19.900405000000003</c:v>
                </c:pt>
                <c:pt idx="366">
                  <c:v>18.422089200000002</c:v>
                </c:pt>
                <c:pt idx="367">
                  <c:v>24.221635800000001</c:v>
                </c:pt>
                <c:pt idx="368">
                  <c:v>23.880486000000005</c:v>
                </c:pt>
                <c:pt idx="369">
                  <c:v>12.793117500000001</c:v>
                </c:pt>
                <c:pt idx="370">
                  <c:v>20.355271399999999</c:v>
                </c:pt>
                <c:pt idx="372">
                  <c:v>24.85519971428571</c:v>
                </c:pt>
                <c:pt idx="373">
                  <c:v>18.876955599999999</c:v>
                </c:pt>
                <c:pt idx="374">
                  <c:v>21.56554092857143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A-4E54-BBF8-8E37A61C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95408"/>
        <c:axId val="322095800"/>
      </c:scatterChart>
      <c:valAx>
        <c:axId val="32209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Displacement(L)</a:t>
                </a:r>
              </a:p>
            </c:rich>
          </c:tx>
          <c:layout>
            <c:manualLayout>
              <c:xMode val="edge"/>
              <c:yMode val="edge"/>
              <c:x val="0.44253537601278076"/>
              <c:y val="0.86909073168827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095800"/>
        <c:crosses val="autoZero"/>
        <c:crossBetween val="midCat"/>
      </c:valAx>
      <c:valAx>
        <c:axId val="32209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BMEP-max(bar)</a:t>
                </a:r>
              </a:p>
            </c:rich>
          </c:tx>
          <c:layout>
            <c:manualLayout>
              <c:xMode val="edge"/>
              <c:yMode val="edge"/>
              <c:x val="4.3439176081250683E-2"/>
              <c:y val="0.2727274146493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095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1281337047354"/>
          <c:y val="9.5057034220532327E-2"/>
          <c:w val="0.72144846796657425"/>
          <c:h val="0.66539923954372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'Passenger car SI'!$N$1</c:f>
              <c:strCache>
                <c:ptCount val="1"/>
                <c:pt idx="0">
                  <c:v>Max BMEP (bar)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'Passenger car SI'!$F$2:$F$400</c:f>
              <c:numCache>
                <c:formatCode>0.00</c:formatCode>
                <c:ptCount val="399"/>
                <c:pt idx="0">
                  <c:v>0.249</c:v>
                </c:pt>
                <c:pt idx="1">
                  <c:v>0.33100000000000002</c:v>
                </c:pt>
                <c:pt idx="2">
                  <c:v>0.55125000000000002</c:v>
                </c:pt>
                <c:pt idx="3">
                  <c:v>0.47525000000000001</c:v>
                </c:pt>
                <c:pt idx="4">
                  <c:v>0.79900000000000004</c:v>
                </c:pt>
                <c:pt idx="5">
                  <c:v>0.39950000000000002</c:v>
                </c:pt>
                <c:pt idx="6">
                  <c:v>0.46475</c:v>
                </c:pt>
                <c:pt idx="7">
                  <c:v>0.33100000000000002</c:v>
                </c:pt>
                <c:pt idx="8">
                  <c:v>0.39633333333333337</c:v>
                </c:pt>
                <c:pt idx="9">
                  <c:v>0.37325000000000003</c:v>
                </c:pt>
                <c:pt idx="10">
                  <c:v>0.36425000000000002</c:v>
                </c:pt>
                <c:pt idx="11">
                  <c:v>0.36699999999999999</c:v>
                </c:pt>
                <c:pt idx="12">
                  <c:v>0.36699999999999999</c:v>
                </c:pt>
                <c:pt idx="13">
                  <c:v>0.47525000000000001</c:v>
                </c:pt>
                <c:pt idx="14">
                  <c:v>0.39924999999999999</c:v>
                </c:pt>
                <c:pt idx="15">
                  <c:v>0.6333333333333333</c:v>
                </c:pt>
                <c:pt idx="16">
                  <c:v>0.5</c:v>
                </c:pt>
                <c:pt idx="17">
                  <c:v>0.5</c:v>
                </c:pt>
                <c:pt idx="18">
                  <c:v>0.4995</c:v>
                </c:pt>
                <c:pt idx="19">
                  <c:v>0.41666666666666669</c:v>
                </c:pt>
                <c:pt idx="20">
                  <c:v>0.4995</c:v>
                </c:pt>
                <c:pt idx="21">
                  <c:v>0.44224999999999998</c:v>
                </c:pt>
                <c:pt idx="22">
                  <c:v>0.5</c:v>
                </c:pt>
                <c:pt idx="23">
                  <c:v>0.45</c:v>
                </c:pt>
                <c:pt idx="24">
                  <c:v>0.55000000000000004</c:v>
                </c:pt>
                <c:pt idx="25">
                  <c:v>0.4995</c:v>
                </c:pt>
                <c:pt idx="26">
                  <c:v>0.4</c:v>
                </c:pt>
                <c:pt idx="27">
                  <c:v>0.4995</c:v>
                </c:pt>
                <c:pt idx="28">
                  <c:v>0.51666666666666672</c:v>
                </c:pt>
                <c:pt idx="29">
                  <c:v>0.6333333333333333</c:v>
                </c:pt>
                <c:pt idx="30">
                  <c:v>0.56666666666666665</c:v>
                </c:pt>
                <c:pt idx="31">
                  <c:v>0.67500000000000004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0.92500000000000004</c:v>
                </c:pt>
                <c:pt idx="35">
                  <c:v>0.92500000000000004</c:v>
                </c:pt>
                <c:pt idx="36">
                  <c:v>0.92500000000000004</c:v>
                </c:pt>
                <c:pt idx="37">
                  <c:v>0.71666666666666667</c:v>
                </c:pt>
                <c:pt idx="38">
                  <c:v>0.71666666666666667</c:v>
                </c:pt>
                <c:pt idx="39">
                  <c:v>0.71666666666666667</c:v>
                </c:pt>
                <c:pt idx="40">
                  <c:v>1.075</c:v>
                </c:pt>
                <c:pt idx="41">
                  <c:v>0.625</c:v>
                </c:pt>
                <c:pt idx="42">
                  <c:v>0.625</c:v>
                </c:pt>
                <c:pt idx="43">
                  <c:v>0.66666666666666663</c:v>
                </c:pt>
                <c:pt idx="44">
                  <c:v>0.66666666666666663</c:v>
                </c:pt>
                <c:pt idx="45">
                  <c:v>0.5</c:v>
                </c:pt>
                <c:pt idx="46">
                  <c:v>0.71666666666666667</c:v>
                </c:pt>
                <c:pt idx="47">
                  <c:v>0.71666666666666667</c:v>
                </c:pt>
                <c:pt idx="48">
                  <c:v>0.625</c:v>
                </c:pt>
                <c:pt idx="49">
                  <c:v>0.71250000000000002</c:v>
                </c:pt>
                <c:pt idx="50">
                  <c:v>0.56666666666666665</c:v>
                </c:pt>
                <c:pt idx="51">
                  <c:v>0.625</c:v>
                </c:pt>
                <c:pt idx="52">
                  <c:v>0.32500000000000001</c:v>
                </c:pt>
                <c:pt idx="53">
                  <c:v>0.71250000000000002</c:v>
                </c:pt>
                <c:pt idx="54">
                  <c:v>0.71250000000000002</c:v>
                </c:pt>
                <c:pt idx="55">
                  <c:v>0.71250000000000002</c:v>
                </c:pt>
                <c:pt idx="56">
                  <c:v>0.71250000000000002</c:v>
                </c:pt>
                <c:pt idx="57">
                  <c:v>0.71250000000000002</c:v>
                </c:pt>
                <c:pt idx="58">
                  <c:v>0.71250000000000002</c:v>
                </c:pt>
                <c:pt idx="59">
                  <c:v>0.71250000000000002</c:v>
                </c:pt>
                <c:pt idx="60">
                  <c:v>0.6333333333333333</c:v>
                </c:pt>
                <c:pt idx="61">
                  <c:v>0.42222222222222222</c:v>
                </c:pt>
                <c:pt idx="62">
                  <c:v>0.33333333333333331</c:v>
                </c:pt>
                <c:pt idx="63">
                  <c:v>0.51666666666666672</c:v>
                </c:pt>
                <c:pt idx="64">
                  <c:v>0.71666666666666667</c:v>
                </c:pt>
                <c:pt idx="65">
                  <c:v>0.71666666666666667</c:v>
                </c:pt>
                <c:pt idx="66">
                  <c:v>0.71666666666666667</c:v>
                </c:pt>
                <c:pt idx="67">
                  <c:v>0.71666666666666667</c:v>
                </c:pt>
                <c:pt idx="68">
                  <c:v>0.71666666666666667</c:v>
                </c:pt>
                <c:pt idx="69">
                  <c:v>0.71666666666666667</c:v>
                </c:pt>
                <c:pt idx="70">
                  <c:v>0.71666666666666667</c:v>
                </c:pt>
                <c:pt idx="71">
                  <c:v>0.71666666666666667</c:v>
                </c:pt>
                <c:pt idx="72">
                  <c:v>0.71666666666666667</c:v>
                </c:pt>
                <c:pt idx="73">
                  <c:v>0.71666666666666667</c:v>
                </c:pt>
                <c:pt idx="74">
                  <c:v>0.71666666666666667</c:v>
                </c:pt>
                <c:pt idx="75">
                  <c:v>0.41666666666666669</c:v>
                </c:pt>
                <c:pt idx="76">
                  <c:v>0.71250000000000002</c:v>
                </c:pt>
                <c:pt idx="77">
                  <c:v>0.71250000000000002</c:v>
                </c:pt>
                <c:pt idx="78">
                  <c:v>0.56666666666666665</c:v>
                </c:pt>
                <c:pt idx="79">
                  <c:v>0.75</c:v>
                </c:pt>
                <c:pt idx="80">
                  <c:v>0.75</c:v>
                </c:pt>
                <c:pt idx="81">
                  <c:v>0.6333333333333333</c:v>
                </c:pt>
                <c:pt idx="82">
                  <c:v>0.6333333333333333</c:v>
                </c:pt>
                <c:pt idx="83">
                  <c:v>0.6333333333333333</c:v>
                </c:pt>
                <c:pt idx="84">
                  <c:v>0.6333333333333333</c:v>
                </c:pt>
                <c:pt idx="85">
                  <c:v>0.6</c:v>
                </c:pt>
                <c:pt idx="86">
                  <c:v>0.6</c:v>
                </c:pt>
                <c:pt idx="87">
                  <c:v>0.66249999999999998</c:v>
                </c:pt>
                <c:pt idx="88">
                  <c:v>0.66249999999999998</c:v>
                </c:pt>
                <c:pt idx="89">
                  <c:v>0.70000000000000007</c:v>
                </c:pt>
                <c:pt idx="90">
                  <c:v>0.51666666666666672</c:v>
                </c:pt>
                <c:pt idx="91">
                  <c:v>0.51666666666666672</c:v>
                </c:pt>
                <c:pt idx="92">
                  <c:v>0.51666666666666672</c:v>
                </c:pt>
                <c:pt idx="93">
                  <c:v>0.57499999999999996</c:v>
                </c:pt>
                <c:pt idx="94">
                  <c:v>0.66666666666666663</c:v>
                </c:pt>
                <c:pt idx="95">
                  <c:v>0.47499999999999998</c:v>
                </c:pt>
                <c:pt idx="96">
                  <c:v>0.56666666666666665</c:v>
                </c:pt>
                <c:pt idx="97">
                  <c:v>0.71666666666666667</c:v>
                </c:pt>
                <c:pt idx="98">
                  <c:v>0.71666666666666667</c:v>
                </c:pt>
                <c:pt idx="99">
                  <c:v>0.6333333333333333</c:v>
                </c:pt>
                <c:pt idx="100">
                  <c:v>0.6333333333333333</c:v>
                </c:pt>
                <c:pt idx="101">
                  <c:v>0.6333333333333333</c:v>
                </c:pt>
                <c:pt idx="102">
                  <c:v>0.6333333333333333</c:v>
                </c:pt>
                <c:pt idx="103">
                  <c:v>0.54999999999999993</c:v>
                </c:pt>
                <c:pt idx="104">
                  <c:v>0.54999999999999993</c:v>
                </c:pt>
                <c:pt idx="105">
                  <c:v>0.54999999999999993</c:v>
                </c:pt>
                <c:pt idx="106">
                  <c:v>0.54999999999999993</c:v>
                </c:pt>
                <c:pt idx="107">
                  <c:v>0.5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0.71250000000000002</c:v>
                </c:pt>
                <c:pt idx="111">
                  <c:v>0.5</c:v>
                </c:pt>
                <c:pt idx="112">
                  <c:v>0.56666666666666665</c:v>
                </c:pt>
                <c:pt idx="113">
                  <c:v>0.56666666666666665</c:v>
                </c:pt>
                <c:pt idx="114">
                  <c:v>0.56666666666666665</c:v>
                </c:pt>
                <c:pt idx="115">
                  <c:v>0.5</c:v>
                </c:pt>
                <c:pt idx="116">
                  <c:v>0.25</c:v>
                </c:pt>
                <c:pt idx="117">
                  <c:v>0.57499999999999996</c:v>
                </c:pt>
                <c:pt idx="118">
                  <c:v>0.57499999999999996</c:v>
                </c:pt>
                <c:pt idx="119">
                  <c:v>0.5</c:v>
                </c:pt>
                <c:pt idx="120">
                  <c:v>0.55000000000000004</c:v>
                </c:pt>
                <c:pt idx="121">
                  <c:v>0.55000000000000004</c:v>
                </c:pt>
                <c:pt idx="122">
                  <c:v>0.57499999999999996</c:v>
                </c:pt>
                <c:pt idx="123">
                  <c:v>0.5</c:v>
                </c:pt>
                <c:pt idx="124">
                  <c:v>0.58333333333333337</c:v>
                </c:pt>
                <c:pt idx="125">
                  <c:v>0.41666666666666669</c:v>
                </c:pt>
                <c:pt idx="126">
                  <c:v>0.57499999999999996</c:v>
                </c:pt>
                <c:pt idx="127">
                  <c:v>0.57499999999999996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0.47499999999999998</c:v>
                </c:pt>
                <c:pt idx="132">
                  <c:v>0.4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0.625</c:v>
                </c:pt>
                <c:pt idx="139">
                  <c:v>0.625</c:v>
                </c:pt>
                <c:pt idx="140">
                  <c:v>0.625</c:v>
                </c:pt>
                <c:pt idx="141">
                  <c:v>0.5</c:v>
                </c:pt>
                <c:pt idx="142">
                  <c:v>0.5</c:v>
                </c:pt>
                <c:pt idx="143">
                  <c:v>0.75</c:v>
                </c:pt>
                <c:pt idx="144">
                  <c:v>0.5</c:v>
                </c:pt>
                <c:pt idx="145">
                  <c:v>0.41666666666666669</c:v>
                </c:pt>
                <c:pt idx="146">
                  <c:v>0.57499999999999996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0.58333333333333337</c:v>
                </c:pt>
                <c:pt idx="151">
                  <c:v>0.57499999999999996</c:v>
                </c:pt>
                <c:pt idx="152">
                  <c:v>0.58333333333333337</c:v>
                </c:pt>
                <c:pt idx="153">
                  <c:v>0.58333333333333337</c:v>
                </c:pt>
                <c:pt idx="154">
                  <c:v>0.55000000000000004</c:v>
                </c:pt>
                <c:pt idx="155">
                  <c:v>0.61424999999999996</c:v>
                </c:pt>
                <c:pt idx="156">
                  <c:v>0.41666666666666669</c:v>
                </c:pt>
                <c:pt idx="157">
                  <c:v>0.5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0.45</c:v>
                </c:pt>
                <c:pt idx="161">
                  <c:v>0.625</c:v>
                </c:pt>
                <c:pt idx="162">
                  <c:v>0.5</c:v>
                </c:pt>
                <c:pt idx="163">
                  <c:v>0.5</c:v>
                </c:pt>
                <c:pt idx="164">
                  <c:v>0.45</c:v>
                </c:pt>
                <c:pt idx="165">
                  <c:v>0.55000000000000004</c:v>
                </c:pt>
                <c:pt idx="166">
                  <c:v>0.3666666666666667</c:v>
                </c:pt>
                <c:pt idx="167">
                  <c:v>0.45</c:v>
                </c:pt>
                <c:pt idx="168">
                  <c:v>0.53333333333333333</c:v>
                </c:pt>
                <c:pt idx="169">
                  <c:v>0.4</c:v>
                </c:pt>
                <c:pt idx="170">
                  <c:v>0.4</c:v>
                </c:pt>
                <c:pt idx="171">
                  <c:v>0.5</c:v>
                </c:pt>
                <c:pt idx="172">
                  <c:v>0.55300000000000005</c:v>
                </c:pt>
                <c:pt idx="173">
                  <c:v>0.53333333333333333</c:v>
                </c:pt>
                <c:pt idx="174">
                  <c:v>0.4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0.45</c:v>
                </c:pt>
                <c:pt idx="179">
                  <c:v>0.45</c:v>
                </c:pt>
                <c:pt idx="180">
                  <c:v>0.5</c:v>
                </c:pt>
                <c:pt idx="181">
                  <c:v>0.45</c:v>
                </c:pt>
                <c:pt idx="182">
                  <c:v>0.5</c:v>
                </c:pt>
                <c:pt idx="183">
                  <c:v>0.5</c:v>
                </c:pt>
                <c:pt idx="184">
                  <c:v>0.53333333333333333</c:v>
                </c:pt>
                <c:pt idx="185">
                  <c:v>0.45</c:v>
                </c:pt>
                <c:pt idx="186">
                  <c:v>0.5</c:v>
                </c:pt>
                <c:pt idx="187">
                  <c:v>0.5</c:v>
                </c:pt>
                <c:pt idx="188">
                  <c:v>0.45833333333333331</c:v>
                </c:pt>
                <c:pt idx="189">
                  <c:v>0.41666666666666669</c:v>
                </c:pt>
                <c:pt idx="190">
                  <c:v>0.5</c:v>
                </c:pt>
                <c:pt idx="191">
                  <c:v>0.5</c:v>
                </c:pt>
                <c:pt idx="192">
                  <c:v>0.6333333333333333</c:v>
                </c:pt>
                <c:pt idx="193">
                  <c:v>0.6333333333333333</c:v>
                </c:pt>
                <c:pt idx="194">
                  <c:v>0.45</c:v>
                </c:pt>
                <c:pt idx="195">
                  <c:v>0.4375</c:v>
                </c:pt>
                <c:pt idx="196">
                  <c:v>0.5</c:v>
                </c:pt>
                <c:pt idx="197">
                  <c:v>0.48699999999999999</c:v>
                </c:pt>
                <c:pt idx="198">
                  <c:v>0.5</c:v>
                </c:pt>
                <c:pt idx="199">
                  <c:v>0.3833333333333333</c:v>
                </c:pt>
                <c:pt idx="200">
                  <c:v>0.5</c:v>
                </c:pt>
                <c:pt idx="201">
                  <c:v>0.45833333333333331</c:v>
                </c:pt>
                <c:pt idx="202">
                  <c:v>0.46379999999999999</c:v>
                </c:pt>
                <c:pt idx="203">
                  <c:v>0.57499999999999996</c:v>
                </c:pt>
                <c:pt idx="204">
                  <c:v>0.33333333333333331</c:v>
                </c:pt>
                <c:pt idx="205">
                  <c:v>0.56666666666666665</c:v>
                </c:pt>
                <c:pt idx="206">
                  <c:v>0.375</c:v>
                </c:pt>
                <c:pt idx="207">
                  <c:v>0.58750000000000002</c:v>
                </c:pt>
                <c:pt idx="208">
                  <c:v>0.3</c:v>
                </c:pt>
                <c:pt idx="209">
                  <c:v>0.58333333333333337</c:v>
                </c:pt>
                <c:pt idx="210">
                  <c:v>0.5</c:v>
                </c:pt>
                <c:pt idx="211">
                  <c:v>0.249</c:v>
                </c:pt>
                <c:pt idx="212">
                  <c:v>0.67500000000000004</c:v>
                </c:pt>
                <c:pt idx="213">
                  <c:v>0.249</c:v>
                </c:pt>
                <c:pt idx="214">
                  <c:v>0.5</c:v>
                </c:pt>
                <c:pt idx="215">
                  <c:v>0.5</c:v>
                </c:pt>
                <c:pt idx="216">
                  <c:v>0.41666666666666669</c:v>
                </c:pt>
                <c:pt idx="217">
                  <c:v>0.6333333333333333</c:v>
                </c:pt>
                <c:pt idx="218">
                  <c:v>0.5</c:v>
                </c:pt>
                <c:pt idx="219">
                  <c:v>0.375</c:v>
                </c:pt>
                <c:pt idx="220">
                  <c:v>0.44850000000000001</c:v>
                </c:pt>
                <c:pt idx="221">
                  <c:v>0.58333333333333337</c:v>
                </c:pt>
                <c:pt idx="222">
                  <c:v>0.71250000000000002</c:v>
                </c:pt>
                <c:pt idx="223">
                  <c:v>0.70874999999999999</c:v>
                </c:pt>
                <c:pt idx="224">
                  <c:v>0.43333333333333335</c:v>
                </c:pt>
                <c:pt idx="225">
                  <c:v>0.5</c:v>
                </c:pt>
                <c:pt idx="226">
                  <c:v>0.6</c:v>
                </c:pt>
                <c:pt idx="227">
                  <c:v>0.58333333333333337</c:v>
                </c:pt>
                <c:pt idx="228">
                  <c:v>0.6</c:v>
                </c:pt>
                <c:pt idx="229">
                  <c:v>0.87250000000000005</c:v>
                </c:pt>
                <c:pt idx="230">
                  <c:v>0.45</c:v>
                </c:pt>
                <c:pt idx="231">
                  <c:v>0.53333333333333333</c:v>
                </c:pt>
                <c:pt idx="232">
                  <c:v>0.5</c:v>
                </c:pt>
                <c:pt idx="233">
                  <c:v>0.5</c:v>
                </c:pt>
                <c:pt idx="234">
                  <c:v>0.53333333333333333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0.45</c:v>
                </c:pt>
                <c:pt idx="239">
                  <c:v>0.75</c:v>
                </c:pt>
                <c:pt idx="240">
                  <c:v>0.6166666666666667</c:v>
                </c:pt>
                <c:pt idx="241">
                  <c:v>0.625</c:v>
                </c:pt>
                <c:pt idx="242">
                  <c:v>0.5</c:v>
                </c:pt>
                <c:pt idx="243">
                  <c:v>0.58750000000000002</c:v>
                </c:pt>
                <c:pt idx="244">
                  <c:v>0.5</c:v>
                </c:pt>
                <c:pt idx="245">
                  <c:v>0.5</c:v>
                </c:pt>
                <c:pt idx="246">
                  <c:v>0.84375</c:v>
                </c:pt>
                <c:pt idx="247">
                  <c:v>0.71250000000000002</c:v>
                </c:pt>
                <c:pt idx="248">
                  <c:v>0.6</c:v>
                </c:pt>
                <c:pt idx="249">
                  <c:v>0.53333333333333333</c:v>
                </c:pt>
                <c:pt idx="250">
                  <c:v>0.55000000000000004</c:v>
                </c:pt>
                <c:pt idx="251">
                  <c:v>0.43333333333333335</c:v>
                </c:pt>
                <c:pt idx="252">
                  <c:v>0.375</c:v>
                </c:pt>
                <c:pt idx="253">
                  <c:v>0.32500000000000001</c:v>
                </c:pt>
                <c:pt idx="254">
                  <c:v>0.58300000000000007</c:v>
                </c:pt>
                <c:pt idx="255">
                  <c:v>0.41666666666666669</c:v>
                </c:pt>
                <c:pt idx="256">
                  <c:v>0.5</c:v>
                </c:pt>
                <c:pt idx="257">
                  <c:v>0.45833333333333331</c:v>
                </c:pt>
                <c:pt idx="258">
                  <c:v>0.5</c:v>
                </c:pt>
                <c:pt idx="259">
                  <c:v>0.65</c:v>
                </c:pt>
                <c:pt idx="260">
                  <c:v>0.70000000000000007</c:v>
                </c:pt>
                <c:pt idx="261">
                  <c:v>0.83000000000000007</c:v>
                </c:pt>
                <c:pt idx="262">
                  <c:v>0.5</c:v>
                </c:pt>
                <c:pt idx="263">
                  <c:v>0.71250000000000002</c:v>
                </c:pt>
                <c:pt idx="264">
                  <c:v>0.4</c:v>
                </c:pt>
                <c:pt idx="265">
                  <c:v>0.57062500000000005</c:v>
                </c:pt>
                <c:pt idx="266">
                  <c:v>0.75</c:v>
                </c:pt>
                <c:pt idx="267">
                  <c:v>0.58850000000000002</c:v>
                </c:pt>
                <c:pt idx="268">
                  <c:v>0.6</c:v>
                </c:pt>
                <c:pt idx="269">
                  <c:v>0.4995</c:v>
                </c:pt>
                <c:pt idx="270">
                  <c:v>0.5</c:v>
                </c:pt>
                <c:pt idx="271">
                  <c:v>0.625</c:v>
                </c:pt>
                <c:pt idx="272">
                  <c:v>0.5</c:v>
                </c:pt>
                <c:pt idx="273">
                  <c:v>0.58850000000000002</c:v>
                </c:pt>
                <c:pt idx="274">
                  <c:v>0.875</c:v>
                </c:pt>
                <c:pt idx="275">
                  <c:v>0.55166666666666664</c:v>
                </c:pt>
                <c:pt idx="276">
                  <c:v>0.53333333333333333</c:v>
                </c:pt>
                <c:pt idx="277">
                  <c:v>0.4976666666666667</c:v>
                </c:pt>
                <c:pt idx="278">
                  <c:v>0.4995</c:v>
                </c:pt>
                <c:pt idx="279">
                  <c:v>0.5625</c:v>
                </c:pt>
                <c:pt idx="280">
                  <c:v>0.5</c:v>
                </c:pt>
                <c:pt idx="281">
                  <c:v>0.56525000000000003</c:v>
                </c:pt>
                <c:pt idx="282">
                  <c:v>0.66916666666666658</c:v>
                </c:pt>
                <c:pt idx="283">
                  <c:v>0.99449999999999994</c:v>
                </c:pt>
                <c:pt idx="284">
                  <c:v>0.67500000000000004</c:v>
                </c:pt>
                <c:pt idx="285">
                  <c:v>0.76249999999999996</c:v>
                </c:pt>
                <c:pt idx="286">
                  <c:v>0.58300000000000007</c:v>
                </c:pt>
                <c:pt idx="287">
                  <c:v>0.45</c:v>
                </c:pt>
                <c:pt idx="288">
                  <c:v>0.66666666666666663</c:v>
                </c:pt>
                <c:pt idx="289">
                  <c:v>0.65916666666666668</c:v>
                </c:pt>
                <c:pt idx="290">
                  <c:v>0.58333333333333337</c:v>
                </c:pt>
                <c:pt idx="291">
                  <c:v>0.58333333333333337</c:v>
                </c:pt>
                <c:pt idx="292">
                  <c:v>0.57850000000000001</c:v>
                </c:pt>
                <c:pt idx="293">
                  <c:v>0.55000000000000004</c:v>
                </c:pt>
                <c:pt idx="294">
                  <c:v>0.49616666666666664</c:v>
                </c:pt>
                <c:pt idx="295">
                  <c:v>0.5</c:v>
                </c:pt>
                <c:pt idx="296">
                  <c:v>0.46533333333333332</c:v>
                </c:pt>
                <c:pt idx="297">
                  <c:v>0.54625000000000001</c:v>
                </c:pt>
                <c:pt idx="298">
                  <c:v>0.6</c:v>
                </c:pt>
                <c:pt idx="299">
                  <c:v>0.57499999999999996</c:v>
                </c:pt>
                <c:pt idx="300">
                  <c:v>0.57499999999999996</c:v>
                </c:pt>
                <c:pt idx="301">
                  <c:v>0.45</c:v>
                </c:pt>
                <c:pt idx="302">
                  <c:v>0.5</c:v>
                </c:pt>
                <c:pt idx="303">
                  <c:v>0.58333333333333337</c:v>
                </c:pt>
                <c:pt idx="304">
                  <c:v>0.58333333333333337</c:v>
                </c:pt>
                <c:pt idx="305">
                  <c:v>0.375</c:v>
                </c:pt>
                <c:pt idx="306">
                  <c:v>0.6</c:v>
                </c:pt>
                <c:pt idx="307">
                  <c:v>0.5</c:v>
                </c:pt>
                <c:pt idx="308">
                  <c:v>0.6</c:v>
                </c:pt>
                <c:pt idx="309">
                  <c:v>0.5</c:v>
                </c:pt>
                <c:pt idx="310">
                  <c:v>0.58333333333333337</c:v>
                </c:pt>
                <c:pt idx="311">
                  <c:v>0.45</c:v>
                </c:pt>
                <c:pt idx="312">
                  <c:v>0.58333333333333337</c:v>
                </c:pt>
                <c:pt idx="313">
                  <c:v>0.85</c:v>
                </c:pt>
                <c:pt idx="314">
                  <c:v>0.55000000000000004</c:v>
                </c:pt>
                <c:pt idx="315">
                  <c:v>0.5</c:v>
                </c:pt>
                <c:pt idx="316">
                  <c:v>0.35</c:v>
                </c:pt>
                <c:pt idx="317">
                  <c:v>0.6333333333333333</c:v>
                </c:pt>
                <c:pt idx="318">
                  <c:v>0.45</c:v>
                </c:pt>
                <c:pt idx="319">
                  <c:v>0.45</c:v>
                </c:pt>
                <c:pt idx="320">
                  <c:v>0.58333333333333337</c:v>
                </c:pt>
                <c:pt idx="321">
                  <c:v>0.53333333333333333</c:v>
                </c:pt>
                <c:pt idx="322">
                  <c:v>0.78749999999999998</c:v>
                </c:pt>
                <c:pt idx="323">
                  <c:v>0.52</c:v>
                </c:pt>
                <c:pt idx="324">
                  <c:v>0.6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0.6</c:v>
                </c:pt>
                <c:pt idx="329">
                  <c:v>0.58750000000000002</c:v>
                </c:pt>
                <c:pt idx="330">
                  <c:v>0.6166666666666667</c:v>
                </c:pt>
                <c:pt idx="331">
                  <c:v>0.6</c:v>
                </c:pt>
                <c:pt idx="332">
                  <c:v>0.6333333333333333</c:v>
                </c:pt>
                <c:pt idx="333">
                  <c:v>0.33333333333333331</c:v>
                </c:pt>
                <c:pt idx="334">
                  <c:v>0.625</c:v>
                </c:pt>
                <c:pt idx="335">
                  <c:v>0.6</c:v>
                </c:pt>
                <c:pt idx="336">
                  <c:v>0.45</c:v>
                </c:pt>
                <c:pt idx="337">
                  <c:v>0.5</c:v>
                </c:pt>
                <c:pt idx="338">
                  <c:v>0.77500000000000002</c:v>
                </c:pt>
                <c:pt idx="339">
                  <c:v>0.6</c:v>
                </c:pt>
                <c:pt idx="340">
                  <c:v>0.6</c:v>
                </c:pt>
                <c:pt idx="341">
                  <c:v>0.6166666666666667</c:v>
                </c:pt>
                <c:pt idx="342">
                  <c:v>0.53333333333333333</c:v>
                </c:pt>
                <c:pt idx="343">
                  <c:v>1</c:v>
                </c:pt>
                <c:pt idx="344">
                  <c:v>0.5</c:v>
                </c:pt>
                <c:pt idx="345">
                  <c:v>0.52500000000000002</c:v>
                </c:pt>
                <c:pt idx="346">
                  <c:v>0.5</c:v>
                </c:pt>
                <c:pt idx="347">
                  <c:v>0.77500000000000002</c:v>
                </c:pt>
                <c:pt idx="348">
                  <c:v>0.5</c:v>
                </c:pt>
                <c:pt idx="349">
                  <c:v>0.625</c:v>
                </c:pt>
                <c:pt idx="350">
                  <c:v>0.625</c:v>
                </c:pt>
                <c:pt idx="351">
                  <c:v>0.4</c:v>
                </c:pt>
                <c:pt idx="352">
                  <c:v>0.45</c:v>
                </c:pt>
                <c:pt idx="353">
                  <c:v>0.5</c:v>
                </c:pt>
                <c:pt idx="354">
                  <c:v>0.6</c:v>
                </c:pt>
                <c:pt idx="355">
                  <c:v>0.6</c:v>
                </c:pt>
                <c:pt idx="356">
                  <c:v>0.35</c:v>
                </c:pt>
                <c:pt idx="357">
                  <c:v>0.5</c:v>
                </c:pt>
                <c:pt idx="358">
                  <c:v>0.5</c:v>
                </c:pt>
                <c:pt idx="359">
                  <c:v>0.33500000000000002</c:v>
                </c:pt>
                <c:pt idx="360">
                  <c:v>0.6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0.33333333333333331</c:v>
                </c:pt>
                <c:pt idx="365">
                  <c:v>0.5</c:v>
                </c:pt>
                <c:pt idx="366">
                  <c:v>0.375</c:v>
                </c:pt>
                <c:pt idx="367">
                  <c:v>0.5</c:v>
                </c:pt>
                <c:pt idx="368">
                  <c:v>0.48333333333333334</c:v>
                </c:pt>
                <c:pt idx="369">
                  <c:v>0.6</c:v>
                </c:pt>
                <c:pt idx="370">
                  <c:v>0.375</c:v>
                </c:pt>
                <c:pt idx="371">
                  <c:v>0.77500000000000002</c:v>
                </c:pt>
                <c:pt idx="372">
                  <c:v>0.58333333333333337</c:v>
                </c:pt>
                <c:pt idx="373">
                  <c:v>0.5</c:v>
                </c:pt>
                <c:pt idx="374">
                  <c:v>0.35</c:v>
                </c:pt>
              </c:numCache>
            </c:numRef>
          </c:xVal>
          <c:yVal>
            <c:numRef>
              <c:f>'Passenger car SI'!$N$2:$N$400</c:f>
              <c:numCache>
                <c:formatCode>0.00</c:formatCode>
                <c:ptCount val="399"/>
                <c:pt idx="0">
                  <c:v>35.336634236947788</c:v>
                </c:pt>
                <c:pt idx="1">
                  <c:v>9.4048094410876129</c:v>
                </c:pt>
                <c:pt idx="2">
                  <c:v>9.4377042176870738</c:v>
                </c:pt>
                <c:pt idx="3">
                  <c:v>9.6010069963177287</c:v>
                </c:pt>
                <c:pt idx="4">
                  <c:v>9.6068466833541937</c:v>
                </c:pt>
                <c:pt idx="5">
                  <c:v>9.8203321652065085</c:v>
                </c:pt>
                <c:pt idx="6">
                  <c:v>9.909676815492201</c:v>
                </c:pt>
                <c:pt idx="7">
                  <c:v>9.9630858006042313</c:v>
                </c:pt>
                <c:pt idx="8">
                  <c:v>10.1857173254836</c:v>
                </c:pt>
                <c:pt idx="9">
                  <c:v>10.396728667113194</c:v>
                </c:pt>
                <c:pt idx="10">
                  <c:v>10.419468840082361</c:v>
                </c:pt>
                <c:pt idx="11">
                  <c:v>10.573784673024523</c:v>
                </c:pt>
                <c:pt idx="12">
                  <c:v>10.806175544959128</c:v>
                </c:pt>
                <c:pt idx="13">
                  <c:v>10.911050941609679</c:v>
                </c:pt>
                <c:pt idx="14">
                  <c:v>11.535434690043834</c:v>
                </c:pt>
                <c:pt idx="15">
                  <c:v>9.5611720263157913</c:v>
                </c:pt>
                <c:pt idx="16">
                  <c:v>11.002081050000001</c:v>
                </c:pt>
                <c:pt idx="17">
                  <c:v>11.0873685</c:v>
                </c:pt>
                <c:pt idx="18">
                  <c:v>11.183839789789792</c:v>
                </c:pt>
                <c:pt idx="19">
                  <c:v>11.2579434</c:v>
                </c:pt>
                <c:pt idx="20">
                  <c:v>11.439958258258258</c:v>
                </c:pt>
                <c:pt idx="21">
                  <c:v>11.474512775579425</c:v>
                </c:pt>
                <c:pt idx="22">
                  <c:v>11.5990932</c:v>
                </c:pt>
                <c:pt idx="23">
                  <c:v>12.224534500000001</c:v>
                </c:pt>
                <c:pt idx="24">
                  <c:v>12.327913227272727</c:v>
                </c:pt>
                <c:pt idx="25">
                  <c:v>12.379059309309309</c:v>
                </c:pt>
                <c:pt idx="26">
                  <c:v>14.925303749999999</c:v>
                </c:pt>
                <c:pt idx="27">
                  <c:v>17.330683033033036</c:v>
                </c:pt>
                <c:pt idx="28">
                  <c:v>8.8038658064516131</c:v>
                </c:pt>
                <c:pt idx="29">
                  <c:v>8.9776263157894736</c:v>
                </c:pt>
                <c:pt idx="30">
                  <c:v>9.0304358823529416</c:v>
                </c:pt>
                <c:pt idx="31">
                  <c:v>9.2552677222222215</c:v>
                </c:pt>
                <c:pt idx="32">
                  <c:v>9.4444864864864861</c:v>
                </c:pt>
                <c:pt idx="33">
                  <c:v>9.4507714864864862</c:v>
                </c:pt>
                <c:pt idx="34">
                  <c:v>9.4507714864864862</c:v>
                </c:pt>
                <c:pt idx="35">
                  <c:v>9.4507714864864862</c:v>
                </c:pt>
                <c:pt idx="36">
                  <c:v>9.4507714864864862</c:v>
                </c:pt>
                <c:pt idx="37">
                  <c:v>9.520459534883722</c:v>
                </c:pt>
                <c:pt idx="38">
                  <c:v>9.520459534883722</c:v>
                </c:pt>
                <c:pt idx="39">
                  <c:v>9.520459534883722</c:v>
                </c:pt>
                <c:pt idx="40">
                  <c:v>9.520459534883722</c:v>
                </c:pt>
                <c:pt idx="41">
                  <c:v>9.5521944000000012</c:v>
                </c:pt>
                <c:pt idx="42">
                  <c:v>9.5521944000000012</c:v>
                </c:pt>
                <c:pt idx="43">
                  <c:v>9.5948381250000008</c:v>
                </c:pt>
                <c:pt idx="44">
                  <c:v>9.5948381250000008</c:v>
                </c:pt>
                <c:pt idx="45">
                  <c:v>9.6659109999999995</c:v>
                </c:pt>
                <c:pt idx="46">
                  <c:v>9.7188024418604648</c:v>
                </c:pt>
                <c:pt idx="47">
                  <c:v>9.7188024418604648</c:v>
                </c:pt>
                <c:pt idx="48">
                  <c:v>9.7227692999999995</c:v>
                </c:pt>
                <c:pt idx="49">
                  <c:v>9.7257618421052623</c:v>
                </c:pt>
                <c:pt idx="50">
                  <c:v>9.7829722058823538</c:v>
                </c:pt>
                <c:pt idx="51">
                  <c:v>9.8251142399999996</c:v>
                </c:pt>
                <c:pt idx="52">
                  <c:v>9.8408596153846162</c:v>
                </c:pt>
                <c:pt idx="53">
                  <c:v>9.8753889473684211</c:v>
                </c:pt>
                <c:pt idx="54">
                  <c:v>9.8753889473684211</c:v>
                </c:pt>
                <c:pt idx="55">
                  <c:v>9.8753889473684211</c:v>
                </c:pt>
                <c:pt idx="56">
                  <c:v>9.8753889473684211</c:v>
                </c:pt>
                <c:pt idx="57">
                  <c:v>9.8753889473684211</c:v>
                </c:pt>
                <c:pt idx="58">
                  <c:v>9.8753889473684211</c:v>
                </c:pt>
                <c:pt idx="59">
                  <c:v>9.8753889473684211</c:v>
                </c:pt>
                <c:pt idx="60">
                  <c:v>9.8753889473684229</c:v>
                </c:pt>
                <c:pt idx="61">
                  <c:v>9.8753889473684229</c:v>
                </c:pt>
                <c:pt idx="62">
                  <c:v>9.8933442000000014</c:v>
                </c:pt>
                <c:pt idx="63">
                  <c:v>9.9043490322580645</c:v>
                </c:pt>
                <c:pt idx="64">
                  <c:v>9.9171453488372112</c:v>
                </c:pt>
                <c:pt idx="65">
                  <c:v>9.9171453488372112</c:v>
                </c:pt>
                <c:pt idx="66">
                  <c:v>9.9171453488372112</c:v>
                </c:pt>
                <c:pt idx="67">
                  <c:v>9.9171453488372112</c:v>
                </c:pt>
                <c:pt idx="68">
                  <c:v>9.9171453488372112</c:v>
                </c:pt>
                <c:pt idx="69">
                  <c:v>9.9171453488372112</c:v>
                </c:pt>
                <c:pt idx="70">
                  <c:v>9.9171453488372112</c:v>
                </c:pt>
                <c:pt idx="71">
                  <c:v>9.9171453488372112</c:v>
                </c:pt>
                <c:pt idx="72">
                  <c:v>9.9171453488372112</c:v>
                </c:pt>
                <c:pt idx="73">
                  <c:v>9.9171453488372112</c:v>
                </c:pt>
                <c:pt idx="74">
                  <c:v>9.9171453488372112</c:v>
                </c:pt>
                <c:pt idx="75">
                  <c:v>9.9615741599999996</c:v>
                </c:pt>
                <c:pt idx="76">
                  <c:v>10.025016052631578</c:v>
                </c:pt>
                <c:pt idx="77">
                  <c:v>10.025016052631578</c:v>
                </c:pt>
                <c:pt idx="78">
                  <c:v>10.033817647058823</c:v>
                </c:pt>
                <c:pt idx="79">
                  <c:v>10.092348250000001</c:v>
                </c:pt>
                <c:pt idx="80">
                  <c:v>10.092348250000001</c:v>
                </c:pt>
                <c:pt idx="81">
                  <c:v>10.099829605263158</c:v>
                </c:pt>
                <c:pt idx="82">
                  <c:v>10.099829605263158</c:v>
                </c:pt>
                <c:pt idx="83">
                  <c:v>10.099829605263158</c:v>
                </c:pt>
                <c:pt idx="84">
                  <c:v>10.099829605263158</c:v>
                </c:pt>
                <c:pt idx="85">
                  <c:v>10.1278846875</c:v>
                </c:pt>
                <c:pt idx="86">
                  <c:v>10.1278846875</c:v>
                </c:pt>
                <c:pt idx="87">
                  <c:v>10.137942169811321</c:v>
                </c:pt>
                <c:pt idx="88">
                  <c:v>10.137942169811321</c:v>
                </c:pt>
                <c:pt idx="89">
                  <c:v>10.153267857142858</c:v>
                </c:pt>
                <c:pt idx="90">
                  <c:v>10.179469838709677</c:v>
                </c:pt>
                <c:pt idx="91">
                  <c:v>10.179469838709677</c:v>
                </c:pt>
                <c:pt idx="92">
                  <c:v>10.179469838709677</c:v>
                </c:pt>
                <c:pt idx="93">
                  <c:v>10.197412500000002</c:v>
                </c:pt>
                <c:pt idx="94">
                  <c:v>10.234494000000002</c:v>
                </c:pt>
                <c:pt idx="95">
                  <c:v>10.234494000000002</c:v>
                </c:pt>
                <c:pt idx="96">
                  <c:v>10.284663088235295</c:v>
                </c:pt>
                <c:pt idx="97">
                  <c:v>10.313831162790699</c:v>
                </c:pt>
                <c:pt idx="98">
                  <c:v>10.313831162790699</c:v>
                </c:pt>
                <c:pt idx="99">
                  <c:v>10.324270263157896</c:v>
                </c:pt>
                <c:pt idx="100">
                  <c:v>10.324270263157896</c:v>
                </c:pt>
                <c:pt idx="101">
                  <c:v>10.324270263157896</c:v>
                </c:pt>
                <c:pt idx="102">
                  <c:v>10.324270263157896</c:v>
                </c:pt>
                <c:pt idx="103">
                  <c:v>10.337872727272726</c:v>
                </c:pt>
                <c:pt idx="104">
                  <c:v>10.337872727272726</c:v>
                </c:pt>
                <c:pt idx="105">
                  <c:v>10.337872727272726</c:v>
                </c:pt>
                <c:pt idx="106">
                  <c:v>10.337872727272726</c:v>
                </c:pt>
                <c:pt idx="107">
                  <c:v>10.4050689</c:v>
                </c:pt>
                <c:pt idx="108">
                  <c:v>10.467096136363635</c:v>
                </c:pt>
                <c:pt idx="109">
                  <c:v>10.467096136363635</c:v>
                </c:pt>
                <c:pt idx="110">
                  <c:v>10.473897368421053</c:v>
                </c:pt>
                <c:pt idx="111">
                  <c:v>10.5187855</c:v>
                </c:pt>
                <c:pt idx="112">
                  <c:v>10.535508529411764</c:v>
                </c:pt>
                <c:pt idx="113">
                  <c:v>10.535508529411764</c:v>
                </c:pt>
                <c:pt idx="114">
                  <c:v>10.535508529411764</c:v>
                </c:pt>
                <c:pt idx="115">
                  <c:v>10.660931250000001</c:v>
                </c:pt>
                <c:pt idx="116">
                  <c:v>10.660931250000001</c:v>
                </c:pt>
                <c:pt idx="117">
                  <c:v>10.753635000000001</c:v>
                </c:pt>
                <c:pt idx="118">
                  <c:v>10.753635000000001</c:v>
                </c:pt>
                <c:pt idx="119">
                  <c:v>10.831506150000001</c:v>
                </c:pt>
                <c:pt idx="120">
                  <c:v>10.854766363636363</c:v>
                </c:pt>
                <c:pt idx="121">
                  <c:v>10.854766363636363</c:v>
                </c:pt>
                <c:pt idx="122">
                  <c:v>10.864879500000001</c:v>
                </c:pt>
                <c:pt idx="123">
                  <c:v>10.9167936</c:v>
                </c:pt>
                <c:pt idx="124">
                  <c:v>10.916793600000002</c:v>
                </c:pt>
                <c:pt idx="125">
                  <c:v>10.916793600000002</c:v>
                </c:pt>
                <c:pt idx="126">
                  <c:v>10.939042500000003</c:v>
                </c:pt>
                <c:pt idx="127">
                  <c:v>10.939042500000003</c:v>
                </c:pt>
                <c:pt idx="128">
                  <c:v>10.945222750000001</c:v>
                </c:pt>
                <c:pt idx="129">
                  <c:v>10.945222750000001</c:v>
                </c:pt>
                <c:pt idx="130">
                  <c:v>10.945222750000001</c:v>
                </c:pt>
                <c:pt idx="131">
                  <c:v>10.952704105263159</c:v>
                </c:pt>
                <c:pt idx="132">
                  <c:v>10.980759187499999</c:v>
                </c:pt>
                <c:pt idx="133">
                  <c:v>11.016295625000001</c:v>
                </c:pt>
                <c:pt idx="134">
                  <c:v>11.016295625000001</c:v>
                </c:pt>
                <c:pt idx="135">
                  <c:v>11.016295625000001</c:v>
                </c:pt>
                <c:pt idx="136">
                  <c:v>11.016295625000001</c:v>
                </c:pt>
                <c:pt idx="137">
                  <c:v>11.016295625000001</c:v>
                </c:pt>
                <c:pt idx="138">
                  <c:v>11.053253520000002</c:v>
                </c:pt>
                <c:pt idx="139">
                  <c:v>11.053253520000002</c:v>
                </c:pt>
                <c:pt idx="140">
                  <c:v>11.053253520000002</c:v>
                </c:pt>
                <c:pt idx="141">
                  <c:v>11.0873685</c:v>
                </c:pt>
                <c:pt idx="142">
                  <c:v>11.0873685</c:v>
                </c:pt>
                <c:pt idx="143">
                  <c:v>11.087368500000002</c:v>
                </c:pt>
                <c:pt idx="144">
                  <c:v>11.087368500000002</c:v>
                </c:pt>
                <c:pt idx="145">
                  <c:v>11.12148348</c:v>
                </c:pt>
                <c:pt idx="146">
                  <c:v>11.124450000000001</c:v>
                </c:pt>
                <c:pt idx="147">
                  <c:v>11.124450000000001</c:v>
                </c:pt>
                <c:pt idx="148">
                  <c:v>11.124450000000001</c:v>
                </c:pt>
                <c:pt idx="149">
                  <c:v>11.124450000000001</c:v>
                </c:pt>
                <c:pt idx="150">
                  <c:v>11.16047202857143</c:v>
                </c:pt>
                <c:pt idx="151">
                  <c:v>11.198613000000002</c:v>
                </c:pt>
                <c:pt idx="152">
                  <c:v>11.209207714285714</c:v>
                </c:pt>
                <c:pt idx="153">
                  <c:v>11.209207714285714</c:v>
                </c:pt>
                <c:pt idx="154">
                  <c:v>11.24243659090909</c:v>
                </c:pt>
                <c:pt idx="155">
                  <c:v>11.246696703296704</c:v>
                </c:pt>
                <c:pt idx="156">
                  <c:v>11.2579434</c:v>
                </c:pt>
                <c:pt idx="157">
                  <c:v>11.2579434</c:v>
                </c:pt>
                <c:pt idx="158">
                  <c:v>11.272776000000002</c:v>
                </c:pt>
                <c:pt idx="159">
                  <c:v>11.272776000000002</c:v>
                </c:pt>
                <c:pt idx="160">
                  <c:v>11.276896166666667</c:v>
                </c:pt>
                <c:pt idx="161">
                  <c:v>11.32617336</c:v>
                </c:pt>
                <c:pt idx="162">
                  <c:v>11.343230849999999</c:v>
                </c:pt>
                <c:pt idx="163">
                  <c:v>11.343230849999999</c:v>
                </c:pt>
                <c:pt idx="164">
                  <c:v>11.371660000000002</c:v>
                </c:pt>
                <c:pt idx="165">
                  <c:v>11.39750468181818</c:v>
                </c:pt>
                <c:pt idx="166">
                  <c:v>11.39750468181818</c:v>
                </c:pt>
                <c:pt idx="167">
                  <c:v>11.403247944444445</c:v>
                </c:pt>
                <c:pt idx="168">
                  <c:v>11.407196437500001</c:v>
                </c:pt>
                <c:pt idx="169">
                  <c:v>11.407196437500001</c:v>
                </c:pt>
                <c:pt idx="170">
                  <c:v>11.407196437500001</c:v>
                </c:pt>
                <c:pt idx="171">
                  <c:v>11.4285183</c:v>
                </c:pt>
                <c:pt idx="172">
                  <c:v>11.489900587703435</c:v>
                </c:pt>
                <c:pt idx="173">
                  <c:v>11.513805750000001</c:v>
                </c:pt>
                <c:pt idx="174">
                  <c:v>11.513805750000001</c:v>
                </c:pt>
                <c:pt idx="175">
                  <c:v>11.552572772727272</c:v>
                </c:pt>
                <c:pt idx="176">
                  <c:v>11.552572772727272</c:v>
                </c:pt>
                <c:pt idx="177">
                  <c:v>11.552572772727272</c:v>
                </c:pt>
                <c:pt idx="178">
                  <c:v>11.561187666666667</c:v>
                </c:pt>
                <c:pt idx="179">
                  <c:v>11.561187666666667</c:v>
                </c:pt>
                <c:pt idx="180">
                  <c:v>11.6559515</c:v>
                </c:pt>
                <c:pt idx="181">
                  <c:v>11.750715333333334</c:v>
                </c:pt>
                <c:pt idx="182">
                  <c:v>11.883384700000001</c:v>
                </c:pt>
                <c:pt idx="183">
                  <c:v>11.940243000000001</c:v>
                </c:pt>
                <c:pt idx="184">
                  <c:v>11.940243000000001</c:v>
                </c:pt>
                <c:pt idx="185">
                  <c:v>12.129770666666666</c:v>
                </c:pt>
                <c:pt idx="186">
                  <c:v>12.167676200000002</c:v>
                </c:pt>
                <c:pt idx="187">
                  <c:v>12.167676200000002</c:v>
                </c:pt>
                <c:pt idx="188">
                  <c:v>12.343420036363637</c:v>
                </c:pt>
                <c:pt idx="189">
                  <c:v>12.349622759999999</c:v>
                </c:pt>
                <c:pt idx="190">
                  <c:v>12.36668025</c:v>
                </c:pt>
                <c:pt idx="191">
                  <c:v>12.36668025</c:v>
                </c:pt>
                <c:pt idx="192">
                  <c:v>12.568676842105264</c:v>
                </c:pt>
                <c:pt idx="193">
                  <c:v>12.568676842105264</c:v>
                </c:pt>
                <c:pt idx="194">
                  <c:v>13.011074316666669</c:v>
                </c:pt>
                <c:pt idx="195">
                  <c:v>13.061163771428571</c:v>
                </c:pt>
                <c:pt idx="196">
                  <c:v>13.304842200000001</c:v>
                </c:pt>
                <c:pt idx="197">
                  <c:v>13.940207433264888</c:v>
                </c:pt>
                <c:pt idx="198">
                  <c:v>14.712085125000002</c:v>
                </c:pt>
                <c:pt idx="199">
                  <c:v>15.574230000000002</c:v>
                </c:pt>
                <c:pt idx="200">
                  <c:v>16.503121575000002</c:v>
                </c:pt>
                <c:pt idx="201">
                  <c:v>17.631241936363637</c:v>
                </c:pt>
                <c:pt idx="202">
                  <c:v>17.947509961190168</c:v>
                </c:pt>
                <c:pt idx="203">
                  <c:v>18.689076</c:v>
                </c:pt>
                <c:pt idx="204">
                  <c:v>10.7462187</c:v>
                </c:pt>
                <c:pt idx="205">
                  <c:v>11.037199411764707</c:v>
                </c:pt>
                <c:pt idx="206">
                  <c:v>11.1442268</c:v>
                </c:pt>
                <c:pt idx="207">
                  <c:v>11.43214755319149</c:v>
                </c:pt>
                <c:pt idx="208">
                  <c:v>11.513805750000001</c:v>
                </c:pt>
                <c:pt idx="209">
                  <c:v>11.940242999999999</c:v>
                </c:pt>
                <c:pt idx="210">
                  <c:v>11.940243000000001</c:v>
                </c:pt>
                <c:pt idx="211">
                  <c:v>11.988195783132531</c:v>
                </c:pt>
                <c:pt idx="212">
                  <c:v>12.192946555555555</c:v>
                </c:pt>
                <c:pt idx="213">
                  <c:v>15.413394578313254</c:v>
                </c:pt>
                <c:pt idx="214">
                  <c:v>10.1207774</c:v>
                </c:pt>
                <c:pt idx="215">
                  <c:v>10.660931250000001</c:v>
                </c:pt>
                <c:pt idx="216">
                  <c:v>10.71210372</c:v>
                </c:pt>
                <c:pt idx="217">
                  <c:v>10.997592236842106</c:v>
                </c:pt>
                <c:pt idx="218">
                  <c:v>11.0873685</c:v>
                </c:pt>
                <c:pt idx="219">
                  <c:v>11.1442268</c:v>
                </c:pt>
                <c:pt idx="220">
                  <c:v>11.31461153846154</c:v>
                </c:pt>
                <c:pt idx="221">
                  <c:v>11.404150457142858</c:v>
                </c:pt>
                <c:pt idx="222">
                  <c:v>11.521287105263159</c:v>
                </c:pt>
                <c:pt idx="223">
                  <c:v>11.582246296296297</c:v>
                </c:pt>
                <c:pt idx="224">
                  <c:v>11.612214346153845</c:v>
                </c:pt>
                <c:pt idx="225">
                  <c:v>11.6559515</c:v>
                </c:pt>
                <c:pt idx="226">
                  <c:v>11.869170125000002</c:v>
                </c:pt>
                <c:pt idx="227">
                  <c:v>11.940242999999999</c:v>
                </c:pt>
                <c:pt idx="228">
                  <c:v>12.08238875</c:v>
                </c:pt>
                <c:pt idx="229">
                  <c:v>12.096644054441262</c:v>
                </c:pt>
                <c:pt idx="230">
                  <c:v>12.129770666666667</c:v>
                </c:pt>
                <c:pt idx="231">
                  <c:v>12.206766281250001</c:v>
                </c:pt>
                <c:pt idx="232">
                  <c:v>12.622542599999999</c:v>
                </c:pt>
                <c:pt idx="233">
                  <c:v>12.622542600000001</c:v>
                </c:pt>
                <c:pt idx="234">
                  <c:v>13.69929665625</c:v>
                </c:pt>
                <c:pt idx="235">
                  <c:v>14.925303750000001</c:v>
                </c:pt>
                <c:pt idx="236">
                  <c:v>17.270708625000001</c:v>
                </c:pt>
                <c:pt idx="237">
                  <c:v>19.663495416666667</c:v>
                </c:pt>
                <c:pt idx="238">
                  <c:v>10.424021666666668</c:v>
                </c:pt>
                <c:pt idx="239">
                  <c:v>10.803077</c:v>
                </c:pt>
                <c:pt idx="240">
                  <c:v>10.833811216216215</c:v>
                </c:pt>
                <c:pt idx="241">
                  <c:v>11.32617336</c:v>
                </c:pt>
                <c:pt idx="242">
                  <c:v>11.51380575</c:v>
                </c:pt>
                <c:pt idx="243">
                  <c:v>11.613610212765959</c:v>
                </c:pt>
                <c:pt idx="244">
                  <c:v>12.02553045</c:v>
                </c:pt>
                <c:pt idx="245">
                  <c:v>12.110817900000001</c:v>
                </c:pt>
                <c:pt idx="246">
                  <c:v>16.299379333333334</c:v>
                </c:pt>
                <c:pt idx="247">
                  <c:v>11.222032894736843</c:v>
                </c:pt>
                <c:pt idx="248">
                  <c:v>11.442732875000001</c:v>
                </c:pt>
                <c:pt idx="249">
                  <c:v>11.620415062500001</c:v>
                </c:pt>
                <c:pt idx="250">
                  <c:v>11.630106818181819</c:v>
                </c:pt>
                <c:pt idx="251">
                  <c:v>11.677820076923076</c:v>
                </c:pt>
                <c:pt idx="252">
                  <c:v>11.7128098</c:v>
                </c:pt>
                <c:pt idx="253">
                  <c:v>11.940243000000001</c:v>
                </c:pt>
                <c:pt idx="254">
                  <c:v>13.166158662092624</c:v>
                </c:pt>
                <c:pt idx="255">
                  <c:v>13.577762040000001</c:v>
                </c:pt>
                <c:pt idx="256">
                  <c:v>13.5891337</c:v>
                </c:pt>
                <c:pt idx="257">
                  <c:v>20.593042472727273</c:v>
                </c:pt>
                <c:pt idx="258">
                  <c:v>35.820729</c:v>
                </c:pt>
                <c:pt idx="259">
                  <c:v>10.496916923076926</c:v>
                </c:pt>
                <c:pt idx="260">
                  <c:v>10.76246392857143</c:v>
                </c:pt>
                <c:pt idx="261">
                  <c:v>10.789376204819277</c:v>
                </c:pt>
                <c:pt idx="262">
                  <c:v>10.9167936</c:v>
                </c:pt>
                <c:pt idx="263">
                  <c:v>11.222032894736843</c:v>
                </c:pt>
                <c:pt idx="264">
                  <c:v>11.407196437500001</c:v>
                </c:pt>
                <c:pt idx="265">
                  <c:v>11.583399561883899</c:v>
                </c:pt>
                <c:pt idx="266">
                  <c:v>11.627522350000001</c:v>
                </c:pt>
                <c:pt idx="267">
                  <c:v>11.666337680543755</c:v>
                </c:pt>
                <c:pt idx="268">
                  <c:v>11.845479166666667</c:v>
                </c:pt>
                <c:pt idx="269">
                  <c:v>11.866822372372372</c:v>
                </c:pt>
                <c:pt idx="270">
                  <c:v>12.053959599999999</c:v>
                </c:pt>
                <c:pt idx="271">
                  <c:v>12.076702919999999</c:v>
                </c:pt>
                <c:pt idx="272">
                  <c:v>12.167676200000002</c:v>
                </c:pt>
                <c:pt idx="273">
                  <c:v>12.390954927782499</c:v>
                </c:pt>
                <c:pt idx="274">
                  <c:v>12.403232014285715</c:v>
                </c:pt>
                <c:pt idx="275">
                  <c:v>12.47103498489426</c:v>
                </c:pt>
                <c:pt idx="276">
                  <c:v>12.579898875000001</c:v>
                </c:pt>
                <c:pt idx="277">
                  <c:v>12.681723978566644</c:v>
                </c:pt>
                <c:pt idx="278">
                  <c:v>12.97666906906907</c:v>
                </c:pt>
                <c:pt idx="279">
                  <c:v>17.322828733333335</c:v>
                </c:pt>
                <c:pt idx="280">
                  <c:v>23.368761299999999</c:v>
                </c:pt>
                <c:pt idx="281">
                  <c:v>9.3548375055285273</c:v>
                </c:pt>
                <c:pt idx="282">
                  <c:v>10.791039750933999</c:v>
                </c:pt>
                <c:pt idx="283">
                  <c:v>11.434550025138259</c:v>
                </c:pt>
                <c:pt idx="284">
                  <c:v>11.561187666666665</c:v>
                </c:pt>
                <c:pt idx="285">
                  <c:v>11.74450131147541</c:v>
                </c:pt>
                <c:pt idx="286">
                  <c:v>11.995833447684392</c:v>
                </c:pt>
                <c:pt idx="287">
                  <c:v>12.003418888888888</c:v>
                </c:pt>
                <c:pt idx="288">
                  <c:v>12.02553045</c:v>
                </c:pt>
                <c:pt idx="289">
                  <c:v>12.162356965865992</c:v>
                </c:pt>
                <c:pt idx="290">
                  <c:v>12.183921428571429</c:v>
                </c:pt>
                <c:pt idx="291">
                  <c:v>12.183921428571429</c:v>
                </c:pt>
                <c:pt idx="292">
                  <c:v>12.285717372515126</c:v>
                </c:pt>
                <c:pt idx="293">
                  <c:v>12.599282386363635</c:v>
                </c:pt>
                <c:pt idx="294">
                  <c:v>12.662765502183408</c:v>
                </c:pt>
                <c:pt idx="295">
                  <c:v>13.100152320000001</c:v>
                </c:pt>
                <c:pt idx="296">
                  <c:v>15.762293767908313</c:v>
                </c:pt>
                <c:pt idx="297">
                  <c:v>16.784257894736839</c:v>
                </c:pt>
                <c:pt idx="298">
                  <c:v>10.660931250000001</c:v>
                </c:pt>
                <c:pt idx="299">
                  <c:v>11.124450000000001</c:v>
                </c:pt>
                <c:pt idx="300">
                  <c:v>11.495265000000002</c:v>
                </c:pt>
                <c:pt idx="301">
                  <c:v>11.6559515</c:v>
                </c:pt>
                <c:pt idx="302">
                  <c:v>11.6559515</c:v>
                </c:pt>
                <c:pt idx="303">
                  <c:v>11.696564571428572</c:v>
                </c:pt>
                <c:pt idx="304">
                  <c:v>11.696564571428572</c:v>
                </c:pt>
                <c:pt idx="305">
                  <c:v>11.7128098</c:v>
                </c:pt>
                <c:pt idx="306">
                  <c:v>11.79809725</c:v>
                </c:pt>
                <c:pt idx="307">
                  <c:v>11.85495555</c:v>
                </c:pt>
                <c:pt idx="308">
                  <c:v>11.940243000000001</c:v>
                </c:pt>
                <c:pt idx="309">
                  <c:v>11.940243000000001</c:v>
                </c:pt>
                <c:pt idx="310">
                  <c:v>12.086450057142857</c:v>
                </c:pt>
                <c:pt idx="311">
                  <c:v>12.129770666666666</c:v>
                </c:pt>
                <c:pt idx="312">
                  <c:v>12.427599857142855</c:v>
                </c:pt>
                <c:pt idx="313">
                  <c:v>12.542272058823531</c:v>
                </c:pt>
                <c:pt idx="314">
                  <c:v>12.870651545454544</c:v>
                </c:pt>
                <c:pt idx="315">
                  <c:v>17.057489999999998</c:v>
                </c:pt>
                <c:pt idx="316">
                  <c:v>21.56554092857143</c:v>
                </c:pt>
                <c:pt idx="317">
                  <c:v>11.26692102631579</c:v>
                </c:pt>
                <c:pt idx="318">
                  <c:v>11.6559515</c:v>
                </c:pt>
                <c:pt idx="319">
                  <c:v>12.129770666666666</c:v>
                </c:pt>
                <c:pt idx="320">
                  <c:v>12.378864171428573</c:v>
                </c:pt>
                <c:pt idx="321">
                  <c:v>12.579898875000001</c:v>
                </c:pt>
                <c:pt idx="322">
                  <c:v>12.590052142857143</c:v>
                </c:pt>
                <c:pt idx="323">
                  <c:v>13.055540423076925</c:v>
                </c:pt>
                <c:pt idx="324">
                  <c:v>18.4789475</c:v>
                </c:pt>
                <c:pt idx="325">
                  <c:v>18.848526450000001</c:v>
                </c:pt>
                <c:pt idx="326">
                  <c:v>22.174737</c:v>
                </c:pt>
                <c:pt idx="327">
                  <c:v>22.174737</c:v>
                </c:pt>
                <c:pt idx="328">
                  <c:v>11.703333416666666</c:v>
                </c:pt>
                <c:pt idx="329">
                  <c:v>12.121705659574468</c:v>
                </c:pt>
                <c:pt idx="330">
                  <c:v>12.447357567567567</c:v>
                </c:pt>
                <c:pt idx="331">
                  <c:v>9.8080567500000004</c:v>
                </c:pt>
                <c:pt idx="332">
                  <c:v>11.222032894736843</c:v>
                </c:pt>
                <c:pt idx="333">
                  <c:v>11.2579434</c:v>
                </c:pt>
                <c:pt idx="334">
                  <c:v>11.39440332</c:v>
                </c:pt>
                <c:pt idx="335">
                  <c:v>11.442732875000001</c:v>
                </c:pt>
                <c:pt idx="336">
                  <c:v>11.561187666666667</c:v>
                </c:pt>
                <c:pt idx="337">
                  <c:v>11.5990932</c:v>
                </c:pt>
                <c:pt idx="338">
                  <c:v>11.775170516129034</c:v>
                </c:pt>
                <c:pt idx="339">
                  <c:v>12.224534500000001</c:v>
                </c:pt>
                <c:pt idx="340">
                  <c:v>12.224534500000001</c:v>
                </c:pt>
                <c:pt idx="341">
                  <c:v>12.447357567567567</c:v>
                </c:pt>
                <c:pt idx="342">
                  <c:v>12.579898875000001</c:v>
                </c:pt>
                <c:pt idx="343">
                  <c:v>12.579898875000001</c:v>
                </c:pt>
                <c:pt idx="344">
                  <c:v>12.622542600000001</c:v>
                </c:pt>
                <c:pt idx="345">
                  <c:v>13.767831214285714</c:v>
                </c:pt>
                <c:pt idx="346">
                  <c:v>16.773198500000003</c:v>
                </c:pt>
                <c:pt idx="347">
                  <c:v>17.057490000000001</c:v>
                </c:pt>
                <c:pt idx="348">
                  <c:v>22.004162100000002</c:v>
                </c:pt>
                <c:pt idx="349">
                  <c:v>9.2792745600000011</c:v>
                </c:pt>
                <c:pt idx="350">
                  <c:v>11.735553120000001</c:v>
                </c:pt>
                <c:pt idx="351">
                  <c:v>23.240830125000002</c:v>
                </c:pt>
                <c:pt idx="352">
                  <c:v>11.6559515</c:v>
                </c:pt>
                <c:pt idx="353">
                  <c:v>12.076702919999999</c:v>
                </c:pt>
                <c:pt idx="354">
                  <c:v>12.224534500000001</c:v>
                </c:pt>
                <c:pt idx="355">
                  <c:v>12.319298333333332</c:v>
                </c:pt>
                <c:pt idx="356">
                  <c:v>18.032203714285714</c:v>
                </c:pt>
                <c:pt idx="357">
                  <c:v>22.004162100000002</c:v>
                </c:pt>
                <c:pt idx="358">
                  <c:v>25.159797750000003</c:v>
                </c:pt>
                <c:pt idx="359">
                  <c:v>11.711112537313433</c:v>
                </c:pt>
                <c:pt idx="360">
                  <c:v>12.153461625000002</c:v>
                </c:pt>
                <c:pt idx="361">
                  <c:v>12.36668025</c:v>
                </c:pt>
                <c:pt idx="362">
                  <c:v>25.131368600000002</c:v>
                </c:pt>
                <c:pt idx="363">
                  <c:v>28.429150000000003</c:v>
                </c:pt>
                <c:pt idx="364">
                  <c:v>21.663012300000002</c:v>
                </c:pt>
                <c:pt idx="365">
                  <c:v>19.900405000000003</c:v>
                </c:pt>
                <c:pt idx="366">
                  <c:v>18.422089200000002</c:v>
                </c:pt>
                <c:pt idx="367">
                  <c:v>24.221635800000001</c:v>
                </c:pt>
                <c:pt idx="368">
                  <c:v>23.880486000000005</c:v>
                </c:pt>
                <c:pt idx="369">
                  <c:v>12.793117500000001</c:v>
                </c:pt>
                <c:pt idx="370">
                  <c:v>20.355271399999999</c:v>
                </c:pt>
                <c:pt idx="372">
                  <c:v>24.85519971428571</c:v>
                </c:pt>
                <c:pt idx="373">
                  <c:v>18.876955599999999</c:v>
                </c:pt>
                <c:pt idx="374">
                  <c:v>21.56554092857143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6-46A0-82FE-47832439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96584"/>
        <c:axId val="322091880"/>
      </c:scatterChart>
      <c:valAx>
        <c:axId val="32209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Displacement per cylinder(L)</a:t>
                </a:r>
              </a:p>
            </c:rich>
          </c:tx>
          <c:layout>
            <c:manualLayout>
              <c:xMode val="edge"/>
              <c:yMode val="edge"/>
              <c:x val="0.33983284212378501"/>
              <c:y val="0.863117946832521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091880"/>
        <c:crosses val="autoZero"/>
        <c:crossBetween val="midCat"/>
      </c:valAx>
      <c:valAx>
        <c:axId val="32209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BMEP-max(bar)</a:t>
                </a:r>
              </a:p>
            </c:rich>
          </c:tx>
          <c:layout>
            <c:manualLayout>
              <c:xMode val="edge"/>
              <c:yMode val="edge"/>
              <c:x val="4.4568102171586098E-2"/>
              <c:y val="0.26235730261343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096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5</xdr:col>
      <xdr:colOff>552450</xdr:colOff>
      <xdr:row>14</xdr:row>
      <xdr:rowOff>28575</xdr:rowOff>
    </xdr:to>
    <xdr:graphicFrame macro="">
      <xdr:nvGraphicFramePr>
        <xdr:cNvPr id="4105" name="Chart 20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0</xdr:row>
      <xdr:rowOff>95250</xdr:rowOff>
    </xdr:from>
    <xdr:to>
      <xdr:col>11</xdr:col>
      <xdr:colOff>457200</xdr:colOff>
      <xdr:row>14</xdr:row>
      <xdr:rowOff>9525</xdr:rowOff>
    </xdr:to>
    <xdr:graphicFrame macro="">
      <xdr:nvGraphicFramePr>
        <xdr:cNvPr id="4106" name="Chart 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14</xdr:row>
      <xdr:rowOff>85725</xdr:rowOff>
    </xdr:from>
    <xdr:to>
      <xdr:col>5</xdr:col>
      <xdr:colOff>514350</xdr:colOff>
      <xdr:row>30</xdr:row>
      <xdr:rowOff>57150</xdr:rowOff>
    </xdr:to>
    <xdr:graphicFrame macro="">
      <xdr:nvGraphicFramePr>
        <xdr:cNvPr id="4107" name="Chart 20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361950</xdr:colOff>
      <xdr:row>30</xdr:row>
      <xdr:rowOff>19050</xdr:rowOff>
    </xdr:to>
    <xdr:graphicFrame macro="">
      <xdr:nvGraphicFramePr>
        <xdr:cNvPr id="4108" name="Chart 20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6"/>
  <sheetViews>
    <sheetView tabSelected="1" workbookViewId="0">
      <pane ySplit="1" topLeftCell="A340" activePane="bottomLeft" state="frozen"/>
      <selection pane="bottomLeft" activeCell="H375" sqref="H375"/>
    </sheetView>
  </sheetViews>
  <sheetFormatPr defaultRowHeight="12.75" x14ac:dyDescent="0.2"/>
  <cols>
    <col min="1" max="1" width="26.5703125" style="4" customWidth="1"/>
    <col min="2" max="2" width="5.42578125" style="4" customWidth="1"/>
    <col min="3" max="3" width="6.28515625" style="4" customWidth="1"/>
    <col min="4" max="4" width="4.85546875" style="4" customWidth="1"/>
    <col min="5" max="5" width="4.140625" style="4" customWidth="1"/>
    <col min="6" max="6" width="5.28515625" style="1" customWidth="1"/>
    <col min="7" max="7" width="7.140625" style="1" customWidth="1"/>
    <col min="8" max="8" width="7.28515625" style="3" customWidth="1"/>
    <col min="9" max="9" width="7.5703125" style="4" customWidth="1"/>
    <col min="10" max="10" width="7.85546875" style="1" customWidth="1"/>
    <col min="11" max="11" width="7.5703125" style="1" customWidth="1"/>
    <col min="12" max="12" width="6.5703125" style="25" customWidth="1"/>
    <col min="13" max="13" width="5.85546875" style="4" customWidth="1"/>
    <col min="14" max="14" width="8.28515625" style="1" customWidth="1"/>
    <col min="15" max="15" width="6.7109375" style="8" customWidth="1"/>
    <col min="16" max="16" width="24.7109375" style="4" customWidth="1"/>
  </cols>
  <sheetData>
    <row r="1" spans="1:16" s="2" customFormat="1" ht="51" x14ac:dyDescent="0.2">
      <c r="A1" s="10" t="s">
        <v>38</v>
      </c>
      <c r="B1" s="10" t="s">
        <v>3</v>
      </c>
      <c r="C1" s="10" t="s">
        <v>6</v>
      </c>
      <c r="D1" s="10" t="s">
        <v>30</v>
      </c>
      <c r="E1" s="10" t="s">
        <v>12</v>
      </c>
      <c r="F1" s="11" t="s">
        <v>149</v>
      </c>
      <c r="G1" s="11" t="s">
        <v>0</v>
      </c>
      <c r="H1" s="12" t="s">
        <v>8</v>
      </c>
      <c r="I1" s="10" t="s">
        <v>1</v>
      </c>
      <c r="J1" s="11" t="s">
        <v>21</v>
      </c>
      <c r="K1" s="11" t="s">
        <v>2</v>
      </c>
      <c r="L1" s="24" t="s">
        <v>4</v>
      </c>
      <c r="M1" s="10" t="s">
        <v>5</v>
      </c>
      <c r="N1" s="11" t="s">
        <v>22</v>
      </c>
      <c r="O1" s="11" t="s">
        <v>48</v>
      </c>
      <c r="P1" s="13" t="s">
        <v>28</v>
      </c>
    </row>
    <row r="2" spans="1:16" x14ac:dyDescent="0.2">
      <c r="A2" s="4" t="s">
        <v>26</v>
      </c>
      <c r="B2" s="4">
        <v>1989</v>
      </c>
      <c r="C2" s="4">
        <v>1.494</v>
      </c>
      <c r="D2" s="4">
        <v>4</v>
      </c>
      <c r="E2" s="4">
        <v>6</v>
      </c>
      <c r="F2" s="1">
        <f t="shared" ref="F2:F65" si="0">C2/E2</f>
        <v>0.249</v>
      </c>
      <c r="G2" s="1">
        <f t="shared" ref="G2:G65" si="1">H2*0.746</f>
        <v>522.20000000000005</v>
      </c>
      <c r="H2" s="3">
        <v>700</v>
      </c>
      <c r="I2" s="4">
        <v>12500</v>
      </c>
      <c r="J2" s="1">
        <f t="shared" ref="J2:J65" si="2">G2/C2</f>
        <v>349.53145917001342</v>
      </c>
      <c r="K2" s="1">
        <f t="shared" ref="K2:K33" si="3">L2*1.357</f>
        <v>419.99149999999997</v>
      </c>
      <c r="L2" s="25">
        <v>309.5</v>
      </c>
      <c r="M2" s="4">
        <v>10000</v>
      </c>
      <c r="N2" s="1">
        <f t="shared" ref="N2:N65" si="4">0.1257*K2/C2</f>
        <v>35.336634236947788</v>
      </c>
      <c r="P2" s="4" t="s">
        <v>29</v>
      </c>
    </row>
    <row r="3" spans="1:16" x14ac:dyDescent="0.2">
      <c r="A3" s="4" t="s">
        <v>10</v>
      </c>
      <c r="B3" s="4">
        <v>1992</v>
      </c>
      <c r="C3" s="4">
        <v>1.3240000000000001</v>
      </c>
      <c r="D3" s="4">
        <v>2</v>
      </c>
      <c r="E3" s="4">
        <v>4</v>
      </c>
      <c r="F3" s="1">
        <f t="shared" si="0"/>
        <v>0.33100000000000002</v>
      </c>
      <c r="G3" s="1">
        <f t="shared" si="1"/>
        <v>46.997999999999998</v>
      </c>
      <c r="H3" s="3">
        <v>63</v>
      </c>
      <c r="I3" s="4">
        <v>5000</v>
      </c>
      <c r="J3" s="1">
        <f t="shared" si="2"/>
        <v>35.496978851963746</v>
      </c>
      <c r="K3" s="1">
        <f t="shared" si="3"/>
        <v>99.060999999999993</v>
      </c>
      <c r="L3" s="25">
        <v>73</v>
      </c>
      <c r="M3" s="4">
        <v>3000</v>
      </c>
      <c r="N3" s="1">
        <f t="shared" si="4"/>
        <v>9.4048094410876129</v>
      </c>
    </row>
    <row r="4" spans="1:16" x14ac:dyDescent="0.2">
      <c r="A4" s="4" t="s">
        <v>17</v>
      </c>
      <c r="B4" s="4">
        <v>1992</v>
      </c>
      <c r="C4" s="4">
        <v>2.2050000000000001</v>
      </c>
      <c r="D4" s="4">
        <v>2</v>
      </c>
      <c r="E4" s="4">
        <v>4</v>
      </c>
      <c r="F4" s="1">
        <f t="shared" si="0"/>
        <v>0.55125000000000002</v>
      </c>
      <c r="G4" s="1">
        <f t="shared" si="1"/>
        <v>69.378</v>
      </c>
      <c r="H4" s="3">
        <v>93</v>
      </c>
      <c r="I4" s="4">
        <v>4800</v>
      </c>
      <c r="J4" s="1">
        <f t="shared" si="2"/>
        <v>31.463945578231293</v>
      </c>
      <c r="K4" s="1">
        <f t="shared" si="3"/>
        <v>165.554</v>
      </c>
      <c r="L4" s="25">
        <v>122</v>
      </c>
      <c r="M4" s="4">
        <v>3200</v>
      </c>
      <c r="N4" s="1">
        <f t="shared" si="4"/>
        <v>9.4377042176870738</v>
      </c>
    </row>
    <row r="5" spans="1:16" x14ac:dyDescent="0.2">
      <c r="A5" s="4" t="s">
        <v>18</v>
      </c>
      <c r="B5" s="4">
        <v>1992</v>
      </c>
      <c r="C5" s="4">
        <v>1.901</v>
      </c>
      <c r="D5" s="4">
        <v>2</v>
      </c>
      <c r="E5" s="4">
        <v>4</v>
      </c>
      <c r="F5" s="1">
        <f t="shared" si="0"/>
        <v>0.47525000000000001</v>
      </c>
      <c r="G5" s="1">
        <f t="shared" si="1"/>
        <v>63.41</v>
      </c>
      <c r="H5" s="3">
        <v>85</v>
      </c>
      <c r="I5" s="4">
        <v>5000</v>
      </c>
      <c r="J5" s="1">
        <f t="shared" si="2"/>
        <v>33.356128353498157</v>
      </c>
      <c r="K5" s="1">
        <f t="shared" si="3"/>
        <v>145.19900000000001</v>
      </c>
      <c r="L5" s="25">
        <v>107</v>
      </c>
      <c r="M5" s="4">
        <v>2400</v>
      </c>
      <c r="N5" s="1">
        <f t="shared" si="4"/>
        <v>9.6010069963177287</v>
      </c>
    </row>
    <row r="6" spans="1:16" x14ac:dyDescent="0.2">
      <c r="A6" s="4" t="s">
        <v>24</v>
      </c>
      <c r="B6" s="4">
        <v>1992</v>
      </c>
      <c r="C6" s="4">
        <v>7.99</v>
      </c>
      <c r="D6" s="4">
        <v>2</v>
      </c>
      <c r="E6" s="4">
        <v>10</v>
      </c>
      <c r="F6" s="1">
        <f t="shared" si="0"/>
        <v>0.79900000000000004</v>
      </c>
      <c r="G6" s="1">
        <f t="shared" si="1"/>
        <v>298.39999999999998</v>
      </c>
      <c r="H6" s="3">
        <v>400</v>
      </c>
      <c r="I6" s="4">
        <v>4600</v>
      </c>
      <c r="J6" s="1">
        <f t="shared" si="2"/>
        <v>37.346683354192734</v>
      </c>
      <c r="K6" s="1">
        <f t="shared" si="3"/>
        <v>610.65</v>
      </c>
      <c r="L6" s="25">
        <v>450</v>
      </c>
      <c r="M6" s="4">
        <v>3600</v>
      </c>
      <c r="N6" s="1">
        <f t="shared" si="4"/>
        <v>9.6068466833541937</v>
      </c>
    </row>
    <row r="7" spans="1:16" x14ac:dyDescent="0.2">
      <c r="A7" s="4" t="s">
        <v>15</v>
      </c>
      <c r="B7" s="4">
        <v>1992</v>
      </c>
      <c r="C7" s="4">
        <v>1.5980000000000001</v>
      </c>
      <c r="D7" s="4">
        <v>2</v>
      </c>
      <c r="E7" s="4">
        <v>4</v>
      </c>
      <c r="F7" s="1">
        <f t="shared" si="0"/>
        <v>0.39950000000000002</v>
      </c>
      <c r="G7" s="1">
        <f t="shared" si="1"/>
        <v>61.171999999999997</v>
      </c>
      <c r="H7" s="3">
        <v>82</v>
      </c>
      <c r="I7" s="4">
        <v>5000</v>
      </c>
      <c r="J7" s="1">
        <f t="shared" si="2"/>
        <v>38.280350438047556</v>
      </c>
      <c r="K7" s="1">
        <f t="shared" si="3"/>
        <v>124.84399999999999</v>
      </c>
      <c r="L7" s="25">
        <v>92</v>
      </c>
      <c r="M7" s="4">
        <v>2500</v>
      </c>
      <c r="N7" s="1">
        <f t="shared" si="4"/>
        <v>9.8203321652065085</v>
      </c>
    </row>
    <row r="8" spans="1:16" x14ac:dyDescent="0.2">
      <c r="A8" s="4" t="s">
        <v>9</v>
      </c>
      <c r="B8" s="4">
        <v>1992</v>
      </c>
      <c r="C8" s="4">
        <v>1.859</v>
      </c>
      <c r="D8" s="4">
        <v>2</v>
      </c>
      <c r="E8" s="4">
        <v>4</v>
      </c>
      <c r="F8" s="1">
        <f t="shared" si="0"/>
        <v>0.46475</v>
      </c>
      <c r="G8" s="1">
        <f t="shared" si="1"/>
        <v>65.647999999999996</v>
      </c>
      <c r="H8" s="3">
        <v>88</v>
      </c>
      <c r="I8" s="4">
        <v>400</v>
      </c>
      <c r="J8" s="1">
        <f t="shared" si="2"/>
        <v>35.31360946745562</v>
      </c>
      <c r="K8" s="1">
        <f t="shared" si="3"/>
        <v>146.55600000000001</v>
      </c>
      <c r="L8" s="25">
        <v>108</v>
      </c>
      <c r="M8" s="4">
        <v>3800</v>
      </c>
      <c r="N8" s="1">
        <f t="shared" si="4"/>
        <v>9.909676815492201</v>
      </c>
    </row>
    <row r="9" spans="1:16" x14ac:dyDescent="0.2">
      <c r="A9" s="4" t="s">
        <v>11</v>
      </c>
      <c r="B9" s="4">
        <v>1992</v>
      </c>
      <c r="C9" s="4">
        <v>0.99299999999999999</v>
      </c>
      <c r="D9" s="4">
        <v>2</v>
      </c>
      <c r="E9" s="4">
        <v>3</v>
      </c>
      <c r="F9" s="1">
        <f t="shared" si="0"/>
        <v>0.33100000000000002</v>
      </c>
      <c r="G9" s="1">
        <f t="shared" si="1"/>
        <v>38.792000000000002</v>
      </c>
      <c r="H9" s="3">
        <v>52</v>
      </c>
      <c r="I9" s="4">
        <v>5700</v>
      </c>
      <c r="J9" s="1">
        <f t="shared" si="2"/>
        <v>39.065458207452167</v>
      </c>
      <c r="K9" s="1">
        <f t="shared" si="3"/>
        <v>78.706000000000003</v>
      </c>
      <c r="L9" s="25">
        <v>58</v>
      </c>
      <c r="M9" s="4">
        <v>3300</v>
      </c>
      <c r="N9" s="1">
        <f t="shared" si="4"/>
        <v>9.9630858006042313</v>
      </c>
    </row>
    <row r="10" spans="1:16" x14ac:dyDescent="0.2">
      <c r="A10" s="4" t="s">
        <v>19</v>
      </c>
      <c r="B10" s="4">
        <v>1992</v>
      </c>
      <c r="C10" s="4">
        <v>1.1890000000000001</v>
      </c>
      <c r="D10" s="4">
        <v>3</v>
      </c>
      <c r="E10" s="4">
        <v>3</v>
      </c>
      <c r="F10" s="1">
        <f t="shared" si="0"/>
        <v>0.39633333333333337</v>
      </c>
      <c r="G10" s="1">
        <f t="shared" si="1"/>
        <v>54.457999999999998</v>
      </c>
      <c r="H10" s="3">
        <v>73</v>
      </c>
      <c r="I10" s="4">
        <v>5600</v>
      </c>
      <c r="J10" s="1">
        <f t="shared" si="2"/>
        <v>45.801513877207732</v>
      </c>
      <c r="K10" s="1">
        <f t="shared" si="3"/>
        <v>96.346999999999994</v>
      </c>
      <c r="L10" s="25">
        <v>71</v>
      </c>
      <c r="M10" s="4">
        <v>2800</v>
      </c>
      <c r="N10" s="1">
        <f t="shared" si="4"/>
        <v>10.1857173254836</v>
      </c>
    </row>
    <row r="11" spans="1:16" x14ac:dyDescent="0.2">
      <c r="A11" s="4" t="s">
        <v>13</v>
      </c>
      <c r="B11" s="4">
        <v>1992</v>
      </c>
      <c r="C11" s="4">
        <v>1.4930000000000001</v>
      </c>
      <c r="D11" s="4">
        <v>2</v>
      </c>
      <c r="E11" s="4">
        <v>4</v>
      </c>
      <c r="F11" s="1">
        <f t="shared" si="0"/>
        <v>0.37325000000000003</v>
      </c>
      <c r="G11" s="1">
        <f t="shared" si="1"/>
        <v>52.22</v>
      </c>
      <c r="H11" s="3">
        <v>70</v>
      </c>
      <c r="I11" s="4">
        <v>5000</v>
      </c>
      <c r="J11" s="1">
        <f t="shared" si="2"/>
        <v>34.976557267247152</v>
      </c>
      <c r="K11" s="1">
        <f t="shared" si="3"/>
        <v>123.48699999999999</v>
      </c>
      <c r="L11" s="25">
        <v>91</v>
      </c>
      <c r="M11" s="4">
        <v>2000</v>
      </c>
      <c r="N11" s="1">
        <f t="shared" si="4"/>
        <v>10.396728667113194</v>
      </c>
    </row>
    <row r="12" spans="1:16" x14ac:dyDescent="0.2">
      <c r="A12" s="4" t="s">
        <v>20</v>
      </c>
      <c r="B12" s="4">
        <v>1992</v>
      </c>
      <c r="C12" s="4">
        <v>1.4570000000000001</v>
      </c>
      <c r="D12" s="4">
        <v>4</v>
      </c>
      <c r="E12" s="4">
        <v>4</v>
      </c>
      <c r="F12" s="1">
        <f t="shared" si="0"/>
        <v>0.36425000000000002</v>
      </c>
      <c r="G12" s="1">
        <f t="shared" si="1"/>
        <v>61.171999999999997</v>
      </c>
      <c r="H12" s="3">
        <v>82</v>
      </c>
      <c r="I12" s="4">
        <v>5200</v>
      </c>
      <c r="J12" s="1">
        <f t="shared" si="2"/>
        <v>41.984900480439258</v>
      </c>
      <c r="K12" s="1">
        <f t="shared" si="3"/>
        <v>120.773</v>
      </c>
      <c r="L12" s="25">
        <v>89</v>
      </c>
      <c r="M12" s="4">
        <v>4400</v>
      </c>
      <c r="N12" s="1">
        <f t="shared" si="4"/>
        <v>10.419468840082361</v>
      </c>
    </row>
    <row r="13" spans="1:16" x14ac:dyDescent="0.2">
      <c r="A13" s="4" t="s">
        <v>14</v>
      </c>
      <c r="B13" s="4">
        <v>1992</v>
      </c>
      <c r="C13" s="4">
        <v>1.468</v>
      </c>
      <c r="D13" s="4">
        <v>2</v>
      </c>
      <c r="E13" s="4">
        <v>4</v>
      </c>
      <c r="F13" s="1">
        <f t="shared" si="0"/>
        <v>0.36699999999999999</v>
      </c>
      <c r="G13" s="1">
        <f t="shared" si="1"/>
        <v>60.426000000000002</v>
      </c>
      <c r="H13" s="3">
        <v>81</v>
      </c>
      <c r="I13" s="4">
        <v>5500</v>
      </c>
      <c r="J13" s="1">
        <f t="shared" si="2"/>
        <v>41.162125340599459</v>
      </c>
      <c r="K13" s="1">
        <f t="shared" si="3"/>
        <v>123.48699999999999</v>
      </c>
      <c r="L13" s="25">
        <v>91</v>
      </c>
      <c r="M13" s="4">
        <v>3000</v>
      </c>
      <c r="N13" s="1">
        <f t="shared" si="4"/>
        <v>10.573784673024523</v>
      </c>
    </row>
    <row r="14" spans="1:16" x14ac:dyDescent="0.2">
      <c r="A14" s="4" t="s">
        <v>7</v>
      </c>
      <c r="B14" s="4">
        <v>1992</v>
      </c>
      <c r="C14" s="4">
        <v>1.468</v>
      </c>
      <c r="D14" s="4">
        <v>2</v>
      </c>
      <c r="E14" s="4">
        <v>4</v>
      </c>
      <c r="F14" s="1">
        <f t="shared" si="0"/>
        <v>0.36699999999999999</v>
      </c>
      <c r="G14" s="1">
        <f t="shared" si="1"/>
        <v>68.632000000000005</v>
      </c>
      <c r="H14" s="3">
        <v>92</v>
      </c>
      <c r="I14" s="4">
        <v>6000</v>
      </c>
      <c r="J14" s="1">
        <f t="shared" si="2"/>
        <v>46.752043596730246</v>
      </c>
      <c r="K14" s="1">
        <f t="shared" si="3"/>
        <v>126.20099999999999</v>
      </c>
      <c r="L14" s="25">
        <v>93</v>
      </c>
      <c r="M14" s="4">
        <v>3000</v>
      </c>
      <c r="N14" s="1">
        <f t="shared" si="4"/>
        <v>10.806175544959128</v>
      </c>
    </row>
    <row r="15" spans="1:16" x14ac:dyDescent="0.2">
      <c r="A15" s="4" t="s">
        <v>23</v>
      </c>
      <c r="B15" s="4">
        <v>1992</v>
      </c>
      <c r="C15" s="4">
        <v>1.901</v>
      </c>
      <c r="D15" s="4">
        <v>4</v>
      </c>
      <c r="E15" s="4">
        <v>4</v>
      </c>
      <c r="F15" s="1">
        <f t="shared" si="0"/>
        <v>0.47525000000000001</v>
      </c>
      <c r="G15" s="1">
        <f t="shared" si="1"/>
        <v>92.504000000000005</v>
      </c>
      <c r="H15" s="3">
        <v>124</v>
      </c>
      <c r="I15" s="4">
        <v>6000</v>
      </c>
      <c r="J15" s="1">
        <f t="shared" si="2"/>
        <v>48.660704892162023</v>
      </c>
      <c r="K15" s="1">
        <f t="shared" si="3"/>
        <v>165.0112</v>
      </c>
      <c r="L15" s="25">
        <v>121.6</v>
      </c>
      <c r="M15" s="4">
        <v>4800</v>
      </c>
      <c r="N15" s="1">
        <f t="shared" si="4"/>
        <v>10.911050941609679</v>
      </c>
    </row>
    <row r="16" spans="1:16" x14ac:dyDescent="0.2">
      <c r="A16" s="4" t="s">
        <v>16</v>
      </c>
      <c r="B16" s="4">
        <v>1992</v>
      </c>
      <c r="C16" s="4">
        <v>1.597</v>
      </c>
      <c r="D16" s="4">
        <v>4</v>
      </c>
      <c r="E16" s="4">
        <v>4</v>
      </c>
      <c r="F16" s="1">
        <f t="shared" si="0"/>
        <v>0.39924999999999999</v>
      </c>
      <c r="G16" s="1">
        <f t="shared" si="1"/>
        <v>82.06</v>
      </c>
      <c r="H16" s="3">
        <v>110</v>
      </c>
      <c r="I16" s="4">
        <v>6000</v>
      </c>
      <c r="J16" s="1">
        <f t="shared" si="2"/>
        <v>51.383844708829059</v>
      </c>
      <c r="K16" s="1">
        <f t="shared" si="3"/>
        <v>146.55600000000001</v>
      </c>
      <c r="L16" s="25">
        <v>108</v>
      </c>
      <c r="M16" s="4">
        <v>4000</v>
      </c>
      <c r="N16" s="1">
        <f t="shared" si="4"/>
        <v>11.535434690043834</v>
      </c>
    </row>
    <row r="17" spans="1:16" x14ac:dyDescent="0.2">
      <c r="A17" s="4" t="s">
        <v>27</v>
      </c>
      <c r="B17" s="4">
        <v>1994</v>
      </c>
      <c r="C17" s="4">
        <v>3.8</v>
      </c>
      <c r="D17" s="4">
        <v>2</v>
      </c>
      <c r="E17" s="4">
        <v>6</v>
      </c>
      <c r="F17" s="1">
        <f t="shared" si="0"/>
        <v>0.6333333333333333</v>
      </c>
      <c r="G17" s="1">
        <f t="shared" si="1"/>
        <v>121.0012</v>
      </c>
      <c r="H17" s="3">
        <v>162.19999999999999</v>
      </c>
      <c r="I17" s="4">
        <v>4400</v>
      </c>
      <c r="J17" s="1">
        <f t="shared" si="2"/>
        <v>31.842421052631579</v>
      </c>
      <c r="K17" s="1">
        <f t="shared" si="3"/>
        <v>289.041</v>
      </c>
      <c r="L17" s="25">
        <v>213</v>
      </c>
      <c r="M17" s="4">
        <v>3600</v>
      </c>
      <c r="N17" s="1">
        <f t="shared" si="4"/>
        <v>9.5611720263157913</v>
      </c>
    </row>
    <row r="18" spans="1:16" x14ac:dyDescent="0.2">
      <c r="A18" s="4" t="s">
        <v>25</v>
      </c>
      <c r="B18" s="4">
        <v>1997</v>
      </c>
      <c r="C18" s="4">
        <v>2</v>
      </c>
      <c r="D18" s="4">
        <v>4</v>
      </c>
      <c r="E18" s="4">
        <v>4</v>
      </c>
      <c r="F18" s="1">
        <f t="shared" si="0"/>
        <v>0.5</v>
      </c>
      <c r="G18" s="1">
        <f t="shared" si="1"/>
        <v>98.471999999999994</v>
      </c>
      <c r="H18" s="3">
        <v>132</v>
      </c>
      <c r="I18" s="4">
        <v>6000</v>
      </c>
      <c r="J18" s="1">
        <f t="shared" si="2"/>
        <v>49.235999999999997</v>
      </c>
      <c r="K18" s="1">
        <f t="shared" si="3"/>
        <v>175.053</v>
      </c>
      <c r="L18" s="25">
        <v>129</v>
      </c>
      <c r="M18" s="4">
        <v>5000</v>
      </c>
      <c r="N18" s="1">
        <f t="shared" si="4"/>
        <v>11.002081050000001</v>
      </c>
    </row>
    <row r="19" spans="1:16" x14ac:dyDescent="0.2">
      <c r="A19" s="4" t="s">
        <v>45</v>
      </c>
      <c r="B19" s="4">
        <v>1998</v>
      </c>
      <c r="C19" s="4">
        <v>2</v>
      </c>
      <c r="D19" s="4">
        <v>4</v>
      </c>
      <c r="E19" s="4">
        <v>4</v>
      </c>
      <c r="F19" s="1">
        <f t="shared" si="0"/>
        <v>0.5</v>
      </c>
      <c r="G19" s="1">
        <f t="shared" si="1"/>
        <v>93.25</v>
      </c>
      <c r="H19" s="3">
        <v>125</v>
      </c>
      <c r="I19" s="4">
        <v>5500</v>
      </c>
      <c r="J19" s="1">
        <f t="shared" si="2"/>
        <v>46.625</v>
      </c>
      <c r="K19" s="1">
        <f t="shared" si="3"/>
        <v>176.41</v>
      </c>
      <c r="L19" s="25">
        <v>130</v>
      </c>
      <c r="M19" s="4">
        <v>4000</v>
      </c>
      <c r="N19" s="1">
        <f t="shared" si="4"/>
        <v>11.0873685</v>
      </c>
    </row>
    <row r="20" spans="1:16" x14ac:dyDescent="0.2">
      <c r="A20" s="4" t="s">
        <v>34</v>
      </c>
      <c r="B20" s="4">
        <v>1998</v>
      </c>
      <c r="C20" s="4">
        <v>1.998</v>
      </c>
      <c r="D20" s="4">
        <v>4</v>
      </c>
      <c r="E20" s="4">
        <v>4</v>
      </c>
      <c r="F20" s="1">
        <f t="shared" si="0"/>
        <v>0.4995</v>
      </c>
      <c r="G20" s="1">
        <f t="shared" si="1"/>
        <v>106.678</v>
      </c>
      <c r="H20" s="3">
        <v>143</v>
      </c>
      <c r="I20" s="4">
        <v>6400</v>
      </c>
      <c r="J20" s="1">
        <f t="shared" si="2"/>
        <v>53.392392392392388</v>
      </c>
      <c r="K20" s="1">
        <f t="shared" si="3"/>
        <v>177.767</v>
      </c>
      <c r="L20" s="25">
        <v>131</v>
      </c>
      <c r="M20" s="4">
        <v>4800</v>
      </c>
      <c r="N20" s="1">
        <f t="shared" si="4"/>
        <v>11.183839789789792</v>
      </c>
      <c r="O20" s="8">
        <v>9.5</v>
      </c>
      <c r="P20" s="4" t="s">
        <v>33</v>
      </c>
    </row>
    <row r="21" spans="1:16" x14ac:dyDescent="0.2">
      <c r="A21" s="4" t="s">
        <v>46</v>
      </c>
      <c r="B21" s="4">
        <v>1998</v>
      </c>
      <c r="C21" s="4">
        <v>2.5</v>
      </c>
      <c r="D21" s="4">
        <v>4</v>
      </c>
      <c r="E21" s="4">
        <v>6</v>
      </c>
      <c r="F21" s="1">
        <f t="shared" si="0"/>
        <v>0.41666666666666669</v>
      </c>
      <c r="G21" s="1">
        <f t="shared" si="1"/>
        <v>126.82</v>
      </c>
      <c r="H21" s="3">
        <v>170</v>
      </c>
      <c r="I21" s="4">
        <v>6250</v>
      </c>
      <c r="J21" s="1">
        <f t="shared" si="2"/>
        <v>50.727999999999994</v>
      </c>
      <c r="K21" s="1">
        <f t="shared" si="3"/>
        <v>223.905</v>
      </c>
      <c r="L21" s="25">
        <v>165</v>
      </c>
      <c r="M21" s="4">
        <v>4250</v>
      </c>
      <c r="N21" s="1">
        <f t="shared" si="4"/>
        <v>11.2579434</v>
      </c>
    </row>
    <row r="22" spans="1:16" x14ac:dyDescent="0.2">
      <c r="A22" s="4" t="s">
        <v>31</v>
      </c>
      <c r="B22" s="4">
        <v>1998</v>
      </c>
      <c r="C22" s="4">
        <v>1.998</v>
      </c>
      <c r="D22" s="4">
        <v>4</v>
      </c>
      <c r="E22" s="4">
        <v>4</v>
      </c>
      <c r="F22" s="1">
        <f t="shared" si="0"/>
        <v>0.4995</v>
      </c>
      <c r="G22" s="1">
        <f t="shared" si="1"/>
        <v>99.218000000000004</v>
      </c>
      <c r="H22" s="3">
        <v>133</v>
      </c>
      <c r="I22" s="4">
        <v>6000</v>
      </c>
      <c r="J22" s="1">
        <f t="shared" si="2"/>
        <v>49.658658658658659</v>
      </c>
      <c r="K22" s="1">
        <f t="shared" si="3"/>
        <v>181.83799999999999</v>
      </c>
      <c r="L22" s="25">
        <v>134</v>
      </c>
      <c r="M22" s="4">
        <v>4400</v>
      </c>
      <c r="N22" s="1">
        <f t="shared" si="4"/>
        <v>11.439958258258258</v>
      </c>
      <c r="O22" s="8">
        <v>9.5</v>
      </c>
    </row>
    <row r="23" spans="1:16" x14ac:dyDescent="0.2">
      <c r="A23" s="4" t="s">
        <v>35</v>
      </c>
      <c r="B23" s="4">
        <v>1998</v>
      </c>
      <c r="C23" s="4">
        <v>1.7689999999999999</v>
      </c>
      <c r="D23" s="4">
        <v>4</v>
      </c>
      <c r="E23" s="4">
        <v>4</v>
      </c>
      <c r="F23" s="1">
        <f t="shared" si="0"/>
        <v>0.44224999999999998</v>
      </c>
      <c r="G23" s="1">
        <f t="shared" si="1"/>
        <v>91.757999999999996</v>
      </c>
      <c r="H23" s="3">
        <v>123</v>
      </c>
      <c r="I23" s="4">
        <v>5600</v>
      </c>
      <c r="J23" s="1">
        <f t="shared" si="2"/>
        <v>51.869983041266252</v>
      </c>
      <c r="K23" s="1">
        <f t="shared" si="3"/>
        <v>161.483</v>
      </c>
      <c r="L23" s="25">
        <v>119</v>
      </c>
      <c r="M23" s="4">
        <v>4400</v>
      </c>
      <c r="N23" s="1">
        <f t="shared" si="4"/>
        <v>11.474512775579425</v>
      </c>
      <c r="O23" s="8">
        <v>9.5</v>
      </c>
      <c r="P23" s="4" t="s">
        <v>33</v>
      </c>
    </row>
    <row r="24" spans="1:16" x14ac:dyDescent="0.2">
      <c r="A24" s="4" t="s">
        <v>42</v>
      </c>
      <c r="B24" s="4">
        <v>1998</v>
      </c>
      <c r="C24" s="4">
        <v>2</v>
      </c>
      <c r="D24" s="4">
        <v>2</v>
      </c>
      <c r="E24" s="4">
        <v>4</v>
      </c>
      <c r="F24" s="1">
        <f t="shared" si="0"/>
        <v>0.5</v>
      </c>
      <c r="G24" s="1">
        <f t="shared" si="1"/>
        <v>108.17</v>
      </c>
      <c r="H24" s="3">
        <v>145</v>
      </c>
      <c r="I24" s="4">
        <v>6000</v>
      </c>
      <c r="J24" s="1">
        <f t="shared" si="2"/>
        <v>54.085000000000001</v>
      </c>
      <c r="K24" s="1">
        <f t="shared" si="3"/>
        <v>184.55199999999999</v>
      </c>
      <c r="L24" s="25">
        <v>136</v>
      </c>
      <c r="M24" s="4">
        <v>4800</v>
      </c>
      <c r="N24" s="1">
        <f t="shared" si="4"/>
        <v>11.5990932</v>
      </c>
      <c r="P24" s="4" t="s">
        <v>41</v>
      </c>
    </row>
    <row r="25" spans="1:16" x14ac:dyDescent="0.2">
      <c r="A25" s="4" t="s">
        <v>42</v>
      </c>
      <c r="B25" s="4">
        <v>1998</v>
      </c>
      <c r="C25" s="4">
        <v>1.8</v>
      </c>
      <c r="D25" s="4">
        <v>2</v>
      </c>
      <c r="E25" s="4">
        <v>4</v>
      </c>
      <c r="F25" s="1">
        <f t="shared" si="0"/>
        <v>0.45</v>
      </c>
      <c r="G25" s="1">
        <f t="shared" si="1"/>
        <v>99.963999999999999</v>
      </c>
      <c r="H25" s="3">
        <v>134</v>
      </c>
      <c r="I25" s="4">
        <v>6000</v>
      </c>
      <c r="J25" s="1">
        <f t="shared" si="2"/>
        <v>55.535555555555554</v>
      </c>
      <c r="K25" s="1">
        <f t="shared" si="3"/>
        <v>175.053</v>
      </c>
      <c r="L25" s="25">
        <v>129</v>
      </c>
      <c r="M25" s="4">
        <v>4800</v>
      </c>
      <c r="N25" s="1">
        <f t="shared" si="4"/>
        <v>12.224534500000001</v>
      </c>
      <c r="P25" s="4" t="s">
        <v>41</v>
      </c>
    </row>
    <row r="26" spans="1:16" x14ac:dyDescent="0.2">
      <c r="A26" s="4" t="s">
        <v>43</v>
      </c>
      <c r="B26" s="4">
        <v>1998</v>
      </c>
      <c r="C26" s="4">
        <v>2.2000000000000002</v>
      </c>
      <c r="D26" s="4">
        <v>4</v>
      </c>
      <c r="E26" s="4">
        <v>4</v>
      </c>
      <c r="F26" s="1">
        <f t="shared" si="0"/>
        <v>0.55000000000000004</v>
      </c>
      <c r="G26" s="1">
        <f t="shared" si="1"/>
        <v>155.91399999999999</v>
      </c>
      <c r="H26" s="3">
        <v>209</v>
      </c>
      <c r="I26" s="4">
        <v>7200</v>
      </c>
      <c r="J26" s="1">
        <f t="shared" si="2"/>
        <v>70.86999999999999</v>
      </c>
      <c r="K26" s="1">
        <f t="shared" si="3"/>
        <v>215.76300000000001</v>
      </c>
      <c r="L26" s="25">
        <v>159</v>
      </c>
      <c r="M26" s="4">
        <v>6700</v>
      </c>
      <c r="N26" s="1">
        <f t="shared" si="4"/>
        <v>12.327913227272727</v>
      </c>
      <c r="P26" s="4" t="s">
        <v>41</v>
      </c>
    </row>
    <row r="27" spans="1:16" x14ac:dyDescent="0.2">
      <c r="A27" s="4" t="s">
        <v>32</v>
      </c>
      <c r="B27" s="4">
        <v>1998</v>
      </c>
      <c r="C27" s="4">
        <v>1.998</v>
      </c>
      <c r="D27" s="4">
        <v>4</v>
      </c>
      <c r="E27" s="4">
        <v>4</v>
      </c>
      <c r="F27" s="1">
        <f t="shared" si="0"/>
        <v>0.4995</v>
      </c>
      <c r="G27" s="1">
        <f t="shared" si="1"/>
        <v>106.678</v>
      </c>
      <c r="H27" s="3">
        <v>143</v>
      </c>
      <c r="I27" s="4">
        <v>6000</v>
      </c>
      <c r="J27" s="1">
        <f t="shared" si="2"/>
        <v>53.392392392392388</v>
      </c>
      <c r="K27" s="1">
        <f t="shared" si="3"/>
        <v>196.76499999999999</v>
      </c>
      <c r="L27" s="25">
        <v>145</v>
      </c>
      <c r="M27" s="4">
        <v>4300</v>
      </c>
      <c r="N27" s="1">
        <f t="shared" si="4"/>
        <v>12.379059309309309</v>
      </c>
      <c r="O27" s="8">
        <v>10</v>
      </c>
      <c r="P27" s="4" t="s">
        <v>49</v>
      </c>
    </row>
    <row r="28" spans="1:16" x14ac:dyDescent="0.2">
      <c r="A28" s="4" t="s">
        <v>13</v>
      </c>
      <c r="B28" s="4">
        <v>1998</v>
      </c>
      <c r="C28" s="4">
        <v>1.6</v>
      </c>
      <c r="D28" s="4">
        <v>2</v>
      </c>
      <c r="E28" s="4">
        <v>4</v>
      </c>
      <c r="F28" s="1">
        <f t="shared" si="0"/>
        <v>0.4</v>
      </c>
      <c r="G28" s="1">
        <f t="shared" si="1"/>
        <v>85.043999999999997</v>
      </c>
      <c r="H28" s="3">
        <v>114</v>
      </c>
      <c r="I28" s="4">
        <v>6400</v>
      </c>
      <c r="J28" s="1">
        <f t="shared" si="2"/>
        <v>53.152499999999996</v>
      </c>
      <c r="K28" s="1">
        <f t="shared" si="3"/>
        <v>189.98</v>
      </c>
      <c r="L28" s="25">
        <v>140</v>
      </c>
      <c r="M28" s="4">
        <v>5100</v>
      </c>
      <c r="N28" s="1">
        <f t="shared" si="4"/>
        <v>14.925303749999999</v>
      </c>
    </row>
    <row r="29" spans="1:16" x14ac:dyDescent="0.2">
      <c r="A29" s="4" t="s">
        <v>36</v>
      </c>
      <c r="B29" s="4">
        <v>1998</v>
      </c>
      <c r="C29" s="4">
        <v>1.998</v>
      </c>
      <c r="D29" s="4">
        <v>4</v>
      </c>
      <c r="E29" s="4">
        <v>4</v>
      </c>
      <c r="F29" s="1">
        <f t="shared" si="0"/>
        <v>0.4995</v>
      </c>
      <c r="G29" s="1">
        <f t="shared" si="1"/>
        <v>169.34200000000001</v>
      </c>
      <c r="H29" s="3">
        <v>227</v>
      </c>
      <c r="I29" s="4">
        <v>6000</v>
      </c>
      <c r="J29" s="1">
        <f t="shared" si="2"/>
        <v>84.755755755755757</v>
      </c>
      <c r="K29" s="1">
        <f t="shared" si="3"/>
        <v>275.471</v>
      </c>
      <c r="L29" s="25">
        <v>203</v>
      </c>
      <c r="M29" s="4">
        <v>3600</v>
      </c>
      <c r="N29" s="1">
        <f t="shared" si="4"/>
        <v>17.330683033033036</v>
      </c>
      <c r="P29" s="4" t="s">
        <v>37</v>
      </c>
    </row>
    <row r="30" spans="1:16" x14ac:dyDescent="0.2">
      <c r="A30" s="4" t="s">
        <v>62</v>
      </c>
      <c r="B30" s="4">
        <v>1999</v>
      </c>
      <c r="C30" s="4">
        <v>3.1</v>
      </c>
      <c r="D30" s="4">
        <v>2</v>
      </c>
      <c r="E30" s="4">
        <v>6</v>
      </c>
      <c r="F30" s="1">
        <f t="shared" si="0"/>
        <v>0.51666666666666672</v>
      </c>
      <c r="G30" s="1">
        <f t="shared" si="1"/>
        <v>138.01</v>
      </c>
      <c r="H30" s="3">
        <v>185</v>
      </c>
      <c r="I30" s="4">
        <v>4000</v>
      </c>
      <c r="J30" s="1">
        <f t="shared" si="2"/>
        <v>44.519354838709674</v>
      </c>
      <c r="K30" s="1">
        <f t="shared" si="3"/>
        <v>217.12</v>
      </c>
      <c r="L30" s="25">
        <v>160</v>
      </c>
      <c r="M30" s="4">
        <v>5200</v>
      </c>
      <c r="N30" s="1">
        <f t="shared" si="4"/>
        <v>8.8038658064516131</v>
      </c>
      <c r="O30" s="8">
        <v>9.6</v>
      </c>
    </row>
    <row r="31" spans="1:16" x14ac:dyDescent="0.2">
      <c r="A31" s="4" t="s">
        <v>63</v>
      </c>
      <c r="B31" s="4">
        <v>1999</v>
      </c>
      <c r="C31" s="4">
        <v>3.8</v>
      </c>
      <c r="D31" s="4">
        <v>2</v>
      </c>
      <c r="E31" s="4">
        <v>6</v>
      </c>
      <c r="F31" s="1">
        <f t="shared" si="0"/>
        <v>0.6333333333333333</v>
      </c>
      <c r="G31" s="1">
        <f t="shared" si="1"/>
        <v>167.85</v>
      </c>
      <c r="H31" s="3">
        <v>225</v>
      </c>
      <c r="I31" s="4">
        <v>4000</v>
      </c>
      <c r="J31" s="1">
        <f t="shared" si="2"/>
        <v>44.171052631578945</v>
      </c>
      <c r="K31" s="1">
        <f t="shared" si="3"/>
        <v>271.39999999999998</v>
      </c>
      <c r="L31" s="25">
        <v>200</v>
      </c>
      <c r="M31" s="4">
        <v>5200</v>
      </c>
      <c r="N31" s="1">
        <f t="shared" si="4"/>
        <v>8.9776263157894736</v>
      </c>
      <c r="O31" s="8">
        <v>9.4</v>
      </c>
    </row>
    <row r="32" spans="1:16" x14ac:dyDescent="0.2">
      <c r="A32" s="4" t="s">
        <v>58</v>
      </c>
      <c r="B32" s="4">
        <v>1999</v>
      </c>
      <c r="C32" s="4">
        <v>3.4</v>
      </c>
      <c r="E32" s="4">
        <v>6</v>
      </c>
      <c r="F32" s="1">
        <f t="shared" si="0"/>
        <v>0.56666666666666665</v>
      </c>
      <c r="G32" s="1">
        <f t="shared" si="1"/>
        <v>111.9</v>
      </c>
      <c r="H32" s="3">
        <v>150</v>
      </c>
      <c r="I32" s="4">
        <v>4800</v>
      </c>
      <c r="J32" s="1">
        <f t="shared" si="2"/>
        <v>32.911764705882355</v>
      </c>
      <c r="K32" s="1">
        <f t="shared" si="3"/>
        <v>244.26</v>
      </c>
      <c r="L32" s="25">
        <v>180</v>
      </c>
      <c r="M32" s="4">
        <v>3200</v>
      </c>
      <c r="N32" s="1">
        <f t="shared" si="4"/>
        <v>9.0304358823529416</v>
      </c>
      <c r="O32" s="8">
        <v>9.6</v>
      </c>
    </row>
    <row r="33" spans="1:15" x14ac:dyDescent="0.2">
      <c r="A33" s="4" t="s">
        <v>239</v>
      </c>
      <c r="B33" s="4">
        <v>1999</v>
      </c>
      <c r="C33" s="4">
        <v>5.4</v>
      </c>
      <c r="E33" s="4">
        <v>8</v>
      </c>
      <c r="F33" s="1">
        <f t="shared" si="0"/>
        <v>0.67500000000000004</v>
      </c>
      <c r="G33" s="1">
        <f t="shared" si="1"/>
        <v>179.04</v>
      </c>
      <c r="H33" s="3">
        <v>240</v>
      </c>
      <c r="I33" s="4">
        <v>4750</v>
      </c>
      <c r="J33" s="1">
        <f t="shared" si="2"/>
        <v>33.155555555555551</v>
      </c>
      <c r="K33" s="1">
        <f t="shared" si="3"/>
        <v>397.601</v>
      </c>
      <c r="L33" s="25">
        <v>293</v>
      </c>
      <c r="M33" s="4">
        <v>3500</v>
      </c>
      <c r="N33" s="1">
        <f t="shared" si="4"/>
        <v>9.2552677222222215</v>
      </c>
      <c r="O33" s="8">
        <v>9</v>
      </c>
    </row>
    <row r="34" spans="1:15" x14ac:dyDescent="0.2">
      <c r="A34" s="4" t="s">
        <v>208</v>
      </c>
      <c r="B34" s="4">
        <v>1999</v>
      </c>
      <c r="C34" s="4">
        <v>7.4</v>
      </c>
      <c r="D34" s="4">
        <v>2</v>
      </c>
      <c r="E34" s="4">
        <v>8</v>
      </c>
      <c r="F34" s="1">
        <f t="shared" si="0"/>
        <v>0.92500000000000004</v>
      </c>
      <c r="G34" s="1">
        <f t="shared" si="1"/>
        <v>216.34</v>
      </c>
      <c r="H34" s="3">
        <v>290</v>
      </c>
      <c r="I34" s="4">
        <v>4000</v>
      </c>
      <c r="J34" s="1">
        <f t="shared" si="2"/>
        <v>29.235135135135135</v>
      </c>
      <c r="K34" s="1">
        <v>556</v>
      </c>
      <c r="L34" s="25">
        <v>140</v>
      </c>
      <c r="M34" s="4">
        <v>3200</v>
      </c>
      <c r="N34" s="1">
        <f t="shared" si="4"/>
        <v>9.4444864864864861</v>
      </c>
      <c r="O34" s="8">
        <v>8.9</v>
      </c>
    </row>
    <row r="35" spans="1:15" x14ac:dyDescent="0.2">
      <c r="A35" s="4" t="s">
        <v>199</v>
      </c>
      <c r="B35" s="4">
        <v>1999</v>
      </c>
      <c r="C35" s="4">
        <v>7.4</v>
      </c>
      <c r="D35" s="4">
        <v>2</v>
      </c>
      <c r="E35" s="4">
        <v>8</v>
      </c>
      <c r="F35" s="1">
        <f t="shared" si="0"/>
        <v>0.92500000000000004</v>
      </c>
      <c r="G35" s="1">
        <f t="shared" si="1"/>
        <v>216.34</v>
      </c>
      <c r="H35" s="3">
        <v>290</v>
      </c>
      <c r="I35" s="4">
        <v>4000</v>
      </c>
      <c r="J35" s="1">
        <f t="shared" si="2"/>
        <v>29.235135135135135</v>
      </c>
      <c r="K35" s="1">
        <f t="shared" ref="K35:K98" si="5">L35*1.357</f>
        <v>556.37</v>
      </c>
      <c r="L35" s="25">
        <v>410</v>
      </c>
      <c r="M35" s="4">
        <v>3200</v>
      </c>
      <c r="N35" s="1">
        <f t="shared" si="4"/>
        <v>9.4507714864864862</v>
      </c>
      <c r="O35" s="8">
        <v>8.9</v>
      </c>
    </row>
    <row r="36" spans="1:15" x14ac:dyDescent="0.2">
      <c r="A36" s="4" t="s">
        <v>212</v>
      </c>
      <c r="B36" s="4">
        <v>1999</v>
      </c>
      <c r="C36" s="4">
        <v>7.4</v>
      </c>
      <c r="D36" s="4">
        <v>2</v>
      </c>
      <c r="E36" s="4">
        <v>8</v>
      </c>
      <c r="F36" s="1">
        <f t="shared" si="0"/>
        <v>0.92500000000000004</v>
      </c>
      <c r="G36" s="1">
        <f t="shared" si="1"/>
        <v>216.34</v>
      </c>
      <c r="H36" s="3">
        <v>290</v>
      </c>
      <c r="I36" s="4">
        <v>4000</v>
      </c>
      <c r="J36" s="1">
        <f t="shared" si="2"/>
        <v>29.235135135135135</v>
      </c>
      <c r="K36" s="1">
        <f t="shared" si="5"/>
        <v>556.37</v>
      </c>
      <c r="L36" s="25">
        <v>410</v>
      </c>
      <c r="M36" s="4">
        <v>3200</v>
      </c>
      <c r="N36" s="1">
        <f t="shared" si="4"/>
        <v>9.4507714864864862</v>
      </c>
      <c r="O36" s="8">
        <v>8.9</v>
      </c>
    </row>
    <row r="37" spans="1:15" x14ac:dyDescent="0.2">
      <c r="A37" s="4" t="s">
        <v>232</v>
      </c>
      <c r="B37" s="4">
        <v>1999</v>
      </c>
      <c r="C37" s="4">
        <v>7.4</v>
      </c>
      <c r="D37" s="4">
        <v>2</v>
      </c>
      <c r="E37" s="4">
        <v>8</v>
      </c>
      <c r="F37" s="1">
        <f t="shared" si="0"/>
        <v>0.92500000000000004</v>
      </c>
      <c r="G37" s="1">
        <f t="shared" si="1"/>
        <v>216.34</v>
      </c>
      <c r="H37" s="3">
        <v>290</v>
      </c>
      <c r="I37" s="4">
        <v>4000</v>
      </c>
      <c r="J37" s="1">
        <f t="shared" si="2"/>
        <v>29.235135135135135</v>
      </c>
      <c r="K37" s="1">
        <f t="shared" si="5"/>
        <v>556.37</v>
      </c>
      <c r="L37" s="25">
        <v>410</v>
      </c>
      <c r="M37" s="4">
        <v>3200</v>
      </c>
      <c r="N37" s="1">
        <f t="shared" si="4"/>
        <v>9.4507714864864862</v>
      </c>
      <c r="O37" s="8">
        <v>9.1</v>
      </c>
    </row>
    <row r="38" spans="1:15" x14ac:dyDescent="0.2">
      <c r="A38" s="4" t="s">
        <v>225</v>
      </c>
      <c r="B38" s="4">
        <v>1999</v>
      </c>
      <c r="C38" s="4">
        <v>7.4</v>
      </c>
      <c r="D38" s="4">
        <v>2</v>
      </c>
      <c r="E38" s="4">
        <v>8</v>
      </c>
      <c r="F38" s="1">
        <f t="shared" si="0"/>
        <v>0.92500000000000004</v>
      </c>
      <c r="G38" s="1">
        <f t="shared" si="1"/>
        <v>216.34</v>
      </c>
      <c r="H38" s="3">
        <v>290</v>
      </c>
      <c r="I38" s="4">
        <v>4000</v>
      </c>
      <c r="J38" s="1">
        <f t="shared" si="2"/>
        <v>29.235135135135135</v>
      </c>
      <c r="K38" s="1">
        <f t="shared" si="5"/>
        <v>556.37</v>
      </c>
      <c r="L38" s="25">
        <v>410</v>
      </c>
      <c r="M38" s="4">
        <v>3200</v>
      </c>
      <c r="N38" s="1">
        <f t="shared" si="4"/>
        <v>9.4507714864864862</v>
      </c>
      <c r="O38" s="8">
        <v>9</v>
      </c>
    </row>
    <row r="39" spans="1:15" x14ac:dyDescent="0.2">
      <c r="A39" s="4" t="s">
        <v>201</v>
      </c>
      <c r="B39" s="4">
        <v>1999</v>
      </c>
      <c r="C39" s="4">
        <v>4.3</v>
      </c>
      <c r="D39" s="4">
        <v>2</v>
      </c>
      <c r="E39" s="4">
        <v>6</v>
      </c>
      <c r="F39" s="1">
        <f t="shared" si="0"/>
        <v>0.71666666666666667</v>
      </c>
      <c r="G39" s="1">
        <f t="shared" si="1"/>
        <v>130.55000000000001</v>
      </c>
      <c r="H39" s="3">
        <v>175</v>
      </c>
      <c r="I39" s="4">
        <v>4400</v>
      </c>
      <c r="J39" s="1">
        <f t="shared" si="2"/>
        <v>30.360465116279073</v>
      </c>
      <c r="K39" s="1">
        <f t="shared" si="5"/>
        <v>325.68</v>
      </c>
      <c r="L39" s="25">
        <v>240</v>
      </c>
      <c r="M39" s="4">
        <v>2800</v>
      </c>
      <c r="N39" s="1">
        <f t="shared" si="4"/>
        <v>9.520459534883722</v>
      </c>
      <c r="O39" s="8">
        <v>9.1999999999999993</v>
      </c>
    </row>
    <row r="40" spans="1:15" x14ac:dyDescent="0.2">
      <c r="A40" s="4" t="s">
        <v>220</v>
      </c>
      <c r="B40" s="4">
        <v>1999</v>
      </c>
      <c r="C40" s="4">
        <v>4.3</v>
      </c>
      <c r="E40" s="4">
        <v>6</v>
      </c>
      <c r="F40" s="1">
        <f t="shared" si="0"/>
        <v>0.71666666666666667</v>
      </c>
      <c r="G40" s="1">
        <f t="shared" si="1"/>
        <v>130.55000000000001</v>
      </c>
      <c r="H40" s="3">
        <v>175</v>
      </c>
      <c r="I40" s="4">
        <v>4400</v>
      </c>
      <c r="J40" s="1">
        <f t="shared" si="2"/>
        <v>30.360465116279073</v>
      </c>
      <c r="K40" s="1">
        <f t="shared" si="5"/>
        <v>325.68</v>
      </c>
      <c r="L40" s="25">
        <v>240</v>
      </c>
      <c r="M40" s="4">
        <v>2800</v>
      </c>
      <c r="N40" s="1">
        <f t="shared" si="4"/>
        <v>9.520459534883722</v>
      </c>
      <c r="O40" s="8">
        <v>9.1999999999999993</v>
      </c>
    </row>
    <row r="41" spans="1:15" x14ac:dyDescent="0.2">
      <c r="A41" s="4" t="s">
        <v>203</v>
      </c>
      <c r="B41" s="4">
        <v>1999</v>
      </c>
      <c r="C41" s="4">
        <v>4.3</v>
      </c>
      <c r="D41" s="4">
        <v>2</v>
      </c>
      <c r="E41" s="4">
        <v>6</v>
      </c>
      <c r="F41" s="1">
        <f t="shared" si="0"/>
        <v>0.71666666666666667</v>
      </c>
      <c r="G41" s="1">
        <f t="shared" si="1"/>
        <v>134.28</v>
      </c>
      <c r="H41" s="3">
        <v>180</v>
      </c>
      <c r="I41" s="4">
        <v>4400</v>
      </c>
      <c r="J41" s="1">
        <f t="shared" si="2"/>
        <v>31.227906976744187</v>
      </c>
      <c r="K41" s="1">
        <f t="shared" si="5"/>
        <v>325.68</v>
      </c>
      <c r="L41" s="25">
        <v>240</v>
      </c>
      <c r="M41" s="4">
        <v>2800</v>
      </c>
      <c r="N41" s="1">
        <f t="shared" si="4"/>
        <v>9.520459534883722</v>
      </c>
      <c r="O41" s="8">
        <v>9.1999999999999993</v>
      </c>
    </row>
    <row r="42" spans="1:15" x14ac:dyDescent="0.2">
      <c r="A42" s="4" t="s">
        <v>219</v>
      </c>
      <c r="B42" s="4">
        <v>1999</v>
      </c>
      <c r="C42" s="4">
        <v>4.3</v>
      </c>
      <c r="E42" s="4">
        <v>4</v>
      </c>
      <c r="F42" s="1">
        <f t="shared" si="0"/>
        <v>1.075</v>
      </c>
      <c r="G42" s="1">
        <f t="shared" si="1"/>
        <v>134.28</v>
      </c>
      <c r="H42" s="3">
        <v>180</v>
      </c>
      <c r="I42" s="4">
        <v>4400</v>
      </c>
      <c r="J42" s="1">
        <f t="shared" si="2"/>
        <v>31.227906976744187</v>
      </c>
      <c r="K42" s="1">
        <f t="shared" si="5"/>
        <v>325.68</v>
      </c>
      <c r="L42" s="25">
        <v>240</v>
      </c>
      <c r="M42" s="4">
        <v>2800</v>
      </c>
      <c r="N42" s="1">
        <f t="shared" si="4"/>
        <v>9.520459534883722</v>
      </c>
      <c r="O42" s="8">
        <v>9.1999999999999993</v>
      </c>
    </row>
    <row r="43" spans="1:15" x14ac:dyDescent="0.2">
      <c r="A43" s="4" t="s">
        <v>206</v>
      </c>
      <c r="B43" s="4">
        <v>1999</v>
      </c>
      <c r="C43" s="4">
        <v>5</v>
      </c>
      <c r="D43" s="4">
        <v>2</v>
      </c>
      <c r="E43" s="4">
        <v>8</v>
      </c>
      <c r="F43" s="1">
        <f t="shared" si="0"/>
        <v>0.625</v>
      </c>
      <c r="G43" s="1">
        <f t="shared" si="1"/>
        <v>164.12</v>
      </c>
      <c r="H43" s="3">
        <v>220</v>
      </c>
      <c r="I43" s="4">
        <v>4600</v>
      </c>
      <c r="J43" s="1">
        <f t="shared" si="2"/>
        <v>32.823999999999998</v>
      </c>
      <c r="K43" s="1">
        <f t="shared" si="5"/>
        <v>379.96</v>
      </c>
      <c r="L43" s="25">
        <v>280</v>
      </c>
      <c r="M43" s="4">
        <v>2800</v>
      </c>
      <c r="N43" s="1">
        <f t="shared" si="4"/>
        <v>9.5521944000000012</v>
      </c>
      <c r="O43" s="8">
        <v>9.4</v>
      </c>
    </row>
    <row r="44" spans="1:15" x14ac:dyDescent="0.2">
      <c r="A44" s="4" t="s">
        <v>232</v>
      </c>
      <c r="B44" s="4">
        <v>1999</v>
      </c>
      <c r="C44" s="4">
        <v>5</v>
      </c>
      <c r="D44" s="4">
        <v>2</v>
      </c>
      <c r="E44" s="4">
        <v>8</v>
      </c>
      <c r="F44" s="1">
        <f t="shared" si="0"/>
        <v>0.625</v>
      </c>
      <c r="G44" s="1">
        <f t="shared" si="1"/>
        <v>164.12</v>
      </c>
      <c r="H44" s="3">
        <v>220</v>
      </c>
      <c r="I44" s="4">
        <v>4600</v>
      </c>
      <c r="J44" s="1">
        <f t="shared" si="2"/>
        <v>32.823999999999998</v>
      </c>
      <c r="K44" s="1">
        <f t="shared" si="5"/>
        <v>379.96</v>
      </c>
      <c r="L44" s="25">
        <v>280</v>
      </c>
      <c r="M44" s="4">
        <v>2800</v>
      </c>
      <c r="N44" s="1">
        <f t="shared" si="4"/>
        <v>9.5521944000000012</v>
      </c>
      <c r="O44" s="8">
        <v>9.1999999999999993</v>
      </c>
    </row>
    <row r="45" spans="1:15" x14ac:dyDescent="0.2">
      <c r="A45" s="4" t="s">
        <v>240</v>
      </c>
      <c r="B45" s="4">
        <v>1999</v>
      </c>
      <c r="C45" s="4">
        <v>4</v>
      </c>
      <c r="D45" s="4">
        <v>2</v>
      </c>
      <c r="E45" s="4">
        <v>6</v>
      </c>
      <c r="F45" s="1">
        <f t="shared" si="0"/>
        <v>0.66666666666666663</v>
      </c>
      <c r="G45" s="1">
        <f t="shared" si="1"/>
        <v>119.36</v>
      </c>
      <c r="H45" s="3">
        <v>160</v>
      </c>
      <c r="I45" s="4">
        <v>4200</v>
      </c>
      <c r="J45" s="1">
        <f t="shared" si="2"/>
        <v>29.84</v>
      </c>
      <c r="K45" s="1">
        <f t="shared" si="5"/>
        <v>305.32499999999999</v>
      </c>
      <c r="L45" s="25">
        <v>225</v>
      </c>
      <c r="M45" s="4">
        <v>2750</v>
      </c>
      <c r="N45" s="1">
        <f t="shared" si="4"/>
        <v>9.5948381250000008</v>
      </c>
      <c r="O45" s="8">
        <v>9</v>
      </c>
    </row>
    <row r="46" spans="1:15" x14ac:dyDescent="0.2">
      <c r="A46" s="4" t="s">
        <v>237</v>
      </c>
      <c r="B46" s="4">
        <v>1999</v>
      </c>
      <c r="C46" s="4">
        <v>4</v>
      </c>
      <c r="E46" s="4">
        <v>6</v>
      </c>
      <c r="F46" s="1">
        <f t="shared" si="0"/>
        <v>0.66666666666666663</v>
      </c>
      <c r="G46" s="1">
        <f t="shared" si="1"/>
        <v>119.36</v>
      </c>
      <c r="H46" s="3">
        <v>160</v>
      </c>
      <c r="I46" s="4">
        <v>4200</v>
      </c>
      <c r="J46" s="1">
        <f t="shared" si="2"/>
        <v>29.84</v>
      </c>
      <c r="K46" s="1">
        <f t="shared" si="5"/>
        <v>305.32499999999999</v>
      </c>
      <c r="L46" s="25">
        <v>225</v>
      </c>
      <c r="M46" s="4">
        <v>2750</v>
      </c>
      <c r="N46" s="1">
        <f t="shared" si="4"/>
        <v>9.5948381250000008</v>
      </c>
    </row>
    <row r="47" spans="1:15" x14ac:dyDescent="0.2">
      <c r="A47" s="4" t="s">
        <v>67</v>
      </c>
      <c r="B47" s="4">
        <v>1999</v>
      </c>
      <c r="C47" s="4">
        <v>3</v>
      </c>
      <c r="D47" s="4">
        <v>2</v>
      </c>
      <c r="E47" s="4">
        <v>6</v>
      </c>
      <c r="F47" s="1">
        <f t="shared" si="0"/>
        <v>0.5</v>
      </c>
      <c r="G47" s="1">
        <f t="shared" si="1"/>
        <v>108.17</v>
      </c>
      <c r="H47" s="3">
        <v>145</v>
      </c>
      <c r="I47" s="4">
        <v>5250</v>
      </c>
      <c r="J47" s="1">
        <f t="shared" si="2"/>
        <v>36.056666666666665</v>
      </c>
      <c r="K47" s="1">
        <f t="shared" si="5"/>
        <v>230.69</v>
      </c>
      <c r="L47" s="25">
        <v>170</v>
      </c>
      <c r="M47" s="4">
        <v>3250</v>
      </c>
      <c r="N47" s="1">
        <f t="shared" si="4"/>
        <v>9.6659109999999995</v>
      </c>
    </row>
    <row r="48" spans="1:15" x14ac:dyDescent="0.2">
      <c r="A48" s="4" t="s">
        <v>202</v>
      </c>
      <c r="B48" s="4">
        <v>1999</v>
      </c>
      <c r="C48" s="4">
        <v>4.3</v>
      </c>
      <c r="D48" s="4">
        <v>2</v>
      </c>
      <c r="E48" s="4">
        <v>6</v>
      </c>
      <c r="F48" s="1">
        <f t="shared" si="0"/>
        <v>0.71666666666666667</v>
      </c>
      <c r="G48" s="1">
        <f t="shared" si="1"/>
        <v>134.28</v>
      </c>
      <c r="H48" s="3">
        <v>180</v>
      </c>
      <c r="I48" s="4">
        <v>4400</v>
      </c>
      <c r="J48" s="1">
        <f t="shared" si="2"/>
        <v>31.227906976744187</v>
      </c>
      <c r="K48" s="1">
        <f t="shared" si="5"/>
        <v>332.46499999999997</v>
      </c>
      <c r="L48" s="25">
        <v>245</v>
      </c>
      <c r="M48" s="4">
        <v>2800</v>
      </c>
      <c r="N48" s="1">
        <f t="shared" si="4"/>
        <v>9.7188024418604648</v>
      </c>
      <c r="O48" s="8">
        <v>9.1999999999999993</v>
      </c>
    </row>
    <row r="49" spans="1:15" x14ac:dyDescent="0.2">
      <c r="A49" s="4" t="s">
        <v>222</v>
      </c>
      <c r="B49" s="4">
        <v>1999</v>
      </c>
      <c r="C49" s="4">
        <v>4.3</v>
      </c>
      <c r="E49" s="4">
        <v>6</v>
      </c>
      <c r="F49" s="1">
        <f t="shared" si="0"/>
        <v>0.71666666666666667</v>
      </c>
      <c r="G49" s="1">
        <f t="shared" si="1"/>
        <v>134.28</v>
      </c>
      <c r="H49" s="3">
        <v>180</v>
      </c>
      <c r="I49" s="4">
        <v>4400</v>
      </c>
      <c r="J49" s="1">
        <f t="shared" si="2"/>
        <v>31.227906976744187</v>
      </c>
      <c r="K49" s="1">
        <f t="shared" si="5"/>
        <v>332.46499999999997</v>
      </c>
      <c r="L49" s="25">
        <v>245</v>
      </c>
      <c r="M49" s="4">
        <v>2800</v>
      </c>
      <c r="N49" s="1">
        <f t="shared" si="4"/>
        <v>9.7188024418604648</v>
      </c>
      <c r="O49" s="8">
        <v>9.1999999999999993</v>
      </c>
    </row>
    <row r="50" spans="1:15" x14ac:dyDescent="0.2">
      <c r="A50" s="4" t="s">
        <v>197</v>
      </c>
      <c r="B50" s="4">
        <v>1999</v>
      </c>
      <c r="C50" s="4">
        <v>5</v>
      </c>
      <c r="D50" s="4">
        <v>2</v>
      </c>
      <c r="E50" s="4">
        <v>8</v>
      </c>
      <c r="F50" s="1">
        <f t="shared" si="0"/>
        <v>0.625</v>
      </c>
      <c r="G50" s="1">
        <f t="shared" si="1"/>
        <v>171.58</v>
      </c>
      <c r="H50" s="3">
        <v>230</v>
      </c>
      <c r="I50" s="4">
        <v>4600</v>
      </c>
      <c r="J50" s="1">
        <f t="shared" si="2"/>
        <v>34.316000000000003</v>
      </c>
      <c r="K50" s="1">
        <f t="shared" si="5"/>
        <v>386.745</v>
      </c>
      <c r="L50" s="25">
        <v>285</v>
      </c>
      <c r="M50" s="4">
        <v>2800</v>
      </c>
      <c r="N50" s="1">
        <f t="shared" si="4"/>
        <v>9.7227692999999995</v>
      </c>
      <c r="O50" s="8">
        <v>9.4</v>
      </c>
    </row>
    <row r="51" spans="1:15" x14ac:dyDescent="0.2">
      <c r="A51" s="4" t="s">
        <v>232</v>
      </c>
      <c r="B51" s="4">
        <v>1999</v>
      </c>
      <c r="C51" s="4">
        <v>5.7</v>
      </c>
      <c r="D51" s="4">
        <v>2</v>
      </c>
      <c r="E51" s="4">
        <v>8</v>
      </c>
      <c r="F51" s="1">
        <f t="shared" si="0"/>
        <v>0.71250000000000002</v>
      </c>
      <c r="G51" s="1">
        <f t="shared" si="1"/>
        <v>182.77</v>
      </c>
      <c r="H51" s="3">
        <v>245</v>
      </c>
      <c r="I51" s="4">
        <v>4600</v>
      </c>
      <c r="J51" s="1">
        <f t="shared" si="2"/>
        <v>32.064912280701755</v>
      </c>
      <c r="K51" s="1">
        <f t="shared" si="5"/>
        <v>441.02499999999998</v>
      </c>
      <c r="L51" s="25">
        <v>325</v>
      </c>
      <c r="M51" s="4">
        <v>2800</v>
      </c>
      <c r="N51" s="1">
        <f t="shared" si="4"/>
        <v>9.7257618421052623</v>
      </c>
      <c r="O51" s="8">
        <v>9.4</v>
      </c>
    </row>
    <row r="52" spans="1:15" x14ac:dyDescent="0.2">
      <c r="A52" s="4" t="s">
        <v>75</v>
      </c>
      <c r="B52" s="4">
        <v>1999</v>
      </c>
      <c r="C52" s="4">
        <v>3.4</v>
      </c>
      <c r="E52" s="4">
        <v>6</v>
      </c>
      <c r="F52" s="1">
        <f t="shared" si="0"/>
        <v>0.56666666666666665</v>
      </c>
      <c r="G52" s="1">
        <f t="shared" si="1"/>
        <v>126.82</v>
      </c>
      <c r="H52" s="3">
        <v>170</v>
      </c>
      <c r="I52" s="4">
        <v>5200</v>
      </c>
      <c r="J52" s="1">
        <f t="shared" si="2"/>
        <v>37.299999999999997</v>
      </c>
      <c r="K52" s="1">
        <f t="shared" si="5"/>
        <v>264.61500000000001</v>
      </c>
      <c r="L52" s="25">
        <v>195</v>
      </c>
      <c r="M52" s="4">
        <v>4000</v>
      </c>
      <c r="N52" s="1">
        <f t="shared" si="4"/>
        <v>9.7829722058823538</v>
      </c>
    </row>
    <row r="53" spans="1:15" x14ac:dyDescent="0.2">
      <c r="A53" s="4" t="s">
        <v>240</v>
      </c>
      <c r="B53" s="4">
        <v>1999</v>
      </c>
      <c r="C53" s="4">
        <v>5</v>
      </c>
      <c r="D53" s="4">
        <v>2</v>
      </c>
      <c r="E53" s="4">
        <v>8</v>
      </c>
      <c r="F53" s="1">
        <f t="shared" si="0"/>
        <v>0.625</v>
      </c>
      <c r="G53" s="1">
        <f t="shared" si="1"/>
        <v>160.38999999999999</v>
      </c>
      <c r="H53" s="3">
        <v>215</v>
      </c>
      <c r="I53" s="4">
        <v>4200</v>
      </c>
      <c r="J53" s="1">
        <f t="shared" si="2"/>
        <v>32.077999999999996</v>
      </c>
      <c r="K53" s="1">
        <f t="shared" si="5"/>
        <v>390.81599999999997</v>
      </c>
      <c r="L53" s="25">
        <v>288</v>
      </c>
      <c r="M53" s="4">
        <v>3300</v>
      </c>
      <c r="N53" s="1">
        <f t="shared" si="4"/>
        <v>9.8251142399999996</v>
      </c>
      <c r="O53" s="8">
        <v>9.0500000000000007</v>
      </c>
    </row>
    <row r="54" spans="1:15" x14ac:dyDescent="0.2">
      <c r="A54" s="4" t="s">
        <v>61</v>
      </c>
      <c r="B54" s="4">
        <v>1999</v>
      </c>
      <c r="C54" s="4">
        <v>1.3</v>
      </c>
      <c r="D54" s="4">
        <v>4</v>
      </c>
      <c r="E54" s="4">
        <v>4</v>
      </c>
      <c r="F54" s="1">
        <f t="shared" si="0"/>
        <v>0.32500000000000001</v>
      </c>
      <c r="G54" s="1">
        <f t="shared" si="1"/>
        <v>42.521999999999998</v>
      </c>
      <c r="H54" s="3">
        <v>57</v>
      </c>
      <c r="I54" s="4">
        <v>6000</v>
      </c>
      <c r="J54" s="1">
        <f t="shared" si="2"/>
        <v>32.709230769230764</v>
      </c>
      <c r="K54" s="1">
        <f t="shared" si="5"/>
        <v>101.77500000000001</v>
      </c>
      <c r="L54" s="25">
        <v>75</v>
      </c>
      <c r="M54" s="4">
        <v>3000</v>
      </c>
      <c r="N54" s="1">
        <f t="shared" si="4"/>
        <v>9.8408596153846162</v>
      </c>
      <c r="O54" s="8">
        <v>9.5</v>
      </c>
    </row>
    <row r="55" spans="1:15" x14ac:dyDescent="0.2">
      <c r="A55" s="4" t="s">
        <v>207</v>
      </c>
      <c r="B55" s="4">
        <v>1999</v>
      </c>
      <c r="C55" s="4">
        <v>5.7</v>
      </c>
      <c r="D55" s="4">
        <v>2</v>
      </c>
      <c r="E55" s="4">
        <v>8</v>
      </c>
      <c r="F55" s="1">
        <f t="shared" si="0"/>
        <v>0.71250000000000002</v>
      </c>
      <c r="G55" s="1">
        <f t="shared" si="1"/>
        <v>167.85</v>
      </c>
      <c r="H55" s="3">
        <v>225</v>
      </c>
      <c r="I55" s="4">
        <v>4600</v>
      </c>
      <c r="J55" s="1">
        <f t="shared" si="2"/>
        <v>29.44736842105263</v>
      </c>
      <c r="K55" s="1">
        <f t="shared" si="5"/>
        <v>447.81</v>
      </c>
      <c r="L55" s="25">
        <v>330</v>
      </c>
      <c r="M55" s="4">
        <v>2800</v>
      </c>
      <c r="N55" s="1">
        <f t="shared" si="4"/>
        <v>9.8753889473684211</v>
      </c>
      <c r="O55" s="8">
        <v>9.4</v>
      </c>
    </row>
    <row r="56" spans="1:15" x14ac:dyDescent="0.2">
      <c r="A56" s="4" t="s">
        <v>235</v>
      </c>
      <c r="B56" s="4">
        <v>1999</v>
      </c>
      <c r="C56" s="4">
        <v>5.7</v>
      </c>
      <c r="D56" s="4">
        <v>2</v>
      </c>
      <c r="E56" s="4">
        <v>8</v>
      </c>
      <c r="F56" s="1">
        <f t="shared" si="0"/>
        <v>0.71250000000000002</v>
      </c>
      <c r="G56" s="1">
        <f t="shared" si="1"/>
        <v>190.23</v>
      </c>
      <c r="H56" s="3">
        <v>255</v>
      </c>
      <c r="I56" s="4">
        <v>4600</v>
      </c>
      <c r="J56" s="1">
        <f t="shared" si="2"/>
        <v>33.373684210526314</v>
      </c>
      <c r="K56" s="1">
        <f t="shared" si="5"/>
        <v>447.81</v>
      </c>
      <c r="L56" s="25">
        <v>330</v>
      </c>
      <c r="M56" s="4">
        <v>2800</v>
      </c>
      <c r="N56" s="1">
        <f t="shared" si="4"/>
        <v>9.8753889473684211</v>
      </c>
      <c r="O56" s="8">
        <v>9.4</v>
      </c>
    </row>
    <row r="57" spans="1:15" x14ac:dyDescent="0.2">
      <c r="A57" s="4" t="s">
        <v>198</v>
      </c>
      <c r="B57" s="4">
        <v>1999</v>
      </c>
      <c r="C57" s="4">
        <v>5.7</v>
      </c>
      <c r="D57" s="4">
        <v>2</v>
      </c>
      <c r="E57" s="4">
        <v>8</v>
      </c>
      <c r="F57" s="1">
        <f t="shared" si="0"/>
        <v>0.71250000000000002</v>
      </c>
      <c r="G57" s="1">
        <f t="shared" si="1"/>
        <v>190.23</v>
      </c>
      <c r="H57" s="3">
        <v>255</v>
      </c>
      <c r="I57" s="4">
        <v>4600</v>
      </c>
      <c r="J57" s="1">
        <f t="shared" si="2"/>
        <v>33.373684210526314</v>
      </c>
      <c r="K57" s="1">
        <f t="shared" si="5"/>
        <v>447.81</v>
      </c>
      <c r="L57" s="25">
        <v>330</v>
      </c>
      <c r="M57" s="4">
        <v>2800</v>
      </c>
      <c r="N57" s="1">
        <f t="shared" si="4"/>
        <v>9.8753889473684211</v>
      </c>
      <c r="O57" s="8">
        <v>9.4</v>
      </c>
    </row>
    <row r="58" spans="1:15" x14ac:dyDescent="0.2">
      <c r="A58" s="4" t="s">
        <v>211</v>
      </c>
      <c r="B58" s="4">
        <v>1999</v>
      </c>
      <c r="C58" s="4">
        <v>5.7</v>
      </c>
      <c r="D58" s="4">
        <v>2</v>
      </c>
      <c r="E58" s="4">
        <v>8</v>
      </c>
      <c r="F58" s="1">
        <f t="shared" si="0"/>
        <v>0.71250000000000002</v>
      </c>
      <c r="G58" s="1">
        <f t="shared" si="1"/>
        <v>190.23</v>
      </c>
      <c r="H58" s="3">
        <v>255</v>
      </c>
      <c r="I58" s="4">
        <v>4600</v>
      </c>
      <c r="J58" s="1">
        <f t="shared" si="2"/>
        <v>33.373684210526314</v>
      </c>
      <c r="K58" s="1">
        <f t="shared" si="5"/>
        <v>447.81</v>
      </c>
      <c r="L58" s="25">
        <v>330</v>
      </c>
      <c r="M58" s="4">
        <v>2800</v>
      </c>
      <c r="N58" s="1">
        <f t="shared" si="4"/>
        <v>9.8753889473684211</v>
      </c>
      <c r="O58" s="8">
        <v>9.4</v>
      </c>
    </row>
    <row r="59" spans="1:15" x14ac:dyDescent="0.2">
      <c r="A59" s="4" t="s">
        <v>215</v>
      </c>
      <c r="B59" s="4">
        <v>1999</v>
      </c>
      <c r="C59" s="4">
        <v>5.7</v>
      </c>
      <c r="D59" s="4">
        <v>2</v>
      </c>
      <c r="E59" s="4">
        <v>8</v>
      </c>
      <c r="F59" s="1">
        <f t="shared" si="0"/>
        <v>0.71250000000000002</v>
      </c>
      <c r="G59" s="1">
        <f t="shared" si="1"/>
        <v>190.23</v>
      </c>
      <c r="H59" s="3">
        <v>255</v>
      </c>
      <c r="I59" s="4">
        <v>4600</v>
      </c>
      <c r="J59" s="1">
        <f t="shared" si="2"/>
        <v>33.373684210526314</v>
      </c>
      <c r="K59" s="1">
        <f t="shared" si="5"/>
        <v>447.81</v>
      </c>
      <c r="L59" s="25">
        <v>330</v>
      </c>
      <c r="M59" s="4">
        <v>2800</v>
      </c>
      <c r="N59" s="1">
        <f t="shared" si="4"/>
        <v>9.8753889473684211</v>
      </c>
      <c r="O59" s="8">
        <v>9.4</v>
      </c>
    </row>
    <row r="60" spans="1:15" x14ac:dyDescent="0.2">
      <c r="A60" s="4" t="s">
        <v>223</v>
      </c>
      <c r="B60" s="4">
        <v>1999</v>
      </c>
      <c r="C60" s="4">
        <v>5.7</v>
      </c>
      <c r="D60" s="4">
        <v>2</v>
      </c>
      <c r="E60" s="4">
        <v>8</v>
      </c>
      <c r="F60" s="1">
        <f t="shared" si="0"/>
        <v>0.71250000000000002</v>
      </c>
      <c r="G60" s="1">
        <f t="shared" si="1"/>
        <v>190.23</v>
      </c>
      <c r="H60" s="3">
        <v>255</v>
      </c>
      <c r="I60" s="4">
        <v>4600</v>
      </c>
      <c r="J60" s="1">
        <f t="shared" si="2"/>
        <v>33.373684210526314</v>
      </c>
      <c r="K60" s="1">
        <f t="shared" si="5"/>
        <v>447.81</v>
      </c>
      <c r="L60" s="25">
        <v>330</v>
      </c>
      <c r="M60" s="4">
        <v>2800</v>
      </c>
      <c r="N60" s="1">
        <f t="shared" si="4"/>
        <v>9.8753889473684211</v>
      </c>
      <c r="O60" s="8">
        <v>9.4</v>
      </c>
    </row>
    <row r="61" spans="1:15" x14ac:dyDescent="0.2">
      <c r="A61" s="4" t="s">
        <v>225</v>
      </c>
      <c r="B61" s="4">
        <v>1999</v>
      </c>
      <c r="C61" s="4">
        <v>5.7</v>
      </c>
      <c r="D61" s="4">
        <v>2</v>
      </c>
      <c r="E61" s="4">
        <v>8</v>
      </c>
      <c r="F61" s="1">
        <f t="shared" si="0"/>
        <v>0.71250000000000002</v>
      </c>
      <c r="G61" s="1">
        <f t="shared" si="1"/>
        <v>190.23</v>
      </c>
      <c r="H61" s="3">
        <v>255</v>
      </c>
      <c r="I61" s="4">
        <v>4600</v>
      </c>
      <c r="J61" s="1">
        <f t="shared" si="2"/>
        <v>33.373684210526314</v>
      </c>
      <c r="K61" s="1">
        <f t="shared" si="5"/>
        <v>447.81</v>
      </c>
      <c r="L61" s="25">
        <v>330</v>
      </c>
      <c r="M61" s="4">
        <v>2800</v>
      </c>
      <c r="N61" s="1">
        <f t="shared" si="4"/>
        <v>9.8753889473684211</v>
      </c>
      <c r="O61" s="8">
        <v>9.4</v>
      </c>
    </row>
    <row r="62" spans="1:15" x14ac:dyDescent="0.2">
      <c r="A62" s="4" t="s">
        <v>68</v>
      </c>
      <c r="B62" s="4">
        <v>1999</v>
      </c>
      <c r="C62" s="4">
        <v>3.8</v>
      </c>
      <c r="D62" s="4">
        <v>2</v>
      </c>
      <c r="E62" s="4">
        <v>6</v>
      </c>
      <c r="F62" s="1">
        <f t="shared" si="0"/>
        <v>0.6333333333333333</v>
      </c>
      <c r="G62" s="1">
        <f t="shared" si="1"/>
        <v>141.74</v>
      </c>
      <c r="H62" s="3">
        <v>190</v>
      </c>
      <c r="I62" s="4">
        <v>5250</v>
      </c>
      <c r="J62" s="1">
        <f t="shared" si="2"/>
        <v>37.300000000000004</v>
      </c>
      <c r="K62" s="1">
        <f t="shared" si="5"/>
        <v>298.54000000000002</v>
      </c>
      <c r="L62" s="25">
        <v>220</v>
      </c>
      <c r="M62" s="4">
        <v>2750</v>
      </c>
      <c r="N62" s="1">
        <f t="shared" si="4"/>
        <v>9.8753889473684229</v>
      </c>
      <c r="O62" s="8">
        <v>9.36</v>
      </c>
    </row>
    <row r="63" spans="1:15" x14ac:dyDescent="0.2">
      <c r="A63" s="4" t="s">
        <v>87</v>
      </c>
      <c r="B63" s="4">
        <v>1999</v>
      </c>
      <c r="C63" s="4">
        <v>3.8</v>
      </c>
      <c r="E63" s="4">
        <v>9</v>
      </c>
      <c r="F63" s="1">
        <f t="shared" si="0"/>
        <v>0.42222222222222222</v>
      </c>
      <c r="G63" s="1">
        <f t="shared" si="1"/>
        <v>145.47</v>
      </c>
      <c r="H63" s="3">
        <v>195</v>
      </c>
      <c r="I63" s="4">
        <v>5200</v>
      </c>
      <c r="J63" s="1">
        <f t="shared" si="2"/>
        <v>38.281578947368423</v>
      </c>
      <c r="K63" s="1">
        <f t="shared" si="5"/>
        <v>298.54000000000002</v>
      </c>
      <c r="L63" s="25">
        <v>220</v>
      </c>
      <c r="M63" s="4">
        <v>4000</v>
      </c>
      <c r="N63" s="1">
        <f t="shared" si="4"/>
        <v>9.8753889473684229</v>
      </c>
    </row>
    <row r="64" spans="1:15" x14ac:dyDescent="0.2">
      <c r="A64" s="4" t="s">
        <v>60</v>
      </c>
      <c r="B64" s="4">
        <v>1999</v>
      </c>
      <c r="C64" s="4">
        <v>1</v>
      </c>
      <c r="D64" s="4">
        <v>4</v>
      </c>
      <c r="E64" s="4">
        <v>3</v>
      </c>
      <c r="F64" s="1">
        <f t="shared" si="0"/>
        <v>0.33333333333333331</v>
      </c>
      <c r="G64" s="1">
        <f t="shared" si="1"/>
        <v>41.03</v>
      </c>
      <c r="H64" s="3">
        <v>55</v>
      </c>
      <c r="I64" s="4">
        <v>5700</v>
      </c>
      <c r="J64" s="1">
        <f t="shared" si="2"/>
        <v>41.03</v>
      </c>
      <c r="K64" s="1">
        <f t="shared" si="5"/>
        <v>78.706000000000003</v>
      </c>
      <c r="L64" s="25">
        <v>58</v>
      </c>
      <c r="M64" s="4">
        <v>3300</v>
      </c>
      <c r="N64" s="1">
        <f t="shared" si="4"/>
        <v>9.8933442000000014</v>
      </c>
      <c r="O64" s="8">
        <v>9.5</v>
      </c>
    </row>
    <row r="65" spans="1:15" x14ac:dyDescent="0.2">
      <c r="A65" s="4" t="s">
        <v>85</v>
      </c>
      <c r="B65" s="4">
        <v>1999</v>
      </c>
      <c r="C65" s="4">
        <v>3.1</v>
      </c>
      <c r="E65" s="4">
        <v>6</v>
      </c>
      <c r="F65" s="1">
        <f t="shared" si="0"/>
        <v>0.51666666666666672</v>
      </c>
      <c r="G65" s="1">
        <f t="shared" si="1"/>
        <v>111.9</v>
      </c>
      <c r="H65" s="3">
        <v>150</v>
      </c>
      <c r="I65" s="4">
        <v>4800</v>
      </c>
      <c r="J65" s="1">
        <f t="shared" si="2"/>
        <v>36.096774193548384</v>
      </c>
      <c r="K65" s="1">
        <f t="shared" si="5"/>
        <v>244.26</v>
      </c>
      <c r="L65" s="25">
        <v>180</v>
      </c>
      <c r="M65" s="4">
        <v>3200</v>
      </c>
      <c r="N65" s="1">
        <f t="shared" si="4"/>
        <v>9.9043490322580645</v>
      </c>
    </row>
    <row r="66" spans="1:15" x14ac:dyDescent="0.2">
      <c r="A66" s="4" t="s">
        <v>209</v>
      </c>
      <c r="B66" s="4">
        <v>1999</v>
      </c>
      <c r="C66" s="4">
        <v>4.3</v>
      </c>
      <c r="D66" s="4">
        <v>2</v>
      </c>
      <c r="E66" s="4">
        <v>6</v>
      </c>
      <c r="F66" s="1">
        <f t="shared" ref="F66:F129" si="6">C66/E66</f>
        <v>0.71666666666666667</v>
      </c>
      <c r="G66" s="1">
        <f t="shared" ref="G66:G129" si="7">H66*0.746</f>
        <v>141.74</v>
      </c>
      <c r="H66" s="3">
        <v>190</v>
      </c>
      <c r="I66" s="4">
        <v>4400</v>
      </c>
      <c r="J66" s="1">
        <f t="shared" ref="J66:J129" si="8">G66/C66</f>
        <v>32.962790697674421</v>
      </c>
      <c r="K66" s="1">
        <f t="shared" si="5"/>
        <v>339.25</v>
      </c>
      <c r="L66" s="25">
        <v>250</v>
      </c>
      <c r="M66" s="4">
        <v>2800</v>
      </c>
      <c r="N66" s="1">
        <f t="shared" ref="N66:N129" si="9">0.1257*K66/C66</f>
        <v>9.9171453488372112</v>
      </c>
      <c r="O66" s="8">
        <v>9.1999999999999993</v>
      </c>
    </row>
    <row r="67" spans="1:15" x14ac:dyDescent="0.2">
      <c r="A67" s="4" t="s">
        <v>216</v>
      </c>
      <c r="B67" s="4">
        <v>1999</v>
      </c>
      <c r="C67" s="4">
        <v>4.3</v>
      </c>
      <c r="D67" s="4">
        <v>2</v>
      </c>
      <c r="E67" s="4">
        <v>6</v>
      </c>
      <c r="F67" s="1">
        <f t="shared" si="6"/>
        <v>0.71666666666666667</v>
      </c>
      <c r="G67" s="1">
        <f t="shared" si="7"/>
        <v>141.74</v>
      </c>
      <c r="H67" s="3">
        <v>190</v>
      </c>
      <c r="I67" s="4">
        <v>4400</v>
      </c>
      <c r="J67" s="1">
        <f t="shared" si="8"/>
        <v>32.962790697674421</v>
      </c>
      <c r="K67" s="1">
        <f t="shared" si="5"/>
        <v>339.25</v>
      </c>
      <c r="L67" s="25">
        <v>250</v>
      </c>
      <c r="M67" s="4">
        <v>2800</v>
      </c>
      <c r="N67" s="1">
        <f t="shared" si="9"/>
        <v>9.9171453488372112</v>
      </c>
      <c r="O67" s="8">
        <v>9.1999999999999993</v>
      </c>
    </row>
    <row r="68" spans="1:15" x14ac:dyDescent="0.2">
      <c r="A68" s="4" t="s">
        <v>204</v>
      </c>
      <c r="B68" s="4">
        <v>1999</v>
      </c>
      <c r="C68" s="4">
        <v>4.3</v>
      </c>
      <c r="D68" s="4">
        <v>2</v>
      </c>
      <c r="E68" s="4">
        <v>6</v>
      </c>
      <c r="F68" s="1">
        <f t="shared" si="6"/>
        <v>0.71666666666666667</v>
      </c>
      <c r="G68" s="1">
        <f t="shared" si="7"/>
        <v>141.74</v>
      </c>
      <c r="H68" s="3">
        <v>190</v>
      </c>
      <c r="I68" s="4">
        <v>4400</v>
      </c>
      <c r="J68" s="1">
        <f t="shared" si="8"/>
        <v>32.962790697674421</v>
      </c>
      <c r="K68" s="1">
        <f t="shared" si="5"/>
        <v>339.25</v>
      </c>
      <c r="L68" s="25">
        <v>250</v>
      </c>
      <c r="M68" s="4">
        <v>2800</v>
      </c>
      <c r="N68" s="1">
        <f t="shared" si="9"/>
        <v>9.9171453488372112</v>
      </c>
      <c r="O68" s="8">
        <v>9.1999999999999993</v>
      </c>
    </row>
    <row r="69" spans="1:15" x14ac:dyDescent="0.2">
      <c r="A69" s="4" t="s">
        <v>226</v>
      </c>
      <c r="B69" s="4">
        <v>1999</v>
      </c>
      <c r="C69" s="4">
        <v>4.3</v>
      </c>
      <c r="D69" s="4">
        <v>2</v>
      </c>
      <c r="E69" s="4">
        <v>6</v>
      </c>
      <c r="F69" s="1">
        <f t="shared" si="6"/>
        <v>0.71666666666666667</v>
      </c>
      <c r="G69" s="1">
        <f t="shared" si="7"/>
        <v>141.74</v>
      </c>
      <c r="H69" s="3">
        <v>190</v>
      </c>
      <c r="I69" s="4">
        <v>4400</v>
      </c>
      <c r="J69" s="1">
        <f t="shared" si="8"/>
        <v>32.962790697674421</v>
      </c>
      <c r="K69" s="1">
        <f t="shared" si="5"/>
        <v>339.25</v>
      </c>
      <c r="L69" s="25">
        <v>250</v>
      </c>
      <c r="M69" s="4">
        <v>2800</v>
      </c>
      <c r="N69" s="1">
        <f t="shared" si="9"/>
        <v>9.9171453488372112</v>
      </c>
    </row>
    <row r="70" spans="1:15" x14ac:dyDescent="0.2">
      <c r="A70" s="4" t="s">
        <v>227</v>
      </c>
      <c r="B70" s="4">
        <v>1999</v>
      </c>
      <c r="C70" s="4">
        <v>4.3</v>
      </c>
      <c r="D70" s="4">
        <v>2</v>
      </c>
      <c r="E70" s="4">
        <v>6</v>
      </c>
      <c r="F70" s="1">
        <f t="shared" si="6"/>
        <v>0.71666666666666667</v>
      </c>
      <c r="G70" s="1">
        <f t="shared" si="7"/>
        <v>141.74</v>
      </c>
      <c r="H70" s="3">
        <v>190</v>
      </c>
      <c r="I70" s="4">
        <v>4400</v>
      </c>
      <c r="J70" s="1">
        <f t="shared" si="8"/>
        <v>32.962790697674421</v>
      </c>
      <c r="K70" s="1">
        <f t="shared" si="5"/>
        <v>339.25</v>
      </c>
      <c r="L70" s="25">
        <v>250</v>
      </c>
      <c r="M70" s="4">
        <v>2800</v>
      </c>
      <c r="N70" s="1">
        <f t="shared" si="9"/>
        <v>9.9171453488372112</v>
      </c>
      <c r="O70" s="8">
        <v>9.1999999999999993</v>
      </c>
    </row>
    <row r="71" spans="1:15" x14ac:dyDescent="0.2">
      <c r="A71" s="4" t="s">
        <v>224</v>
      </c>
      <c r="B71" s="4">
        <v>1999</v>
      </c>
      <c r="C71" s="4">
        <v>4.3</v>
      </c>
      <c r="D71" s="4">
        <v>2</v>
      </c>
      <c r="E71" s="4">
        <v>6</v>
      </c>
      <c r="F71" s="1">
        <f t="shared" si="6"/>
        <v>0.71666666666666667</v>
      </c>
      <c r="G71" s="1">
        <f t="shared" si="7"/>
        <v>141.74</v>
      </c>
      <c r="H71" s="3">
        <v>190</v>
      </c>
      <c r="I71" s="4">
        <v>4400</v>
      </c>
      <c r="J71" s="1">
        <f t="shared" si="8"/>
        <v>32.962790697674421</v>
      </c>
      <c r="K71" s="1">
        <f t="shared" si="5"/>
        <v>339.25</v>
      </c>
      <c r="L71" s="25">
        <v>250</v>
      </c>
      <c r="M71" s="4">
        <v>2800</v>
      </c>
      <c r="N71" s="1">
        <f t="shared" si="9"/>
        <v>9.9171453488372112</v>
      </c>
      <c r="O71" s="8">
        <v>9.1999999999999993</v>
      </c>
    </row>
    <row r="72" spans="1:15" x14ac:dyDescent="0.2">
      <c r="A72" s="4" t="s">
        <v>221</v>
      </c>
      <c r="B72" s="4">
        <v>1999</v>
      </c>
      <c r="C72" s="4">
        <v>4.3</v>
      </c>
      <c r="E72" s="4">
        <v>6</v>
      </c>
      <c r="F72" s="1">
        <f t="shared" si="6"/>
        <v>0.71666666666666667</v>
      </c>
      <c r="G72" s="1">
        <f t="shared" si="7"/>
        <v>141.74</v>
      </c>
      <c r="H72" s="3">
        <v>190</v>
      </c>
      <c r="I72" s="4">
        <v>4400</v>
      </c>
      <c r="J72" s="1">
        <f t="shared" si="8"/>
        <v>32.962790697674421</v>
      </c>
      <c r="K72" s="1">
        <f t="shared" si="5"/>
        <v>339.25</v>
      </c>
      <c r="L72" s="25">
        <v>250</v>
      </c>
      <c r="M72" s="4">
        <v>2800</v>
      </c>
      <c r="N72" s="1">
        <f t="shared" si="9"/>
        <v>9.9171453488372112</v>
      </c>
      <c r="O72" s="8">
        <v>9.1999999999999993</v>
      </c>
    </row>
    <row r="73" spans="1:15" x14ac:dyDescent="0.2">
      <c r="A73" s="4" t="s">
        <v>84</v>
      </c>
      <c r="B73" s="4">
        <v>1999</v>
      </c>
      <c r="C73" s="4">
        <v>4.3</v>
      </c>
      <c r="D73" s="4">
        <v>2</v>
      </c>
      <c r="E73" s="4">
        <v>6</v>
      </c>
      <c r="F73" s="1">
        <f t="shared" si="6"/>
        <v>0.71666666666666667</v>
      </c>
      <c r="G73" s="1">
        <f t="shared" si="7"/>
        <v>141.74</v>
      </c>
      <c r="H73" s="3">
        <v>190</v>
      </c>
      <c r="I73" s="4">
        <v>4400</v>
      </c>
      <c r="J73" s="1">
        <f t="shared" si="8"/>
        <v>32.962790697674421</v>
      </c>
      <c r="K73" s="1">
        <f t="shared" si="5"/>
        <v>339.25</v>
      </c>
      <c r="L73" s="25">
        <v>250</v>
      </c>
      <c r="M73" s="4">
        <v>2800</v>
      </c>
      <c r="N73" s="1">
        <f t="shared" si="9"/>
        <v>9.9171453488372112</v>
      </c>
    </row>
    <row r="74" spans="1:15" x14ac:dyDescent="0.2">
      <c r="A74" s="4" t="s">
        <v>84</v>
      </c>
      <c r="B74" s="4">
        <v>1999</v>
      </c>
      <c r="C74" s="4">
        <v>4.3</v>
      </c>
      <c r="D74" s="4">
        <v>2</v>
      </c>
      <c r="E74" s="4">
        <v>6</v>
      </c>
      <c r="F74" s="1">
        <f t="shared" si="6"/>
        <v>0.71666666666666667</v>
      </c>
      <c r="G74" s="1">
        <f t="shared" si="7"/>
        <v>141.74</v>
      </c>
      <c r="H74" s="3">
        <v>190</v>
      </c>
      <c r="I74" s="4">
        <v>4400</v>
      </c>
      <c r="J74" s="1">
        <f t="shared" si="8"/>
        <v>32.962790697674421</v>
      </c>
      <c r="K74" s="1">
        <f t="shared" si="5"/>
        <v>339.25</v>
      </c>
      <c r="L74" s="25">
        <v>250</v>
      </c>
      <c r="M74" s="4">
        <v>2800</v>
      </c>
      <c r="N74" s="1">
        <f t="shared" si="9"/>
        <v>9.9171453488372112</v>
      </c>
    </row>
    <row r="75" spans="1:15" x14ac:dyDescent="0.2">
      <c r="A75" s="4" t="s">
        <v>205</v>
      </c>
      <c r="B75" s="4">
        <v>1999</v>
      </c>
      <c r="C75" s="4">
        <v>4.3</v>
      </c>
      <c r="D75" s="4">
        <v>2</v>
      </c>
      <c r="E75" s="4">
        <v>6</v>
      </c>
      <c r="F75" s="1">
        <f t="shared" si="6"/>
        <v>0.71666666666666667</v>
      </c>
      <c r="G75" s="1">
        <f t="shared" si="7"/>
        <v>149.19999999999999</v>
      </c>
      <c r="H75" s="3">
        <v>200</v>
      </c>
      <c r="I75" s="4">
        <v>4400</v>
      </c>
      <c r="J75" s="1">
        <f t="shared" si="8"/>
        <v>34.697674418604649</v>
      </c>
      <c r="K75" s="1">
        <f t="shared" si="5"/>
        <v>339.25</v>
      </c>
      <c r="L75" s="25">
        <v>250</v>
      </c>
      <c r="M75" s="4">
        <v>2800</v>
      </c>
      <c r="N75" s="1">
        <f t="shared" si="9"/>
        <v>9.9171453488372112</v>
      </c>
      <c r="O75" s="8">
        <v>9.1999999999999993</v>
      </c>
    </row>
    <row r="76" spans="1:15" x14ac:dyDescent="0.2">
      <c r="A76" s="4" t="s">
        <v>232</v>
      </c>
      <c r="B76" s="4">
        <v>1999</v>
      </c>
      <c r="C76" s="4">
        <v>4.3</v>
      </c>
      <c r="D76" s="4">
        <v>2</v>
      </c>
      <c r="E76" s="4">
        <v>6</v>
      </c>
      <c r="F76" s="1">
        <f t="shared" si="6"/>
        <v>0.71666666666666667</v>
      </c>
      <c r="G76" s="1">
        <f t="shared" si="7"/>
        <v>149.19999999999999</v>
      </c>
      <c r="H76" s="3">
        <v>200</v>
      </c>
      <c r="I76" s="4">
        <v>4400</v>
      </c>
      <c r="J76" s="1">
        <f t="shared" si="8"/>
        <v>34.697674418604649</v>
      </c>
      <c r="K76" s="1">
        <f t="shared" si="5"/>
        <v>339.25</v>
      </c>
      <c r="L76" s="25">
        <v>250</v>
      </c>
      <c r="M76" s="4">
        <v>2800</v>
      </c>
      <c r="N76" s="1">
        <f t="shared" si="9"/>
        <v>9.9171453488372112</v>
      </c>
      <c r="O76" s="8">
        <v>9.1999999999999993</v>
      </c>
    </row>
    <row r="77" spans="1:15" x14ac:dyDescent="0.2">
      <c r="A77" s="4" t="s">
        <v>237</v>
      </c>
      <c r="B77" s="4">
        <v>1999</v>
      </c>
      <c r="C77" s="4">
        <v>2.5</v>
      </c>
      <c r="E77" s="4">
        <v>6</v>
      </c>
      <c r="F77" s="1">
        <f t="shared" si="6"/>
        <v>0.41666666666666669</v>
      </c>
      <c r="G77" s="1">
        <f t="shared" si="7"/>
        <v>88.774000000000001</v>
      </c>
      <c r="H77" s="3">
        <v>119</v>
      </c>
      <c r="I77" s="4">
        <v>5000</v>
      </c>
      <c r="J77" s="1">
        <f t="shared" si="8"/>
        <v>35.509599999999999</v>
      </c>
      <c r="K77" s="1">
        <f t="shared" si="5"/>
        <v>198.12199999999999</v>
      </c>
      <c r="L77" s="25">
        <v>146</v>
      </c>
      <c r="M77" s="4">
        <v>3000</v>
      </c>
      <c r="N77" s="1">
        <f t="shared" si="9"/>
        <v>9.9615741599999996</v>
      </c>
    </row>
    <row r="78" spans="1:15" x14ac:dyDescent="0.2">
      <c r="A78" s="4" t="s">
        <v>54</v>
      </c>
      <c r="B78" s="4">
        <v>1999</v>
      </c>
      <c r="C78" s="4">
        <v>5.7</v>
      </c>
      <c r="E78" s="4">
        <v>8</v>
      </c>
      <c r="F78" s="1">
        <f t="shared" si="6"/>
        <v>0.71250000000000002</v>
      </c>
      <c r="G78" s="1">
        <f t="shared" si="7"/>
        <v>227.53</v>
      </c>
      <c r="H78" s="3">
        <v>305</v>
      </c>
      <c r="I78" s="4">
        <v>5200</v>
      </c>
      <c r="J78" s="1">
        <f t="shared" si="8"/>
        <v>39.917543859649122</v>
      </c>
      <c r="K78" s="1">
        <f t="shared" si="5"/>
        <v>454.59499999999997</v>
      </c>
      <c r="L78" s="25">
        <v>335</v>
      </c>
      <c r="M78" s="4">
        <v>4000</v>
      </c>
      <c r="N78" s="1">
        <f t="shared" si="9"/>
        <v>10.025016052631578</v>
      </c>
      <c r="O78" s="8">
        <v>10.1</v>
      </c>
    </row>
    <row r="79" spans="1:15" x14ac:dyDescent="0.2">
      <c r="A79" s="4" t="s">
        <v>81</v>
      </c>
      <c r="B79" s="4">
        <v>1999</v>
      </c>
      <c r="C79" s="4">
        <v>5.7</v>
      </c>
      <c r="E79" s="4">
        <v>8</v>
      </c>
      <c r="F79" s="1">
        <f t="shared" si="6"/>
        <v>0.71250000000000002</v>
      </c>
      <c r="G79" s="1">
        <f t="shared" si="7"/>
        <v>227.53</v>
      </c>
      <c r="H79" s="3">
        <v>305</v>
      </c>
      <c r="I79" s="4">
        <v>5200</v>
      </c>
      <c r="J79" s="1">
        <f t="shared" si="8"/>
        <v>39.917543859649122</v>
      </c>
      <c r="K79" s="1">
        <f t="shared" si="5"/>
        <v>454.59499999999997</v>
      </c>
      <c r="L79" s="25">
        <v>335</v>
      </c>
      <c r="M79" s="4">
        <v>4000</v>
      </c>
      <c r="N79" s="1">
        <f t="shared" si="9"/>
        <v>10.025016052631578</v>
      </c>
      <c r="O79" s="8">
        <v>10.1</v>
      </c>
    </row>
    <row r="80" spans="1:15" x14ac:dyDescent="0.2">
      <c r="A80" s="4" t="s">
        <v>82</v>
      </c>
      <c r="B80" s="4">
        <v>1999</v>
      </c>
      <c r="C80" s="4">
        <v>3.4</v>
      </c>
      <c r="E80" s="4">
        <v>6</v>
      </c>
      <c r="F80" s="1">
        <f t="shared" si="6"/>
        <v>0.56666666666666665</v>
      </c>
      <c r="G80" s="1">
        <f t="shared" si="7"/>
        <v>111.9</v>
      </c>
      <c r="H80" s="3">
        <v>150</v>
      </c>
      <c r="I80" s="4">
        <v>4800</v>
      </c>
      <c r="J80" s="1">
        <f t="shared" si="8"/>
        <v>32.911764705882355</v>
      </c>
      <c r="K80" s="1">
        <f t="shared" si="5"/>
        <v>271.39999999999998</v>
      </c>
      <c r="L80" s="25">
        <v>200</v>
      </c>
      <c r="M80" s="4">
        <v>4000</v>
      </c>
      <c r="N80" s="1">
        <f t="shared" si="9"/>
        <v>10.033817647058823</v>
      </c>
    </row>
    <row r="81" spans="1:15" x14ac:dyDescent="0.2">
      <c r="A81" s="4" t="s">
        <v>196</v>
      </c>
      <c r="B81" s="4">
        <v>1999</v>
      </c>
      <c r="C81" s="4">
        <v>6</v>
      </c>
      <c r="D81" s="4">
        <v>2</v>
      </c>
      <c r="E81" s="4">
        <v>8</v>
      </c>
      <c r="F81" s="1">
        <f t="shared" si="6"/>
        <v>0.75</v>
      </c>
      <c r="G81" s="1">
        <f t="shared" si="7"/>
        <v>223.8</v>
      </c>
      <c r="H81" s="3">
        <v>300</v>
      </c>
      <c r="I81" s="4">
        <v>4800</v>
      </c>
      <c r="J81" s="1">
        <f t="shared" si="8"/>
        <v>37.300000000000004</v>
      </c>
      <c r="K81" s="1">
        <f t="shared" si="5"/>
        <v>481.73500000000001</v>
      </c>
      <c r="L81" s="25">
        <v>355</v>
      </c>
      <c r="M81" s="4">
        <v>4000</v>
      </c>
      <c r="N81" s="1">
        <f t="shared" si="9"/>
        <v>10.092348250000001</v>
      </c>
      <c r="O81" s="8">
        <v>9.4</v>
      </c>
    </row>
    <row r="82" spans="1:15" x14ac:dyDescent="0.2">
      <c r="A82" s="4" t="s">
        <v>231</v>
      </c>
      <c r="B82" s="4">
        <v>1999</v>
      </c>
      <c r="C82" s="4">
        <v>6</v>
      </c>
      <c r="D82" s="4">
        <v>2</v>
      </c>
      <c r="E82" s="4">
        <v>8</v>
      </c>
      <c r="F82" s="1">
        <f t="shared" si="6"/>
        <v>0.75</v>
      </c>
      <c r="G82" s="1">
        <f t="shared" si="7"/>
        <v>223.8</v>
      </c>
      <c r="H82" s="3">
        <v>300</v>
      </c>
      <c r="I82" s="4">
        <v>4800</v>
      </c>
      <c r="J82" s="1">
        <f t="shared" si="8"/>
        <v>37.300000000000004</v>
      </c>
      <c r="K82" s="1">
        <f t="shared" si="5"/>
        <v>481.73500000000001</v>
      </c>
      <c r="L82" s="25">
        <v>355</v>
      </c>
      <c r="M82" s="4">
        <v>4000</v>
      </c>
      <c r="N82" s="1">
        <f t="shared" si="9"/>
        <v>10.092348250000001</v>
      </c>
      <c r="O82" s="8">
        <v>9.4</v>
      </c>
    </row>
    <row r="83" spans="1:15" x14ac:dyDescent="0.2">
      <c r="A83" s="4" t="s">
        <v>91</v>
      </c>
      <c r="B83" s="4">
        <v>1999</v>
      </c>
      <c r="C83" s="4">
        <v>3.8</v>
      </c>
      <c r="E83" s="4">
        <v>6</v>
      </c>
      <c r="F83" s="1">
        <f t="shared" si="6"/>
        <v>0.6333333333333333</v>
      </c>
      <c r="G83" s="1">
        <f t="shared" si="7"/>
        <v>149.19999999999999</v>
      </c>
      <c r="H83" s="3">
        <v>200</v>
      </c>
      <c r="I83" s="4">
        <v>5200</v>
      </c>
      <c r="J83" s="1">
        <f t="shared" si="8"/>
        <v>39.263157894736842</v>
      </c>
      <c r="K83" s="1">
        <f t="shared" si="5"/>
        <v>305.32499999999999</v>
      </c>
      <c r="L83" s="25">
        <v>225</v>
      </c>
      <c r="M83" s="4">
        <v>4000</v>
      </c>
      <c r="N83" s="1">
        <f t="shared" si="9"/>
        <v>10.099829605263158</v>
      </c>
    </row>
    <row r="84" spans="1:15" x14ac:dyDescent="0.2">
      <c r="A84" s="4" t="s">
        <v>57</v>
      </c>
      <c r="B84" s="4">
        <v>1999</v>
      </c>
      <c r="C84" s="4">
        <v>3.8</v>
      </c>
      <c r="E84" s="4">
        <v>6</v>
      </c>
      <c r="F84" s="1">
        <f t="shared" si="6"/>
        <v>0.6333333333333333</v>
      </c>
      <c r="G84" s="1">
        <f t="shared" si="7"/>
        <v>149.19999999999999</v>
      </c>
      <c r="H84" s="3">
        <v>200</v>
      </c>
      <c r="I84" s="4">
        <v>5200</v>
      </c>
      <c r="J84" s="1">
        <f t="shared" si="8"/>
        <v>39.263157894736842</v>
      </c>
      <c r="K84" s="1">
        <f t="shared" si="5"/>
        <v>305.32499999999999</v>
      </c>
      <c r="L84" s="25">
        <v>225</v>
      </c>
      <c r="M84" s="4">
        <v>4000</v>
      </c>
      <c r="N84" s="1">
        <f t="shared" si="9"/>
        <v>10.099829605263158</v>
      </c>
      <c r="O84" s="8">
        <v>9.4</v>
      </c>
    </row>
    <row r="85" spans="1:15" x14ac:dyDescent="0.2">
      <c r="A85" s="4" t="s">
        <v>81</v>
      </c>
      <c r="B85" s="4">
        <v>1999</v>
      </c>
      <c r="C85" s="4">
        <v>3.8</v>
      </c>
      <c r="E85" s="4">
        <v>6</v>
      </c>
      <c r="F85" s="1">
        <f t="shared" si="6"/>
        <v>0.6333333333333333</v>
      </c>
      <c r="G85" s="1">
        <f t="shared" si="7"/>
        <v>149.19999999999999</v>
      </c>
      <c r="H85" s="3">
        <v>200</v>
      </c>
      <c r="I85" s="4">
        <v>5200</v>
      </c>
      <c r="J85" s="1">
        <f t="shared" si="8"/>
        <v>39.263157894736842</v>
      </c>
      <c r="K85" s="1">
        <f t="shared" si="5"/>
        <v>305.32499999999999</v>
      </c>
      <c r="L85" s="25">
        <v>225</v>
      </c>
      <c r="M85" s="4">
        <v>4000</v>
      </c>
      <c r="N85" s="1">
        <f t="shared" si="9"/>
        <v>10.099829605263158</v>
      </c>
    </row>
    <row r="86" spans="1:15" x14ac:dyDescent="0.2">
      <c r="A86" s="4" t="s">
        <v>79</v>
      </c>
      <c r="B86" s="4">
        <v>1999</v>
      </c>
      <c r="C86" s="4">
        <v>3.8</v>
      </c>
      <c r="E86" s="4">
        <v>6</v>
      </c>
      <c r="F86" s="1">
        <f t="shared" si="6"/>
        <v>0.6333333333333333</v>
      </c>
      <c r="G86" s="1">
        <f t="shared" si="7"/>
        <v>149.19999999999999</v>
      </c>
      <c r="H86" s="3">
        <v>200</v>
      </c>
      <c r="I86" s="4">
        <v>5200</v>
      </c>
      <c r="J86" s="1">
        <f t="shared" si="8"/>
        <v>39.263157894736842</v>
      </c>
      <c r="K86" s="1">
        <f t="shared" si="5"/>
        <v>305.32499999999999</v>
      </c>
      <c r="L86" s="25">
        <v>225</v>
      </c>
      <c r="M86" s="4">
        <v>4000</v>
      </c>
      <c r="N86" s="1">
        <f t="shared" si="9"/>
        <v>10.099829605263158</v>
      </c>
    </row>
    <row r="87" spans="1:15" x14ac:dyDescent="0.2">
      <c r="A87" s="4" t="s">
        <v>194</v>
      </c>
      <c r="B87" s="4">
        <v>1999</v>
      </c>
      <c r="C87" s="4">
        <v>4.8</v>
      </c>
      <c r="D87" s="4">
        <v>2</v>
      </c>
      <c r="E87" s="4">
        <v>8</v>
      </c>
      <c r="F87" s="1">
        <f t="shared" si="6"/>
        <v>0.6</v>
      </c>
      <c r="G87" s="1">
        <f t="shared" si="7"/>
        <v>190.23</v>
      </c>
      <c r="H87" s="3">
        <v>255</v>
      </c>
      <c r="I87" s="4">
        <v>5200</v>
      </c>
      <c r="J87" s="1">
        <f t="shared" si="8"/>
        <v>39.631250000000001</v>
      </c>
      <c r="K87" s="1">
        <f t="shared" si="5"/>
        <v>386.745</v>
      </c>
      <c r="L87" s="25">
        <v>285</v>
      </c>
      <c r="M87" s="4">
        <v>4000</v>
      </c>
      <c r="N87" s="1">
        <f t="shared" si="9"/>
        <v>10.1278846875</v>
      </c>
      <c r="O87" s="8">
        <v>9.5</v>
      </c>
    </row>
    <row r="88" spans="1:15" x14ac:dyDescent="0.2">
      <c r="A88" s="4" t="s">
        <v>229</v>
      </c>
      <c r="B88" s="4">
        <v>1999</v>
      </c>
      <c r="C88" s="4">
        <v>4.8</v>
      </c>
      <c r="D88" s="4">
        <v>2</v>
      </c>
      <c r="E88" s="4">
        <v>8</v>
      </c>
      <c r="F88" s="1">
        <f t="shared" si="6"/>
        <v>0.6</v>
      </c>
      <c r="G88" s="1">
        <f t="shared" si="7"/>
        <v>190.23</v>
      </c>
      <c r="H88" s="3">
        <v>255</v>
      </c>
      <c r="I88" s="4">
        <v>5200</v>
      </c>
      <c r="J88" s="1">
        <f t="shared" si="8"/>
        <v>39.631250000000001</v>
      </c>
      <c r="K88" s="1">
        <f t="shared" si="5"/>
        <v>386.745</v>
      </c>
      <c r="L88" s="25">
        <v>285</v>
      </c>
      <c r="M88" s="4">
        <v>4000</v>
      </c>
      <c r="N88" s="1">
        <f t="shared" si="9"/>
        <v>10.1278846875</v>
      </c>
      <c r="O88" s="8">
        <v>9.5</v>
      </c>
    </row>
    <row r="89" spans="1:15" x14ac:dyDescent="0.2">
      <c r="A89" s="4" t="s">
        <v>195</v>
      </c>
      <c r="B89" s="4">
        <v>1999</v>
      </c>
      <c r="C89" s="4">
        <v>5.3</v>
      </c>
      <c r="D89" s="4">
        <v>2</v>
      </c>
      <c r="E89" s="4">
        <v>8</v>
      </c>
      <c r="F89" s="1">
        <f t="shared" si="6"/>
        <v>0.66249999999999998</v>
      </c>
      <c r="G89" s="1">
        <f t="shared" si="7"/>
        <v>201.42</v>
      </c>
      <c r="H89" s="3">
        <v>270</v>
      </c>
      <c r="I89" s="4">
        <v>5000</v>
      </c>
      <c r="J89" s="1">
        <f t="shared" si="8"/>
        <v>38.003773584905659</v>
      </c>
      <c r="K89" s="1">
        <f t="shared" si="5"/>
        <v>427.45499999999998</v>
      </c>
      <c r="L89" s="25">
        <v>315</v>
      </c>
      <c r="M89" s="4">
        <v>4000</v>
      </c>
      <c r="N89" s="1">
        <f t="shared" si="9"/>
        <v>10.137942169811321</v>
      </c>
      <c r="O89" s="8">
        <v>9.5</v>
      </c>
    </row>
    <row r="90" spans="1:15" x14ac:dyDescent="0.2">
      <c r="A90" s="4" t="s">
        <v>230</v>
      </c>
      <c r="B90" s="4">
        <v>1999</v>
      </c>
      <c r="C90" s="4">
        <v>5.3</v>
      </c>
      <c r="D90" s="4">
        <v>2</v>
      </c>
      <c r="E90" s="4">
        <v>8</v>
      </c>
      <c r="F90" s="1">
        <f t="shared" si="6"/>
        <v>0.66249999999999998</v>
      </c>
      <c r="G90" s="1">
        <f t="shared" si="7"/>
        <v>201.42</v>
      </c>
      <c r="H90" s="3">
        <v>270</v>
      </c>
      <c r="I90" s="4">
        <v>5000</v>
      </c>
      <c r="J90" s="1">
        <f t="shared" si="8"/>
        <v>38.003773584905659</v>
      </c>
      <c r="K90" s="1">
        <f t="shared" si="5"/>
        <v>427.45499999999998</v>
      </c>
      <c r="L90" s="25">
        <v>315</v>
      </c>
      <c r="M90" s="4">
        <v>4000</v>
      </c>
      <c r="N90" s="1">
        <f t="shared" si="9"/>
        <v>10.137942169811321</v>
      </c>
      <c r="O90" s="8">
        <v>9.5</v>
      </c>
    </row>
    <row r="91" spans="1:15" x14ac:dyDescent="0.2">
      <c r="A91" s="4" t="s">
        <v>238</v>
      </c>
      <c r="B91" s="4">
        <v>1999</v>
      </c>
      <c r="C91" s="4">
        <v>4.2</v>
      </c>
      <c r="E91" s="4">
        <v>6</v>
      </c>
      <c r="F91" s="1">
        <f t="shared" si="6"/>
        <v>0.70000000000000007</v>
      </c>
      <c r="G91" s="1">
        <f t="shared" si="7"/>
        <v>152.93</v>
      </c>
      <c r="H91" s="3">
        <v>205</v>
      </c>
      <c r="I91" s="4">
        <v>4750</v>
      </c>
      <c r="J91" s="1">
        <f t="shared" si="8"/>
        <v>36.411904761904765</v>
      </c>
      <c r="K91" s="1">
        <f t="shared" si="5"/>
        <v>339.25</v>
      </c>
      <c r="L91" s="25">
        <v>250</v>
      </c>
      <c r="M91" s="4">
        <v>3000</v>
      </c>
      <c r="N91" s="1">
        <f t="shared" si="9"/>
        <v>10.153267857142858</v>
      </c>
      <c r="O91" s="8">
        <v>9.3000000000000007</v>
      </c>
    </row>
    <row r="92" spans="1:15" x14ac:dyDescent="0.2">
      <c r="A92" s="7" t="s">
        <v>92</v>
      </c>
      <c r="B92" s="4">
        <v>1999</v>
      </c>
      <c r="C92" s="4">
        <v>3.1</v>
      </c>
      <c r="E92" s="4">
        <v>6</v>
      </c>
      <c r="F92" s="1">
        <f t="shared" si="6"/>
        <v>0.51666666666666672</v>
      </c>
      <c r="G92" s="1">
        <f t="shared" si="7"/>
        <v>119.36</v>
      </c>
      <c r="H92" s="3">
        <v>160</v>
      </c>
      <c r="I92" s="4">
        <v>5200</v>
      </c>
      <c r="J92" s="1">
        <f t="shared" si="8"/>
        <v>38.50322580645161</v>
      </c>
      <c r="K92" s="1">
        <f t="shared" si="5"/>
        <v>251.04499999999999</v>
      </c>
      <c r="L92" s="25">
        <v>185</v>
      </c>
      <c r="M92" s="4">
        <v>4000</v>
      </c>
      <c r="N92" s="1">
        <f t="shared" si="9"/>
        <v>10.179469838709677</v>
      </c>
    </row>
    <row r="93" spans="1:15" x14ac:dyDescent="0.2">
      <c r="A93" s="4" t="s">
        <v>56</v>
      </c>
      <c r="B93" s="4">
        <v>1999</v>
      </c>
      <c r="C93" s="4">
        <v>3.1</v>
      </c>
      <c r="E93" s="4">
        <v>6</v>
      </c>
      <c r="F93" s="1">
        <f t="shared" si="6"/>
        <v>0.51666666666666672</v>
      </c>
      <c r="G93" s="1">
        <f t="shared" si="7"/>
        <v>119.36</v>
      </c>
      <c r="H93" s="3">
        <v>160</v>
      </c>
      <c r="I93" s="4">
        <v>5200</v>
      </c>
      <c r="J93" s="1">
        <f t="shared" si="8"/>
        <v>38.50322580645161</v>
      </c>
      <c r="K93" s="1">
        <f t="shared" si="5"/>
        <v>251.04499999999999</v>
      </c>
      <c r="L93" s="25">
        <v>185</v>
      </c>
      <c r="M93" s="4">
        <v>4000</v>
      </c>
      <c r="N93" s="1">
        <f t="shared" si="9"/>
        <v>10.179469838709677</v>
      </c>
      <c r="O93" s="8">
        <v>9.6</v>
      </c>
    </row>
    <row r="94" spans="1:15" x14ac:dyDescent="0.2">
      <c r="A94" s="4" t="s">
        <v>78</v>
      </c>
      <c r="B94" s="4">
        <v>1999</v>
      </c>
      <c r="C94" s="4">
        <v>3.1</v>
      </c>
      <c r="E94" s="4">
        <v>6</v>
      </c>
      <c r="F94" s="1">
        <f t="shared" si="6"/>
        <v>0.51666666666666672</v>
      </c>
      <c r="G94" s="1">
        <f t="shared" si="7"/>
        <v>119.36</v>
      </c>
      <c r="H94" s="3">
        <v>160</v>
      </c>
      <c r="I94" s="4">
        <v>5200</v>
      </c>
      <c r="J94" s="1">
        <f t="shared" si="8"/>
        <v>38.50322580645161</v>
      </c>
      <c r="K94" s="1">
        <f t="shared" si="5"/>
        <v>251.04499999999999</v>
      </c>
      <c r="L94" s="25">
        <v>185</v>
      </c>
      <c r="M94" s="4">
        <v>4000</v>
      </c>
      <c r="N94" s="1">
        <f t="shared" si="9"/>
        <v>10.179469838709677</v>
      </c>
    </row>
    <row r="95" spans="1:15" x14ac:dyDescent="0.2">
      <c r="A95" s="4" t="s">
        <v>70</v>
      </c>
      <c r="B95" s="4">
        <v>1999</v>
      </c>
      <c r="C95" s="4">
        <v>4.5999999999999996</v>
      </c>
      <c r="E95" s="4">
        <v>8</v>
      </c>
      <c r="F95" s="1">
        <f t="shared" si="6"/>
        <v>0.57499999999999996</v>
      </c>
      <c r="G95" s="1">
        <f t="shared" si="7"/>
        <v>149.19999999999999</v>
      </c>
      <c r="H95" s="3">
        <v>200</v>
      </c>
      <c r="I95" s="4">
        <v>4250</v>
      </c>
      <c r="J95" s="1">
        <f t="shared" si="8"/>
        <v>32.434782608695649</v>
      </c>
      <c r="K95" s="1">
        <f t="shared" si="5"/>
        <v>373.17500000000001</v>
      </c>
      <c r="L95" s="25">
        <v>275</v>
      </c>
      <c r="M95" s="4">
        <v>3000</v>
      </c>
      <c r="N95" s="1">
        <f t="shared" si="9"/>
        <v>10.197412500000002</v>
      </c>
    </row>
    <row r="96" spans="1:15" x14ac:dyDescent="0.2">
      <c r="A96" s="4" t="s">
        <v>240</v>
      </c>
      <c r="B96" s="4">
        <v>1999</v>
      </c>
      <c r="C96" s="4">
        <v>4</v>
      </c>
      <c r="D96" s="4">
        <v>4</v>
      </c>
      <c r="E96" s="4">
        <v>6</v>
      </c>
      <c r="F96" s="1">
        <f t="shared" si="6"/>
        <v>0.66666666666666663</v>
      </c>
      <c r="G96" s="1">
        <f t="shared" si="7"/>
        <v>156.66</v>
      </c>
      <c r="H96" s="3">
        <v>210</v>
      </c>
      <c r="I96" s="4">
        <v>5250</v>
      </c>
      <c r="J96" s="1">
        <f t="shared" si="8"/>
        <v>39.164999999999999</v>
      </c>
      <c r="K96" s="1">
        <f t="shared" si="5"/>
        <v>325.68</v>
      </c>
      <c r="L96" s="25">
        <v>240</v>
      </c>
      <c r="M96" s="4">
        <v>3250</v>
      </c>
      <c r="N96" s="1">
        <f t="shared" si="9"/>
        <v>10.234494000000002</v>
      </c>
      <c r="O96" s="8">
        <v>9.6999999999999993</v>
      </c>
    </row>
    <row r="97" spans="1:15" x14ac:dyDescent="0.2">
      <c r="A97" s="4" t="s">
        <v>100</v>
      </c>
      <c r="B97" s="4">
        <v>1999</v>
      </c>
      <c r="C97" s="4">
        <v>1.9</v>
      </c>
      <c r="D97" s="4">
        <v>2</v>
      </c>
      <c r="E97" s="4">
        <v>4</v>
      </c>
      <c r="F97" s="1">
        <f t="shared" si="6"/>
        <v>0.47499999999999998</v>
      </c>
      <c r="G97" s="1">
        <f t="shared" si="7"/>
        <v>74.599999999999994</v>
      </c>
      <c r="H97" s="3">
        <v>100</v>
      </c>
      <c r="I97" s="4">
        <v>5000</v>
      </c>
      <c r="J97" s="1">
        <f t="shared" si="8"/>
        <v>39.263157894736842</v>
      </c>
      <c r="K97" s="1">
        <f t="shared" si="5"/>
        <v>154.69800000000001</v>
      </c>
      <c r="L97" s="25">
        <v>114</v>
      </c>
      <c r="M97" s="4">
        <v>2400</v>
      </c>
      <c r="N97" s="1">
        <f t="shared" si="9"/>
        <v>10.234494000000002</v>
      </c>
      <c r="O97" s="8">
        <v>9.3000000000000007</v>
      </c>
    </row>
    <row r="98" spans="1:15" x14ac:dyDescent="0.2">
      <c r="A98" s="4" t="s">
        <v>77</v>
      </c>
      <c r="B98" s="4">
        <v>1999</v>
      </c>
      <c r="C98" s="4">
        <v>3.4</v>
      </c>
      <c r="E98" s="4">
        <v>6</v>
      </c>
      <c r="F98" s="1">
        <f t="shared" si="6"/>
        <v>0.56666666666666665</v>
      </c>
      <c r="G98" s="1">
        <f t="shared" si="7"/>
        <v>130.55000000000001</v>
      </c>
      <c r="H98" s="3">
        <v>175</v>
      </c>
      <c r="I98" s="4">
        <v>5200</v>
      </c>
      <c r="J98" s="1">
        <f t="shared" si="8"/>
        <v>38.397058823529413</v>
      </c>
      <c r="K98" s="1">
        <f t="shared" si="5"/>
        <v>278.185</v>
      </c>
      <c r="L98" s="25">
        <v>205</v>
      </c>
      <c r="M98" s="4">
        <v>4000</v>
      </c>
      <c r="N98" s="1">
        <f t="shared" si="9"/>
        <v>10.284663088235295</v>
      </c>
    </row>
    <row r="99" spans="1:15" x14ac:dyDescent="0.2">
      <c r="A99" s="4" t="s">
        <v>193</v>
      </c>
      <c r="B99" s="4">
        <v>1999</v>
      </c>
      <c r="C99" s="4">
        <v>4.3</v>
      </c>
      <c r="D99" s="4">
        <v>2</v>
      </c>
      <c r="E99" s="4">
        <v>6</v>
      </c>
      <c r="F99" s="1">
        <f t="shared" si="6"/>
        <v>0.71666666666666667</v>
      </c>
      <c r="G99" s="1">
        <f t="shared" si="7"/>
        <v>149.19999999999999</v>
      </c>
      <c r="H99" s="3">
        <v>200</v>
      </c>
      <c r="I99" s="4">
        <v>4600</v>
      </c>
      <c r="J99" s="1">
        <f t="shared" si="8"/>
        <v>34.697674418604649</v>
      </c>
      <c r="K99" s="1">
        <f t="shared" ref="K99:K162" si="10">L99*1.357</f>
        <v>352.82</v>
      </c>
      <c r="L99" s="25">
        <v>260</v>
      </c>
      <c r="M99" s="4">
        <v>2800</v>
      </c>
      <c r="N99" s="1">
        <f t="shared" si="9"/>
        <v>10.313831162790699</v>
      </c>
      <c r="O99" s="8">
        <v>9.1999999999999993</v>
      </c>
    </row>
    <row r="100" spans="1:15" x14ac:dyDescent="0.2">
      <c r="A100" s="4" t="s">
        <v>228</v>
      </c>
      <c r="B100" s="4">
        <v>1999</v>
      </c>
      <c r="C100" s="4">
        <v>4.3</v>
      </c>
      <c r="D100" s="4">
        <v>2</v>
      </c>
      <c r="E100" s="4">
        <v>6</v>
      </c>
      <c r="F100" s="1">
        <f t="shared" si="6"/>
        <v>0.71666666666666667</v>
      </c>
      <c r="G100" s="1">
        <f t="shared" si="7"/>
        <v>149.19999999999999</v>
      </c>
      <c r="H100" s="3">
        <v>200</v>
      </c>
      <c r="I100" s="4">
        <v>4600</v>
      </c>
      <c r="J100" s="1">
        <f t="shared" si="8"/>
        <v>34.697674418604649</v>
      </c>
      <c r="K100" s="1">
        <f t="shared" si="10"/>
        <v>352.82</v>
      </c>
      <c r="L100" s="25">
        <v>260</v>
      </c>
      <c r="M100" s="4">
        <v>2800</v>
      </c>
      <c r="N100" s="1">
        <f t="shared" si="9"/>
        <v>10.313831162790699</v>
      </c>
      <c r="O100" s="8">
        <v>9.1999999999999993</v>
      </c>
    </row>
    <row r="101" spans="1:15" x14ac:dyDescent="0.2">
      <c r="A101" s="4" t="s">
        <v>90</v>
      </c>
      <c r="B101" s="4">
        <v>1999</v>
      </c>
      <c r="C101" s="4">
        <v>3.8</v>
      </c>
      <c r="E101" s="4">
        <v>6</v>
      </c>
      <c r="F101" s="1">
        <f t="shared" si="6"/>
        <v>0.6333333333333333</v>
      </c>
      <c r="G101" s="1">
        <f t="shared" si="7"/>
        <v>152.93</v>
      </c>
      <c r="H101" s="3">
        <v>205</v>
      </c>
      <c r="I101" s="4">
        <v>5200</v>
      </c>
      <c r="J101" s="1">
        <f t="shared" si="8"/>
        <v>40.244736842105269</v>
      </c>
      <c r="K101" s="1">
        <f t="shared" si="10"/>
        <v>312.11</v>
      </c>
      <c r="L101" s="25">
        <v>230</v>
      </c>
      <c r="M101" s="4">
        <v>4000</v>
      </c>
      <c r="N101" s="1">
        <f t="shared" si="9"/>
        <v>10.324270263157896</v>
      </c>
    </row>
    <row r="102" spans="1:15" x14ac:dyDescent="0.2">
      <c r="A102" s="4" t="s">
        <v>89</v>
      </c>
      <c r="B102" s="4">
        <v>1999</v>
      </c>
      <c r="C102" s="4">
        <v>3.8</v>
      </c>
      <c r="E102" s="4">
        <v>6</v>
      </c>
      <c r="F102" s="1">
        <f t="shared" si="6"/>
        <v>0.6333333333333333</v>
      </c>
      <c r="G102" s="1">
        <f t="shared" si="7"/>
        <v>152.93</v>
      </c>
      <c r="H102" s="3">
        <v>205</v>
      </c>
      <c r="I102" s="4">
        <v>5200</v>
      </c>
      <c r="J102" s="1">
        <f t="shared" si="8"/>
        <v>40.244736842105269</v>
      </c>
      <c r="K102" s="1">
        <f t="shared" si="10"/>
        <v>312.11</v>
      </c>
      <c r="L102" s="25">
        <v>230</v>
      </c>
      <c r="M102" s="4">
        <v>4000</v>
      </c>
      <c r="N102" s="1">
        <f t="shared" si="9"/>
        <v>10.324270263157896</v>
      </c>
    </row>
    <row r="103" spans="1:15" x14ac:dyDescent="0.2">
      <c r="A103" s="4" t="s">
        <v>86</v>
      </c>
      <c r="B103" s="4">
        <v>1999</v>
      </c>
      <c r="C103" s="4">
        <v>3.8</v>
      </c>
      <c r="E103" s="4">
        <v>6</v>
      </c>
      <c r="F103" s="1">
        <f t="shared" si="6"/>
        <v>0.6333333333333333</v>
      </c>
      <c r="G103" s="1">
        <f t="shared" si="7"/>
        <v>152.93</v>
      </c>
      <c r="H103" s="3">
        <v>205</v>
      </c>
      <c r="I103" s="4">
        <v>5200</v>
      </c>
      <c r="J103" s="1">
        <f t="shared" si="8"/>
        <v>40.244736842105269</v>
      </c>
      <c r="K103" s="1">
        <f t="shared" si="10"/>
        <v>312.11</v>
      </c>
      <c r="L103" s="25">
        <v>230</v>
      </c>
      <c r="M103" s="4">
        <v>4000</v>
      </c>
      <c r="N103" s="1">
        <f t="shared" si="9"/>
        <v>10.324270263157896</v>
      </c>
    </row>
    <row r="104" spans="1:15" x14ac:dyDescent="0.2">
      <c r="A104" s="4" t="s">
        <v>72</v>
      </c>
      <c r="B104" s="4">
        <v>1999</v>
      </c>
      <c r="C104" s="4">
        <v>3.8</v>
      </c>
      <c r="E104" s="4">
        <v>6</v>
      </c>
      <c r="F104" s="1">
        <f t="shared" si="6"/>
        <v>0.6333333333333333</v>
      </c>
      <c r="G104" s="1">
        <f t="shared" si="7"/>
        <v>152.93</v>
      </c>
      <c r="H104" s="3">
        <v>205</v>
      </c>
      <c r="I104" s="4">
        <v>5200</v>
      </c>
      <c r="J104" s="1">
        <f t="shared" si="8"/>
        <v>40.244736842105269</v>
      </c>
      <c r="K104" s="1">
        <f t="shared" si="10"/>
        <v>312.11</v>
      </c>
      <c r="L104" s="25">
        <v>230</v>
      </c>
      <c r="M104" s="4">
        <v>4000</v>
      </c>
      <c r="N104" s="1">
        <f t="shared" si="9"/>
        <v>10.324270263157896</v>
      </c>
    </row>
    <row r="105" spans="1:15" x14ac:dyDescent="0.2">
      <c r="A105" s="4" t="s">
        <v>250</v>
      </c>
      <c r="B105" s="4">
        <v>1999</v>
      </c>
      <c r="C105" s="4">
        <v>3.3</v>
      </c>
      <c r="D105" s="4">
        <v>2</v>
      </c>
      <c r="E105" s="4">
        <v>6</v>
      </c>
      <c r="F105" s="1">
        <f t="shared" si="6"/>
        <v>0.54999999999999993</v>
      </c>
      <c r="G105" s="1">
        <f t="shared" si="7"/>
        <v>126.82</v>
      </c>
      <c r="H105" s="3">
        <v>170</v>
      </c>
      <c r="I105" s="4">
        <v>4800</v>
      </c>
      <c r="J105" s="1">
        <f t="shared" si="8"/>
        <v>38.43030303030303</v>
      </c>
      <c r="K105" s="1">
        <f t="shared" si="10"/>
        <v>271.39999999999998</v>
      </c>
      <c r="L105" s="25">
        <v>200</v>
      </c>
      <c r="M105" s="4">
        <v>2800</v>
      </c>
      <c r="N105" s="1">
        <f t="shared" si="9"/>
        <v>10.337872727272726</v>
      </c>
    </row>
    <row r="106" spans="1:15" x14ac:dyDescent="0.2">
      <c r="A106" s="4" t="s">
        <v>249</v>
      </c>
      <c r="B106" s="4">
        <v>1999</v>
      </c>
      <c r="C106" s="4">
        <v>3.3</v>
      </c>
      <c r="D106" s="4">
        <v>4</v>
      </c>
      <c r="E106" s="4">
        <v>6</v>
      </c>
      <c r="F106" s="1">
        <f t="shared" si="6"/>
        <v>0.54999999999999993</v>
      </c>
      <c r="G106" s="1">
        <f t="shared" si="7"/>
        <v>126.82</v>
      </c>
      <c r="H106" s="3">
        <v>170</v>
      </c>
      <c r="I106" s="4">
        <v>4800</v>
      </c>
      <c r="J106" s="1">
        <f t="shared" si="8"/>
        <v>38.43030303030303</v>
      </c>
      <c r="K106" s="1">
        <f t="shared" si="10"/>
        <v>271.39999999999998</v>
      </c>
      <c r="L106" s="25">
        <v>200</v>
      </c>
      <c r="M106" s="4">
        <v>2800</v>
      </c>
      <c r="N106" s="1">
        <f t="shared" si="9"/>
        <v>10.337872727272726</v>
      </c>
    </row>
    <row r="107" spans="1:15" x14ac:dyDescent="0.2">
      <c r="A107" s="4" t="s">
        <v>246</v>
      </c>
      <c r="B107" s="4">
        <v>1999</v>
      </c>
      <c r="C107" s="4">
        <v>3.3</v>
      </c>
      <c r="D107" s="4">
        <v>4</v>
      </c>
      <c r="E107" s="4">
        <v>6</v>
      </c>
      <c r="F107" s="1">
        <f t="shared" si="6"/>
        <v>0.54999999999999993</v>
      </c>
      <c r="G107" s="1">
        <f t="shared" si="7"/>
        <v>126.82</v>
      </c>
      <c r="H107" s="3">
        <v>170</v>
      </c>
      <c r="I107" s="4">
        <v>4800</v>
      </c>
      <c r="J107" s="1">
        <f t="shared" si="8"/>
        <v>38.43030303030303</v>
      </c>
      <c r="K107" s="1">
        <f t="shared" si="10"/>
        <v>271.39999999999998</v>
      </c>
      <c r="L107" s="25">
        <v>200</v>
      </c>
      <c r="M107" s="4">
        <v>2800</v>
      </c>
      <c r="N107" s="1">
        <f t="shared" si="9"/>
        <v>10.337872727272726</v>
      </c>
    </row>
    <row r="108" spans="1:15" x14ac:dyDescent="0.2">
      <c r="A108" s="4" t="s">
        <v>247</v>
      </c>
      <c r="B108" s="4">
        <v>1999</v>
      </c>
      <c r="C108" s="4">
        <v>3.3</v>
      </c>
      <c r="D108" s="4">
        <v>4</v>
      </c>
      <c r="E108" s="4">
        <v>6</v>
      </c>
      <c r="F108" s="1">
        <f t="shared" si="6"/>
        <v>0.54999999999999993</v>
      </c>
      <c r="G108" s="1">
        <f t="shared" si="7"/>
        <v>126.82</v>
      </c>
      <c r="H108" s="3">
        <v>170</v>
      </c>
      <c r="I108" s="4">
        <v>4800</v>
      </c>
      <c r="J108" s="1">
        <f t="shared" si="8"/>
        <v>38.43030303030303</v>
      </c>
      <c r="K108" s="1">
        <f t="shared" si="10"/>
        <v>271.39999999999998</v>
      </c>
      <c r="L108" s="25">
        <v>200</v>
      </c>
      <c r="M108" s="4">
        <v>2800</v>
      </c>
      <c r="N108" s="1">
        <f t="shared" si="9"/>
        <v>10.337872727272726</v>
      </c>
    </row>
    <row r="109" spans="1:15" x14ac:dyDescent="0.2">
      <c r="A109" s="4" t="s">
        <v>119</v>
      </c>
      <c r="B109" s="4">
        <v>1999</v>
      </c>
      <c r="C109" s="4">
        <v>2</v>
      </c>
      <c r="D109" s="4">
        <v>2</v>
      </c>
      <c r="E109" s="4">
        <v>4</v>
      </c>
      <c r="F109" s="1">
        <f t="shared" si="6"/>
        <v>0.5</v>
      </c>
      <c r="G109" s="1">
        <f t="shared" si="7"/>
        <v>85.79</v>
      </c>
      <c r="H109" s="3">
        <v>115</v>
      </c>
      <c r="I109" s="4">
        <v>5200</v>
      </c>
      <c r="J109" s="1">
        <f t="shared" si="8"/>
        <v>42.895000000000003</v>
      </c>
      <c r="K109" s="1">
        <f t="shared" si="10"/>
        <v>165.554</v>
      </c>
      <c r="L109" s="25">
        <v>122</v>
      </c>
      <c r="M109" s="4">
        <v>2600</v>
      </c>
      <c r="N109" s="1">
        <f t="shared" si="9"/>
        <v>10.4050689</v>
      </c>
      <c r="O109" s="8">
        <v>10</v>
      </c>
    </row>
    <row r="110" spans="1:15" x14ac:dyDescent="0.2">
      <c r="A110" s="4" t="s">
        <v>55</v>
      </c>
      <c r="B110" s="4">
        <v>1999</v>
      </c>
      <c r="C110" s="4">
        <v>2.2000000000000002</v>
      </c>
      <c r="D110" s="4">
        <v>2</v>
      </c>
      <c r="E110" s="4">
        <v>4</v>
      </c>
      <c r="F110" s="1">
        <f t="shared" si="6"/>
        <v>0.55000000000000004</v>
      </c>
      <c r="G110" s="1">
        <f t="shared" si="7"/>
        <v>85.79</v>
      </c>
      <c r="H110" s="3">
        <v>115</v>
      </c>
      <c r="I110" s="4">
        <v>5000</v>
      </c>
      <c r="J110" s="1">
        <f t="shared" si="8"/>
        <v>38.995454545454542</v>
      </c>
      <c r="K110" s="1">
        <f t="shared" si="10"/>
        <v>183.19499999999999</v>
      </c>
      <c r="L110" s="25">
        <v>135</v>
      </c>
      <c r="M110" s="4">
        <v>3600</v>
      </c>
      <c r="N110" s="1">
        <f t="shared" si="9"/>
        <v>10.467096136363635</v>
      </c>
      <c r="O110" s="8">
        <v>9</v>
      </c>
    </row>
    <row r="111" spans="1:15" x14ac:dyDescent="0.2">
      <c r="A111" s="4" t="s">
        <v>73</v>
      </c>
      <c r="B111" s="4">
        <v>1999</v>
      </c>
      <c r="C111" s="4">
        <v>2.2000000000000002</v>
      </c>
      <c r="D111" s="4">
        <v>2</v>
      </c>
      <c r="E111" s="4">
        <v>4</v>
      </c>
      <c r="F111" s="1">
        <f t="shared" si="6"/>
        <v>0.55000000000000004</v>
      </c>
      <c r="G111" s="1">
        <f t="shared" si="7"/>
        <v>85.79</v>
      </c>
      <c r="H111" s="3">
        <v>115</v>
      </c>
      <c r="I111" s="4">
        <v>5000</v>
      </c>
      <c r="J111" s="1">
        <f t="shared" si="8"/>
        <v>38.995454545454542</v>
      </c>
      <c r="K111" s="1">
        <f t="shared" si="10"/>
        <v>183.19499999999999</v>
      </c>
      <c r="L111" s="25">
        <v>135</v>
      </c>
      <c r="M111" s="4">
        <v>3600</v>
      </c>
      <c r="N111" s="1">
        <f t="shared" si="9"/>
        <v>10.467096136363635</v>
      </c>
    </row>
    <row r="112" spans="1:15" x14ac:dyDescent="0.2">
      <c r="A112" s="4" t="s">
        <v>53</v>
      </c>
      <c r="B112" s="4">
        <v>1999</v>
      </c>
      <c r="C112" s="4">
        <v>5.7</v>
      </c>
      <c r="E112" s="4">
        <v>8</v>
      </c>
      <c r="F112" s="1">
        <f t="shared" si="6"/>
        <v>0.71250000000000002</v>
      </c>
      <c r="G112" s="1">
        <f t="shared" si="7"/>
        <v>257.37</v>
      </c>
      <c r="H112" s="3">
        <v>345</v>
      </c>
      <c r="I112" s="4">
        <v>5600</v>
      </c>
      <c r="J112" s="1">
        <f t="shared" si="8"/>
        <v>45.152631578947371</v>
      </c>
      <c r="K112" s="1">
        <f t="shared" si="10"/>
        <v>474.95</v>
      </c>
      <c r="L112" s="25">
        <v>350</v>
      </c>
      <c r="M112" s="4">
        <v>4400</v>
      </c>
      <c r="N112" s="1">
        <f t="shared" si="9"/>
        <v>10.473897368421053</v>
      </c>
      <c r="O112" s="8">
        <v>10.1</v>
      </c>
    </row>
    <row r="113" spans="1:17" x14ac:dyDescent="0.2">
      <c r="A113" s="4" t="s">
        <v>237</v>
      </c>
      <c r="B113" s="4">
        <v>1999</v>
      </c>
      <c r="C113" s="4">
        <v>3</v>
      </c>
      <c r="E113" s="4">
        <v>6</v>
      </c>
      <c r="F113" s="1">
        <f t="shared" si="6"/>
        <v>0.5</v>
      </c>
      <c r="G113" s="1">
        <f t="shared" si="7"/>
        <v>111.9</v>
      </c>
      <c r="H113" s="3">
        <v>150</v>
      </c>
      <c r="I113" s="4">
        <v>5000</v>
      </c>
      <c r="J113" s="1">
        <f t="shared" si="8"/>
        <v>37.300000000000004</v>
      </c>
      <c r="K113" s="1">
        <f t="shared" si="10"/>
        <v>251.04499999999999</v>
      </c>
      <c r="L113" s="25">
        <v>185</v>
      </c>
      <c r="M113" s="4">
        <v>3750</v>
      </c>
      <c r="N113" s="1">
        <f t="shared" si="9"/>
        <v>10.5187855</v>
      </c>
    </row>
    <row r="114" spans="1:17" x14ac:dyDescent="0.2">
      <c r="A114" s="4" t="s">
        <v>210</v>
      </c>
      <c r="B114" s="4">
        <v>1999</v>
      </c>
      <c r="C114" s="4">
        <v>3.4</v>
      </c>
      <c r="D114" s="4">
        <v>2</v>
      </c>
      <c r="E114" s="4">
        <v>6</v>
      </c>
      <c r="F114" s="1">
        <f t="shared" si="6"/>
        <v>0.56666666666666665</v>
      </c>
      <c r="G114" s="1">
        <f t="shared" si="7"/>
        <v>138.01</v>
      </c>
      <c r="H114" s="3">
        <v>185</v>
      </c>
      <c r="I114" s="4">
        <v>5200</v>
      </c>
      <c r="J114" s="1">
        <f t="shared" si="8"/>
        <v>40.591176470588231</v>
      </c>
      <c r="K114" s="1">
        <f t="shared" si="10"/>
        <v>284.96999999999997</v>
      </c>
      <c r="L114" s="25">
        <v>210</v>
      </c>
      <c r="M114" s="4">
        <v>4000</v>
      </c>
      <c r="N114" s="1">
        <f t="shared" si="9"/>
        <v>10.535508529411764</v>
      </c>
      <c r="O114" s="8">
        <v>9.5</v>
      </c>
    </row>
    <row r="115" spans="1:17" x14ac:dyDescent="0.2">
      <c r="A115" s="4" t="s">
        <v>234</v>
      </c>
      <c r="B115" s="4">
        <v>1999</v>
      </c>
      <c r="C115" s="4">
        <v>3.4</v>
      </c>
      <c r="E115" s="4">
        <v>6</v>
      </c>
      <c r="F115" s="1">
        <f t="shared" si="6"/>
        <v>0.56666666666666665</v>
      </c>
      <c r="G115" s="1">
        <f t="shared" si="7"/>
        <v>138.01</v>
      </c>
      <c r="H115" s="3">
        <v>185</v>
      </c>
      <c r="I115" s="4">
        <v>5200</v>
      </c>
      <c r="J115" s="1">
        <f t="shared" si="8"/>
        <v>40.591176470588231</v>
      </c>
      <c r="K115" s="1">
        <f t="shared" si="10"/>
        <v>284.96999999999997</v>
      </c>
      <c r="L115" s="25">
        <v>210</v>
      </c>
      <c r="M115" s="4">
        <v>4000</v>
      </c>
      <c r="N115" s="1">
        <f t="shared" si="9"/>
        <v>10.535508529411764</v>
      </c>
    </row>
    <row r="116" spans="1:17" x14ac:dyDescent="0.2">
      <c r="A116" s="4" t="s">
        <v>233</v>
      </c>
      <c r="B116" s="4">
        <v>1999</v>
      </c>
      <c r="C116" s="4">
        <v>3.4</v>
      </c>
      <c r="E116" s="4">
        <v>6</v>
      </c>
      <c r="F116" s="1">
        <f t="shared" si="6"/>
        <v>0.56666666666666665</v>
      </c>
      <c r="G116" s="1">
        <f t="shared" si="7"/>
        <v>138.01</v>
      </c>
      <c r="H116" s="3">
        <v>185</v>
      </c>
      <c r="I116" s="4">
        <v>5200</v>
      </c>
      <c r="J116" s="1">
        <f t="shared" si="8"/>
        <v>40.591176470588231</v>
      </c>
      <c r="K116" s="1">
        <f t="shared" si="10"/>
        <v>284.96999999999997</v>
      </c>
      <c r="L116" s="25">
        <v>210</v>
      </c>
      <c r="M116" s="4">
        <v>4000</v>
      </c>
      <c r="N116" s="1">
        <f t="shared" si="9"/>
        <v>10.535508529411764</v>
      </c>
    </row>
    <row r="117" spans="1:17" x14ac:dyDescent="0.2">
      <c r="A117" s="4" t="s">
        <v>9</v>
      </c>
      <c r="B117" s="4">
        <v>1999</v>
      </c>
      <c r="C117" s="4">
        <v>2</v>
      </c>
      <c r="D117" s="4">
        <v>2</v>
      </c>
      <c r="E117" s="4">
        <v>4</v>
      </c>
      <c r="F117" s="1">
        <f t="shared" si="6"/>
        <v>0.5</v>
      </c>
      <c r="G117" s="1">
        <f t="shared" si="7"/>
        <v>82.06</v>
      </c>
      <c r="H117" s="3">
        <v>110</v>
      </c>
      <c r="I117" s="4">
        <v>5000</v>
      </c>
      <c r="J117" s="1">
        <f t="shared" si="8"/>
        <v>41.03</v>
      </c>
      <c r="K117" s="1">
        <f t="shared" si="10"/>
        <v>169.625</v>
      </c>
      <c r="L117" s="25">
        <v>125</v>
      </c>
      <c r="M117" s="4">
        <v>3750</v>
      </c>
      <c r="N117" s="1">
        <f t="shared" si="9"/>
        <v>10.660931250000001</v>
      </c>
    </row>
    <row r="118" spans="1:17" x14ac:dyDescent="0.2">
      <c r="A118" s="4" t="s">
        <v>71</v>
      </c>
      <c r="B118" s="4">
        <v>1999</v>
      </c>
      <c r="C118" s="4">
        <v>2</v>
      </c>
      <c r="D118" s="4">
        <v>2</v>
      </c>
      <c r="E118" s="4">
        <v>8</v>
      </c>
      <c r="F118" s="1">
        <f t="shared" si="6"/>
        <v>0.25</v>
      </c>
      <c r="G118" s="1">
        <f t="shared" si="7"/>
        <v>82.06</v>
      </c>
      <c r="H118" s="3">
        <v>110</v>
      </c>
      <c r="I118" s="4">
        <v>5000</v>
      </c>
      <c r="J118" s="1">
        <f t="shared" si="8"/>
        <v>41.03</v>
      </c>
      <c r="K118" s="1">
        <f t="shared" si="10"/>
        <v>169.625</v>
      </c>
      <c r="L118" s="25">
        <v>125</v>
      </c>
      <c r="M118" s="4">
        <v>3750</v>
      </c>
      <c r="N118" s="1">
        <f t="shared" si="9"/>
        <v>10.660931250000001</v>
      </c>
    </row>
    <row r="119" spans="1:17" x14ac:dyDescent="0.2">
      <c r="A119" s="4" t="s">
        <v>238</v>
      </c>
      <c r="B119" s="4">
        <v>1999</v>
      </c>
      <c r="C119" s="4">
        <v>4.5999999999999996</v>
      </c>
      <c r="E119" s="4">
        <v>8</v>
      </c>
      <c r="F119" s="1">
        <f t="shared" si="6"/>
        <v>0.57499999999999996</v>
      </c>
      <c r="G119" s="1">
        <f t="shared" si="7"/>
        <v>164.12</v>
      </c>
      <c r="H119" s="3">
        <v>220</v>
      </c>
      <c r="I119" s="4">
        <v>4500</v>
      </c>
      <c r="J119" s="1">
        <f t="shared" si="8"/>
        <v>35.678260869565221</v>
      </c>
      <c r="K119" s="1">
        <f t="shared" si="10"/>
        <v>393.53</v>
      </c>
      <c r="L119" s="25">
        <v>290</v>
      </c>
      <c r="M119" s="4">
        <v>3250</v>
      </c>
      <c r="N119" s="1">
        <f t="shared" si="9"/>
        <v>10.753635000000001</v>
      </c>
      <c r="O119" s="8">
        <v>9</v>
      </c>
    </row>
    <row r="120" spans="1:17" x14ac:dyDescent="0.2">
      <c r="A120" s="4" t="s">
        <v>111</v>
      </c>
      <c r="B120" s="4">
        <v>1999</v>
      </c>
      <c r="C120" s="4">
        <v>2.2999999999999998</v>
      </c>
      <c r="D120" s="4">
        <v>4</v>
      </c>
      <c r="E120" s="4">
        <v>4</v>
      </c>
      <c r="F120" s="1">
        <f t="shared" si="6"/>
        <v>0.57499999999999996</v>
      </c>
      <c r="G120" s="1">
        <f t="shared" si="7"/>
        <v>100.71</v>
      </c>
      <c r="H120" s="3">
        <v>135</v>
      </c>
      <c r="I120" s="4">
        <v>5400</v>
      </c>
      <c r="J120" s="1">
        <f t="shared" si="8"/>
        <v>43.786956521739128</v>
      </c>
      <c r="K120" s="1">
        <f t="shared" si="10"/>
        <v>196.76499999999999</v>
      </c>
      <c r="L120" s="25">
        <v>145</v>
      </c>
      <c r="M120" s="4">
        <v>4700</v>
      </c>
      <c r="N120" s="1">
        <f t="shared" si="9"/>
        <v>10.753635000000001</v>
      </c>
      <c r="O120" s="8">
        <v>8.8000000000000007</v>
      </c>
    </row>
    <row r="121" spans="1:17" x14ac:dyDescent="0.2">
      <c r="A121" s="4" t="s">
        <v>123</v>
      </c>
      <c r="B121" s="4">
        <v>1999</v>
      </c>
      <c r="C121" s="4">
        <v>2</v>
      </c>
      <c r="D121" s="4">
        <v>4</v>
      </c>
      <c r="E121" s="4">
        <v>4</v>
      </c>
      <c r="F121" s="1">
        <f t="shared" si="6"/>
        <v>0.5</v>
      </c>
      <c r="G121" s="1">
        <f t="shared" si="7"/>
        <v>93.25</v>
      </c>
      <c r="H121" s="3">
        <v>125</v>
      </c>
      <c r="I121" s="4">
        <v>5500</v>
      </c>
      <c r="J121" s="1">
        <f t="shared" si="8"/>
        <v>46.625</v>
      </c>
      <c r="K121" s="1">
        <f t="shared" si="10"/>
        <v>172.339</v>
      </c>
      <c r="L121" s="25">
        <v>127</v>
      </c>
      <c r="M121" s="4">
        <v>3000</v>
      </c>
      <c r="N121" s="1">
        <f t="shared" si="9"/>
        <v>10.831506150000001</v>
      </c>
    </row>
    <row r="122" spans="1:17" x14ac:dyDescent="0.2">
      <c r="A122" s="4" t="s">
        <v>200</v>
      </c>
      <c r="B122" s="4">
        <v>1999</v>
      </c>
      <c r="C122" s="4">
        <v>2.2000000000000002</v>
      </c>
      <c r="D122" s="4">
        <v>2</v>
      </c>
      <c r="E122" s="4">
        <v>4</v>
      </c>
      <c r="F122" s="1">
        <f t="shared" si="6"/>
        <v>0.55000000000000004</v>
      </c>
      <c r="G122" s="1">
        <f t="shared" si="7"/>
        <v>89.52</v>
      </c>
      <c r="H122" s="3">
        <v>120</v>
      </c>
      <c r="I122" s="4">
        <v>5000</v>
      </c>
      <c r="J122" s="1">
        <f t="shared" si="8"/>
        <v>40.690909090909088</v>
      </c>
      <c r="K122" s="1">
        <f t="shared" si="10"/>
        <v>189.98</v>
      </c>
      <c r="L122" s="25">
        <v>140</v>
      </c>
      <c r="M122" s="4">
        <v>3600</v>
      </c>
      <c r="N122" s="1">
        <f t="shared" si="9"/>
        <v>10.854766363636363</v>
      </c>
      <c r="O122" s="8">
        <v>9</v>
      </c>
    </row>
    <row r="123" spans="1:17" x14ac:dyDescent="0.2">
      <c r="A123" s="4" t="s">
        <v>218</v>
      </c>
      <c r="B123" s="4">
        <v>1999</v>
      </c>
      <c r="C123" s="4">
        <v>2.2000000000000002</v>
      </c>
      <c r="E123" s="4">
        <v>4</v>
      </c>
      <c r="F123" s="1">
        <f t="shared" si="6"/>
        <v>0.55000000000000004</v>
      </c>
      <c r="G123" s="1">
        <f t="shared" si="7"/>
        <v>89.52</v>
      </c>
      <c r="H123" s="3">
        <v>120</v>
      </c>
      <c r="I123" s="4">
        <v>5000</v>
      </c>
      <c r="J123" s="1">
        <f t="shared" si="8"/>
        <v>40.690909090909088</v>
      </c>
      <c r="K123" s="1">
        <f t="shared" si="10"/>
        <v>189.98</v>
      </c>
      <c r="L123" s="25">
        <v>140</v>
      </c>
      <c r="M123" s="4">
        <v>3600</v>
      </c>
      <c r="N123" s="1">
        <f t="shared" si="9"/>
        <v>10.854766363636363</v>
      </c>
      <c r="O123" s="8">
        <v>9</v>
      </c>
    </row>
    <row r="124" spans="1:17" x14ac:dyDescent="0.2">
      <c r="A124" s="4" t="s">
        <v>239</v>
      </c>
      <c r="B124" s="4">
        <v>1999</v>
      </c>
      <c r="C124" s="4">
        <v>4.5999999999999996</v>
      </c>
      <c r="E124" s="4">
        <v>8</v>
      </c>
      <c r="F124" s="1">
        <f t="shared" si="6"/>
        <v>0.57499999999999996</v>
      </c>
      <c r="G124" s="1">
        <f t="shared" si="7"/>
        <v>179.04</v>
      </c>
      <c r="H124" s="3">
        <v>240</v>
      </c>
      <c r="I124" s="4">
        <v>4750</v>
      </c>
      <c r="J124" s="1">
        <f t="shared" si="8"/>
        <v>38.921739130434787</v>
      </c>
      <c r="K124" s="1">
        <f t="shared" si="10"/>
        <v>397.601</v>
      </c>
      <c r="L124" s="25">
        <v>293</v>
      </c>
      <c r="M124" s="4">
        <v>3500</v>
      </c>
      <c r="N124" s="1">
        <f t="shared" si="9"/>
        <v>10.864879500000001</v>
      </c>
      <c r="O124" s="8">
        <v>9</v>
      </c>
    </row>
    <row r="125" spans="1:17" x14ac:dyDescent="0.2">
      <c r="A125" s="4" t="s">
        <v>99</v>
      </c>
      <c r="B125" s="4">
        <v>1999</v>
      </c>
      <c r="C125" s="4">
        <v>3</v>
      </c>
      <c r="D125" s="4">
        <v>4</v>
      </c>
      <c r="E125" s="4">
        <v>6</v>
      </c>
      <c r="F125" s="1">
        <f t="shared" si="6"/>
        <v>0.5</v>
      </c>
      <c r="G125" s="1">
        <f t="shared" si="7"/>
        <v>149.19999999999999</v>
      </c>
      <c r="H125" s="3">
        <v>200</v>
      </c>
      <c r="I125" s="4">
        <v>6000</v>
      </c>
      <c r="J125" s="1">
        <f t="shared" si="8"/>
        <v>49.733333333333327</v>
      </c>
      <c r="K125" s="1">
        <f t="shared" si="10"/>
        <v>260.54399999999998</v>
      </c>
      <c r="L125" s="25">
        <v>192</v>
      </c>
      <c r="M125" s="4">
        <v>3600</v>
      </c>
      <c r="N125" s="1">
        <f t="shared" si="9"/>
        <v>10.9167936</v>
      </c>
      <c r="O125" s="8">
        <v>10</v>
      </c>
    </row>
    <row r="126" spans="1:17" x14ac:dyDescent="0.2">
      <c r="A126" s="4" t="s">
        <v>137</v>
      </c>
      <c r="B126" s="4">
        <v>1999</v>
      </c>
      <c r="C126" s="4">
        <v>3.5</v>
      </c>
      <c r="D126" s="4">
        <v>4</v>
      </c>
      <c r="E126" s="4">
        <v>6</v>
      </c>
      <c r="F126" s="1">
        <f t="shared" si="6"/>
        <v>0.58333333333333337</v>
      </c>
      <c r="G126" s="1">
        <f t="shared" si="7"/>
        <v>156.66</v>
      </c>
      <c r="H126" s="3">
        <v>210</v>
      </c>
      <c r="I126" s="4">
        <v>5200</v>
      </c>
      <c r="J126" s="1">
        <f t="shared" si="8"/>
        <v>44.76</v>
      </c>
      <c r="K126" s="1">
        <f t="shared" si="10"/>
        <v>303.96800000000002</v>
      </c>
      <c r="L126" s="25">
        <v>224</v>
      </c>
      <c r="M126" s="4">
        <v>2800</v>
      </c>
      <c r="N126" s="1">
        <f t="shared" si="9"/>
        <v>10.916793600000002</v>
      </c>
      <c r="O126" s="8">
        <v>9.6</v>
      </c>
    </row>
    <row r="127" spans="1:17" x14ac:dyDescent="0.2">
      <c r="A127" s="4" t="s">
        <v>125</v>
      </c>
      <c r="B127" s="4">
        <v>1999</v>
      </c>
      <c r="C127" s="4">
        <v>2.5</v>
      </c>
      <c r="D127" s="4">
        <v>4</v>
      </c>
      <c r="E127" s="4">
        <v>6</v>
      </c>
      <c r="F127" s="1">
        <f t="shared" si="6"/>
        <v>0.41666666666666669</v>
      </c>
      <c r="G127" s="1">
        <f t="shared" si="7"/>
        <v>126.82</v>
      </c>
      <c r="H127" s="3">
        <v>170</v>
      </c>
      <c r="I127" s="4">
        <v>5800</v>
      </c>
      <c r="J127" s="1">
        <f t="shared" si="8"/>
        <v>50.727999999999994</v>
      </c>
      <c r="K127" s="1">
        <f t="shared" si="10"/>
        <v>217.12</v>
      </c>
      <c r="L127" s="25">
        <v>160</v>
      </c>
      <c r="M127" s="4">
        <v>4800</v>
      </c>
      <c r="N127" s="1">
        <f t="shared" si="9"/>
        <v>10.916793600000002</v>
      </c>
      <c r="O127" s="8">
        <v>9.1999999999999993</v>
      </c>
    </row>
    <row r="128" spans="1:17" x14ac:dyDescent="0.2">
      <c r="A128" s="4" t="s">
        <v>96</v>
      </c>
      <c r="B128" s="4">
        <v>1999</v>
      </c>
      <c r="C128" s="4">
        <v>4.5999999999999996</v>
      </c>
      <c r="D128" s="4">
        <v>4</v>
      </c>
      <c r="E128" s="4">
        <v>8</v>
      </c>
      <c r="F128" s="1">
        <f t="shared" si="6"/>
        <v>0.57499999999999996</v>
      </c>
      <c r="G128" s="1">
        <f t="shared" si="7"/>
        <v>149.19999999999999</v>
      </c>
      <c r="H128" s="3">
        <v>200</v>
      </c>
      <c r="I128" s="4">
        <v>6000</v>
      </c>
      <c r="J128" s="1">
        <f t="shared" si="8"/>
        <v>32.434782608695649</v>
      </c>
      <c r="K128" s="1">
        <f t="shared" si="10"/>
        <v>400.315</v>
      </c>
      <c r="L128" s="25">
        <v>295</v>
      </c>
      <c r="M128" s="4">
        <v>4400</v>
      </c>
      <c r="N128" s="1">
        <f t="shared" si="9"/>
        <v>10.939042500000003</v>
      </c>
      <c r="O128" s="8">
        <v>10.3</v>
      </c>
      <c r="Q128" s="9"/>
    </row>
    <row r="129" spans="1:15" x14ac:dyDescent="0.2">
      <c r="A129" s="4" t="s">
        <v>94</v>
      </c>
      <c r="B129" s="4">
        <v>1999</v>
      </c>
      <c r="C129" s="4">
        <v>4.5999999999999996</v>
      </c>
      <c r="D129" s="4">
        <v>4</v>
      </c>
      <c r="E129" s="4">
        <v>8</v>
      </c>
      <c r="F129" s="1">
        <f t="shared" si="6"/>
        <v>0.57499999999999996</v>
      </c>
      <c r="G129" s="1">
        <f t="shared" si="7"/>
        <v>223.8</v>
      </c>
      <c r="H129" s="3">
        <v>300</v>
      </c>
      <c r="I129" s="4">
        <v>6000</v>
      </c>
      <c r="J129" s="1">
        <f t="shared" si="8"/>
        <v>48.652173913043484</v>
      </c>
      <c r="K129" s="1">
        <f t="shared" si="10"/>
        <v>400.315</v>
      </c>
      <c r="L129" s="25">
        <v>295</v>
      </c>
      <c r="M129" s="4">
        <v>4400</v>
      </c>
      <c r="N129" s="1">
        <f t="shared" si="9"/>
        <v>10.939042500000003</v>
      </c>
      <c r="O129" s="8">
        <v>10.3</v>
      </c>
    </row>
    <row r="130" spans="1:15" x14ac:dyDescent="0.2">
      <c r="A130" s="4" t="s">
        <v>249</v>
      </c>
      <c r="B130" s="4">
        <v>1999</v>
      </c>
      <c r="C130" s="4">
        <v>2.4</v>
      </c>
      <c r="D130" s="4">
        <v>4</v>
      </c>
      <c r="E130" s="4">
        <v>4</v>
      </c>
      <c r="F130" s="1">
        <f t="shared" ref="F130:F193" si="11">C130/E130</f>
        <v>0.6</v>
      </c>
      <c r="G130" s="1">
        <f t="shared" ref="G130:G193" si="12">H130*0.746</f>
        <v>106.678</v>
      </c>
      <c r="H130" s="3">
        <v>143</v>
      </c>
      <c r="I130" s="4">
        <v>5200</v>
      </c>
      <c r="J130" s="1">
        <f t="shared" ref="J130:J193" si="13">G130/C130</f>
        <v>44.44916666666667</v>
      </c>
      <c r="K130" s="1">
        <f t="shared" si="10"/>
        <v>208.97800000000001</v>
      </c>
      <c r="L130" s="25">
        <v>154</v>
      </c>
      <c r="M130" s="4">
        <v>4000</v>
      </c>
      <c r="N130" s="1">
        <f t="shared" ref="N130:N193" si="14">0.1257*K130/C130</f>
        <v>10.945222750000001</v>
      </c>
    </row>
    <row r="131" spans="1:15" x14ac:dyDescent="0.2">
      <c r="A131" s="4" t="s">
        <v>248</v>
      </c>
      <c r="B131" s="4">
        <v>1999</v>
      </c>
      <c r="C131" s="4">
        <v>2.4</v>
      </c>
      <c r="D131" s="4">
        <v>4</v>
      </c>
      <c r="E131" s="4">
        <v>4</v>
      </c>
      <c r="F131" s="1">
        <f t="shared" si="11"/>
        <v>0.6</v>
      </c>
      <c r="G131" s="1">
        <f t="shared" si="12"/>
        <v>106.678</v>
      </c>
      <c r="H131" s="3">
        <v>143</v>
      </c>
      <c r="I131" s="4">
        <v>5200</v>
      </c>
      <c r="J131" s="1">
        <f t="shared" si="13"/>
        <v>44.44916666666667</v>
      </c>
      <c r="K131" s="1">
        <f t="shared" si="10"/>
        <v>208.97800000000001</v>
      </c>
      <c r="L131" s="25">
        <v>154</v>
      </c>
      <c r="M131" s="4">
        <v>4000</v>
      </c>
      <c r="N131" s="1">
        <f t="shared" si="14"/>
        <v>10.945222750000001</v>
      </c>
    </row>
    <row r="132" spans="1:15" x14ac:dyDescent="0.2">
      <c r="A132" s="4" t="s">
        <v>132</v>
      </c>
      <c r="B132" s="4">
        <v>1999</v>
      </c>
      <c r="C132" s="4">
        <v>2.4</v>
      </c>
      <c r="D132" s="4">
        <v>4</v>
      </c>
      <c r="E132" s="4">
        <v>4</v>
      </c>
      <c r="F132" s="1">
        <f t="shared" si="11"/>
        <v>0.6</v>
      </c>
      <c r="G132" s="1">
        <f t="shared" si="12"/>
        <v>111.9</v>
      </c>
      <c r="H132" s="3">
        <v>150</v>
      </c>
      <c r="I132" s="4">
        <v>5600</v>
      </c>
      <c r="J132" s="1">
        <f t="shared" si="13"/>
        <v>46.625000000000007</v>
      </c>
      <c r="K132" s="1">
        <f t="shared" si="10"/>
        <v>208.97800000000001</v>
      </c>
      <c r="L132" s="25">
        <v>154</v>
      </c>
      <c r="M132" s="4">
        <v>4400</v>
      </c>
      <c r="N132" s="1">
        <f t="shared" si="14"/>
        <v>10.945222750000001</v>
      </c>
    </row>
    <row r="133" spans="1:15" x14ac:dyDescent="0.2">
      <c r="A133" s="4" t="s">
        <v>101</v>
      </c>
      <c r="B133" s="4">
        <v>1999</v>
      </c>
      <c r="C133" s="4">
        <v>1.9</v>
      </c>
      <c r="D133" s="4">
        <v>4</v>
      </c>
      <c r="E133" s="4">
        <v>4</v>
      </c>
      <c r="F133" s="1">
        <f t="shared" si="11"/>
        <v>0.47499999999999998</v>
      </c>
      <c r="G133" s="1">
        <f t="shared" si="12"/>
        <v>92.504000000000005</v>
      </c>
      <c r="H133" s="3">
        <v>124</v>
      </c>
      <c r="I133" s="4">
        <v>5600</v>
      </c>
      <c r="J133" s="1">
        <f t="shared" si="13"/>
        <v>48.686315789473689</v>
      </c>
      <c r="K133" s="1">
        <f t="shared" si="10"/>
        <v>165.554</v>
      </c>
      <c r="L133" s="25">
        <v>122</v>
      </c>
      <c r="M133" s="4">
        <v>4800</v>
      </c>
      <c r="N133" s="1">
        <f t="shared" si="14"/>
        <v>10.952704105263159</v>
      </c>
      <c r="O133" s="8">
        <v>9.5</v>
      </c>
    </row>
    <row r="134" spans="1:15" x14ac:dyDescent="0.2">
      <c r="A134" s="4" t="s">
        <v>114</v>
      </c>
      <c r="B134" s="4">
        <v>1999</v>
      </c>
      <c r="C134" s="4">
        <v>1.6</v>
      </c>
      <c r="E134" s="4">
        <v>4</v>
      </c>
      <c r="F134" s="1">
        <f t="shared" si="11"/>
        <v>0.4</v>
      </c>
      <c r="G134" s="1">
        <f t="shared" si="12"/>
        <v>79.075999999999993</v>
      </c>
      <c r="H134" s="3">
        <v>106</v>
      </c>
      <c r="I134" s="4">
        <v>6200</v>
      </c>
      <c r="J134" s="1">
        <f t="shared" si="13"/>
        <v>49.422499999999992</v>
      </c>
      <c r="K134" s="1">
        <f t="shared" si="10"/>
        <v>139.77099999999999</v>
      </c>
      <c r="L134" s="25">
        <v>103</v>
      </c>
      <c r="M134" s="4">
        <v>4600</v>
      </c>
      <c r="N134" s="1">
        <f t="shared" si="14"/>
        <v>10.980759187499999</v>
      </c>
      <c r="O134" s="8">
        <v>9.4</v>
      </c>
    </row>
    <row r="135" spans="1:15" x14ac:dyDescent="0.2">
      <c r="A135" s="4" t="s">
        <v>55</v>
      </c>
      <c r="B135" s="4">
        <v>1999</v>
      </c>
      <c r="C135" s="4">
        <v>2.4</v>
      </c>
      <c r="D135" s="4">
        <v>4</v>
      </c>
      <c r="E135" s="4">
        <v>4</v>
      </c>
      <c r="F135" s="1">
        <f t="shared" si="11"/>
        <v>0.6</v>
      </c>
      <c r="G135" s="1">
        <f t="shared" si="12"/>
        <v>111.9</v>
      </c>
      <c r="H135" s="3">
        <v>150</v>
      </c>
      <c r="I135" s="4">
        <v>5600</v>
      </c>
      <c r="J135" s="1">
        <f t="shared" si="13"/>
        <v>46.625000000000007</v>
      </c>
      <c r="K135" s="1">
        <f t="shared" si="10"/>
        <v>210.33500000000001</v>
      </c>
      <c r="L135" s="25">
        <v>155</v>
      </c>
      <c r="M135" s="4">
        <v>4400</v>
      </c>
      <c r="N135" s="1">
        <f t="shared" si="14"/>
        <v>11.016295625000001</v>
      </c>
      <c r="O135" s="8">
        <v>9.5</v>
      </c>
    </row>
    <row r="136" spans="1:15" x14ac:dyDescent="0.2">
      <c r="A136" s="4" t="s">
        <v>59</v>
      </c>
      <c r="B136" s="4">
        <v>1999</v>
      </c>
      <c r="C136" s="4">
        <v>2.4</v>
      </c>
      <c r="D136" s="4">
        <v>4</v>
      </c>
      <c r="E136" s="4">
        <v>4</v>
      </c>
      <c r="F136" s="1">
        <f t="shared" si="11"/>
        <v>0.6</v>
      </c>
      <c r="G136" s="1">
        <f t="shared" si="12"/>
        <v>111.9</v>
      </c>
      <c r="H136" s="3">
        <v>150</v>
      </c>
      <c r="I136" s="4">
        <v>5600</v>
      </c>
      <c r="J136" s="1">
        <f t="shared" si="13"/>
        <v>46.625000000000007</v>
      </c>
      <c r="K136" s="1">
        <f t="shared" si="10"/>
        <v>210.33500000000001</v>
      </c>
      <c r="L136" s="25">
        <v>155</v>
      </c>
      <c r="M136" s="4">
        <v>4400</v>
      </c>
      <c r="N136" s="1">
        <f t="shared" si="14"/>
        <v>11.016295625000001</v>
      </c>
      <c r="O136" s="8">
        <v>9.5</v>
      </c>
    </row>
    <row r="137" spans="1:15" x14ac:dyDescent="0.2">
      <c r="A137" s="4" t="s">
        <v>82</v>
      </c>
      <c r="B137" s="4">
        <v>1999</v>
      </c>
      <c r="C137" s="4">
        <v>2.4</v>
      </c>
      <c r="D137" s="4">
        <v>4</v>
      </c>
      <c r="E137" s="4">
        <v>4</v>
      </c>
      <c r="F137" s="1">
        <f t="shared" si="11"/>
        <v>0.6</v>
      </c>
      <c r="G137" s="1">
        <f t="shared" si="12"/>
        <v>111.9</v>
      </c>
      <c r="H137" s="3">
        <v>150</v>
      </c>
      <c r="I137" s="4">
        <v>5600</v>
      </c>
      <c r="J137" s="1">
        <f t="shared" si="13"/>
        <v>46.625000000000007</v>
      </c>
      <c r="K137" s="1">
        <f t="shared" si="10"/>
        <v>210.33500000000001</v>
      </c>
      <c r="L137" s="25">
        <v>155</v>
      </c>
      <c r="M137" s="4">
        <v>4400</v>
      </c>
      <c r="N137" s="1">
        <f t="shared" si="14"/>
        <v>11.016295625000001</v>
      </c>
    </row>
    <row r="138" spans="1:15" x14ac:dyDescent="0.2">
      <c r="A138" s="4" t="s">
        <v>76</v>
      </c>
      <c r="B138" s="4">
        <v>1999</v>
      </c>
      <c r="C138" s="4">
        <v>2.4</v>
      </c>
      <c r="D138" s="4">
        <v>4</v>
      </c>
      <c r="E138" s="4">
        <v>4</v>
      </c>
      <c r="F138" s="1">
        <f t="shared" si="11"/>
        <v>0.6</v>
      </c>
      <c r="G138" s="1">
        <f t="shared" si="12"/>
        <v>111.9</v>
      </c>
      <c r="H138" s="3">
        <v>150</v>
      </c>
      <c r="I138" s="4">
        <v>5600</v>
      </c>
      <c r="J138" s="1">
        <f t="shared" si="13"/>
        <v>46.625000000000007</v>
      </c>
      <c r="K138" s="1">
        <f t="shared" si="10"/>
        <v>210.33500000000001</v>
      </c>
      <c r="L138" s="25">
        <v>155</v>
      </c>
      <c r="M138" s="4">
        <v>4400</v>
      </c>
      <c r="N138" s="1">
        <f t="shared" si="14"/>
        <v>11.016295625000001</v>
      </c>
    </row>
    <row r="139" spans="1:15" x14ac:dyDescent="0.2">
      <c r="A139" s="4" t="s">
        <v>74</v>
      </c>
      <c r="B139" s="4">
        <v>1999</v>
      </c>
      <c r="C139" s="4">
        <v>2.4</v>
      </c>
      <c r="D139" s="4">
        <v>4</v>
      </c>
      <c r="E139" s="4">
        <v>4</v>
      </c>
      <c r="F139" s="1">
        <f t="shared" si="11"/>
        <v>0.6</v>
      </c>
      <c r="G139" s="1">
        <f t="shared" si="12"/>
        <v>111.9</v>
      </c>
      <c r="H139" s="3">
        <v>150</v>
      </c>
      <c r="I139" s="4">
        <v>5600</v>
      </c>
      <c r="J139" s="1">
        <f t="shared" si="13"/>
        <v>46.625000000000007</v>
      </c>
      <c r="K139" s="1">
        <f t="shared" si="10"/>
        <v>210.33500000000001</v>
      </c>
      <c r="L139" s="25">
        <v>155</v>
      </c>
      <c r="M139" s="4">
        <v>4400</v>
      </c>
      <c r="N139" s="1">
        <f t="shared" si="14"/>
        <v>11.016295625000001</v>
      </c>
    </row>
    <row r="140" spans="1:15" x14ac:dyDescent="0.2">
      <c r="A140" s="4" t="s">
        <v>129</v>
      </c>
      <c r="B140" s="4">
        <v>1999</v>
      </c>
      <c r="C140" s="4">
        <v>2.5</v>
      </c>
      <c r="D140" s="4">
        <v>4</v>
      </c>
      <c r="E140" s="4">
        <v>4</v>
      </c>
      <c r="F140" s="1">
        <f t="shared" si="11"/>
        <v>0.625</v>
      </c>
      <c r="G140" s="1">
        <f t="shared" si="12"/>
        <v>123.09</v>
      </c>
      <c r="H140" s="3">
        <v>165</v>
      </c>
      <c r="I140" s="4">
        <v>5600</v>
      </c>
      <c r="J140" s="1">
        <f t="shared" si="13"/>
        <v>49.236000000000004</v>
      </c>
      <c r="K140" s="1">
        <f t="shared" si="10"/>
        <v>219.834</v>
      </c>
      <c r="L140" s="25">
        <v>162</v>
      </c>
      <c r="M140" s="4">
        <v>4000</v>
      </c>
      <c r="N140" s="1">
        <f t="shared" si="14"/>
        <v>11.053253520000002</v>
      </c>
    </row>
    <row r="141" spans="1:15" x14ac:dyDescent="0.2">
      <c r="A141" s="4" t="s">
        <v>128</v>
      </c>
      <c r="B141" s="4">
        <v>1999</v>
      </c>
      <c r="C141" s="4">
        <v>2.5</v>
      </c>
      <c r="D141" s="4">
        <v>4</v>
      </c>
      <c r="E141" s="4">
        <v>4</v>
      </c>
      <c r="F141" s="1">
        <f t="shared" si="11"/>
        <v>0.625</v>
      </c>
      <c r="G141" s="1">
        <f t="shared" si="12"/>
        <v>123.09</v>
      </c>
      <c r="H141" s="3">
        <v>165</v>
      </c>
      <c r="I141" s="4">
        <v>5600</v>
      </c>
      <c r="J141" s="1">
        <f t="shared" si="13"/>
        <v>49.236000000000004</v>
      </c>
      <c r="K141" s="1">
        <f t="shared" si="10"/>
        <v>219.834</v>
      </c>
      <c r="L141" s="25">
        <v>162</v>
      </c>
      <c r="M141" s="4">
        <v>4000</v>
      </c>
      <c r="N141" s="1">
        <f t="shared" si="14"/>
        <v>11.053253520000002</v>
      </c>
    </row>
    <row r="142" spans="1:15" x14ac:dyDescent="0.2">
      <c r="A142" s="4" t="s">
        <v>253</v>
      </c>
      <c r="B142" s="4">
        <v>1999</v>
      </c>
      <c r="C142" s="4">
        <v>2.5</v>
      </c>
      <c r="D142" s="4">
        <v>4</v>
      </c>
      <c r="E142" s="4">
        <v>4</v>
      </c>
      <c r="F142" s="1">
        <f t="shared" si="11"/>
        <v>0.625</v>
      </c>
      <c r="G142" s="1">
        <f t="shared" si="12"/>
        <v>123.09</v>
      </c>
      <c r="H142" s="3">
        <v>165</v>
      </c>
      <c r="I142" s="4">
        <v>5600</v>
      </c>
      <c r="J142" s="1">
        <f t="shared" si="13"/>
        <v>49.236000000000004</v>
      </c>
      <c r="K142" s="1">
        <f t="shared" si="10"/>
        <v>219.834</v>
      </c>
      <c r="L142" s="25">
        <v>162</v>
      </c>
      <c r="M142" s="4">
        <v>4000</v>
      </c>
      <c r="N142" s="1">
        <f t="shared" si="14"/>
        <v>11.053253520000002</v>
      </c>
    </row>
    <row r="143" spans="1:15" x14ac:dyDescent="0.2">
      <c r="A143" s="4" t="s">
        <v>65</v>
      </c>
      <c r="B143" s="4">
        <v>1999</v>
      </c>
      <c r="C143" s="4">
        <v>2</v>
      </c>
      <c r="D143" s="4">
        <v>4</v>
      </c>
      <c r="E143" s="4">
        <v>4</v>
      </c>
      <c r="F143" s="1">
        <f t="shared" si="11"/>
        <v>0.5</v>
      </c>
      <c r="G143" s="1">
        <f t="shared" si="12"/>
        <v>93.25</v>
      </c>
      <c r="H143" s="3">
        <v>125</v>
      </c>
      <c r="I143" s="4">
        <v>5500</v>
      </c>
      <c r="J143" s="1">
        <f t="shared" si="13"/>
        <v>46.625</v>
      </c>
      <c r="K143" s="1">
        <f t="shared" si="10"/>
        <v>176.41</v>
      </c>
      <c r="L143" s="25">
        <v>130</v>
      </c>
      <c r="M143" s="4">
        <v>4000</v>
      </c>
      <c r="N143" s="1">
        <f t="shared" si="14"/>
        <v>11.0873685</v>
      </c>
      <c r="O143" s="8">
        <v>9.6</v>
      </c>
    </row>
    <row r="144" spans="1:15" x14ac:dyDescent="0.2">
      <c r="A144" s="4" t="s">
        <v>83</v>
      </c>
      <c r="B144" s="4">
        <v>1999</v>
      </c>
      <c r="C144" s="4">
        <v>4</v>
      </c>
      <c r="D144" s="4">
        <v>4</v>
      </c>
      <c r="E144" s="4">
        <v>8</v>
      </c>
      <c r="F144" s="1">
        <f t="shared" si="11"/>
        <v>0.5</v>
      </c>
      <c r="G144" s="1">
        <f t="shared" si="12"/>
        <v>186.5</v>
      </c>
      <c r="H144" s="3">
        <v>250</v>
      </c>
      <c r="I144" s="4">
        <v>5600</v>
      </c>
      <c r="J144" s="1">
        <f t="shared" si="13"/>
        <v>46.625</v>
      </c>
      <c r="K144" s="1">
        <f t="shared" si="10"/>
        <v>352.82</v>
      </c>
      <c r="L144" s="25">
        <v>260</v>
      </c>
      <c r="M144" s="4">
        <v>4400</v>
      </c>
      <c r="N144" s="1">
        <f t="shared" si="14"/>
        <v>11.0873685</v>
      </c>
    </row>
    <row r="145" spans="1:16" x14ac:dyDescent="0.2">
      <c r="A145" s="4" t="s">
        <v>140</v>
      </c>
      <c r="B145" s="4">
        <v>1999</v>
      </c>
      <c r="C145" s="4">
        <v>3</v>
      </c>
      <c r="D145" s="4">
        <v>4</v>
      </c>
      <c r="E145" s="4">
        <v>4</v>
      </c>
      <c r="F145" s="1">
        <f t="shared" si="11"/>
        <v>0.75</v>
      </c>
      <c r="G145" s="1">
        <f t="shared" si="12"/>
        <v>149.19999999999999</v>
      </c>
      <c r="H145" s="3">
        <v>200</v>
      </c>
      <c r="I145" s="4">
        <v>5500</v>
      </c>
      <c r="J145" s="1">
        <f t="shared" si="13"/>
        <v>49.733333333333327</v>
      </c>
      <c r="K145" s="1">
        <f t="shared" si="10"/>
        <v>264.61500000000001</v>
      </c>
      <c r="L145" s="25">
        <v>195</v>
      </c>
      <c r="M145" s="4">
        <v>4700</v>
      </c>
      <c r="N145" s="1">
        <f t="shared" si="14"/>
        <v>11.087368500000002</v>
      </c>
      <c r="O145" s="8">
        <v>9.4</v>
      </c>
      <c r="P145" s="4" t="s">
        <v>41</v>
      </c>
    </row>
    <row r="146" spans="1:16" x14ac:dyDescent="0.2">
      <c r="A146" s="4" t="s">
        <v>113</v>
      </c>
      <c r="B146" s="4">
        <v>1999</v>
      </c>
      <c r="C146" s="4">
        <v>3</v>
      </c>
      <c r="D146" s="4">
        <v>4</v>
      </c>
      <c r="E146" s="4">
        <v>6</v>
      </c>
      <c r="F146" s="1">
        <f t="shared" si="11"/>
        <v>0.5</v>
      </c>
      <c r="G146" s="1">
        <f t="shared" si="12"/>
        <v>149.19999999999999</v>
      </c>
      <c r="H146" s="3">
        <v>200</v>
      </c>
      <c r="I146" s="4">
        <v>5500</v>
      </c>
      <c r="J146" s="1">
        <f t="shared" si="13"/>
        <v>49.733333333333327</v>
      </c>
      <c r="K146" s="1">
        <f t="shared" si="10"/>
        <v>264.61500000000001</v>
      </c>
      <c r="L146" s="25">
        <v>195</v>
      </c>
      <c r="M146" s="4">
        <v>4700</v>
      </c>
      <c r="N146" s="1">
        <f t="shared" si="14"/>
        <v>11.087368500000002</v>
      </c>
      <c r="O146" s="8">
        <v>9.4</v>
      </c>
      <c r="P146" s="4" t="s">
        <v>41</v>
      </c>
    </row>
    <row r="147" spans="1:16" x14ac:dyDescent="0.2">
      <c r="A147" s="4" t="s">
        <v>124</v>
      </c>
      <c r="B147" s="4">
        <v>1999</v>
      </c>
      <c r="C147" s="4">
        <v>2.5</v>
      </c>
      <c r="D147" s="4">
        <v>4</v>
      </c>
      <c r="E147" s="4">
        <v>6</v>
      </c>
      <c r="F147" s="1">
        <f t="shared" si="11"/>
        <v>0.41666666666666669</v>
      </c>
      <c r="G147" s="1">
        <f t="shared" si="12"/>
        <v>130.55000000000001</v>
      </c>
      <c r="H147" s="3">
        <v>175</v>
      </c>
      <c r="I147" s="4">
        <v>6000</v>
      </c>
      <c r="J147" s="1">
        <f t="shared" si="13"/>
        <v>52.220000000000006</v>
      </c>
      <c r="K147" s="1">
        <f t="shared" si="10"/>
        <v>221.191</v>
      </c>
      <c r="L147" s="25">
        <v>163</v>
      </c>
      <c r="M147" s="4">
        <v>5000</v>
      </c>
      <c r="N147" s="1">
        <f t="shared" si="14"/>
        <v>11.12148348</v>
      </c>
    </row>
    <row r="148" spans="1:16" x14ac:dyDescent="0.2">
      <c r="A148" s="4" t="s">
        <v>93</v>
      </c>
      <c r="B148" s="4">
        <v>1999</v>
      </c>
      <c r="C148" s="4">
        <v>4.5999999999999996</v>
      </c>
      <c r="D148" s="4">
        <v>4</v>
      </c>
      <c r="E148" s="4">
        <v>8</v>
      </c>
      <c r="F148" s="1">
        <f t="shared" si="11"/>
        <v>0.57499999999999996</v>
      </c>
      <c r="G148" s="1">
        <f t="shared" si="12"/>
        <v>205.15</v>
      </c>
      <c r="H148" s="3">
        <v>275</v>
      </c>
      <c r="I148" s="4">
        <v>5600</v>
      </c>
      <c r="J148" s="1">
        <f t="shared" si="13"/>
        <v>44.597826086956523</v>
      </c>
      <c r="K148" s="1">
        <f t="shared" si="10"/>
        <v>407.1</v>
      </c>
      <c r="L148" s="25">
        <v>300</v>
      </c>
      <c r="M148" s="4">
        <v>4000</v>
      </c>
      <c r="N148" s="1">
        <f t="shared" si="14"/>
        <v>11.124450000000001</v>
      </c>
      <c r="O148" s="8">
        <v>10.3</v>
      </c>
    </row>
    <row r="149" spans="1:16" x14ac:dyDescent="0.2">
      <c r="A149" s="4" t="s">
        <v>95</v>
      </c>
      <c r="B149" s="4">
        <v>1999</v>
      </c>
      <c r="C149" s="4">
        <v>4.5999999999999996</v>
      </c>
      <c r="D149" s="4">
        <v>4</v>
      </c>
      <c r="E149" s="4">
        <v>8</v>
      </c>
      <c r="F149" s="1">
        <f t="shared" si="11"/>
        <v>0.57499999999999996</v>
      </c>
      <c r="G149" s="1">
        <f t="shared" si="12"/>
        <v>205.15</v>
      </c>
      <c r="H149" s="3">
        <v>275</v>
      </c>
      <c r="I149" s="4">
        <v>5600</v>
      </c>
      <c r="J149" s="1">
        <f t="shared" si="13"/>
        <v>44.597826086956523</v>
      </c>
      <c r="K149" s="1">
        <f t="shared" si="10"/>
        <v>407.1</v>
      </c>
      <c r="L149" s="25">
        <v>300</v>
      </c>
      <c r="M149" s="4">
        <v>4000</v>
      </c>
      <c r="N149" s="1">
        <f t="shared" si="14"/>
        <v>11.124450000000001</v>
      </c>
      <c r="O149" s="8">
        <v>10.3</v>
      </c>
    </row>
    <row r="150" spans="1:16" x14ac:dyDescent="0.2">
      <c r="A150" s="4" t="s">
        <v>98</v>
      </c>
      <c r="B150" s="4">
        <v>1999</v>
      </c>
      <c r="C150" s="4">
        <v>4.5999999999999996</v>
      </c>
      <c r="D150" s="4">
        <v>4</v>
      </c>
      <c r="E150" s="4">
        <v>8</v>
      </c>
      <c r="F150" s="1">
        <f t="shared" si="11"/>
        <v>0.57499999999999996</v>
      </c>
      <c r="G150" s="1">
        <f t="shared" si="12"/>
        <v>205.15</v>
      </c>
      <c r="H150" s="3">
        <v>275</v>
      </c>
      <c r="I150" s="4">
        <v>5600</v>
      </c>
      <c r="J150" s="1">
        <f t="shared" si="13"/>
        <v>44.597826086956523</v>
      </c>
      <c r="K150" s="1">
        <f t="shared" si="10"/>
        <v>407.1</v>
      </c>
      <c r="L150" s="25">
        <v>300</v>
      </c>
      <c r="M150" s="4">
        <v>4000</v>
      </c>
      <c r="N150" s="1">
        <f t="shared" si="14"/>
        <v>11.124450000000001</v>
      </c>
      <c r="O150" s="8">
        <v>10.3</v>
      </c>
    </row>
    <row r="151" spans="1:16" x14ac:dyDescent="0.2">
      <c r="A151" s="4" t="s">
        <v>97</v>
      </c>
      <c r="B151" s="4">
        <v>1999</v>
      </c>
      <c r="C151" s="4">
        <v>4.5999999999999996</v>
      </c>
      <c r="D151" s="4">
        <v>4</v>
      </c>
      <c r="E151" s="4">
        <v>8</v>
      </c>
      <c r="F151" s="1">
        <f t="shared" si="11"/>
        <v>0.57499999999999996</v>
      </c>
      <c r="G151" s="1">
        <f t="shared" si="12"/>
        <v>205.15</v>
      </c>
      <c r="H151" s="3">
        <v>275</v>
      </c>
      <c r="I151" s="4">
        <v>5600</v>
      </c>
      <c r="J151" s="1">
        <f t="shared" si="13"/>
        <v>44.597826086956523</v>
      </c>
      <c r="K151" s="1">
        <f t="shared" si="10"/>
        <v>407.1</v>
      </c>
      <c r="L151" s="25">
        <v>300</v>
      </c>
      <c r="M151" s="4">
        <v>4000</v>
      </c>
      <c r="N151" s="1">
        <f t="shared" si="14"/>
        <v>11.124450000000001</v>
      </c>
      <c r="O151" s="8">
        <v>10.3</v>
      </c>
    </row>
    <row r="152" spans="1:16" x14ac:dyDescent="0.2">
      <c r="A152" s="4" t="s">
        <v>243</v>
      </c>
      <c r="B152" s="4">
        <v>1999</v>
      </c>
      <c r="C152" s="4">
        <v>3.5</v>
      </c>
      <c r="D152" s="4">
        <v>4</v>
      </c>
      <c r="E152" s="4">
        <v>6</v>
      </c>
      <c r="F152" s="1">
        <f t="shared" si="11"/>
        <v>0.58333333333333337</v>
      </c>
      <c r="G152" s="1">
        <f t="shared" si="12"/>
        <v>156.66</v>
      </c>
      <c r="H152" s="3">
        <v>210</v>
      </c>
      <c r="I152" s="4">
        <v>5200</v>
      </c>
      <c r="J152" s="1">
        <f t="shared" si="13"/>
        <v>44.76</v>
      </c>
      <c r="K152" s="1">
        <f t="shared" si="10"/>
        <v>310.75299999999999</v>
      </c>
      <c r="L152" s="25">
        <v>229</v>
      </c>
      <c r="M152" s="4">
        <v>4300</v>
      </c>
      <c r="N152" s="1">
        <f t="shared" si="14"/>
        <v>11.16047202857143</v>
      </c>
      <c r="O152" s="8">
        <v>9.4</v>
      </c>
    </row>
    <row r="153" spans="1:16" x14ac:dyDescent="0.2">
      <c r="A153" s="4" t="s">
        <v>69</v>
      </c>
      <c r="B153" s="4">
        <v>1999</v>
      </c>
      <c r="C153" s="4">
        <v>4.5999999999999996</v>
      </c>
      <c r="D153" s="4">
        <v>2</v>
      </c>
      <c r="E153" s="4">
        <v>8</v>
      </c>
      <c r="F153" s="1">
        <f t="shared" si="11"/>
        <v>0.57499999999999996</v>
      </c>
      <c r="G153" s="1">
        <f t="shared" si="12"/>
        <v>193.96</v>
      </c>
      <c r="H153" s="3">
        <v>260</v>
      </c>
      <c r="I153" s="4">
        <v>5250</v>
      </c>
      <c r="J153" s="1">
        <f t="shared" si="13"/>
        <v>42.165217391304353</v>
      </c>
      <c r="K153" s="1">
        <f t="shared" si="10"/>
        <v>409.81400000000002</v>
      </c>
      <c r="L153" s="25">
        <v>302</v>
      </c>
      <c r="M153" s="4">
        <v>4000</v>
      </c>
      <c r="N153" s="1">
        <f t="shared" si="14"/>
        <v>11.198613000000002</v>
      </c>
      <c r="O153" s="8">
        <v>9</v>
      </c>
    </row>
    <row r="154" spans="1:16" x14ac:dyDescent="0.2">
      <c r="A154" s="4" t="s">
        <v>245</v>
      </c>
      <c r="B154" s="4">
        <v>1999</v>
      </c>
      <c r="C154" s="4">
        <v>3.5</v>
      </c>
      <c r="D154" s="4">
        <v>4</v>
      </c>
      <c r="E154" s="4">
        <v>6</v>
      </c>
      <c r="F154" s="1">
        <f t="shared" si="11"/>
        <v>0.58333333333333337</v>
      </c>
      <c r="G154" s="1">
        <f t="shared" si="12"/>
        <v>160.38999999999999</v>
      </c>
      <c r="H154" s="3">
        <v>215</v>
      </c>
      <c r="I154" s="4">
        <v>5400</v>
      </c>
      <c r="J154" s="1">
        <f t="shared" si="13"/>
        <v>45.825714285714284</v>
      </c>
      <c r="K154" s="1">
        <f t="shared" si="10"/>
        <v>312.11</v>
      </c>
      <c r="L154" s="25">
        <v>230</v>
      </c>
      <c r="M154" s="4">
        <v>3000</v>
      </c>
      <c r="N154" s="1">
        <f t="shared" si="14"/>
        <v>11.209207714285714</v>
      </c>
    </row>
    <row r="155" spans="1:16" x14ac:dyDescent="0.2">
      <c r="A155" s="4" t="s">
        <v>87</v>
      </c>
      <c r="B155" s="4">
        <v>1999</v>
      </c>
      <c r="C155" s="4">
        <v>3.5</v>
      </c>
      <c r="D155" s="4">
        <v>4</v>
      </c>
      <c r="E155" s="4">
        <v>6</v>
      </c>
      <c r="F155" s="1">
        <f t="shared" si="11"/>
        <v>0.58333333333333337</v>
      </c>
      <c r="G155" s="1">
        <f t="shared" si="12"/>
        <v>160.38999999999999</v>
      </c>
      <c r="H155" s="3">
        <v>215</v>
      </c>
      <c r="I155" s="4">
        <v>5500</v>
      </c>
      <c r="J155" s="1">
        <f t="shared" si="13"/>
        <v>45.825714285714284</v>
      </c>
      <c r="K155" s="1">
        <f t="shared" si="10"/>
        <v>312.11</v>
      </c>
      <c r="L155" s="25">
        <v>230</v>
      </c>
      <c r="M155" s="4">
        <v>4400</v>
      </c>
      <c r="N155" s="1">
        <f t="shared" si="14"/>
        <v>11.209207714285714</v>
      </c>
      <c r="O155" s="8">
        <v>9.3000000000000007</v>
      </c>
    </row>
    <row r="156" spans="1:16" x14ac:dyDescent="0.2">
      <c r="A156" s="4" t="s">
        <v>109</v>
      </c>
      <c r="B156" s="4">
        <v>1999</v>
      </c>
      <c r="C156" s="4">
        <v>2.2000000000000002</v>
      </c>
      <c r="D156" s="4">
        <v>4</v>
      </c>
      <c r="E156" s="4">
        <v>4</v>
      </c>
      <c r="F156" s="1">
        <f t="shared" si="11"/>
        <v>0.55000000000000004</v>
      </c>
      <c r="G156" s="1">
        <f t="shared" si="12"/>
        <v>96.98</v>
      </c>
      <c r="H156" s="3">
        <v>130</v>
      </c>
      <c r="I156" s="4">
        <v>5400</v>
      </c>
      <c r="J156" s="1">
        <f t="shared" si="13"/>
        <v>44.081818181818178</v>
      </c>
      <c r="K156" s="1">
        <f t="shared" si="10"/>
        <v>196.76499999999999</v>
      </c>
      <c r="L156" s="25">
        <v>145</v>
      </c>
      <c r="M156" s="4">
        <v>4400</v>
      </c>
      <c r="N156" s="1">
        <f t="shared" si="14"/>
        <v>11.24243659090909</v>
      </c>
    </row>
    <row r="157" spans="1:16" x14ac:dyDescent="0.2">
      <c r="A157" s="4" t="s">
        <v>52</v>
      </c>
      <c r="B157" s="4">
        <v>1999</v>
      </c>
      <c r="C157" s="4">
        <v>2.4569999999999999</v>
      </c>
      <c r="D157" s="4">
        <v>4</v>
      </c>
      <c r="E157" s="4">
        <v>4</v>
      </c>
      <c r="F157" s="1">
        <f t="shared" si="11"/>
        <v>0.61424999999999996</v>
      </c>
      <c r="G157" s="1">
        <f t="shared" si="12"/>
        <v>123.09</v>
      </c>
      <c r="H157" s="3">
        <v>165</v>
      </c>
      <c r="I157" s="4">
        <v>5600</v>
      </c>
      <c r="J157" s="1">
        <f t="shared" si="13"/>
        <v>50.097680097680104</v>
      </c>
      <c r="K157" s="1">
        <f t="shared" si="10"/>
        <v>219.834</v>
      </c>
      <c r="L157" s="25">
        <v>162</v>
      </c>
      <c r="M157" s="4">
        <v>4000</v>
      </c>
      <c r="N157" s="1">
        <f t="shared" si="14"/>
        <v>11.246696703296704</v>
      </c>
      <c r="O157" s="8">
        <v>9.6999999999999993</v>
      </c>
    </row>
    <row r="158" spans="1:16" x14ac:dyDescent="0.2">
      <c r="A158" s="4" t="s">
        <v>66</v>
      </c>
      <c r="B158" s="4">
        <v>1999</v>
      </c>
      <c r="C158" s="4">
        <v>2.5</v>
      </c>
      <c r="D158" s="4">
        <v>4</v>
      </c>
      <c r="E158" s="4">
        <v>6</v>
      </c>
      <c r="F158" s="1">
        <f t="shared" si="11"/>
        <v>0.41666666666666669</v>
      </c>
      <c r="G158" s="1">
        <f t="shared" si="12"/>
        <v>126.82</v>
      </c>
      <c r="H158" s="3">
        <v>170</v>
      </c>
      <c r="I158" s="4">
        <v>6250</v>
      </c>
      <c r="J158" s="1">
        <f t="shared" si="13"/>
        <v>50.727999999999994</v>
      </c>
      <c r="K158" s="1">
        <f t="shared" si="10"/>
        <v>223.905</v>
      </c>
      <c r="L158" s="25">
        <v>165</v>
      </c>
      <c r="M158" s="4">
        <v>4250</v>
      </c>
      <c r="N158" s="1">
        <f t="shared" si="14"/>
        <v>11.2579434</v>
      </c>
      <c r="O158" s="8">
        <v>9.6999999999999993</v>
      </c>
    </row>
    <row r="159" spans="1:16" x14ac:dyDescent="0.2">
      <c r="A159" s="4" t="s">
        <v>134</v>
      </c>
      <c r="B159" s="4">
        <v>1999</v>
      </c>
      <c r="C159" s="4">
        <v>2</v>
      </c>
      <c r="D159" s="4">
        <v>4</v>
      </c>
      <c r="E159" s="4">
        <v>4</v>
      </c>
      <c r="F159" s="1">
        <f t="shared" si="11"/>
        <v>0.5</v>
      </c>
      <c r="G159" s="1">
        <f t="shared" si="12"/>
        <v>104.44</v>
      </c>
      <c r="H159" s="3">
        <v>140</v>
      </c>
      <c r="I159" s="4">
        <v>6400</v>
      </c>
      <c r="J159" s="1">
        <f t="shared" si="13"/>
        <v>52.22</v>
      </c>
      <c r="K159" s="1">
        <f t="shared" si="10"/>
        <v>179.124</v>
      </c>
      <c r="L159" s="25">
        <v>132</v>
      </c>
      <c r="M159" s="4">
        <v>4800</v>
      </c>
      <c r="N159" s="1">
        <f t="shared" si="14"/>
        <v>11.2579434</v>
      </c>
    </row>
    <row r="160" spans="1:16" x14ac:dyDescent="0.2">
      <c r="A160" s="4" t="s">
        <v>139</v>
      </c>
      <c r="B160" s="4">
        <v>1999</v>
      </c>
      <c r="C160" s="4">
        <v>2.2999999999999998</v>
      </c>
      <c r="D160" s="4">
        <v>4</v>
      </c>
      <c r="E160" s="4">
        <v>4</v>
      </c>
      <c r="F160" s="1">
        <f t="shared" si="11"/>
        <v>0.57499999999999996</v>
      </c>
      <c r="G160" s="1">
        <f t="shared" si="12"/>
        <v>111.9</v>
      </c>
      <c r="H160" s="3">
        <v>150</v>
      </c>
      <c r="I160" s="4">
        <v>5700</v>
      </c>
      <c r="J160" s="1">
        <f t="shared" si="13"/>
        <v>48.652173913043484</v>
      </c>
      <c r="K160" s="1">
        <f t="shared" si="10"/>
        <v>206.26400000000001</v>
      </c>
      <c r="L160" s="25">
        <v>152</v>
      </c>
      <c r="M160" s="4">
        <v>4900</v>
      </c>
      <c r="N160" s="1">
        <f t="shared" si="14"/>
        <v>11.272776000000002</v>
      </c>
      <c r="O160" s="8">
        <v>9.1999999999999993</v>
      </c>
      <c r="P160" s="4" t="s">
        <v>41</v>
      </c>
    </row>
    <row r="161" spans="1:16" x14ac:dyDescent="0.2">
      <c r="A161" s="4" t="s">
        <v>112</v>
      </c>
      <c r="B161" s="4">
        <v>1999</v>
      </c>
      <c r="C161" s="4">
        <v>2.2999999999999998</v>
      </c>
      <c r="D161" s="4">
        <v>4</v>
      </c>
      <c r="E161" s="4">
        <v>4</v>
      </c>
      <c r="F161" s="1">
        <f t="shared" si="11"/>
        <v>0.57499999999999996</v>
      </c>
      <c r="G161" s="1">
        <f t="shared" si="12"/>
        <v>111.9</v>
      </c>
      <c r="H161" s="3">
        <v>150</v>
      </c>
      <c r="I161" s="4">
        <v>5700</v>
      </c>
      <c r="J161" s="1">
        <f t="shared" si="13"/>
        <v>48.652173913043484</v>
      </c>
      <c r="K161" s="1">
        <f t="shared" si="10"/>
        <v>206.26400000000001</v>
      </c>
      <c r="L161" s="25">
        <v>152</v>
      </c>
      <c r="M161" s="4">
        <v>4900</v>
      </c>
      <c r="N161" s="1">
        <f t="shared" si="14"/>
        <v>11.272776000000002</v>
      </c>
      <c r="O161" s="8">
        <v>9.3000000000000007</v>
      </c>
      <c r="P161" s="4" t="s">
        <v>41</v>
      </c>
    </row>
    <row r="162" spans="1:16" x14ac:dyDescent="0.2">
      <c r="A162" s="4" t="s">
        <v>127</v>
      </c>
      <c r="B162" s="4">
        <v>1999</v>
      </c>
      <c r="C162" s="4">
        <v>1.8</v>
      </c>
      <c r="D162" s="4">
        <v>4</v>
      </c>
      <c r="E162" s="4">
        <v>4</v>
      </c>
      <c r="F162" s="1">
        <f t="shared" si="11"/>
        <v>0.45</v>
      </c>
      <c r="G162" s="1">
        <f t="shared" si="12"/>
        <v>104.44</v>
      </c>
      <c r="H162" s="3">
        <v>140</v>
      </c>
      <c r="I162" s="4">
        <v>6500</v>
      </c>
      <c r="J162" s="1">
        <f t="shared" si="13"/>
        <v>58.022222222222219</v>
      </c>
      <c r="K162" s="1">
        <f t="shared" si="10"/>
        <v>161.483</v>
      </c>
      <c r="L162" s="25">
        <v>119</v>
      </c>
      <c r="M162" s="4">
        <v>5500</v>
      </c>
      <c r="N162" s="1">
        <f t="shared" si="14"/>
        <v>11.276896166666667</v>
      </c>
      <c r="O162" s="8">
        <v>9.5</v>
      </c>
    </row>
    <row r="163" spans="1:16" x14ac:dyDescent="0.2">
      <c r="A163" s="4" t="s">
        <v>251</v>
      </c>
      <c r="B163" s="4">
        <v>1999</v>
      </c>
      <c r="C163" s="4">
        <v>2.5</v>
      </c>
      <c r="D163" s="4">
        <v>4</v>
      </c>
      <c r="E163" s="4">
        <v>4</v>
      </c>
      <c r="F163" s="1">
        <f t="shared" si="11"/>
        <v>0.625</v>
      </c>
      <c r="G163" s="1">
        <f t="shared" si="12"/>
        <v>123.09</v>
      </c>
      <c r="H163" s="3">
        <v>165</v>
      </c>
      <c r="I163" s="4">
        <v>5600</v>
      </c>
      <c r="J163" s="1">
        <f t="shared" si="13"/>
        <v>49.236000000000004</v>
      </c>
      <c r="K163" s="1">
        <f t="shared" ref="K163:K226" si="15">L163*1.357</f>
        <v>225.262</v>
      </c>
      <c r="L163" s="25">
        <v>166</v>
      </c>
      <c r="M163" s="4">
        <v>4000</v>
      </c>
      <c r="N163" s="1">
        <f t="shared" si="14"/>
        <v>11.32617336</v>
      </c>
    </row>
    <row r="164" spans="1:16" x14ac:dyDescent="0.2">
      <c r="A164" s="4" t="s">
        <v>241</v>
      </c>
      <c r="B164" s="4">
        <v>1999</v>
      </c>
      <c r="C164" s="4">
        <v>2</v>
      </c>
      <c r="D164" s="4">
        <v>4</v>
      </c>
      <c r="E164" s="4">
        <v>4</v>
      </c>
      <c r="F164" s="1">
        <f t="shared" si="11"/>
        <v>0.5</v>
      </c>
      <c r="G164" s="1">
        <f t="shared" si="12"/>
        <v>108.916</v>
      </c>
      <c r="H164" s="3">
        <v>146</v>
      </c>
      <c r="I164" s="4">
        <v>6200</v>
      </c>
      <c r="J164" s="1">
        <f t="shared" si="13"/>
        <v>54.457999999999998</v>
      </c>
      <c r="K164" s="1">
        <f t="shared" si="15"/>
        <v>180.48099999999999</v>
      </c>
      <c r="L164" s="25">
        <v>133</v>
      </c>
      <c r="M164" s="4">
        <v>4500</v>
      </c>
      <c r="N164" s="1">
        <f t="shared" si="14"/>
        <v>11.343230849999999</v>
      </c>
      <c r="O164" s="8">
        <v>9.6</v>
      </c>
    </row>
    <row r="165" spans="1:16" x14ac:dyDescent="0.2">
      <c r="A165" s="4" t="s">
        <v>242</v>
      </c>
      <c r="B165" s="4">
        <v>1999</v>
      </c>
      <c r="C165" s="4">
        <v>2</v>
      </c>
      <c r="D165" s="4">
        <v>4</v>
      </c>
      <c r="E165" s="4">
        <v>4</v>
      </c>
      <c r="F165" s="1">
        <f t="shared" si="11"/>
        <v>0.5</v>
      </c>
      <c r="G165" s="1">
        <f t="shared" si="12"/>
        <v>108.916</v>
      </c>
      <c r="H165" s="3">
        <v>146</v>
      </c>
      <c r="I165" s="4">
        <v>6200</v>
      </c>
      <c r="J165" s="1">
        <f t="shared" si="13"/>
        <v>54.457999999999998</v>
      </c>
      <c r="K165" s="1">
        <f t="shared" si="15"/>
        <v>180.48099999999999</v>
      </c>
      <c r="L165" s="25">
        <v>133</v>
      </c>
      <c r="M165" s="4">
        <v>4500</v>
      </c>
      <c r="N165" s="1">
        <f t="shared" si="14"/>
        <v>11.343230849999999</v>
      </c>
      <c r="O165" s="8">
        <v>9.6</v>
      </c>
    </row>
    <row r="166" spans="1:16" x14ac:dyDescent="0.2">
      <c r="A166" s="4" t="s">
        <v>122</v>
      </c>
      <c r="B166" s="4">
        <v>1999</v>
      </c>
      <c r="C166" s="4">
        <v>1.8</v>
      </c>
      <c r="D166" s="4">
        <v>4</v>
      </c>
      <c r="E166" s="4">
        <v>4</v>
      </c>
      <c r="F166" s="1">
        <f t="shared" si="11"/>
        <v>0.45</v>
      </c>
      <c r="G166" s="1">
        <f t="shared" si="12"/>
        <v>91.012</v>
      </c>
      <c r="H166" s="3">
        <v>122</v>
      </c>
      <c r="I166" s="4">
        <v>6000</v>
      </c>
      <c r="J166" s="1">
        <f t="shared" si="13"/>
        <v>50.562222222222218</v>
      </c>
      <c r="K166" s="1">
        <f t="shared" si="15"/>
        <v>162.84</v>
      </c>
      <c r="L166" s="25">
        <v>120</v>
      </c>
      <c r="M166" s="4">
        <v>4000</v>
      </c>
      <c r="N166" s="1">
        <f t="shared" si="14"/>
        <v>11.371660000000002</v>
      </c>
      <c r="O166" s="8">
        <v>9.1</v>
      </c>
    </row>
    <row r="167" spans="1:16" x14ac:dyDescent="0.2">
      <c r="A167" s="4" t="s">
        <v>103</v>
      </c>
      <c r="B167" s="4">
        <v>1999</v>
      </c>
      <c r="C167" s="4">
        <v>2.2000000000000002</v>
      </c>
      <c r="D167" s="4">
        <v>4</v>
      </c>
      <c r="E167" s="4">
        <v>4</v>
      </c>
      <c r="F167" s="1">
        <f t="shared" si="11"/>
        <v>0.55000000000000004</v>
      </c>
      <c r="G167" s="1">
        <f t="shared" si="12"/>
        <v>99.218000000000004</v>
      </c>
      <c r="H167" s="3">
        <v>133</v>
      </c>
      <c r="I167" s="4">
        <v>5200</v>
      </c>
      <c r="J167" s="1">
        <f t="shared" si="13"/>
        <v>45.099090909090904</v>
      </c>
      <c r="K167" s="1">
        <f t="shared" si="15"/>
        <v>199.47899999999998</v>
      </c>
      <c r="L167" s="25">
        <v>147</v>
      </c>
      <c r="M167" s="4">
        <v>4400</v>
      </c>
      <c r="N167" s="1">
        <f t="shared" si="14"/>
        <v>11.39750468181818</v>
      </c>
    </row>
    <row r="168" spans="1:16" x14ac:dyDescent="0.2">
      <c r="A168" s="4" t="s">
        <v>105</v>
      </c>
      <c r="B168" s="4">
        <v>1999</v>
      </c>
      <c r="C168" s="4">
        <v>2.2000000000000002</v>
      </c>
      <c r="D168" s="4">
        <v>4</v>
      </c>
      <c r="E168" s="4">
        <v>6</v>
      </c>
      <c r="F168" s="1">
        <f t="shared" si="11"/>
        <v>0.3666666666666667</v>
      </c>
      <c r="G168" s="1">
        <f t="shared" si="12"/>
        <v>100.71</v>
      </c>
      <c r="H168" s="3">
        <v>135</v>
      </c>
      <c r="I168" s="4">
        <v>5200</v>
      </c>
      <c r="J168" s="1">
        <f t="shared" si="13"/>
        <v>45.777272727272724</v>
      </c>
      <c r="K168" s="1">
        <f t="shared" si="15"/>
        <v>199.47899999999998</v>
      </c>
      <c r="L168" s="25">
        <v>147</v>
      </c>
      <c r="M168" s="4">
        <v>4400</v>
      </c>
      <c r="N168" s="1">
        <f t="shared" si="14"/>
        <v>11.39750468181818</v>
      </c>
    </row>
    <row r="169" spans="1:16" x14ac:dyDescent="0.2">
      <c r="A169" s="4" t="s">
        <v>143</v>
      </c>
      <c r="B169" s="4">
        <v>1999</v>
      </c>
      <c r="C169" s="4">
        <v>5.4</v>
      </c>
      <c r="D169" s="4">
        <v>2</v>
      </c>
      <c r="E169" s="4">
        <v>12</v>
      </c>
      <c r="F169" s="1">
        <f t="shared" si="11"/>
        <v>0.45</v>
      </c>
      <c r="G169" s="1">
        <f t="shared" si="12"/>
        <v>240.21199999999999</v>
      </c>
      <c r="H169" s="3">
        <v>322</v>
      </c>
      <c r="I169" s="4">
        <v>5000</v>
      </c>
      <c r="J169" s="1">
        <f t="shared" si="13"/>
        <v>44.483703703703696</v>
      </c>
      <c r="K169" s="1">
        <f t="shared" si="15"/>
        <v>489.87700000000001</v>
      </c>
      <c r="L169" s="25">
        <v>361</v>
      </c>
      <c r="M169" s="4">
        <v>3900</v>
      </c>
      <c r="N169" s="1">
        <f t="shared" si="14"/>
        <v>11.403247944444445</v>
      </c>
      <c r="O169" s="8">
        <v>10</v>
      </c>
    </row>
    <row r="170" spans="1:16" x14ac:dyDescent="0.2">
      <c r="A170" s="4" t="s">
        <v>244</v>
      </c>
      <c r="B170" s="4">
        <v>1999</v>
      </c>
      <c r="C170" s="4">
        <v>3.2</v>
      </c>
      <c r="D170" s="4">
        <v>4</v>
      </c>
      <c r="E170" s="4">
        <v>6</v>
      </c>
      <c r="F170" s="1">
        <f t="shared" si="11"/>
        <v>0.53333333333333333</v>
      </c>
      <c r="G170" s="1">
        <f t="shared" si="12"/>
        <v>152.93</v>
      </c>
      <c r="H170" s="3">
        <v>205</v>
      </c>
      <c r="I170" s="4">
        <v>5400</v>
      </c>
      <c r="J170" s="1">
        <f t="shared" si="13"/>
        <v>47.790624999999999</v>
      </c>
      <c r="K170" s="1">
        <f t="shared" si="15"/>
        <v>290.39800000000002</v>
      </c>
      <c r="L170" s="25">
        <v>214</v>
      </c>
      <c r="M170" s="4">
        <v>3000</v>
      </c>
      <c r="N170" s="1">
        <f t="shared" si="14"/>
        <v>11.407196437500001</v>
      </c>
      <c r="O170" s="8">
        <v>9.1</v>
      </c>
    </row>
    <row r="171" spans="1:16" x14ac:dyDescent="0.2">
      <c r="A171" s="4" t="s">
        <v>121</v>
      </c>
      <c r="B171" s="4">
        <v>1999</v>
      </c>
      <c r="C171" s="4">
        <v>1.6</v>
      </c>
      <c r="D171" s="4">
        <v>4</v>
      </c>
      <c r="E171" s="4">
        <v>4</v>
      </c>
      <c r="F171" s="1">
        <f t="shared" si="11"/>
        <v>0.4</v>
      </c>
      <c r="G171" s="1">
        <f t="shared" si="12"/>
        <v>78.33</v>
      </c>
      <c r="H171" s="3">
        <v>105</v>
      </c>
      <c r="I171" s="4">
        <v>5500</v>
      </c>
      <c r="J171" s="1">
        <f t="shared" si="13"/>
        <v>48.956249999999997</v>
      </c>
      <c r="K171" s="1">
        <f t="shared" si="15"/>
        <v>145.19900000000001</v>
      </c>
      <c r="L171" s="25">
        <v>107</v>
      </c>
      <c r="M171" s="4">
        <v>4000</v>
      </c>
      <c r="N171" s="1">
        <f t="shared" si="14"/>
        <v>11.407196437500001</v>
      </c>
      <c r="O171" s="8">
        <v>9.1</v>
      </c>
    </row>
    <row r="172" spans="1:16" x14ac:dyDescent="0.2">
      <c r="A172" s="4" t="s">
        <v>115</v>
      </c>
      <c r="B172" s="4">
        <v>1999</v>
      </c>
      <c r="C172" s="4">
        <v>1.6</v>
      </c>
      <c r="E172" s="4">
        <v>4</v>
      </c>
      <c r="F172" s="1">
        <f t="shared" si="11"/>
        <v>0.4</v>
      </c>
      <c r="G172" s="1">
        <f t="shared" si="12"/>
        <v>94.742000000000004</v>
      </c>
      <c r="H172" s="3">
        <v>127</v>
      </c>
      <c r="I172" s="4">
        <v>6600</v>
      </c>
      <c r="J172" s="1">
        <f t="shared" si="13"/>
        <v>59.213749999999997</v>
      </c>
      <c r="K172" s="1">
        <f t="shared" si="15"/>
        <v>145.19900000000001</v>
      </c>
      <c r="L172" s="25">
        <v>107</v>
      </c>
      <c r="M172" s="4">
        <v>5500</v>
      </c>
      <c r="N172" s="1">
        <f t="shared" si="14"/>
        <v>11.407196437500001</v>
      </c>
      <c r="O172" s="8">
        <v>9.6</v>
      </c>
      <c r="P172" s="4" t="s">
        <v>41</v>
      </c>
    </row>
    <row r="173" spans="1:16" x14ac:dyDescent="0.2">
      <c r="A173" s="4" t="s">
        <v>217</v>
      </c>
      <c r="B173" s="4">
        <v>1999</v>
      </c>
      <c r="C173" s="4">
        <v>2</v>
      </c>
      <c r="D173" s="4">
        <v>4</v>
      </c>
      <c r="E173" s="4">
        <v>4</v>
      </c>
      <c r="F173" s="1">
        <f t="shared" si="11"/>
        <v>0.5</v>
      </c>
      <c r="G173" s="1">
        <f t="shared" si="12"/>
        <v>94.742000000000004</v>
      </c>
      <c r="H173" s="3">
        <v>127</v>
      </c>
      <c r="I173" s="4">
        <v>6000</v>
      </c>
      <c r="J173" s="1">
        <f t="shared" si="13"/>
        <v>47.371000000000002</v>
      </c>
      <c r="K173" s="1">
        <f t="shared" si="15"/>
        <v>181.83799999999999</v>
      </c>
      <c r="L173" s="25">
        <v>134</v>
      </c>
      <c r="M173" s="4">
        <v>3000</v>
      </c>
      <c r="N173" s="1">
        <f t="shared" si="14"/>
        <v>11.4285183</v>
      </c>
      <c r="O173" s="8">
        <v>9.6999999999999993</v>
      </c>
    </row>
    <row r="174" spans="1:16" x14ac:dyDescent="0.2">
      <c r="A174" s="4" t="s">
        <v>51</v>
      </c>
      <c r="B174" s="4">
        <v>1999</v>
      </c>
      <c r="C174" s="4">
        <v>2.2120000000000002</v>
      </c>
      <c r="D174" s="4">
        <v>4</v>
      </c>
      <c r="E174" s="4">
        <v>4</v>
      </c>
      <c r="F174" s="1">
        <f t="shared" si="11"/>
        <v>0.55300000000000005</v>
      </c>
      <c r="G174" s="1">
        <f t="shared" si="12"/>
        <v>105.932</v>
      </c>
      <c r="H174" s="3">
        <v>142</v>
      </c>
      <c r="I174" s="4">
        <v>5600</v>
      </c>
      <c r="J174" s="1">
        <f t="shared" si="13"/>
        <v>47.889692585895112</v>
      </c>
      <c r="K174" s="1">
        <f t="shared" si="15"/>
        <v>202.19299999999998</v>
      </c>
      <c r="L174" s="25">
        <v>149</v>
      </c>
      <c r="M174" s="4">
        <v>3600</v>
      </c>
      <c r="N174" s="1">
        <f t="shared" si="14"/>
        <v>11.489900587703435</v>
      </c>
      <c r="O174" s="8">
        <v>10</v>
      </c>
    </row>
    <row r="175" spans="1:16" x14ac:dyDescent="0.2">
      <c r="A175" s="4" t="s">
        <v>138</v>
      </c>
      <c r="B175" s="4">
        <v>1999</v>
      </c>
      <c r="C175" s="4">
        <v>3.2</v>
      </c>
      <c r="D175" s="4">
        <v>4</v>
      </c>
      <c r="E175" s="4">
        <v>6</v>
      </c>
      <c r="F175" s="1">
        <f t="shared" si="11"/>
        <v>0.53333333333333333</v>
      </c>
      <c r="G175" s="1">
        <f t="shared" si="12"/>
        <v>167.85</v>
      </c>
      <c r="H175" s="3">
        <v>225</v>
      </c>
      <c r="I175" s="4">
        <v>5500</v>
      </c>
      <c r="J175" s="1">
        <f t="shared" si="13"/>
        <v>52.453124999999993</v>
      </c>
      <c r="K175" s="1">
        <f t="shared" si="15"/>
        <v>293.11200000000002</v>
      </c>
      <c r="L175" s="25">
        <v>216</v>
      </c>
      <c r="M175" s="4">
        <v>5000</v>
      </c>
      <c r="N175" s="1">
        <f t="shared" si="14"/>
        <v>11.513805750000001</v>
      </c>
      <c r="O175" s="8">
        <v>9.8000000000000007</v>
      </c>
      <c r="P175" s="4" t="s">
        <v>41</v>
      </c>
    </row>
    <row r="176" spans="1:16" x14ac:dyDescent="0.2">
      <c r="A176" s="4" t="s">
        <v>133</v>
      </c>
      <c r="B176" s="4">
        <v>1999</v>
      </c>
      <c r="C176" s="4">
        <v>1.6</v>
      </c>
      <c r="D176" s="4">
        <v>4</v>
      </c>
      <c r="E176" s="4">
        <v>4</v>
      </c>
      <c r="F176" s="1">
        <f t="shared" si="11"/>
        <v>0.4</v>
      </c>
      <c r="G176" s="1">
        <f t="shared" si="12"/>
        <v>85.79</v>
      </c>
      <c r="H176" s="3">
        <v>115</v>
      </c>
      <c r="I176" s="4">
        <v>6000</v>
      </c>
      <c r="J176" s="1">
        <f t="shared" si="13"/>
        <v>53.618749999999999</v>
      </c>
      <c r="K176" s="1">
        <f t="shared" si="15"/>
        <v>146.55600000000001</v>
      </c>
      <c r="L176" s="25">
        <v>108</v>
      </c>
      <c r="M176" s="4">
        <v>4000</v>
      </c>
      <c r="N176" s="1">
        <f t="shared" si="14"/>
        <v>11.513805750000001</v>
      </c>
    </row>
    <row r="177" spans="1:16" x14ac:dyDescent="0.2">
      <c r="A177" s="4" t="s">
        <v>129</v>
      </c>
      <c r="B177" s="4">
        <v>1999</v>
      </c>
      <c r="C177" s="4">
        <v>2.2000000000000002</v>
      </c>
      <c r="D177" s="4">
        <v>4</v>
      </c>
      <c r="E177" s="4">
        <v>4</v>
      </c>
      <c r="F177" s="1">
        <f t="shared" si="11"/>
        <v>0.55000000000000004</v>
      </c>
      <c r="G177" s="1">
        <f t="shared" si="12"/>
        <v>105.932</v>
      </c>
      <c r="H177" s="3">
        <v>142</v>
      </c>
      <c r="I177" s="4">
        <v>5600</v>
      </c>
      <c r="J177" s="1">
        <f t="shared" si="13"/>
        <v>48.150909090909089</v>
      </c>
      <c r="K177" s="1">
        <f t="shared" si="15"/>
        <v>202.19299999999998</v>
      </c>
      <c r="L177" s="25">
        <v>149</v>
      </c>
      <c r="M177" s="4">
        <v>3600</v>
      </c>
      <c r="N177" s="1">
        <f t="shared" si="14"/>
        <v>11.552572772727272</v>
      </c>
    </row>
    <row r="178" spans="1:16" x14ac:dyDescent="0.2">
      <c r="A178" s="4" t="s">
        <v>128</v>
      </c>
      <c r="B178" s="4">
        <v>1999</v>
      </c>
      <c r="C178" s="4">
        <v>2.2000000000000002</v>
      </c>
      <c r="D178" s="4">
        <v>4</v>
      </c>
      <c r="E178" s="4">
        <v>4</v>
      </c>
      <c r="F178" s="1">
        <f t="shared" si="11"/>
        <v>0.55000000000000004</v>
      </c>
      <c r="G178" s="1">
        <f t="shared" si="12"/>
        <v>105.932</v>
      </c>
      <c r="H178" s="3">
        <v>142</v>
      </c>
      <c r="I178" s="4">
        <v>5600</v>
      </c>
      <c r="J178" s="1">
        <f t="shared" si="13"/>
        <v>48.150909090909089</v>
      </c>
      <c r="K178" s="1">
        <f t="shared" si="15"/>
        <v>202.19299999999998</v>
      </c>
      <c r="L178" s="25">
        <v>149</v>
      </c>
      <c r="M178" s="4">
        <v>3600</v>
      </c>
      <c r="N178" s="1">
        <f t="shared" si="14"/>
        <v>11.552572772727272</v>
      </c>
    </row>
    <row r="179" spans="1:16" x14ac:dyDescent="0.2">
      <c r="A179" s="4" t="s">
        <v>252</v>
      </c>
      <c r="B179" s="4">
        <v>1999</v>
      </c>
      <c r="C179" s="4">
        <v>2.2000000000000002</v>
      </c>
      <c r="D179" s="4">
        <v>4</v>
      </c>
      <c r="E179" s="4">
        <v>4</v>
      </c>
      <c r="F179" s="1">
        <f t="shared" si="11"/>
        <v>0.55000000000000004</v>
      </c>
      <c r="G179" s="1">
        <f t="shared" si="12"/>
        <v>105.932</v>
      </c>
      <c r="H179" s="3">
        <v>142</v>
      </c>
      <c r="I179" s="4">
        <v>5600</v>
      </c>
      <c r="J179" s="1">
        <f t="shared" si="13"/>
        <v>48.150909090909089</v>
      </c>
      <c r="K179" s="1">
        <f t="shared" si="15"/>
        <v>202.19299999999998</v>
      </c>
      <c r="L179" s="25">
        <v>149</v>
      </c>
      <c r="M179" s="4">
        <v>3600</v>
      </c>
      <c r="N179" s="1">
        <f t="shared" si="14"/>
        <v>11.552572772727272</v>
      </c>
    </row>
    <row r="180" spans="1:16" x14ac:dyDescent="0.2">
      <c r="A180" s="4" t="s">
        <v>64</v>
      </c>
      <c r="B180" s="4">
        <v>1999</v>
      </c>
      <c r="C180" s="4">
        <v>1.8</v>
      </c>
      <c r="D180" s="4">
        <v>4</v>
      </c>
      <c r="E180" s="4">
        <v>4</v>
      </c>
      <c r="F180" s="1">
        <f t="shared" si="11"/>
        <v>0.45</v>
      </c>
      <c r="G180" s="1">
        <f t="shared" si="12"/>
        <v>89.52</v>
      </c>
      <c r="H180" s="3">
        <v>120</v>
      </c>
      <c r="I180" s="4">
        <v>5600</v>
      </c>
      <c r="J180" s="1">
        <f t="shared" si="13"/>
        <v>49.733333333333327</v>
      </c>
      <c r="K180" s="1">
        <f t="shared" si="15"/>
        <v>165.554</v>
      </c>
      <c r="L180" s="25">
        <v>122</v>
      </c>
      <c r="M180" s="4">
        <v>4400</v>
      </c>
      <c r="N180" s="1">
        <f t="shared" si="14"/>
        <v>11.561187666666667</v>
      </c>
      <c r="O180" s="8">
        <v>10.1</v>
      </c>
    </row>
    <row r="181" spans="1:16" x14ac:dyDescent="0.2">
      <c r="A181" s="4" t="s">
        <v>107</v>
      </c>
      <c r="B181" s="4">
        <v>1999</v>
      </c>
      <c r="C181" s="4">
        <v>1.8</v>
      </c>
      <c r="D181" s="4">
        <v>4</v>
      </c>
      <c r="E181" s="4">
        <v>4</v>
      </c>
      <c r="F181" s="1">
        <f t="shared" si="11"/>
        <v>0.45</v>
      </c>
      <c r="G181" s="1">
        <f t="shared" si="12"/>
        <v>89.52</v>
      </c>
      <c r="H181" s="3">
        <v>120</v>
      </c>
      <c r="I181" s="4">
        <v>5600</v>
      </c>
      <c r="J181" s="1">
        <f t="shared" si="13"/>
        <v>49.733333333333327</v>
      </c>
      <c r="K181" s="1">
        <f t="shared" si="15"/>
        <v>165.554</v>
      </c>
      <c r="L181" s="25">
        <v>122</v>
      </c>
      <c r="M181" s="4">
        <v>4400</v>
      </c>
      <c r="N181" s="1">
        <f t="shared" si="14"/>
        <v>11.561187666666667</v>
      </c>
    </row>
    <row r="182" spans="1:16" x14ac:dyDescent="0.2">
      <c r="A182" s="4" t="s">
        <v>131</v>
      </c>
      <c r="B182" s="4">
        <v>1999</v>
      </c>
      <c r="C182" s="4">
        <v>3</v>
      </c>
      <c r="D182" s="4">
        <v>4</v>
      </c>
      <c r="E182" s="4">
        <v>6</v>
      </c>
      <c r="F182" s="1">
        <f t="shared" si="11"/>
        <v>0.5</v>
      </c>
      <c r="G182" s="1">
        <f t="shared" si="12"/>
        <v>141.74</v>
      </c>
      <c r="H182" s="3">
        <v>190</v>
      </c>
      <c r="I182" s="4">
        <v>5600</v>
      </c>
      <c r="J182" s="1">
        <f t="shared" si="13"/>
        <v>47.24666666666667</v>
      </c>
      <c r="K182" s="1">
        <f t="shared" si="15"/>
        <v>278.185</v>
      </c>
      <c r="L182" s="25">
        <v>205</v>
      </c>
      <c r="M182" s="4">
        <v>4000</v>
      </c>
      <c r="N182" s="1">
        <f t="shared" si="14"/>
        <v>11.6559515</v>
      </c>
    </row>
    <row r="183" spans="1:16" x14ac:dyDescent="0.2">
      <c r="A183" s="4" t="s">
        <v>135</v>
      </c>
      <c r="B183" s="4">
        <v>1999</v>
      </c>
      <c r="C183" s="4">
        <v>1.8</v>
      </c>
      <c r="D183" s="4">
        <v>4</v>
      </c>
      <c r="E183" s="4">
        <v>4</v>
      </c>
      <c r="F183" s="1">
        <f t="shared" si="11"/>
        <v>0.45</v>
      </c>
      <c r="G183" s="1">
        <f t="shared" si="12"/>
        <v>104.44</v>
      </c>
      <c r="H183" s="3">
        <v>140</v>
      </c>
      <c r="I183" s="4">
        <v>6300</v>
      </c>
      <c r="J183" s="1">
        <f t="shared" si="13"/>
        <v>58.022222222222219</v>
      </c>
      <c r="K183" s="1">
        <f t="shared" si="15"/>
        <v>168.268</v>
      </c>
      <c r="L183" s="25">
        <v>124</v>
      </c>
      <c r="M183" s="4">
        <v>5200</v>
      </c>
      <c r="N183" s="1">
        <f t="shared" si="14"/>
        <v>11.750715333333334</v>
      </c>
      <c r="O183" s="8">
        <v>9.1999999999999993</v>
      </c>
    </row>
    <row r="184" spans="1:16" x14ac:dyDescent="0.2">
      <c r="A184" s="4" t="s">
        <v>104</v>
      </c>
      <c r="B184" s="4">
        <v>1999</v>
      </c>
      <c r="C184" s="4">
        <v>3</v>
      </c>
      <c r="D184" s="4">
        <v>4</v>
      </c>
      <c r="E184" s="4">
        <v>6</v>
      </c>
      <c r="F184" s="1">
        <f t="shared" si="11"/>
        <v>0.5</v>
      </c>
      <c r="G184" s="1">
        <f t="shared" si="12"/>
        <v>107.42400000000001</v>
      </c>
      <c r="H184" s="3">
        <v>144</v>
      </c>
      <c r="I184" s="4">
        <v>5200</v>
      </c>
      <c r="J184" s="1">
        <f t="shared" si="13"/>
        <v>35.808</v>
      </c>
      <c r="K184" s="1">
        <f t="shared" si="15"/>
        <v>283.613</v>
      </c>
      <c r="L184" s="25">
        <v>209</v>
      </c>
      <c r="M184" s="4">
        <v>4400</v>
      </c>
      <c r="N184" s="1">
        <f t="shared" si="14"/>
        <v>11.883384700000001</v>
      </c>
    </row>
    <row r="185" spans="1:16" x14ac:dyDescent="0.2">
      <c r="A185" s="4" t="s">
        <v>142</v>
      </c>
      <c r="B185" s="4">
        <v>1999</v>
      </c>
      <c r="C185" s="4">
        <v>3</v>
      </c>
      <c r="D185" s="4">
        <v>4</v>
      </c>
      <c r="E185" s="4">
        <v>6</v>
      </c>
      <c r="F185" s="1">
        <f t="shared" si="11"/>
        <v>0.5</v>
      </c>
      <c r="G185" s="1">
        <f t="shared" si="12"/>
        <v>187.99199999999999</v>
      </c>
      <c r="H185" s="3">
        <v>252</v>
      </c>
      <c r="I185" s="4">
        <v>6600</v>
      </c>
      <c r="J185" s="1">
        <f t="shared" si="13"/>
        <v>62.663999999999994</v>
      </c>
      <c r="K185" s="1">
        <f t="shared" si="15"/>
        <v>284.96999999999997</v>
      </c>
      <c r="L185" s="25">
        <v>210</v>
      </c>
      <c r="M185" s="4">
        <v>5300</v>
      </c>
      <c r="N185" s="1">
        <f t="shared" si="14"/>
        <v>11.940243000000001</v>
      </c>
      <c r="O185" s="8">
        <v>10.199999999999999</v>
      </c>
      <c r="P185" s="4" t="s">
        <v>41</v>
      </c>
    </row>
    <row r="186" spans="1:16" x14ac:dyDescent="0.2">
      <c r="A186" s="4" t="s">
        <v>141</v>
      </c>
      <c r="B186" s="4">
        <v>1999</v>
      </c>
      <c r="C186" s="4">
        <v>3.2</v>
      </c>
      <c r="D186" s="4">
        <v>4</v>
      </c>
      <c r="E186" s="4">
        <v>6</v>
      </c>
      <c r="F186" s="1">
        <f t="shared" si="11"/>
        <v>0.53333333333333333</v>
      </c>
      <c r="G186" s="1">
        <f t="shared" si="12"/>
        <v>216.34</v>
      </c>
      <c r="H186" s="3">
        <v>290</v>
      </c>
      <c r="I186" s="4">
        <v>7100</v>
      </c>
      <c r="J186" s="1">
        <f t="shared" si="13"/>
        <v>67.606250000000003</v>
      </c>
      <c r="K186" s="1">
        <f t="shared" si="15"/>
        <v>303.96800000000002</v>
      </c>
      <c r="L186" s="25">
        <v>224</v>
      </c>
      <c r="M186" s="4">
        <v>5500</v>
      </c>
      <c r="N186" s="1">
        <f t="shared" si="14"/>
        <v>11.940243000000001</v>
      </c>
      <c r="O186" s="8">
        <v>10.199999999999999</v>
      </c>
      <c r="P186" s="4" t="s">
        <v>41</v>
      </c>
    </row>
    <row r="187" spans="1:16" x14ac:dyDescent="0.2">
      <c r="A187" s="4" t="s">
        <v>136</v>
      </c>
      <c r="B187" s="4">
        <v>1999</v>
      </c>
      <c r="C187" s="4">
        <v>1.8</v>
      </c>
      <c r="D187" s="4">
        <v>4</v>
      </c>
      <c r="E187" s="4">
        <v>4</v>
      </c>
      <c r="F187" s="1">
        <f t="shared" si="11"/>
        <v>0.45</v>
      </c>
      <c r="G187" s="1">
        <f t="shared" si="12"/>
        <v>126.82</v>
      </c>
      <c r="H187" s="3">
        <v>170</v>
      </c>
      <c r="I187" s="4">
        <v>7600</v>
      </c>
      <c r="J187" s="1">
        <f t="shared" si="13"/>
        <v>70.455555555555549</v>
      </c>
      <c r="K187" s="1">
        <f t="shared" si="15"/>
        <v>173.696</v>
      </c>
      <c r="L187" s="25">
        <v>128</v>
      </c>
      <c r="M187" s="4">
        <v>6200</v>
      </c>
      <c r="N187" s="1">
        <f t="shared" si="14"/>
        <v>12.129770666666666</v>
      </c>
      <c r="O187" s="8">
        <v>10</v>
      </c>
    </row>
    <row r="188" spans="1:16" x14ac:dyDescent="0.2">
      <c r="A188" s="4" t="s">
        <v>108</v>
      </c>
      <c r="B188" s="4">
        <v>1999</v>
      </c>
      <c r="C188" s="4">
        <v>3</v>
      </c>
      <c r="D188" s="4">
        <v>4</v>
      </c>
      <c r="E188" s="4">
        <v>6</v>
      </c>
      <c r="F188" s="1">
        <f t="shared" si="11"/>
        <v>0.5</v>
      </c>
      <c r="G188" s="1">
        <f t="shared" si="12"/>
        <v>149.19999999999999</v>
      </c>
      <c r="H188" s="3">
        <v>200</v>
      </c>
      <c r="I188" s="4">
        <v>5200</v>
      </c>
      <c r="J188" s="1">
        <f t="shared" si="13"/>
        <v>49.733333333333327</v>
      </c>
      <c r="K188" s="1">
        <f t="shared" si="15"/>
        <v>290.39800000000002</v>
      </c>
      <c r="L188" s="25">
        <v>214</v>
      </c>
      <c r="M188" s="4">
        <v>4400</v>
      </c>
      <c r="N188" s="1">
        <f t="shared" si="14"/>
        <v>12.167676200000002</v>
      </c>
    </row>
    <row r="189" spans="1:16" x14ac:dyDescent="0.2">
      <c r="A189" s="4" t="s">
        <v>106</v>
      </c>
      <c r="B189" s="4">
        <v>1999</v>
      </c>
      <c r="C189" s="4">
        <v>3</v>
      </c>
      <c r="D189" s="4">
        <v>4</v>
      </c>
      <c r="E189" s="4">
        <v>6</v>
      </c>
      <c r="F189" s="1">
        <f t="shared" si="11"/>
        <v>0.5</v>
      </c>
      <c r="G189" s="1">
        <f t="shared" si="12"/>
        <v>149.19999999999999</v>
      </c>
      <c r="H189" s="3">
        <v>200</v>
      </c>
      <c r="I189" s="4">
        <v>5200</v>
      </c>
      <c r="J189" s="1">
        <f t="shared" si="13"/>
        <v>49.733333333333327</v>
      </c>
      <c r="K189" s="1">
        <f t="shared" si="15"/>
        <v>290.39800000000002</v>
      </c>
      <c r="L189" s="25">
        <v>214</v>
      </c>
      <c r="M189" s="4">
        <v>4400</v>
      </c>
      <c r="N189" s="1">
        <f t="shared" si="14"/>
        <v>12.167676200000002</v>
      </c>
    </row>
    <row r="190" spans="1:16" x14ac:dyDescent="0.2">
      <c r="A190" s="4" t="s">
        <v>145</v>
      </c>
      <c r="B190" s="4">
        <v>1999</v>
      </c>
      <c r="C190" s="4">
        <v>5.5</v>
      </c>
      <c r="E190" s="4">
        <v>12</v>
      </c>
      <c r="F190" s="1">
        <f t="shared" si="11"/>
        <v>0.45833333333333331</v>
      </c>
      <c r="G190" s="1">
        <f t="shared" si="12"/>
        <v>325.25599999999997</v>
      </c>
      <c r="H190" s="3">
        <v>436</v>
      </c>
      <c r="I190" s="4">
        <v>6250</v>
      </c>
      <c r="J190" s="1">
        <f t="shared" si="13"/>
        <v>59.137454545454538</v>
      </c>
      <c r="K190" s="1">
        <f t="shared" si="15"/>
        <v>540.08600000000001</v>
      </c>
      <c r="L190" s="25">
        <v>398</v>
      </c>
      <c r="M190" s="4">
        <v>4500</v>
      </c>
      <c r="N190" s="1">
        <f t="shared" si="14"/>
        <v>12.343420036363637</v>
      </c>
      <c r="O190" s="8">
        <v>10.6</v>
      </c>
    </row>
    <row r="191" spans="1:16" x14ac:dyDescent="0.2">
      <c r="A191" s="4" t="s">
        <v>130</v>
      </c>
      <c r="B191" s="4">
        <v>1999</v>
      </c>
      <c r="C191" s="4">
        <v>2.5</v>
      </c>
      <c r="D191" s="4">
        <v>4</v>
      </c>
      <c r="E191" s="4">
        <v>6</v>
      </c>
      <c r="F191" s="1">
        <f t="shared" si="11"/>
        <v>0.41666666666666669</v>
      </c>
      <c r="G191" s="1">
        <f t="shared" si="12"/>
        <v>149.946</v>
      </c>
      <c r="H191" s="3">
        <v>201</v>
      </c>
      <c r="I191" s="4">
        <v>6000</v>
      </c>
      <c r="J191" s="1">
        <f t="shared" si="13"/>
        <v>59.978400000000001</v>
      </c>
      <c r="K191" s="1">
        <f t="shared" si="15"/>
        <v>245.61699999999999</v>
      </c>
      <c r="L191" s="25">
        <v>181</v>
      </c>
      <c r="M191" s="4">
        <v>4500</v>
      </c>
      <c r="N191" s="1">
        <f t="shared" si="14"/>
        <v>12.349622759999999</v>
      </c>
    </row>
    <row r="192" spans="1:16" x14ac:dyDescent="0.2">
      <c r="A192" s="4" t="s">
        <v>117</v>
      </c>
      <c r="B192" s="4">
        <v>1999</v>
      </c>
      <c r="C192" s="4">
        <v>4</v>
      </c>
      <c r="D192" s="4">
        <v>4</v>
      </c>
      <c r="E192" s="4">
        <v>8</v>
      </c>
      <c r="F192" s="1">
        <f t="shared" si="11"/>
        <v>0.5</v>
      </c>
      <c r="G192" s="1">
        <f t="shared" si="12"/>
        <v>216.34</v>
      </c>
      <c r="H192" s="3">
        <v>290</v>
      </c>
      <c r="I192" s="4">
        <v>6100</v>
      </c>
      <c r="J192" s="1">
        <f t="shared" si="13"/>
        <v>54.085000000000001</v>
      </c>
      <c r="K192" s="1">
        <f t="shared" si="15"/>
        <v>393.53</v>
      </c>
      <c r="L192" s="25">
        <v>290</v>
      </c>
      <c r="M192" s="4">
        <v>4250</v>
      </c>
      <c r="N192" s="1">
        <f t="shared" si="14"/>
        <v>12.36668025</v>
      </c>
    </row>
    <row r="193" spans="1:16" x14ac:dyDescent="0.2">
      <c r="A193" s="4" t="s">
        <v>116</v>
      </c>
      <c r="B193" s="4">
        <v>1999</v>
      </c>
      <c r="C193" s="4">
        <v>4</v>
      </c>
      <c r="D193" s="4">
        <v>4</v>
      </c>
      <c r="E193" s="4">
        <v>8</v>
      </c>
      <c r="F193" s="1">
        <f t="shared" si="11"/>
        <v>0.5</v>
      </c>
      <c r="G193" s="1">
        <f t="shared" si="12"/>
        <v>216.34</v>
      </c>
      <c r="H193" s="3">
        <v>290</v>
      </c>
      <c r="I193" s="4">
        <v>6100</v>
      </c>
      <c r="J193" s="1">
        <f t="shared" si="13"/>
        <v>54.085000000000001</v>
      </c>
      <c r="K193" s="1">
        <f t="shared" si="15"/>
        <v>393.53</v>
      </c>
      <c r="L193" s="25">
        <v>290</v>
      </c>
      <c r="M193" s="4">
        <v>4250</v>
      </c>
      <c r="N193" s="1">
        <f t="shared" si="14"/>
        <v>12.36668025</v>
      </c>
    </row>
    <row r="194" spans="1:16" x14ac:dyDescent="0.2">
      <c r="A194" s="4" t="s">
        <v>88</v>
      </c>
      <c r="B194" s="4">
        <v>1999</v>
      </c>
      <c r="C194" s="4">
        <v>3.8</v>
      </c>
      <c r="E194" s="4">
        <v>6</v>
      </c>
      <c r="F194" s="1">
        <f t="shared" ref="F194:F257" si="16">C194/E194</f>
        <v>0.6333333333333333</v>
      </c>
      <c r="G194" s="1">
        <f t="shared" ref="G194:G257" si="17">H194*0.746</f>
        <v>179.04</v>
      </c>
      <c r="H194" s="3">
        <v>240</v>
      </c>
      <c r="I194" s="4">
        <v>5200</v>
      </c>
      <c r="J194" s="1">
        <f t="shared" ref="J194:J257" si="18">G194/C194</f>
        <v>47.11578947368421</v>
      </c>
      <c r="K194" s="1">
        <f t="shared" si="15"/>
        <v>379.96</v>
      </c>
      <c r="L194" s="25">
        <v>280</v>
      </c>
      <c r="M194" s="4">
        <v>3600</v>
      </c>
      <c r="N194" s="1">
        <f t="shared" ref="N194:N257" si="19">0.1257*K194/C194</f>
        <v>12.568676842105264</v>
      </c>
      <c r="P194" s="4" t="s">
        <v>144</v>
      </c>
    </row>
    <row r="195" spans="1:16" x14ac:dyDescent="0.2">
      <c r="A195" s="4" t="s">
        <v>80</v>
      </c>
      <c r="B195" s="4">
        <v>1999</v>
      </c>
      <c r="C195" s="4">
        <v>3.8</v>
      </c>
      <c r="E195" s="4">
        <v>6</v>
      </c>
      <c r="F195" s="1">
        <f t="shared" si="16"/>
        <v>0.6333333333333333</v>
      </c>
      <c r="G195" s="1">
        <f t="shared" si="17"/>
        <v>179.04</v>
      </c>
      <c r="H195" s="3">
        <v>240</v>
      </c>
      <c r="I195" s="4">
        <v>5200</v>
      </c>
      <c r="J195" s="1">
        <f t="shared" si="18"/>
        <v>47.11578947368421</v>
      </c>
      <c r="K195" s="1">
        <f t="shared" si="15"/>
        <v>379.96</v>
      </c>
      <c r="L195" s="25">
        <v>280</v>
      </c>
      <c r="M195" s="4">
        <v>3200</v>
      </c>
      <c r="N195" s="1">
        <f t="shared" si="19"/>
        <v>12.568676842105264</v>
      </c>
      <c r="P195" s="4" t="s">
        <v>144</v>
      </c>
    </row>
    <row r="196" spans="1:16" x14ac:dyDescent="0.2">
      <c r="A196" s="4" t="s">
        <v>148</v>
      </c>
      <c r="B196" s="4">
        <v>1999</v>
      </c>
      <c r="C196" s="4">
        <v>3.6</v>
      </c>
      <c r="E196" s="4">
        <v>8</v>
      </c>
      <c r="F196" s="1">
        <f t="shared" si="16"/>
        <v>0.45</v>
      </c>
      <c r="G196" s="1">
        <f t="shared" si="17"/>
        <v>298.39999999999998</v>
      </c>
      <c r="H196" s="3">
        <v>400</v>
      </c>
      <c r="I196" s="4">
        <v>8500</v>
      </c>
      <c r="J196" s="1">
        <f t="shared" si="18"/>
        <v>82.888888888888886</v>
      </c>
      <c r="K196" s="1">
        <f t="shared" si="15"/>
        <v>372.63220000000001</v>
      </c>
      <c r="L196" s="25">
        <v>274.60000000000002</v>
      </c>
      <c r="M196" s="4">
        <v>4750</v>
      </c>
      <c r="N196" s="1">
        <f t="shared" si="19"/>
        <v>13.011074316666669</v>
      </c>
    </row>
    <row r="197" spans="1:16" x14ac:dyDescent="0.2">
      <c r="A197" s="4" t="s">
        <v>146</v>
      </c>
      <c r="B197" s="4">
        <v>1999</v>
      </c>
      <c r="C197" s="4">
        <v>3.5</v>
      </c>
      <c r="E197" s="4">
        <v>8</v>
      </c>
      <c r="F197" s="1">
        <f t="shared" si="16"/>
        <v>0.4375</v>
      </c>
      <c r="G197" s="1">
        <f t="shared" si="17"/>
        <v>279.75</v>
      </c>
      <c r="H197" s="3">
        <v>375</v>
      </c>
      <c r="I197" s="4">
        <v>8250</v>
      </c>
      <c r="J197" s="1">
        <f t="shared" si="18"/>
        <v>79.928571428571431</v>
      </c>
      <c r="K197" s="1">
        <f t="shared" si="15"/>
        <v>363.67599999999999</v>
      </c>
      <c r="L197" s="25">
        <v>268</v>
      </c>
      <c r="M197" s="4">
        <v>6000</v>
      </c>
      <c r="N197" s="1">
        <f t="shared" si="19"/>
        <v>13.061163771428571</v>
      </c>
      <c r="O197" s="8">
        <v>11</v>
      </c>
    </row>
    <row r="198" spans="1:16" x14ac:dyDescent="0.2">
      <c r="A198" s="4" t="s">
        <v>110</v>
      </c>
      <c r="B198" s="4">
        <v>1999</v>
      </c>
      <c r="C198" s="4">
        <v>2</v>
      </c>
      <c r="E198" s="4">
        <v>4</v>
      </c>
      <c r="F198" s="1">
        <f t="shared" si="16"/>
        <v>0.5</v>
      </c>
      <c r="G198" s="1">
        <f t="shared" si="17"/>
        <v>149.19999999999999</v>
      </c>
      <c r="H198" s="3">
        <v>200</v>
      </c>
      <c r="I198" s="4">
        <v>7000</v>
      </c>
      <c r="J198" s="1">
        <f t="shared" si="18"/>
        <v>74.599999999999994</v>
      </c>
      <c r="K198" s="1">
        <f t="shared" si="15"/>
        <v>211.69200000000001</v>
      </c>
      <c r="L198" s="25">
        <v>156</v>
      </c>
      <c r="M198" s="4">
        <v>5250</v>
      </c>
      <c r="N198" s="1">
        <f t="shared" si="19"/>
        <v>13.304842200000001</v>
      </c>
      <c r="O198" s="8">
        <v>10</v>
      </c>
    </row>
    <row r="199" spans="1:16" x14ac:dyDescent="0.2">
      <c r="A199" s="4" t="s">
        <v>47</v>
      </c>
      <c r="B199" s="4">
        <v>1999</v>
      </c>
      <c r="C199" s="4">
        <v>2.4350000000000001</v>
      </c>
      <c r="D199" s="4">
        <v>4</v>
      </c>
      <c r="E199" s="4">
        <v>5</v>
      </c>
      <c r="F199" s="1">
        <f t="shared" si="16"/>
        <v>0.48699999999999999</v>
      </c>
      <c r="G199" s="1">
        <f t="shared" si="17"/>
        <v>141.74</v>
      </c>
      <c r="H199" s="3">
        <v>190</v>
      </c>
      <c r="I199" s="4">
        <v>5100</v>
      </c>
      <c r="J199" s="1">
        <f t="shared" si="18"/>
        <v>58.209445585215612</v>
      </c>
      <c r="K199" s="1">
        <f t="shared" si="15"/>
        <v>270.04300000000001</v>
      </c>
      <c r="L199" s="25">
        <v>199</v>
      </c>
      <c r="M199" s="4">
        <v>1800</v>
      </c>
      <c r="N199" s="1">
        <f t="shared" si="19"/>
        <v>13.940207433264888</v>
      </c>
    </row>
    <row r="200" spans="1:16" x14ac:dyDescent="0.2">
      <c r="A200" s="4" t="s">
        <v>238</v>
      </c>
      <c r="B200" s="4">
        <v>1999</v>
      </c>
      <c r="C200" s="4">
        <v>4</v>
      </c>
      <c r="E200" s="4">
        <v>8</v>
      </c>
      <c r="F200" s="1">
        <f t="shared" si="16"/>
        <v>0.5</v>
      </c>
      <c r="G200" s="1">
        <f t="shared" si="17"/>
        <v>193.96</v>
      </c>
      <c r="H200" s="3">
        <v>260</v>
      </c>
      <c r="I200" s="4">
        <v>4500</v>
      </c>
      <c r="J200" s="1">
        <f t="shared" si="18"/>
        <v>48.49</v>
      </c>
      <c r="K200" s="1">
        <f t="shared" si="15"/>
        <v>468.16500000000002</v>
      </c>
      <c r="L200" s="25">
        <v>345</v>
      </c>
      <c r="M200" s="4">
        <v>2300</v>
      </c>
      <c r="N200" s="1">
        <f t="shared" si="19"/>
        <v>14.712085125000002</v>
      </c>
      <c r="O200" s="8">
        <v>9</v>
      </c>
    </row>
    <row r="201" spans="1:16" x14ac:dyDescent="0.2">
      <c r="A201" s="4" t="s">
        <v>126</v>
      </c>
      <c r="B201" s="4">
        <v>1999</v>
      </c>
      <c r="C201" s="4">
        <v>2.2999999999999998</v>
      </c>
      <c r="D201" s="4">
        <v>4</v>
      </c>
      <c r="E201" s="4">
        <v>6</v>
      </c>
      <c r="F201" s="1">
        <f t="shared" si="16"/>
        <v>0.3833333333333333</v>
      </c>
      <c r="G201" s="1">
        <f t="shared" si="17"/>
        <v>156.66</v>
      </c>
      <c r="H201" s="3">
        <v>210</v>
      </c>
      <c r="I201" s="4">
        <v>5300</v>
      </c>
      <c r="J201" s="1">
        <f t="shared" si="18"/>
        <v>68.113043478260877</v>
      </c>
      <c r="K201" s="1">
        <f t="shared" si="15"/>
        <v>284.96999999999997</v>
      </c>
      <c r="L201" s="25">
        <v>210</v>
      </c>
      <c r="M201" s="4">
        <v>3500</v>
      </c>
      <c r="N201" s="1">
        <f t="shared" si="19"/>
        <v>15.574230000000002</v>
      </c>
      <c r="O201" s="8">
        <v>8.1</v>
      </c>
      <c r="P201" s="4" t="s">
        <v>37</v>
      </c>
    </row>
    <row r="202" spans="1:16" x14ac:dyDescent="0.2">
      <c r="A202" s="4" t="s">
        <v>118</v>
      </c>
      <c r="B202" s="4">
        <v>1999</v>
      </c>
      <c r="C202" s="4">
        <v>4</v>
      </c>
      <c r="D202" s="4">
        <v>4</v>
      </c>
      <c r="E202" s="4">
        <v>8</v>
      </c>
      <c r="F202" s="1">
        <f t="shared" si="16"/>
        <v>0.5</v>
      </c>
      <c r="G202" s="1">
        <f t="shared" si="17"/>
        <v>276.02</v>
      </c>
      <c r="H202" s="3">
        <v>370</v>
      </c>
      <c r="I202" s="4">
        <v>6150</v>
      </c>
      <c r="J202" s="1">
        <f t="shared" si="18"/>
        <v>69.004999999999995</v>
      </c>
      <c r="K202" s="1">
        <f t="shared" si="15"/>
        <v>525.15899999999999</v>
      </c>
      <c r="L202" s="25">
        <v>387</v>
      </c>
      <c r="M202" s="4">
        <v>3600</v>
      </c>
      <c r="N202" s="1">
        <f t="shared" si="19"/>
        <v>16.503121575000002</v>
      </c>
      <c r="P202" s="4" t="s">
        <v>144</v>
      </c>
    </row>
    <row r="203" spans="1:16" x14ac:dyDescent="0.2">
      <c r="A203" s="4" t="s">
        <v>147</v>
      </c>
      <c r="B203" s="4">
        <v>1999</v>
      </c>
      <c r="C203" s="4">
        <v>5.5</v>
      </c>
      <c r="E203" s="4">
        <v>12</v>
      </c>
      <c r="F203" s="1">
        <f t="shared" si="16"/>
        <v>0.45833333333333331</v>
      </c>
      <c r="G203" s="1">
        <f t="shared" si="17"/>
        <v>361.81</v>
      </c>
      <c r="H203" s="3">
        <v>485</v>
      </c>
      <c r="I203" s="4">
        <v>7000</v>
      </c>
      <c r="J203" s="1">
        <f t="shared" si="18"/>
        <v>65.783636363636361</v>
      </c>
      <c r="K203" s="1">
        <f t="shared" si="15"/>
        <v>771.45449999999994</v>
      </c>
      <c r="L203" s="25">
        <v>568.5</v>
      </c>
      <c r="M203" s="4">
        <v>5000</v>
      </c>
      <c r="N203" s="1">
        <f t="shared" si="19"/>
        <v>17.631241936363637</v>
      </c>
      <c r="O203" s="8">
        <v>10.8</v>
      </c>
      <c r="P203" s="4" t="s">
        <v>37</v>
      </c>
    </row>
    <row r="204" spans="1:16" x14ac:dyDescent="0.2">
      <c r="A204" s="4" t="s">
        <v>50</v>
      </c>
      <c r="B204" s="4">
        <v>1999</v>
      </c>
      <c r="C204" s="4">
        <v>2.319</v>
      </c>
      <c r="D204" s="4">
        <v>4</v>
      </c>
      <c r="E204" s="4">
        <v>5</v>
      </c>
      <c r="F204" s="1">
        <f t="shared" si="16"/>
        <v>0.46379999999999999</v>
      </c>
      <c r="G204" s="1">
        <f t="shared" si="17"/>
        <v>176.05600000000001</v>
      </c>
      <c r="H204" s="3">
        <v>236</v>
      </c>
      <c r="I204" s="4">
        <v>5100</v>
      </c>
      <c r="J204" s="1">
        <f t="shared" si="18"/>
        <v>75.91893057352307</v>
      </c>
      <c r="K204" s="1">
        <f t="shared" si="15"/>
        <v>331.108</v>
      </c>
      <c r="L204" s="25">
        <v>244</v>
      </c>
      <c r="M204" s="4">
        <v>2100</v>
      </c>
      <c r="N204" s="1">
        <f t="shared" si="19"/>
        <v>17.947509961190168</v>
      </c>
      <c r="P204" s="4" t="s">
        <v>37</v>
      </c>
    </row>
    <row r="205" spans="1:16" x14ac:dyDescent="0.2">
      <c r="A205" s="4" t="s">
        <v>102</v>
      </c>
      <c r="B205" s="4">
        <v>1999</v>
      </c>
      <c r="C205" s="4">
        <v>2.2999999999999998</v>
      </c>
      <c r="D205" s="4">
        <v>4</v>
      </c>
      <c r="E205" s="4">
        <v>4</v>
      </c>
      <c r="F205" s="1">
        <f t="shared" si="16"/>
        <v>0.57499999999999996</v>
      </c>
      <c r="G205" s="1">
        <f t="shared" si="17"/>
        <v>167.85</v>
      </c>
      <c r="H205" s="3">
        <v>225</v>
      </c>
      <c r="I205" s="4">
        <v>5500</v>
      </c>
      <c r="J205" s="1">
        <f t="shared" si="18"/>
        <v>72.978260869565219</v>
      </c>
      <c r="K205" s="1">
        <f t="shared" si="15"/>
        <v>341.964</v>
      </c>
      <c r="L205" s="25">
        <v>252</v>
      </c>
      <c r="M205" s="4">
        <v>4000</v>
      </c>
      <c r="N205" s="1">
        <f t="shared" si="19"/>
        <v>18.689076</v>
      </c>
      <c r="P205" s="4" t="s">
        <v>37</v>
      </c>
    </row>
    <row r="206" spans="1:16" x14ac:dyDescent="0.2">
      <c r="A206" s="4" t="s">
        <v>153</v>
      </c>
      <c r="B206" s="4">
        <v>2000</v>
      </c>
      <c r="C206" s="4">
        <v>1</v>
      </c>
      <c r="D206" s="4">
        <v>4</v>
      </c>
      <c r="E206" s="4">
        <v>3</v>
      </c>
      <c r="F206" s="1">
        <f t="shared" si="16"/>
        <v>0.33333333333333331</v>
      </c>
      <c r="G206" s="1">
        <f t="shared" si="17"/>
        <v>43.268000000000001</v>
      </c>
      <c r="H206" s="3">
        <v>58</v>
      </c>
      <c r="I206" s="4">
        <v>5600</v>
      </c>
      <c r="J206" s="1">
        <f t="shared" si="18"/>
        <v>43.268000000000001</v>
      </c>
      <c r="K206" s="1">
        <f t="shared" si="15"/>
        <v>85.491</v>
      </c>
      <c r="L206" s="25">
        <v>63</v>
      </c>
      <c r="M206" s="4">
        <v>3800</v>
      </c>
      <c r="N206" s="1">
        <f t="shared" si="19"/>
        <v>10.7462187</v>
      </c>
    </row>
    <row r="207" spans="1:16" x14ac:dyDescent="0.2">
      <c r="A207" s="4" t="s">
        <v>236</v>
      </c>
      <c r="B207" s="4">
        <v>2000</v>
      </c>
      <c r="C207" s="4">
        <v>3.4</v>
      </c>
      <c r="D207" s="4">
        <v>4</v>
      </c>
      <c r="E207" s="4">
        <v>6</v>
      </c>
      <c r="F207" s="1">
        <f t="shared" si="16"/>
        <v>0.56666666666666665</v>
      </c>
      <c r="G207" s="1">
        <f t="shared" si="17"/>
        <v>141.74</v>
      </c>
      <c r="H207" s="3">
        <v>190</v>
      </c>
      <c r="I207" s="4">
        <v>4800</v>
      </c>
      <c r="J207" s="1">
        <f t="shared" si="18"/>
        <v>41.688235294117653</v>
      </c>
      <c r="K207" s="1">
        <f t="shared" si="15"/>
        <v>298.54000000000002</v>
      </c>
      <c r="L207" s="25">
        <v>220</v>
      </c>
      <c r="M207" s="4">
        <v>3600</v>
      </c>
      <c r="N207" s="1">
        <f t="shared" si="19"/>
        <v>11.037199411764707</v>
      </c>
    </row>
    <row r="208" spans="1:16" x14ac:dyDescent="0.2">
      <c r="A208" s="4" t="s">
        <v>155</v>
      </c>
      <c r="B208" s="4">
        <v>2000</v>
      </c>
      <c r="C208" s="4">
        <v>1.5</v>
      </c>
      <c r="D208" s="4">
        <v>4</v>
      </c>
      <c r="E208" s="4">
        <v>4</v>
      </c>
      <c r="F208" s="1">
        <f t="shared" si="16"/>
        <v>0.375</v>
      </c>
      <c r="G208" s="1">
        <f t="shared" si="17"/>
        <v>71.616</v>
      </c>
      <c r="H208" s="3">
        <v>96</v>
      </c>
      <c r="I208" s="4">
        <v>5800</v>
      </c>
      <c r="J208" s="1">
        <f t="shared" si="18"/>
        <v>47.744</v>
      </c>
      <c r="K208" s="1">
        <f t="shared" si="15"/>
        <v>132.98599999999999</v>
      </c>
      <c r="L208" s="25">
        <v>98</v>
      </c>
      <c r="M208" s="4">
        <v>4500</v>
      </c>
      <c r="N208" s="1">
        <f t="shared" si="19"/>
        <v>11.1442268</v>
      </c>
    </row>
    <row r="209" spans="1:16" x14ac:dyDescent="0.2">
      <c r="A209" s="4" t="s">
        <v>236</v>
      </c>
      <c r="B209" s="4">
        <v>2000</v>
      </c>
      <c r="C209" s="4">
        <v>4.7</v>
      </c>
      <c r="D209" s="4">
        <v>4</v>
      </c>
      <c r="E209" s="4">
        <v>8</v>
      </c>
      <c r="F209" s="1">
        <f t="shared" si="16"/>
        <v>0.58750000000000002</v>
      </c>
      <c r="G209" s="1">
        <f t="shared" si="17"/>
        <v>182.77</v>
      </c>
      <c r="H209" s="3">
        <v>245</v>
      </c>
      <c r="I209" s="4">
        <v>4800</v>
      </c>
      <c r="J209" s="1">
        <f t="shared" si="18"/>
        <v>38.887234042553189</v>
      </c>
      <c r="K209" s="1">
        <f t="shared" si="15"/>
        <v>427.45499999999998</v>
      </c>
      <c r="L209" s="25">
        <v>315</v>
      </c>
      <c r="M209" s="4">
        <v>3400</v>
      </c>
      <c r="N209" s="1">
        <f t="shared" si="19"/>
        <v>11.43214755319149</v>
      </c>
    </row>
    <row r="210" spans="1:16" x14ac:dyDescent="0.2">
      <c r="A210" s="4" t="s">
        <v>153</v>
      </c>
      <c r="B210" s="4">
        <v>2000</v>
      </c>
      <c r="C210" s="4">
        <v>1.2</v>
      </c>
      <c r="D210" s="4">
        <v>4</v>
      </c>
      <c r="E210" s="4">
        <v>4</v>
      </c>
      <c r="F210" s="1">
        <f t="shared" si="16"/>
        <v>0.3</v>
      </c>
      <c r="G210" s="1">
        <f t="shared" si="17"/>
        <v>55.204000000000001</v>
      </c>
      <c r="H210" s="3">
        <v>74</v>
      </c>
      <c r="I210" s="4">
        <v>5600</v>
      </c>
      <c r="J210" s="1">
        <f t="shared" si="18"/>
        <v>46.003333333333337</v>
      </c>
      <c r="K210" s="1">
        <f t="shared" si="15"/>
        <v>109.917</v>
      </c>
      <c r="L210" s="25">
        <v>81</v>
      </c>
      <c r="M210" s="4">
        <v>4000</v>
      </c>
      <c r="N210" s="1">
        <f t="shared" si="19"/>
        <v>11.513805750000001</v>
      </c>
    </row>
    <row r="211" spans="1:16" x14ac:dyDescent="0.2">
      <c r="A211" s="4" t="s">
        <v>154</v>
      </c>
      <c r="B211" s="4">
        <v>2000</v>
      </c>
      <c r="C211" s="4">
        <v>3.5</v>
      </c>
      <c r="D211" s="4">
        <v>4</v>
      </c>
      <c r="E211" s="4">
        <v>6</v>
      </c>
      <c r="F211" s="1">
        <f t="shared" si="16"/>
        <v>0.58333333333333337</v>
      </c>
      <c r="G211" s="1">
        <f t="shared" si="17"/>
        <v>179.04</v>
      </c>
      <c r="H211" s="3">
        <v>240</v>
      </c>
      <c r="I211" s="4">
        <v>5300</v>
      </c>
      <c r="J211" s="1">
        <f t="shared" si="18"/>
        <v>51.154285714285713</v>
      </c>
      <c r="K211" s="1">
        <f t="shared" si="15"/>
        <v>332.46499999999997</v>
      </c>
      <c r="L211" s="25">
        <v>245</v>
      </c>
      <c r="M211" s="4">
        <v>4000</v>
      </c>
      <c r="N211" s="1">
        <f t="shared" si="19"/>
        <v>11.940242999999999</v>
      </c>
    </row>
    <row r="212" spans="1:16" x14ac:dyDescent="0.2">
      <c r="A212" s="4" t="s">
        <v>157</v>
      </c>
      <c r="B212" s="4">
        <v>2000</v>
      </c>
      <c r="C212" s="4">
        <v>3</v>
      </c>
      <c r="D212" s="4">
        <v>4</v>
      </c>
      <c r="E212" s="4">
        <v>6</v>
      </c>
      <c r="F212" s="1">
        <f t="shared" si="16"/>
        <v>0.5</v>
      </c>
      <c r="G212" s="1">
        <f t="shared" si="17"/>
        <v>158.15199999999999</v>
      </c>
      <c r="H212" s="3">
        <v>212</v>
      </c>
      <c r="I212" s="4">
        <v>6000</v>
      </c>
      <c r="J212" s="1">
        <f t="shared" si="18"/>
        <v>52.717333333333329</v>
      </c>
      <c r="K212" s="1">
        <f t="shared" si="15"/>
        <v>284.96999999999997</v>
      </c>
      <c r="L212" s="25">
        <v>210</v>
      </c>
      <c r="M212" s="4">
        <v>4400</v>
      </c>
      <c r="N212" s="1">
        <f t="shared" si="19"/>
        <v>11.940243000000001</v>
      </c>
      <c r="P212" s="4" t="s">
        <v>158</v>
      </c>
    </row>
    <row r="213" spans="1:16" x14ac:dyDescent="0.2">
      <c r="A213" s="6" t="s">
        <v>150</v>
      </c>
      <c r="B213" s="4">
        <v>2000</v>
      </c>
      <c r="C213" s="4">
        <v>0.996</v>
      </c>
      <c r="D213" s="4">
        <v>4</v>
      </c>
      <c r="E213" s="4">
        <v>4</v>
      </c>
      <c r="F213" s="1">
        <f t="shared" si="16"/>
        <v>0.249</v>
      </c>
      <c r="G213" s="1">
        <f t="shared" si="17"/>
        <v>50.728000000000002</v>
      </c>
      <c r="H213" s="3">
        <v>68</v>
      </c>
      <c r="I213" s="4">
        <v>7000</v>
      </c>
      <c r="J213" s="1">
        <f t="shared" si="18"/>
        <v>50.931726907630527</v>
      </c>
      <c r="K213" s="1">
        <f t="shared" si="15"/>
        <v>94.99</v>
      </c>
      <c r="L213" s="25">
        <v>70</v>
      </c>
      <c r="M213" s="4">
        <v>4500</v>
      </c>
      <c r="N213" s="1">
        <f t="shared" si="19"/>
        <v>11.988195783132531</v>
      </c>
    </row>
    <row r="214" spans="1:16" x14ac:dyDescent="0.2">
      <c r="A214" s="4" t="s">
        <v>156</v>
      </c>
      <c r="B214" s="4">
        <v>2000</v>
      </c>
      <c r="C214" s="4">
        <v>2.7</v>
      </c>
      <c r="D214" s="4">
        <v>4</v>
      </c>
      <c r="E214" s="4">
        <v>4</v>
      </c>
      <c r="F214" s="1">
        <f t="shared" si="16"/>
        <v>0.67500000000000004</v>
      </c>
      <c r="G214" s="1">
        <f t="shared" si="17"/>
        <v>149.19999999999999</v>
      </c>
      <c r="H214" s="3">
        <v>200</v>
      </c>
      <c r="I214" s="4">
        <v>5900</v>
      </c>
      <c r="J214" s="1">
        <f t="shared" si="18"/>
        <v>55.259259259259252</v>
      </c>
      <c r="K214" s="1">
        <f t="shared" si="15"/>
        <v>261.90100000000001</v>
      </c>
      <c r="L214" s="25">
        <v>193</v>
      </c>
      <c r="M214" s="4">
        <v>4300</v>
      </c>
      <c r="N214" s="1">
        <f t="shared" si="19"/>
        <v>12.192946555555555</v>
      </c>
    </row>
    <row r="215" spans="1:16" x14ac:dyDescent="0.2">
      <c r="A215" s="5" t="s">
        <v>151</v>
      </c>
      <c r="B215" s="4">
        <v>2000</v>
      </c>
      <c r="C215" s="4">
        <v>0.996</v>
      </c>
      <c r="D215" s="4">
        <v>4</v>
      </c>
      <c r="E215" s="4">
        <v>4</v>
      </c>
      <c r="F215" s="1">
        <f t="shared" si="16"/>
        <v>0.249</v>
      </c>
      <c r="G215" s="1">
        <f t="shared" si="17"/>
        <v>73.853999999999999</v>
      </c>
      <c r="H215" s="3">
        <v>99</v>
      </c>
      <c r="I215" s="4">
        <v>7000</v>
      </c>
      <c r="J215" s="1">
        <f t="shared" si="18"/>
        <v>74.150602409638552</v>
      </c>
      <c r="K215" s="1">
        <f t="shared" si="15"/>
        <v>122.13</v>
      </c>
      <c r="L215" s="25">
        <v>90</v>
      </c>
      <c r="M215" s="4">
        <v>3000</v>
      </c>
      <c r="N215" s="1">
        <f t="shared" si="19"/>
        <v>15.413394578313254</v>
      </c>
      <c r="P215" s="4" t="s">
        <v>152</v>
      </c>
    </row>
    <row r="216" spans="1:16" x14ac:dyDescent="0.2">
      <c r="A216" s="4" t="s">
        <v>159</v>
      </c>
      <c r="B216" s="4">
        <v>2001</v>
      </c>
      <c r="C216" s="4">
        <v>3</v>
      </c>
      <c r="D216" s="4">
        <v>4</v>
      </c>
      <c r="E216" s="4">
        <v>6</v>
      </c>
      <c r="F216" s="1">
        <f t="shared" si="16"/>
        <v>0.5</v>
      </c>
      <c r="G216" s="1">
        <f t="shared" si="17"/>
        <v>143.232</v>
      </c>
      <c r="H216" s="3">
        <v>192</v>
      </c>
      <c r="I216" s="4">
        <v>6000</v>
      </c>
      <c r="J216" s="1">
        <f t="shared" si="18"/>
        <v>47.744</v>
      </c>
      <c r="K216" s="1">
        <f t="shared" si="15"/>
        <v>241.54599999999999</v>
      </c>
      <c r="L216" s="25">
        <v>178</v>
      </c>
      <c r="M216" s="4">
        <v>4000</v>
      </c>
      <c r="N216" s="1">
        <f t="shared" si="19"/>
        <v>10.1207774</v>
      </c>
    </row>
    <row r="217" spans="1:16" x14ac:dyDescent="0.2">
      <c r="A217" s="4" t="s">
        <v>169</v>
      </c>
      <c r="B217" s="4">
        <v>2001</v>
      </c>
      <c r="C217" s="4">
        <v>2</v>
      </c>
      <c r="D217" s="4">
        <v>4</v>
      </c>
      <c r="E217" s="4">
        <v>4</v>
      </c>
      <c r="F217" s="1">
        <f t="shared" si="16"/>
        <v>0.5</v>
      </c>
      <c r="G217" s="1">
        <f t="shared" si="17"/>
        <v>102.94799999999999</v>
      </c>
      <c r="H217" s="3">
        <v>138</v>
      </c>
      <c r="I217" s="4">
        <v>5000</v>
      </c>
      <c r="J217" s="1">
        <f t="shared" si="18"/>
        <v>51.473999999999997</v>
      </c>
      <c r="K217" s="1">
        <f t="shared" si="15"/>
        <v>169.625</v>
      </c>
      <c r="L217" s="25">
        <v>125</v>
      </c>
      <c r="M217" s="4">
        <v>2000</v>
      </c>
      <c r="N217" s="1">
        <f t="shared" si="19"/>
        <v>10.660931250000001</v>
      </c>
      <c r="P217" s="4" t="s">
        <v>170</v>
      </c>
    </row>
    <row r="218" spans="1:16" x14ac:dyDescent="0.2">
      <c r="A218" s="4" t="s">
        <v>159</v>
      </c>
      <c r="B218" s="4">
        <v>2001</v>
      </c>
      <c r="C218" s="4">
        <v>2.5</v>
      </c>
      <c r="D218" s="4">
        <v>4</v>
      </c>
      <c r="E218" s="4">
        <v>6</v>
      </c>
      <c r="F218" s="1">
        <f t="shared" si="16"/>
        <v>0.41666666666666669</v>
      </c>
      <c r="G218" s="1">
        <f t="shared" si="17"/>
        <v>121.598</v>
      </c>
      <c r="H218" s="3">
        <v>163</v>
      </c>
      <c r="I218" s="4">
        <v>6000</v>
      </c>
      <c r="J218" s="1">
        <f t="shared" si="18"/>
        <v>48.639200000000002</v>
      </c>
      <c r="K218" s="1">
        <f t="shared" si="15"/>
        <v>213.04900000000001</v>
      </c>
      <c r="L218" s="25">
        <v>157</v>
      </c>
      <c r="M218" s="4">
        <v>4100</v>
      </c>
      <c r="N218" s="1">
        <f t="shared" si="19"/>
        <v>10.71210372</v>
      </c>
    </row>
    <row r="219" spans="1:16" x14ac:dyDescent="0.2">
      <c r="A219" s="4" t="s">
        <v>168</v>
      </c>
      <c r="B219" s="4">
        <v>2001</v>
      </c>
      <c r="C219" s="4">
        <v>3.8</v>
      </c>
      <c r="D219" s="4">
        <v>4</v>
      </c>
      <c r="E219" s="4">
        <v>6</v>
      </c>
      <c r="F219" s="1">
        <f t="shared" si="16"/>
        <v>0.6333333333333333</v>
      </c>
      <c r="G219" s="1">
        <f t="shared" si="17"/>
        <v>160.38999999999999</v>
      </c>
      <c r="H219" s="3">
        <v>215</v>
      </c>
      <c r="I219" s="4">
        <v>5000</v>
      </c>
      <c r="J219" s="1">
        <f t="shared" si="18"/>
        <v>42.207894736842107</v>
      </c>
      <c r="K219" s="1">
        <f t="shared" si="15"/>
        <v>332.46499999999997</v>
      </c>
      <c r="L219" s="25">
        <v>245</v>
      </c>
      <c r="M219" s="4">
        <v>4000</v>
      </c>
      <c r="N219" s="1">
        <f t="shared" si="19"/>
        <v>10.997592236842106</v>
      </c>
    </row>
    <row r="220" spans="1:16" x14ac:dyDescent="0.2">
      <c r="A220" s="4" t="s">
        <v>161</v>
      </c>
      <c r="B220" s="4">
        <v>2001</v>
      </c>
      <c r="C220" s="4">
        <v>4</v>
      </c>
      <c r="D220" s="4">
        <v>4</v>
      </c>
      <c r="E220" s="4">
        <v>8</v>
      </c>
      <c r="F220" s="1">
        <f t="shared" si="16"/>
        <v>0.5</v>
      </c>
      <c r="G220" s="1">
        <f t="shared" si="17"/>
        <v>186.5</v>
      </c>
      <c r="H220" s="3">
        <v>250</v>
      </c>
      <c r="I220" s="4">
        <v>5600</v>
      </c>
      <c r="J220" s="1">
        <f t="shared" si="18"/>
        <v>46.625</v>
      </c>
      <c r="K220" s="1">
        <f t="shared" si="15"/>
        <v>352.82</v>
      </c>
      <c r="L220" s="25">
        <v>260</v>
      </c>
      <c r="M220" s="4">
        <v>4400</v>
      </c>
      <c r="N220" s="1">
        <f t="shared" si="19"/>
        <v>11.0873685</v>
      </c>
    </row>
    <row r="221" spans="1:16" x14ac:dyDescent="0.2">
      <c r="A221" s="5" t="s">
        <v>160</v>
      </c>
      <c r="B221" s="4">
        <v>2001</v>
      </c>
      <c r="C221" s="4">
        <v>1.5</v>
      </c>
      <c r="D221" s="4">
        <v>4</v>
      </c>
      <c r="E221" s="4">
        <v>4</v>
      </c>
      <c r="F221" s="1">
        <f t="shared" si="16"/>
        <v>0.375</v>
      </c>
      <c r="G221" s="1">
        <f t="shared" si="17"/>
        <v>71.616</v>
      </c>
      <c r="H221" s="3">
        <v>96</v>
      </c>
      <c r="I221" s="4">
        <v>5800</v>
      </c>
      <c r="J221" s="1">
        <f t="shared" si="18"/>
        <v>47.744</v>
      </c>
      <c r="K221" s="1">
        <f t="shared" si="15"/>
        <v>132.98599999999999</v>
      </c>
      <c r="L221" s="25">
        <v>98</v>
      </c>
      <c r="M221" s="4">
        <v>4500</v>
      </c>
      <c r="N221" s="1">
        <f t="shared" si="19"/>
        <v>11.1442268</v>
      </c>
    </row>
    <row r="222" spans="1:16" x14ac:dyDescent="0.2">
      <c r="A222" s="4" t="s">
        <v>174</v>
      </c>
      <c r="B222" s="4">
        <v>2001</v>
      </c>
      <c r="C222" s="4">
        <v>1.794</v>
      </c>
      <c r="D222" s="4">
        <v>4</v>
      </c>
      <c r="E222" s="4">
        <v>4</v>
      </c>
      <c r="F222" s="1">
        <f t="shared" si="16"/>
        <v>0.44850000000000001</v>
      </c>
      <c r="G222" s="1">
        <f t="shared" si="17"/>
        <v>91.757999999999996</v>
      </c>
      <c r="H222" s="3">
        <v>123</v>
      </c>
      <c r="I222" s="4">
        <v>6000</v>
      </c>
      <c r="J222" s="1">
        <f t="shared" si="18"/>
        <v>51.147157190635447</v>
      </c>
      <c r="K222" s="1">
        <f t="shared" si="15"/>
        <v>161.483</v>
      </c>
      <c r="L222" s="25">
        <v>119</v>
      </c>
      <c r="M222" s="4">
        <v>4200</v>
      </c>
      <c r="N222" s="1">
        <f t="shared" si="19"/>
        <v>11.31461153846154</v>
      </c>
      <c r="O222" s="8">
        <v>10</v>
      </c>
    </row>
    <row r="223" spans="1:16" x14ac:dyDescent="0.2">
      <c r="A223" s="4" t="s">
        <v>161</v>
      </c>
      <c r="B223" s="4">
        <v>2001</v>
      </c>
      <c r="C223" s="4">
        <v>3.5</v>
      </c>
      <c r="D223" s="4">
        <v>4</v>
      </c>
      <c r="E223" s="4">
        <v>6</v>
      </c>
      <c r="F223" s="1">
        <f t="shared" si="16"/>
        <v>0.58333333333333337</v>
      </c>
      <c r="G223" s="1">
        <f t="shared" si="17"/>
        <v>160.38999999999999</v>
      </c>
      <c r="H223" s="3">
        <v>215</v>
      </c>
      <c r="I223" s="4">
        <v>5600</v>
      </c>
      <c r="J223" s="1">
        <f t="shared" si="18"/>
        <v>45.825714285714284</v>
      </c>
      <c r="K223" s="1">
        <f t="shared" si="15"/>
        <v>317.53800000000001</v>
      </c>
      <c r="L223" s="25">
        <v>234</v>
      </c>
      <c r="M223" s="4">
        <v>4400</v>
      </c>
      <c r="N223" s="1">
        <f t="shared" si="19"/>
        <v>11.404150457142858</v>
      </c>
    </row>
    <row r="224" spans="1:16" x14ac:dyDescent="0.2">
      <c r="A224" s="6" t="s">
        <v>53</v>
      </c>
      <c r="B224" s="4">
        <v>2001</v>
      </c>
      <c r="C224" s="4">
        <v>5.7</v>
      </c>
      <c r="D224" s="4">
        <v>4</v>
      </c>
      <c r="E224" s="4">
        <v>8</v>
      </c>
      <c r="F224" s="1">
        <f t="shared" si="16"/>
        <v>0.71250000000000002</v>
      </c>
      <c r="G224" s="1">
        <f t="shared" si="17"/>
        <v>287.20999999999998</v>
      </c>
      <c r="H224" s="3">
        <v>385</v>
      </c>
      <c r="I224" s="4">
        <v>6000</v>
      </c>
      <c r="J224" s="1">
        <f t="shared" si="18"/>
        <v>50.387719298245607</v>
      </c>
      <c r="K224" s="1">
        <f t="shared" si="15"/>
        <v>522.44500000000005</v>
      </c>
      <c r="L224" s="25">
        <v>385</v>
      </c>
      <c r="M224" s="4">
        <v>4800</v>
      </c>
      <c r="N224" s="1">
        <f t="shared" si="19"/>
        <v>11.521287105263159</v>
      </c>
      <c r="O224" s="8">
        <v>10.5</v>
      </c>
    </row>
    <row r="225" spans="1:16" x14ac:dyDescent="0.2">
      <c r="A225" s="4" t="s">
        <v>179</v>
      </c>
      <c r="B225" s="4">
        <v>2001</v>
      </c>
      <c r="C225" s="4">
        <v>5.67</v>
      </c>
      <c r="D225" s="4">
        <v>2</v>
      </c>
      <c r="E225" s="4">
        <v>8</v>
      </c>
      <c r="F225" s="1">
        <f t="shared" si="16"/>
        <v>0.70874999999999999</v>
      </c>
      <c r="G225" s="1">
        <f t="shared" si="17"/>
        <v>287.20999999999998</v>
      </c>
      <c r="H225" s="3">
        <v>385</v>
      </c>
      <c r="I225" s="4">
        <v>6000</v>
      </c>
      <c r="J225" s="1">
        <f t="shared" si="18"/>
        <v>50.654320987654316</v>
      </c>
      <c r="K225" s="1">
        <f t="shared" si="15"/>
        <v>522.44500000000005</v>
      </c>
      <c r="L225" s="25">
        <v>385</v>
      </c>
      <c r="M225" s="4">
        <v>4800</v>
      </c>
      <c r="N225" s="1">
        <f t="shared" si="19"/>
        <v>11.582246296296297</v>
      </c>
      <c r="O225" s="8">
        <v>10.5</v>
      </c>
    </row>
    <row r="226" spans="1:16" x14ac:dyDescent="0.2">
      <c r="A226" s="4" t="s">
        <v>162</v>
      </c>
      <c r="B226" s="4">
        <v>2001</v>
      </c>
      <c r="C226" s="4">
        <v>2.6</v>
      </c>
      <c r="D226" s="4">
        <v>4</v>
      </c>
      <c r="E226" s="4">
        <v>6</v>
      </c>
      <c r="F226" s="1">
        <f t="shared" si="16"/>
        <v>0.43333333333333335</v>
      </c>
      <c r="G226" s="1">
        <f t="shared" si="17"/>
        <v>125.328</v>
      </c>
      <c r="H226" s="3">
        <v>168</v>
      </c>
      <c r="I226" s="4">
        <v>5500</v>
      </c>
      <c r="J226" s="1">
        <f t="shared" si="18"/>
        <v>48.203076923076921</v>
      </c>
      <c r="K226" s="1">
        <f t="shared" si="15"/>
        <v>240.18899999999999</v>
      </c>
      <c r="L226" s="25">
        <v>177</v>
      </c>
      <c r="M226" s="4">
        <v>4900</v>
      </c>
      <c r="N226" s="1">
        <f t="shared" si="19"/>
        <v>11.612214346153845</v>
      </c>
    </row>
    <row r="227" spans="1:16" x14ac:dyDescent="0.2">
      <c r="A227" s="5" t="s">
        <v>156</v>
      </c>
      <c r="B227" s="4">
        <v>2001</v>
      </c>
      <c r="C227" s="4">
        <v>3</v>
      </c>
      <c r="D227" s="4">
        <v>4</v>
      </c>
      <c r="E227" s="4">
        <v>6</v>
      </c>
      <c r="F227" s="1">
        <f t="shared" si="16"/>
        <v>0.5</v>
      </c>
      <c r="G227" s="1">
        <f t="shared" si="17"/>
        <v>149.19999999999999</v>
      </c>
      <c r="H227" s="3">
        <v>200</v>
      </c>
      <c r="I227" s="4">
        <v>5900</v>
      </c>
      <c r="J227" s="1">
        <f t="shared" si="18"/>
        <v>49.733333333333327</v>
      </c>
      <c r="K227" s="1">
        <f t="shared" ref="K227:K290" si="20">L227*1.357</f>
        <v>278.185</v>
      </c>
      <c r="L227" s="25">
        <v>205</v>
      </c>
      <c r="M227" s="4">
        <v>4500</v>
      </c>
      <c r="N227" s="1">
        <f t="shared" si="19"/>
        <v>11.6559515</v>
      </c>
    </row>
    <row r="228" spans="1:16" x14ac:dyDescent="0.2">
      <c r="A228" s="5" t="s">
        <v>156</v>
      </c>
      <c r="B228" s="4">
        <v>2001</v>
      </c>
      <c r="C228" s="4">
        <v>2.4</v>
      </c>
      <c r="D228" s="4">
        <v>4</v>
      </c>
      <c r="E228" s="4">
        <v>4</v>
      </c>
      <c r="F228" s="1">
        <f t="shared" si="16"/>
        <v>0.6</v>
      </c>
      <c r="G228" s="1">
        <f t="shared" si="17"/>
        <v>111.9</v>
      </c>
      <c r="H228" s="3">
        <v>150</v>
      </c>
      <c r="I228" s="4">
        <v>5200</v>
      </c>
      <c r="J228" s="1">
        <f t="shared" si="18"/>
        <v>46.625000000000007</v>
      </c>
      <c r="K228" s="1">
        <f t="shared" si="20"/>
        <v>226.619</v>
      </c>
      <c r="L228" s="25">
        <v>167</v>
      </c>
      <c r="M228" s="4">
        <v>4000</v>
      </c>
      <c r="N228" s="1">
        <f t="shared" si="19"/>
        <v>11.869170125000002</v>
      </c>
    </row>
    <row r="229" spans="1:16" x14ac:dyDescent="0.2">
      <c r="A229" s="4" t="s">
        <v>173</v>
      </c>
      <c r="B229" s="4">
        <v>2001</v>
      </c>
      <c r="C229" s="4">
        <v>3.5</v>
      </c>
      <c r="D229" s="4">
        <v>4</v>
      </c>
      <c r="E229" s="4">
        <v>6</v>
      </c>
      <c r="F229" s="1">
        <f t="shared" si="16"/>
        <v>0.58333333333333337</v>
      </c>
      <c r="G229" s="1">
        <f t="shared" si="17"/>
        <v>179.04</v>
      </c>
      <c r="H229" s="3">
        <v>240</v>
      </c>
      <c r="I229" s="4">
        <v>5300</v>
      </c>
      <c r="J229" s="1">
        <f t="shared" si="18"/>
        <v>51.154285714285713</v>
      </c>
      <c r="K229" s="1">
        <f t="shared" si="20"/>
        <v>332.46499999999997</v>
      </c>
      <c r="L229" s="25">
        <v>245</v>
      </c>
      <c r="M229" s="4">
        <v>3000</v>
      </c>
      <c r="N229" s="1">
        <f t="shared" si="19"/>
        <v>11.940242999999999</v>
      </c>
    </row>
    <row r="230" spans="1:16" x14ac:dyDescent="0.2">
      <c r="A230" s="4" t="s">
        <v>165</v>
      </c>
      <c r="B230" s="4">
        <v>2001</v>
      </c>
      <c r="C230" s="4">
        <v>2.4</v>
      </c>
      <c r="D230" s="4">
        <v>4</v>
      </c>
      <c r="E230" s="4">
        <v>4</v>
      </c>
      <c r="F230" s="1">
        <f t="shared" si="16"/>
        <v>0.6</v>
      </c>
      <c r="G230" s="1">
        <f t="shared" si="17"/>
        <v>125.328</v>
      </c>
      <c r="H230" s="3">
        <v>168</v>
      </c>
      <c r="I230" s="4">
        <v>5900</v>
      </c>
      <c r="J230" s="1">
        <f t="shared" si="18"/>
        <v>52.220000000000006</v>
      </c>
      <c r="K230" s="1">
        <f t="shared" si="20"/>
        <v>230.69</v>
      </c>
      <c r="L230" s="25">
        <v>170</v>
      </c>
      <c r="M230" s="4">
        <v>4500</v>
      </c>
      <c r="N230" s="1">
        <f t="shared" si="19"/>
        <v>12.08238875</v>
      </c>
    </row>
    <row r="231" spans="1:16" x14ac:dyDescent="0.2">
      <c r="A231" s="4" t="s">
        <v>180</v>
      </c>
      <c r="B231" s="4">
        <v>2001</v>
      </c>
      <c r="C231" s="4">
        <v>6.98</v>
      </c>
      <c r="D231" s="4">
        <v>2</v>
      </c>
      <c r="E231" s="4">
        <v>8</v>
      </c>
      <c r="F231" s="1">
        <f t="shared" si="16"/>
        <v>0.87250000000000005</v>
      </c>
      <c r="G231" s="1">
        <f t="shared" si="17"/>
        <v>462.52</v>
      </c>
      <c r="H231" s="3">
        <v>620</v>
      </c>
      <c r="I231" s="4">
        <v>6400</v>
      </c>
      <c r="J231" s="1">
        <f t="shared" si="18"/>
        <v>66.263610315186241</v>
      </c>
      <c r="K231" s="1">
        <f t="shared" si="20"/>
        <v>671.71500000000003</v>
      </c>
      <c r="L231" s="25">
        <v>495</v>
      </c>
      <c r="M231" s="4">
        <v>5200</v>
      </c>
      <c r="N231" s="1">
        <f t="shared" si="19"/>
        <v>12.096644054441262</v>
      </c>
      <c r="O231" s="8">
        <v>12.5</v>
      </c>
    </row>
    <row r="232" spans="1:16" x14ac:dyDescent="0.2">
      <c r="A232" s="5" t="s">
        <v>156</v>
      </c>
      <c r="B232" s="4">
        <v>2001</v>
      </c>
      <c r="C232" s="4">
        <v>2.7</v>
      </c>
      <c r="D232" s="4">
        <v>4</v>
      </c>
      <c r="E232" s="4">
        <v>6</v>
      </c>
      <c r="F232" s="1">
        <f t="shared" si="16"/>
        <v>0.45</v>
      </c>
      <c r="G232" s="1">
        <f t="shared" si="17"/>
        <v>149.19999999999999</v>
      </c>
      <c r="H232" s="3">
        <v>200</v>
      </c>
      <c r="I232" s="4">
        <v>5900</v>
      </c>
      <c r="J232" s="1">
        <f t="shared" si="18"/>
        <v>55.259259259259252</v>
      </c>
      <c r="K232" s="1">
        <f t="shared" si="20"/>
        <v>260.54399999999998</v>
      </c>
      <c r="L232" s="25">
        <v>192</v>
      </c>
      <c r="M232" s="4">
        <v>4300</v>
      </c>
      <c r="N232" s="1">
        <f t="shared" si="19"/>
        <v>12.129770666666667</v>
      </c>
      <c r="O232" s="8">
        <v>9.6999999999999993</v>
      </c>
    </row>
    <row r="233" spans="1:16" x14ac:dyDescent="0.2">
      <c r="A233" s="5" t="s">
        <v>163</v>
      </c>
      <c r="B233" s="4">
        <v>2001</v>
      </c>
      <c r="C233" s="4">
        <v>3.2</v>
      </c>
      <c r="D233" s="4">
        <v>4</v>
      </c>
      <c r="E233" s="4">
        <v>6</v>
      </c>
      <c r="F233" s="1">
        <f t="shared" si="16"/>
        <v>0.53333333333333333</v>
      </c>
      <c r="G233" s="1">
        <f t="shared" si="17"/>
        <v>160.38999999999999</v>
      </c>
      <c r="H233" s="3">
        <v>215</v>
      </c>
      <c r="I233" s="4">
        <v>5900</v>
      </c>
      <c r="J233" s="1">
        <f t="shared" si="18"/>
        <v>50.121874999999996</v>
      </c>
      <c r="K233" s="1">
        <f t="shared" si="20"/>
        <v>310.75299999999999</v>
      </c>
      <c r="L233" s="25">
        <v>229</v>
      </c>
      <c r="M233" s="4">
        <v>4200</v>
      </c>
      <c r="N233" s="1">
        <f t="shared" si="19"/>
        <v>12.206766281250001</v>
      </c>
    </row>
    <row r="234" spans="1:16" x14ac:dyDescent="0.2">
      <c r="A234" s="5" t="s">
        <v>174</v>
      </c>
      <c r="B234" s="4">
        <v>2001</v>
      </c>
      <c r="C234" s="4">
        <v>2</v>
      </c>
      <c r="D234" s="4">
        <v>4</v>
      </c>
      <c r="E234" s="4">
        <v>4</v>
      </c>
      <c r="F234" s="1">
        <f t="shared" si="16"/>
        <v>0.5</v>
      </c>
      <c r="G234" s="1">
        <f t="shared" si="17"/>
        <v>111.9</v>
      </c>
      <c r="H234" s="3">
        <v>150</v>
      </c>
      <c r="I234" s="4">
        <v>6000</v>
      </c>
      <c r="J234" s="1">
        <f t="shared" si="18"/>
        <v>55.95</v>
      </c>
      <c r="K234" s="1">
        <f t="shared" si="20"/>
        <v>200.83599999999998</v>
      </c>
      <c r="L234" s="25">
        <v>148</v>
      </c>
      <c r="M234" s="4">
        <v>4000</v>
      </c>
      <c r="N234" s="1">
        <f t="shared" si="19"/>
        <v>12.622542599999999</v>
      </c>
      <c r="O234" s="8">
        <v>9.8000000000000007</v>
      </c>
      <c r="P234" s="4" t="s">
        <v>170</v>
      </c>
    </row>
    <row r="235" spans="1:16" x14ac:dyDescent="0.2">
      <c r="A235" s="4" t="s">
        <v>172</v>
      </c>
      <c r="B235" s="4">
        <v>2001</v>
      </c>
      <c r="C235" s="4">
        <v>3</v>
      </c>
      <c r="D235" s="4">
        <v>4</v>
      </c>
      <c r="E235" s="4">
        <v>6</v>
      </c>
      <c r="F235" s="1">
        <f t="shared" si="16"/>
        <v>0.5</v>
      </c>
      <c r="G235" s="1">
        <f t="shared" si="17"/>
        <v>164.12</v>
      </c>
      <c r="H235" s="3">
        <v>220</v>
      </c>
      <c r="I235" s="4">
        <v>5800</v>
      </c>
      <c r="J235" s="1">
        <f t="shared" si="18"/>
        <v>54.706666666666671</v>
      </c>
      <c r="K235" s="1">
        <f t="shared" si="20"/>
        <v>301.25400000000002</v>
      </c>
      <c r="L235" s="25">
        <v>222</v>
      </c>
      <c r="M235" s="4">
        <v>4400</v>
      </c>
      <c r="N235" s="1">
        <f t="shared" si="19"/>
        <v>12.622542600000001</v>
      </c>
    </row>
    <row r="236" spans="1:16" x14ac:dyDescent="0.2">
      <c r="A236" s="4" t="s">
        <v>171</v>
      </c>
      <c r="B236" s="4">
        <v>2001</v>
      </c>
      <c r="C236" s="4">
        <v>3.2</v>
      </c>
      <c r="D236" s="4">
        <v>4</v>
      </c>
      <c r="E236" s="4">
        <v>6</v>
      </c>
      <c r="F236" s="1">
        <f t="shared" si="16"/>
        <v>0.53333333333333333</v>
      </c>
      <c r="G236" s="1">
        <f t="shared" si="17"/>
        <v>164.12</v>
      </c>
      <c r="H236" s="3">
        <v>220</v>
      </c>
      <c r="I236" s="4">
        <v>5500</v>
      </c>
      <c r="J236" s="1">
        <f t="shared" si="18"/>
        <v>51.287500000000001</v>
      </c>
      <c r="K236" s="1">
        <f t="shared" si="20"/>
        <v>348.74900000000002</v>
      </c>
      <c r="L236" s="25">
        <v>257</v>
      </c>
      <c r="M236" s="4">
        <v>3750</v>
      </c>
      <c r="N236" s="1">
        <f t="shared" si="19"/>
        <v>13.69929665625</v>
      </c>
      <c r="O236" s="8">
        <v>10.4</v>
      </c>
      <c r="P236" s="4" t="s">
        <v>170</v>
      </c>
    </row>
    <row r="237" spans="1:16" x14ac:dyDescent="0.2">
      <c r="A237" s="5" t="s">
        <v>166</v>
      </c>
      <c r="B237" s="4">
        <v>2001</v>
      </c>
      <c r="C237" s="4">
        <v>2.4</v>
      </c>
      <c r="D237" s="4">
        <v>4</v>
      </c>
      <c r="E237" s="4">
        <v>4</v>
      </c>
      <c r="F237" s="1">
        <f t="shared" si="16"/>
        <v>0.6</v>
      </c>
      <c r="G237" s="1">
        <f t="shared" si="17"/>
        <v>146.96199999999999</v>
      </c>
      <c r="H237" s="3">
        <v>197</v>
      </c>
      <c r="I237" s="4">
        <v>6000</v>
      </c>
      <c r="J237" s="1">
        <f t="shared" si="18"/>
        <v>61.234166666666667</v>
      </c>
      <c r="K237" s="1">
        <f t="shared" si="20"/>
        <v>284.96999999999997</v>
      </c>
      <c r="L237" s="25">
        <v>210</v>
      </c>
      <c r="M237" s="4">
        <v>1800</v>
      </c>
      <c r="N237" s="1">
        <f t="shared" si="19"/>
        <v>14.925303750000001</v>
      </c>
      <c r="P237" s="4" t="s">
        <v>37</v>
      </c>
    </row>
    <row r="238" spans="1:16" x14ac:dyDescent="0.2">
      <c r="A238" s="4" t="s">
        <v>167</v>
      </c>
      <c r="B238" s="4">
        <v>2001</v>
      </c>
      <c r="C238" s="4">
        <v>2.4</v>
      </c>
      <c r="D238" s="4">
        <v>4</v>
      </c>
      <c r="E238" s="4">
        <v>4</v>
      </c>
      <c r="F238" s="1">
        <f t="shared" si="16"/>
        <v>0.6</v>
      </c>
      <c r="G238" s="1">
        <f t="shared" si="17"/>
        <v>184.262</v>
      </c>
      <c r="H238" s="3">
        <v>247</v>
      </c>
      <c r="I238" s="4">
        <v>5200</v>
      </c>
      <c r="J238" s="1">
        <f t="shared" si="18"/>
        <v>76.775833333333338</v>
      </c>
      <c r="K238" s="1">
        <f t="shared" si="20"/>
        <v>329.75099999999998</v>
      </c>
      <c r="L238" s="25">
        <v>243</v>
      </c>
      <c r="M238" s="4">
        <v>2400</v>
      </c>
      <c r="N238" s="1">
        <f t="shared" si="19"/>
        <v>17.270708625000001</v>
      </c>
      <c r="P238" s="4" t="s">
        <v>37</v>
      </c>
    </row>
    <row r="239" spans="1:16" x14ac:dyDescent="0.2">
      <c r="A239" s="4" t="s">
        <v>164</v>
      </c>
      <c r="B239" s="4">
        <v>2001</v>
      </c>
      <c r="C239" s="4">
        <v>3.6</v>
      </c>
      <c r="D239" s="4">
        <v>4</v>
      </c>
      <c r="E239" s="4">
        <v>6</v>
      </c>
      <c r="F239" s="1">
        <f t="shared" si="16"/>
        <v>0.6</v>
      </c>
      <c r="G239" s="1">
        <f t="shared" si="17"/>
        <v>309.58999999999997</v>
      </c>
      <c r="H239" s="3">
        <v>415</v>
      </c>
      <c r="I239" s="4">
        <v>6000</v>
      </c>
      <c r="J239" s="1">
        <f t="shared" si="18"/>
        <v>85.99722222222222</v>
      </c>
      <c r="K239" s="1">
        <f t="shared" si="20"/>
        <v>563.15499999999997</v>
      </c>
      <c r="L239" s="25">
        <v>415</v>
      </c>
      <c r="M239" s="4">
        <v>4600</v>
      </c>
      <c r="N239" s="1">
        <f t="shared" si="19"/>
        <v>19.663495416666667</v>
      </c>
      <c r="P239" s="4" t="s">
        <v>37</v>
      </c>
    </row>
    <row r="240" spans="1:16" x14ac:dyDescent="0.2">
      <c r="A240" s="4" t="s">
        <v>107</v>
      </c>
      <c r="B240" s="4">
        <v>2002</v>
      </c>
      <c r="C240" s="4">
        <v>1.8</v>
      </c>
      <c r="D240" s="4">
        <v>2</v>
      </c>
      <c r="E240" s="4">
        <v>4</v>
      </c>
      <c r="F240" s="1">
        <f t="shared" si="16"/>
        <v>0.45</v>
      </c>
      <c r="G240" s="1">
        <f t="shared" si="17"/>
        <v>96.98</v>
      </c>
      <c r="H240" s="3">
        <v>130</v>
      </c>
      <c r="I240" s="4">
        <v>6000</v>
      </c>
      <c r="J240" s="1">
        <f t="shared" si="18"/>
        <v>53.87777777777778</v>
      </c>
      <c r="K240" s="1">
        <f t="shared" si="20"/>
        <v>149.27000000000001</v>
      </c>
      <c r="L240" s="25">
        <v>110</v>
      </c>
      <c r="M240" s="4">
        <v>4200</v>
      </c>
      <c r="N240" s="1">
        <f t="shared" si="19"/>
        <v>10.424021666666668</v>
      </c>
      <c r="P240" s="4" t="s">
        <v>33</v>
      </c>
    </row>
    <row r="241" spans="1:16" x14ac:dyDescent="0.2">
      <c r="A241" s="4" t="s">
        <v>186</v>
      </c>
      <c r="B241" s="4">
        <v>2002</v>
      </c>
      <c r="C241" s="4">
        <v>6</v>
      </c>
      <c r="D241" s="4">
        <v>4</v>
      </c>
      <c r="E241" s="4">
        <v>8</v>
      </c>
      <c r="F241" s="1">
        <f t="shared" si="16"/>
        <v>0.75</v>
      </c>
      <c r="G241" s="1">
        <f t="shared" si="17"/>
        <v>257.37</v>
      </c>
      <c r="H241" s="3">
        <v>345</v>
      </c>
      <c r="I241" s="4">
        <v>5200</v>
      </c>
      <c r="J241" s="1">
        <f t="shared" si="18"/>
        <v>42.895000000000003</v>
      </c>
      <c r="K241" s="1">
        <f t="shared" si="20"/>
        <v>515.66</v>
      </c>
      <c r="L241" s="25">
        <v>380</v>
      </c>
      <c r="M241" s="4">
        <v>4000</v>
      </c>
      <c r="N241" s="1">
        <f t="shared" si="19"/>
        <v>10.803077</v>
      </c>
    </row>
    <row r="242" spans="1:16" x14ac:dyDescent="0.2">
      <c r="A242" s="4" t="s">
        <v>185</v>
      </c>
      <c r="B242" s="4">
        <v>2002</v>
      </c>
      <c r="C242" s="4">
        <v>3.7</v>
      </c>
      <c r="D242" s="4">
        <v>4</v>
      </c>
      <c r="E242" s="4">
        <v>6</v>
      </c>
      <c r="F242" s="1">
        <f t="shared" si="16"/>
        <v>0.6166666666666667</v>
      </c>
      <c r="G242" s="1">
        <f t="shared" si="17"/>
        <v>156.66</v>
      </c>
      <c r="H242" s="3">
        <v>210</v>
      </c>
      <c r="I242" s="4">
        <v>5200</v>
      </c>
      <c r="J242" s="1">
        <f t="shared" si="18"/>
        <v>42.340540540540538</v>
      </c>
      <c r="K242" s="1">
        <f t="shared" si="20"/>
        <v>318.89499999999998</v>
      </c>
      <c r="L242" s="25">
        <v>235</v>
      </c>
      <c r="M242" s="4">
        <v>4000</v>
      </c>
      <c r="N242" s="1">
        <f t="shared" si="19"/>
        <v>10.833811216216215</v>
      </c>
    </row>
    <row r="243" spans="1:16" x14ac:dyDescent="0.2">
      <c r="A243" s="4" t="s">
        <v>188</v>
      </c>
      <c r="B243" s="4">
        <v>2002</v>
      </c>
      <c r="C243" s="4">
        <v>2.5</v>
      </c>
      <c r="D243" s="4">
        <v>2</v>
      </c>
      <c r="E243" s="4">
        <v>4</v>
      </c>
      <c r="F243" s="1">
        <f t="shared" si="16"/>
        <v>0.625</v>
      </c>
      <c r="G243" s="1">
        <f t="shared" si="17"/>
        <v>123.09</v>
      </c>
      <c r="H243" s="3">
        <v>165</v>
      </c>
      <c r="I243" s="4">
        <v>5600</v>
      </c>
      <c r="J243" s="1">
        <f t="shared" si="18"/>
        <v>49.236000000000004</v>
      </c>
      <c r="K243" s="1">
        <f t="shared" si="20"/>
        <v>225.262</v>
      </c>
      <c r="L243" s="25">
        <v>166</v>
      </c>
      <c r="M243" s="4">
        <v>4000</v>
      </c>
      <c r="N243" s="1">
        <f t="shared" si="19"/>
        <v>11.32617336</v>
      </c>
    </row>
    <row r="244" spans="1:16" x14ac:dyDescent="0.2">
      <c r="A244" s="4" t="s">
        <v>191</v>
      </c>
      <c r="B244" s="4">
        <v>2002</v>
      </c>
      <c r="C244" s="4">
        <v>2</v>
      </c>
      <c r="D244" s="4">
        <v>2</v>
      </c>
      <c r="E244" s="4">
        <v>4</v>
      </c>
      <c r="F244" s="1">
        <f t="shared" si="16"/>
        <v>0.5</v>
      </c>
      <c r="G244" s="1">
        <f t="shared" si="17"/>
        <v>105.18599999999999</v>
      </c>
      <c r="H244" s="3">
        <v>141</v>
      </c>
      <c r="I244" s="4">
        <v>5700</v>
      </c>
      <c r="J244" s="1">
        <f t="shared" si="18"/>
        <v>52.592999999999996</v>
      </c>
      <c r="K244" s="1">
        <f t="shared" si="20"/>
        <v>183.19499999999999</v>
      </c>
      <c r="L244" s="25">
        <v>135</v>
      </c>
      <c r="M244" s="4">
        <v>3500</v>
      </c>
      <c r="N244" s="1">
        <f t="shared" si="19"/>
        <v>11.51380575</v>
      </c>
    </row>
    <row r="245" spans="1:16" x14ac:dyDescent="0.2">
      <c r="A245" s="4" t="s">
        <v>192</v>
      </c>
      <c r="B245" s="4">
        <v>2002</v>
      </c>
      <c r="C245" s="4">
        <v>4.7</v>
      </c>
      <c r="D245" s="4">
        <v>2</v>
      </c>
      <c r="E245" s="4">
        <v>8</v>
      </c>
      <c r="F245" s="1">
        <f t="shared" si="16"/>
        <v>0.58750000000000002</v>
      </c>
      <c r="G245" s="1">
        <f t="shared" si="17"/>
        <v>175.31</v>
      </c>
      <c r="H245" s="3">
        <v>235</v>
      </c>
      <c r="I245" s="4">
        <v>4800</v>
      </c>
      <c r="J245" s="1">
        <f t="shared" si="18"/>
        <v>37.299999999999997</v>
      </c>
      <c r="K245" s="1">
        <f t="shared" si="20"/>
        <v>434.24</v>
      </c>
      <c r="L245" s="25">
        <v>320</v>
      </c>
      <c r="M245" s="4">
        <v>3400</v>
      </c>
      <c r="N245" s="1">
        <f t="shared" si="19"/>
        <v>11.613610212765959</v>
      </c>
    </row>
    <row r="246" spans="1:16" x14ac:dyDescent="0.2">
      <c r="A246" s="4" t="s">
        <v>181</v>
      </c>
      <c r="B246" s="4">
        <v>2002</v>
      </c>
      <c r="C246" s="4">
        <v>2</v>
      </c>
      <c r="D246" s="4">
        <v>4</v>
      </c>
      <c r="E246" s="4">
        <v>4</v>
      </c>
      <c r="F246" s="1">
        <f t="shared" si="16"/>
        <v>0.5</v>
      </c>
      <c r="G246" s="1">
        <f t="shared" si="17"/>
        <v>119.36</v>
      </c>
      <c r="H246" s="3">
        <v>160</v>
      </c>
      <c r="I246" s="4">
        <v>6500</v>
      </c>
      <c r="J246" s="1">
        <f t="shared" si="18"/>
        <v>59.68</v>
      </c>
      <c r="K246" s="1">
        <f t="shared" si="20"/>
        <v>191.33699999999999</v>
      </c>
      <c r="L246" s="25">
        <v>141</v>
      </c>
      <c r="M246" s="4">
        <v>4000</v>
      </c>
      <c r="N246" s="1">
        <f t="shared" si="19"/>
        <v>12.02553045</v>
      </c>
      <c r="O246" s="8">
        <v>9.8000000000000007</v>
      </c>
      <c r="P246" s="4" t="s">
        <v>182</v>
      </c>
    </row>
    <row r="247" spans="1:16" x14ac:dyDescent="0.2">
      <c r="A247" s="4" t="s">
        <v>184</v>
      </c>
      <c r="B247" s="4">
        <v>2002</v>
      </c>
      <c r="C247" s="4">
        <v>2</v>
      </c>
      <c r="D247" s="4">
        <v>4</v>
      </c>
      <c r="E247" s="4">
        <v>4</v>
      </c>
      <c r="F247" s="1">
        <f t="shared" si="16"/>
        <v>0.5</v>
      </c>
      <c r="G247" s="1">
        <f t="shared" si="17"/>
        <v>149.19999999999999</v>
      </c>
      <c r="H247" s="3">
        <v>200</v>
      </c>
      <c r="I247" s="4">
        <v>7400</v>
      </c>
      <c r="J247" s="1">
        <f t="shared" si="18"/>
        <v>74.599999999999994</v>
      </c>
      <c r="K247" s="1">
        <f t="shared" si="20"/>
        <v>192.69399999999999</v>
      </c>
      <c r="L247" s="25">
        <v>142</v>
      </c>
      <c r="M247" s="4">
        <v>6000</v>
      </c>
      <c r="N247" s="1">
        <f t="shared" si="19"/>
        <v>12.110817900000001</v>
      </c>
      <c r="O247" s="8">
        <v>11</v>
      </c>
      <c r="P247" s="4" t="s">
        <v>183</v>
      </c>
    </row>
    <row r="248" spans="1:16" x14ac:dyDescent="0.2">
      <c r="A248" s="4" t="s">
        <v>189</v>
      </c>
      <c r="B248" s="4">
        <v>2002</v>
      </c>
      <c r="C248" s="4">
        <v>6.75</v>
      </c>
      <c r="D248" s="4">
        <v>2</v>
      </c>
      <c r="E248" s="4">
        <v>8</v>
      </c>
      <c r="F248" s="1">
        <f t="shared" si="16"/>
        <v>0.84375</v>
      </c>
      <c r="G248" s="1">
        <f t="shared" si="17"/>
        <v>335.7</v>
      </c>
      <c r="H248" s="3">
        <v>450</v>
      </c>
      <c r="I248" s="4">
        <v>4100</v>
      </c>
      <c r="J248" s="1">
        <f t="shared" si="18"/>
        <v>49.733333333333334</v>
      </c>
      <c r="K248" s="1">
        <f t="shared" si="20"/>
        <v>875.26499999999999</v>
      </c>
      <c r="L248" s="25">
        <v>645</v>
      </c>
      <c r="M248" s="4">
        <v>3250</v>
      </c>
      <c r="N248" s="1">
        <f t="shared" si="19"/>
        <v>16.299379333333334</v>
      </c>
      <c r="P248" s="4" t="s">
        <v>190</v>
      </c>
    </row>
    <row r="249" spans="1:16" x14ac:dyDescent="0.2">
      <c r="A249" s="4" t="s">
        <v>257</v>
      </c>
      <c r="B249" s="4">
        <v>2003</v>
      </c>
      <c r="C249" s="4">
        <v>5.7</v>
      </c>
      <c r="D249" s="4">
        <v>2</v>
      </c>
      <c r="E249" s="4">
        <v>8</v>
      </c>
      <c r="F249" s="1">
        <f t="shared" si="16"/>
        <v>0.71250000000000002</v>
      </c>
      <c r="G249" s="1">
        <f t="shared" si="17"/>
        <v>257.37</v>
      </c>
      <c r="H249" s="3">
        <v>345</v>
      </c>
      <c r="I249" s="4">
        <v>5400</v>
      </c>
      <c r="J249" s="1">
        <f t="shared" si="18"/>
        <v>45.152631578947371</v>
      </c>
      <c r="K249" s="1">
        <f t="shared" si="20"/>
        <v>508.875</v>
      </c>
      <c r="L249" s="25">
        <v>375</v>
      </c>
      <c r="M249" s="4">
        <v>4200</v>
      </c>
      <c r="N249" s="1">
        <f t="shared" si="19"/>
        <v>11.222032894736843</v>
      </c>
    </row>
    <row r="250" spans="1:16" x14ac:dyDescent="0.2">
      <c r="A250" s="4" t="s">
        <v>42</v>
      </c>
      <c r="B250" s="4">
        <v>2003</v>
      </c>
      <c r="C250" s="4">
        <v>2.4</v>
      </c>
      <c r="D250" s="4">
        <v>4</v>
      </c>
      <c r="E250" s="4">
        <v>4</v>
      </c>
      <c r="F250" s="1">
        <f t="shared" si="16"/>
        <v>0.6</v>
      </c>
      <c r="G250" s="1">
        <f t="shared" si="17"/>
        <v>119.36</v>
      </c>
      <c r="H250" s="3">
        <v>160</v>
      </c>
      <c r="I250" s="4">
        <v>5500</v>
      </c>
      <c r="J250" s="1">
        <f t="shared" si="18"/>
        <v>49.733333333333334</v>
      </c>
      <c r="K250" s="1">
        <f t="shared" si="20"/>
        <v>218.477</v>
      </c>
      <c r="L250" s="25">
        <v>161</v>
      </c>
      <c r="M250" s="4">
        <v>4500</v>
      </c>
      <c r="N250" s="1">
        <f t="shared" si="19"/>
        <v>11.442732875000001</v>
      </c>
      <c r="O250" s="8">
        <v>9.6999999999999993</v>
      </c>
    </row>
    <row r="251" spans="1:16" x14ac:dyDescent="0.2">
      <c r="A251" s="4" t="s">
        <v>256</v>
      </c>
      <c r="B251" s="4">
        <v>2003</v>
      </c>
      <c r="C251" s="4">
        <v>3.2</v>
      </c>
      <c r="D251" s="4">
        <v>4</v>
      </c>
      <c r="E251" s="4">
        <v>6</v>
      </c>
      <c r="F251" s="1">
        <f t="shared" si="16"/>
        <v>0.53333333333333333</v>
      </c>
      <c r="G251" s="1">
        <f t="shared" si="17"/>
        <v>164.12</v>
      </c>
      <c r="H251" s="3">
        <v>220</v>
      </c>
      <c r="I251" s="4">
        <v>6000</v>
      </c>
      <c r="J251" s="1">
        <f t="shared" si="18"/>
        <v>51.287500000000001</v>
      </c>
      <c r="K251" s="1">
        <f t="shared" si="20"/>
        <v>295.82600000000002</v>
      </c>
      <c r="L251" s="25">
        <v>218</v>
      </c>
      <c r="M251" s="4">
        <v>3400</v>
      </c>
      <c r="N251" s="1">
        <f t="shared" si="19"/>
        <v>11.620415062500001</v>
      </c>
    </row>
    <row r="252" spans="1:16" x14ac:dyDescent="0.2">
      <c r="A252" s="4" t="s">
        <v>55</v>
      </c>
      <c r="B252" s="4">
        <v>2003</v>
      </c>
      <c r="C252" s="4">
        <v>2.2000000000000002</v>
      </c>
      <c r="D252" s="4">
        <v>4</v>
      </c>
      <c r="E252" s="4">
        <v>4</v>
      </c>
      <c r="F252" s="1">
        <f t="shared" si="16"/>
        <v>0.55000000000000004</v>
      </c>
      <c r="G252" s="1">
        <f t="shared" si="17"/>
        <v>104.44</v>
      </c>
      <c r="H252" s="3">
        <v>140</v>
      </c>
      <c r="I252" s="4">
        <v>5600</v>
      </c>
      <c r="J252" s="1">
        <f t="shared" si="18"/>
        <v>47.472727272727269</v>
      </c>
      <c r="K252" s="1">
        <f t="shared" si="20"/>
        <v>203.55</v>
      </c>
      <c r="L252" s="25">
        <v>150</v>
      </c>
      <c r="M252" s="4">
        <v>4000</v>
      </c>
      <c r="N252" s="1">
        <f t="shared" si="19"/>
        <v>11.630106818181819</v>
      </c>
      <c r="O252" s="8">
        <v>10</v>
      </c>
    </row>
    <row r="253" spans="1:16" x14ac:dyDescent="0.2">
      <c r="A253" s="4" t="s">
        <v>256</v>
      </c>
      <c r="B253" s="4">
        <v>2003</v>
      </c>
      <c r="C253" s="4">
        <v>2.6</v>
      </c>
      <c r="D253" s="4">
        <v>4</v>
      </c>
      <c r="E253" s="4">
        <v>6</v>
      </c>
      <c r="F253" s="1">
        <f t="shared" si="16"/>
        <v>0.43333333333333335</v>
      </c>
      <c r="G253" s="1">
        <f t="shared" si="17"/>
        <v>138.01</v>
      </c>
      <c r="H253" s="3">
        <v>185</v>
      </c>
      <c r="I253" s="4">
        <v>6000</v>
      </c>
      <c r="J253" s="1">
        <f t="shared" si="18"/>
        <v>53.080769230769228</v>
      </c>
      <c r="K253" s="1">
        <f t="shared" si="20"/>
        <v>241.54599999999999</v>
      </c>
      <c r="L253" s="25">
        <v>178</v>
      </c>
      <c r="M253" s="4">
        <v>3400</v>
      </c>
      <c r="N253" s="1">
        <f t="shared" si="19"/>
        <v>11.677820076923076</v>
      </c>
    </row>
    <row r="254" spans="1:16" x14ac:dyDescent="0.2">
      <c r="A254" s="4" t="s">
        <v>263</v>
      </c>
      <c r="B254" s="4">
        <v>2003</v>
      </c>
      <c r="C254" s="4">
        <v>1.5</v>
      </c>
      <c r="D254" s="4">
        <v>4</v>
      </c>
      <c r="E254" s="4">
        <v>4</v>
      </c>
      <c r="F254" s="1">
        <f t="shared" si="16"/>
        <v>0.375</v>
      </c>
      <c r="G254" s="1">
        <f t="shared" si="17"/>
        <v>82.805999999999997</v>
      </c>
      <c r="H254" s="3">
        <v>111</v>
      </c>
      <c r="I254" s="4">
        <v>6000</v>
      </c>
      <c r="J254" s="1">
        <f t="shared" si="18"/>
        <v>55.204000000000001</v>
      </c>
      <c r="K254" s="1">
        <f t="shared" si="20"/>
        <v>139.77099999999999</v>
      </c>
      <c r="L254" s="25">
        <v>103</v>
      </c>
      <c r="M254" s="4">
        <v>4000</v>
      </c>
      <c r="N254" s="1">
        <f t="shared" si="19"/>
        <v>11.7128098</v>
      </c>
    </row>
    <row r="255" spans="1:16" x14ac:dyDescent="0.2">
      <c r="A255" s="4" t="s">
        <v>264</v>
      </c>
      <c r="B255" s="4">
        <v>2003</v>
      </c>
      <c r="C255" s="4">
        <v>1.3</v>
      </c>
      <c r="D255" s="4">
        <v>4</v>
      </c>
      <c r="E255" s="4">
        <v>4</v>
      </c>
      <c r="F255" s="1">
        <f t="shared" si="16"/>
        <v>0.32500000000000001</v>
      </c>
      <c r="G255" s="1">
        <f t="shared" si="17"/>
        <v>67.14</v>
      </c>
      <c r="H255" s="3">
        <v>90</v>
      </c>
      <c r="I255" s="4">
        <v>6000</v>
      </c>
      <c r="J255" s="1">
        <f t="shared" si="18"/>
        <v>51.646153846153844</v>
      </c>
      <c r="K255" s="1">
        <f t="shared" si="20"/>
        <v>123.48699999999999</v>
      </c>
      <c r="L255" s="25">
        <v>91</v>
      </c>
      <c r="M255" s="4">
        <v>3500</v>
      </c>
      <c r="N255" s="1">
        <f t="shared" si="19"/>
        <v>11.940243000000001</v>
      </c>
    </row>
    <row r="256" spans="1:16" x14ac:dyDescent="0.2">
      <c r="A256" s="4" t="s">
        <v>280</v>
      </c>
      <c r="B256" s="4">
        <v>2003</v>
      </c>
      <c r="C256" s="4">
        <v>3.4980000000000002</v>
      </c>
      <c r="D256" s="4">
        <v>4</v>
      </c>
      <c r="E256" s="4">
        <v>6</v>
      </c>
      <c r="F256" s="1">
        <f t="shared" si="16"/>
        <v>0.58300000000000007</v>
      </c>
      <c r="G256" s="1">
        <f t="shared" si="17"/>
        <v>208.88</v>
      </c>
      <c r="H256" s="3">
        <v>280</v>
      </c>
      <c r="I256" s="4">
        <v>6000</v>
      </c>
      <c r="J256" s="1">
        <f t="shared" si="18"/>
        <v>59.714122355631787</v>
      </c>
      <c r="K256" s="1">
        <f t="shared" si="20"/>
        <v>366.39</v>
      </c>
      <c r="L256" s="25">
        <v>270</v>
      </c>
      <c r="M256" s="4">
        <v>4800</v>
      </c>
      <c r="N256" s="1">
        <f t="shared" si="19"/>
        <v>13.166158662092624</v>
      </c>
      <c r="O256" s="8">
        <v>10.3</v>
      </c>
    </row>
    <row r="257" spans="1:16" x14ac:dyDescent="0.2">
      <c r="A257" s="4" t="s">
        <v>261</v>
      </c>
      <c r="B257" s="4">
        <v>2003</v>
      </c>
      <c r="C257" s="4">
        <v>2.5</v>
      </c>
      <c r="D257" s="4">
        <v>4</v>
      </c>
      <c r="E257" s="4">
        <v>6</v>
      </c>
      <c r="F257" s="1">
        <f t="shared" si="16"/>
        <v>0.41666666666666669</v>
      </c>
      <c r="G257" s="1">
        <f t="shared" si="17"/>
        <v>158.15199999999999</v>
      </c>
      <c r="H257" s="3">
        <v>212</v>
      </c>
      <c r="I257" s="4">
        <v>6400</v>
      </c>
      <c r="J257" s="1">
        <f t="shared" si="18"/>
        <v>63.260799999999996</v>
      </c>
      <c r="K257" s="1">
        <f t="shared" si="20"/>
        <v>270.04300000000001</v>
      </c>
      <c r="L257" s="25">
        <v>199</v>
      </c>
      <c r="M257" s="4">
        <v>4400</v>
      </c>
      <c r="N257" s="1">
        <f t="shared" si="19"/>
        <v>13.577762040000001</v>
      </c>
      <c r="P257" s="4" t="s">
        <v>170</v>
      </c>
    </row>
    <row r="258" spans="1:16" x14ac:dyDescent="0.2">
      <c r="A258" s="4" t="s">
        <v>262</v>
      </c>
      <c r="B258" s="4">
        <v>2003</v>
      </c>
      <c r="C258" s="4">
        <v>3</v>
      </c>
      <c r="D258" s="4">
        <v>4</v>
      </c>
      <c r="E258" s="4">
        <v>6</v>
      </c>
      <c r="F258" s="1">
        <f t="shared" ref="F258:F321" si="21">C258/E258</f>
        <v>0.5</v>
      </c>
      <c r="G258" s="1">
        <f t="shared" ref="G258:G321" si="22">H258*0.746</f>
        <v>205.89599999999999</v>
      </c>
      <c r="H258" s="3">
        <v>276</v>
      </c>
      <c r="I258" s="4">
        <v>6400</v>
      </c>
      <c r="J258" s="1">
        <f t="shared" ref="J258:J321" si="23">G258/C258</f>
        <v>68.631999999999991</v>
      </c>
      <c r="K258" s="1">
        <f t="shared" si="20"/>
        <v>324.32299999999998</v>
      </c>
      <c r="L258" s="25">
        <v>239</v>
      </c>
      <c r="M258" s="4">
        <v>4800</v>
      </c>
      <c r="N258" s="1">
        <f t="shared" ref="N258:N321" si="24">0.1257*K258/C258</f>
        <v>13.5891337</v>
      </c>
      <c r="P258" s="4" t="s">
        <v>170</v>
      </c>
    </row>
    <row r="259" spans="1:16" x14ac:dyDescent="0.2">
      <c r="A259" s="4" t="s">
        <v>259</v>
      </c>
      <c r="B259" s="4">
        <v>2003</v>
      </c>
      <c r="C259" s="4">
        <v>5.5</v>
      </c>
      <c r="D259" s="4">
        <v>4</v>
      </c>
      <c r="E259" s="4">
        <v>12</v>
      </c>
      <c r="F259" s="1">
        <f t="shared" si="21"/>
        <v>0.45833333333333331</v>
      </c>
      <c r="G259" s="1">
        <f t="shared" si="22"/>
        <v>405.07799999999997</v>
      </c>
      <c r="H259" s="3">
        <v>543</v>
      </c>
      <c r="I259" s="4">
        <v>5250</v>
      </c>
      <c r="J259" s="1">
        <f t="shared" si="23"/>
        <v>73.650545454545451</v>
      </c>
      <c r="K259" s="1">
        <f t="shared" si="20"/>
        <v>901.048</v>
      </c>
      <c r="L259" s="25">
        <v>664</v>
      </c>
      <c r="M259" s="4">
        <v>2300</v>
      </c>
      <c r="N259" s="1">
        <f t="shared" si="24"/>
        <v>20.593042472727273</v>
      </c>
      <c r="O259" s="8">
        <v>9.1</v>
      </c>
      <c r="P259" s="4" t="s">
        <v>260</v>
      </c>
    </row>
    <row r="260" spans="1:16" x14ac:dyDescent="0.2">
      <c r="A260" s="4" t="s">
        <v>254</v>
      </c>
      <c r="B260" s="4">
        <v>2003</v>
      </c>
      <c r="C260" s="4">
        <v>2</v>
      </c>
      <c r="D260" s="4">
        <v>4</v>
      </c>
      <c r="E260" s="4">
        <v>4</v>
      </c>
      <c r="F260" s="1">
        <f t="shared" si="21"/>
        <v>0.5</v>
      </c>
      <c r="G260" s="1">
        <f t="shared" si="22"/>
        <v>522.20000000000005</v>
      </c>
      <c r="H260" s="3">
        <v>700</v>
      </c>
      <c r="I260" s="4">
        <v>9200</v>
      </c>
      <c r="J260" s="1">
        <f t="shared" si="23"/>
        <v>261.10000000000002</v>
      </c>
      <c r="K260" s="1">
        <f t="shared" si="20"/>
        <v>569.93999999999994</v>
      </c>
      <c r="L260" s="25">
        <v>420</v>
      </c>
      <c r="M260" s="4">
        <v>7200</v>
      </c>
      <c r="N260" s="1">
        <f t="shared" si="24"/>
        <v>35.820729</v>
      </c>
      <c r="O260" s="8">
        <v>10</v>
      </c>
      <c r="P260" s="4" t="s">
        <v>255</v>
      </c>
    </row>
    <row r="261" spans="1:16" x14ac:dyDescent="0.2">
      <c r="A261" s="4" t="s">
        <v>282</v>
      </c>
      <c r="B261" s="4">
        <v>2004</v>
      </c>
      <c r="C261" s="4">
        <v>3.9</v>
      </c>
      <c r="D261" s="4">
        <v>4</v>
      </c>
      <c r="E261" s="4">
        <v>6</v>
      </c>
      <c r="F261" s="1">
        <f t="shared" si="21"/>
        <v>0.65</v>
      </c>
      <c r="G261" s="1">
        <f t="shared" si="22"/>
        <v>149.19999999999999</v>
      </c>
      <c r="H261" s="3">
        <v>200</v>
      </c>
      <c r="I261" s="4">
        <v>4900</v>
      </c>
      <c r="J261" s="1">
        <f t="shared" si="23"/>
        <v>38.256410256410255</v>
      </c>
      <c r="K261" s="1">
        <f t="shared" si="20"/>
        <v>325.68</v>
      </c>
      <c r="L261" s="25">
        <v>240</v>
      </c>
      <c r="M261" s="4">
        <v>3600</v>
      </c>
      <c r="N261" s="1">
        <f t="shared" si="24"/>
        <v>10.496916923076926</v>
      </c>
    </row>
    <row r="262" spans="1:16" x14ac:dyDescent="0.2">
      <c r="A262" s="4" t="s">
        <v>282</v>
      </c>
      <c r="B262" s="4">
        <v>2004</v>
      </c>
      <c r="C262" s="4">
        <v>4.2</v>
      </c>
      <c r="D262" s="4">
        <v>4</v>
      </c>
      <c r="E262" s="4">
        <v>6</v>
      </c>
      <c r="F262" s="1">
        <f t="shared" si="21"/>
        <v>0.70000000000000007</v>
      </c>
      <c r="G262" s="1">
        <f t="shared" si="22"/>
        <v>149.946</v>
      </c>
      <c r="H262" s="3">
        <v>201</v>
      </c>
      <c r="I262" s="4">
        <v>4250</v>
      </c>
      <c r="J262" s="1">
        <f t="shared" si="23"/>
        <v>35.701428571428572</v>
      </c>
      <c r="K262" s="1">
        <f t="shared" si="20"/>
        <v>359.60500000000002</v>
      </c>
      <c r="L262" s="25">
        <v>265</v>
      </c>
      <c r="M262" s="4">
        <v>3500</v>
      </c>
      <c r="N262" s="1">
        <f t="shared" si="24"/>
        <v>10.76246392857143</v>
      </c>
    </row>
    <row r="263" spans="1:16" x14ac:dyDescent="0.2">
      <c r="A263" s="4" t="s">
        <v>291</v>
      </c>
      <c r="B263" s="4">
        <v>2004</v>
      </c>
      <c r="C263" s="4">
        <v>8.3000000000000007</v>
      </c>
      <c r="D263" s="4">
        <v>4</v>
      </c>
      <c r="E263" s="4">
        <v>10</v>
      </c>
      <c r="F263" s="1">
        <f t="shared" si="21"/>
        <v>0.83000000000000007</v>
      </c>
      <c r="G263" s="1">
        <f t="shared" si="22"/>
        <v>373</v>
      </c>
      <c r="H263" s="3">
        <v>500</v>
      </c>
      <c r="J263" s="1">
        <f t="shared" si="23"/>
        <v>44.939759036144572</v>
      </c>
      <c r="K263" s="1">
        <f t="shared" si="20"/>
        <v>712.42499999999995</v>
      </c>
      <c r="L263" s="25">
        <v>525</v>
      </c>
      <c r="N263" s="1">
        <f t="shared" si="24"/>
        <v>10.789376204819277</v>
      </c>
      <c r="P263" s="4" t="s">
        <v>292</v>
      </c>
    </row>
    <row r="264" spans="1:16" x14ac:dyDescent="0.2">
      <c r="A264" s="4" t="s">
        <v>285</v>
      </c>
      <c r="B264" s="4">
        <v>2004</v>
      </c>
      <c r="C264" s="4">
        <v>2</v>
      </c>
      <c r="D264" s="4">
        <v>4</v>
      </c>
      <c r="E264" s="4">
        <v>4</v>
      </c>
      <c r="F264" s="1">
        <f t="shared" si="21"/>
        <v>0.5</v>
      </c>
      <c r="G264" s="1">
        <f t="shared" si="22"/>
        <v>88.774000000000001</v>
      </c>
      <c r="H264" s="3">
        <v>119</v>
      </c>
      <c r="I264" s="4">
        <v>5400</v>
      </c>
      <c r="J264" s="1">
        <f t="shared" si="23"/>
        <v>44.387</v>
      </c>
      <c r="K264" s="1">
        <f t="shared" si="20"/>
        <v>173.696</v>
      </c>
      <c r="L264" s="25">
        <v>128</v>
      </c>
      <c r="M264" s="4">
        <v>4000</v>
      </c>
      <c r="N264" s="1">
        <f t="shared" si="24"/>
        <v>10.9167936</v>
      </c>
    </row>
    <row r="265" spans="1:16" x14ac:dyDescent="0.2">
      <c r="A265" s="4" t="s">
        <v>276</v>
      </c>
      <c r="B265" s="4">
        <v>2004</v>
      </c>
      <c r="C265" s="4">
        <v>5.7</v>
      </c>
      <c r="D265" s="4">
        <v>4</v>
      </c>
      <c r="E265" s="4">
        <v>8</v>
      </c>
      <c r="F265" s="1">
        <f t="shared" si="21"/>
        <v>0.71250000000000002</v>
      </c>
      <c r="G265" s="1">
        <f t="shared" si="22"/>
        <v>257.37</v>
      </c>
      <c r="H265" s="3">
        <v>345</v>
      </c>
      <c r="I265" s="4">
        <v>5400</v>
      </c>
      <c r="J265" s="1">
        <f t="shared" si="23"/>
        <v>45.152631578947371</v>
      </c>
      <c r="K265" s="1">
        <f t="shared" si="20"/>
        <v>508.875</v>
      </c>
      <c r="L265" s="25">
        <v>375</v>
      </c>
      <c r="M265" s="4">
        <v>4200</v>
      </c>
      <c r="N265" s="1">
        <f t="shared" si="24"/>
        <v>11.222032894736843</v>
      </c>
    </row>
    <row r="266" spans="1:16" x14ac:dyDescent="0.2">
      <c r="A266" s="4" t="s">
        <v>283</v>
      </c>
      <c r="B266" s="4">
        <v>2004</v>
      </c>
      <c r="C266" s="4">
        <v>1.6</v>
      </c>
      <c r="D266" s="4">
        <v>4</v>
      </c>
      <c r="E266" s="4">
        <v>4</v>
      </c>
      <c r="F266" s="1">
        <f t="shared" si="21"/>
        <v>0.4</v>
      </c>
      <c r="G266" s="1">
        <f t="shared" si="22"/>
        <v>78.33</v>
      </c>
      <c r="H266" s="3">
        <v>105</v>
      </c>
      <c r="I266" s="4">
        <v>5800</v>
      </c>
      <c r="J266" s="1">
        <f t="shared" si="23"/>
        <v>48.956249999999997</v>
      </c>
      <c r="K266" s="1">
        <f t="shared" si="20"/>
        <v>145.19900000000001</v>
      </c>
      <c r="L266" s="25">
        <v>107</v>
      </c>
      <c r="M266" s="4">
        <v>3600</v>
      </c>
      <c r="N266" s="1">
        <f t="shared" si="24"/>
        <v>11.407196437500001</v>
      </c>
    </row>
    <row r="267" spans="1:16" x14ac:dyDescent="0.2">
      <c r="A267" s="4" t="s">
        <v>265</v>
      </c>
      <c r="B267" s="4">
        <v>2004</v>
      </c>
      <c r="C267" s="4">
        <v>4.5650000000000004</v>
      </c>
      <c r="D267" s="4">
        <v>4</v>
      </c>
      <c r="E267" s="4">
        <v>8</v>
      </c>
      <c r="F267" s="1">
        <f t="shared" si="21"/>
        <v>0.57062500000000005</v>
      </c>
      <c r="G267" s="1">
        <f t="shared" si="22"/>
        <v>234.99</v>
      </c>
      <c r="H267" s="3">
        <v>315</v>
      </c>
      <c r="I267" s="4">
        <v>6400</v>
      </c>
      <c r="J267" s="1">
        <f t="shared" si="23"/>
        <v>51.47645125958379</v>
      </c>
      <c r="K267" s="1">
        <f t="shared" si="20"/>
        <v>420.67</v>
      </c>
      <c r="L267" s="25">
        <v>310</v>
      </c>
      <c r="M267" s="4">
        <v>4400</v>
      </c>
      <c r="N267" s="1">
        <f t="shared" si="24"/>
        <v>11.583399561883899</v>
      </c>
    </row>
    <row r="268" spans="1:16" x14ac:dyDescent="0.2">
      <c r="A268" s="4" t="s">
        <v>279</v>
      </c>
      <c r="B268" s="4">
        <v>2004</v>
      </c>
      <c r="C268" s="4">
        <v>6</v>
      </c>
      <c r="D268" s="4">
        <v>4</v>
      </c>
      <c r="E268" s="4">
        <v>8</v>
      </c>
      <c r="F268" s="1">
        <f t="shared" si="21"/>
        <v>0.75</v>
      </c>
      <c r="G268" s="1">
        <f t="shared" si="22"/>
        <v>294.67</v>
      </c>
      <c r="H268" s="3">
        <v>395</v>
      </c>
      <c r="I268" s="4">
        <v>5500</v>
      </c>
      <c r="J268" s="1">
        <f t="shared" si="23"/>
        <v>49.111666666666672</v>
      </c>
      <c r="K268" s="1">
        <f t="shared" si="20"/>
        <v>555.01300000000003</v>
      </c>
      <c r="L268" s="25">
        <v>409</v>
      </c>
      <c r="M268" s="4">
        <v>4500</v>
      </c>
      <c r="N268" s="1">
        <f t="shared" si="24"/>
        <v>11.627522350000001</v>
      </c>
    </row>
    <row r="269" spans="1:16" x14ac:dyDescent="0.2">
      <c r="A269" s="4" t="s">
        <v>290</v>
      </c>
      <c r="B269" s="4">
        <v>2004</v>
      </c>
      <c r="C269" s="4">
        <v>2.3540000000000001</v>
      </c>
      <c r="D269" s="4">
        <v>4</v>
      </c>
      <c r="E269" s="4">
        <v>4</v>
      </c>
      <c r="F269" s="1">
        <f t="shared" si="21"/>
        <v>0.58850000000000002</v>
      </c>
      <c r="G269" s="1">
        <f t="shared" si="22"/>
        <v>119.36</v>
      </c>
      <c r="H269" s="3">
        <v>160</v>
      </c>
      <c r="I269" s="4">
        <v>5500</v>
      </c>
      <c r="J269" s="1">
        <f t="shared" si="23"/>
        <v>50.705182667799491</v>
      </c>
      <c r="K269" s="1">
        <f t="shared" si="20"/>
        <v>218.477</v>
      </c>
      <c r="L269" s="25">
        <v>161</v>
      </c>
      <c r="M269" s="4">
        <v>4500</v>
      </c>
      <c r="N269" s="1">
        <f t="shared" si="24"/>
        <v>11.666337680543755</v>
      </c>
      <c r="P269" s="4" t="s">
        <v>286</v>
      </c>
    </row>
    <row r="270" spans="1:16" x14ac:dyDescent="0.2">
      <c r="A270" s="4" t="s">
        <v>266</v>
      </c>
      <c r="B270" s="4">
        <v>2004</v>
      </c>
      <c r="C270" s="4">
        <v>3.6</v>
      </c>
      <c r="D270" s="4">
        <v>4</v>
      </c>
      <c r="E270" s="4">
        <v>6</v>
      </c>
      <c r="F270" s="1">
        <f t="shared" si="21"/>
        <v>0.6</v>
      </c>
      <c r="G270" s="1">
        <f t="shared" si="22"/>
        <v>193.96</v>
      </c>
      <c r="H270" s="3">
        <v>260</v>
      </c>
      <c r="I270" s="4">
        <v>6500</v>
      </c>
      <c r="J270" s="1">
        <f t="shared" si="23"/>
        <v>53.87777777777778</v>
      </c>
      <c r="K270" s="1">
        <f t="shared" si="20"/>
        <v>339.25</v>
      </c>
      <c r="L270" s="25">
        <v>250</v>
      </c>
      <c r="M270" s="4">
        <v>2800</v>
      </c>
      <c r="N270" s="1">
        <f t="shared" si="24"/>
        <v>11.845479166666667</v>
      </c>
      <c r="O270" s="8">
        <v>10.199999999999999</v>
      </c>
      <c r="P270" s="4" t="s">
        <v>267</v>
      </c>
    </row>
    <row r="271" spans="1:16" x14ac:dyDescent="0.2">
      <c r="A271" s="4" t="s">
        <v>287</v>
      </c>
      <c r="B271" s="4">
        <v>2004</v>
      </c>
      <c r="C271" s="4">
        <v>1.998</v>
      </c>
      <c r="D271" s="4">
        <v>4</v>
      </c>
      <c r="E271" s="4">
        <v>4</v>
      </c>
      <c r="F271" s="1">
        <f t="shared" si="21"/>
        <v>0.4995</v>
      </c>
      <c r="G271" s="1">
        <f t="shared" si="22"/>
        <v>85.043999999999997</v>
      </c>
      <c r="H271" s="3">
        <v>114</v>
      </c>
      <c r="I271" s="4">
        <v>6000</v>
      </c>
      <c r="J271" s="1">
        <f t="shared" si="23"/>
        <v>42.564564564564563</v>
      </c>
      <c r="K271" s="1">
        <f t="shared" si="20"/>
        <v>188.62299999999999</v>
      </c>
      <c r="L271" s="25">
        <v>139</v>
      </c>
      <c r="M271" s="4">
        <v>4500</v>
      </c>
      <c r="N271" s="1">
        <f t="shared" si="24"/>
        <v>11.866822372372372</v>
      </c>
      <c r="O271" s="8">
        <v>9.8000000000000007</v>
      </c>
      <c r="P271" s="4" t="s">
        <v>286</v>
      </c>
    </row>
    <row r="272" spans="1:16" x14ac:dyDescent="0.2">
      <c r="A272" s="4" t="s">
        <v>42</v>
      </c>
      <c r="B272" s="4">
        <v>2004</v>
      </c>
      <c r="C272" s="4">
        <v>3</v>
      </c>
      <c r="D272" s="4">
        <v>4</v>
      </c>
      <c r="E272" s="4">
        <v>6</v>
      </c>
      <c r="F272" s="1">
        <f t="shared" si="21"/>
        <v>0.5</v>
      </c>
      <c r="G272" s="1">
        <f t="shared" si="22"/>
        <v>179.04</v>
      </c>
      <c r="H272" s="3">
        <v>240</v>
      </c>
      <c r="I272" s="4">
        <v>6250</v>
      </c>
      <c r="J272" s="1">
        <f t="shared" si="23"/>
        <v>59.68</v>
      </c>
      <c r="K272" s="1">
        <f t="shared" si="20"/>
        <v>287.68399999999997</v>
      </c>
      <c r="L272" s="25">
        <v>212</v>
      </c>
      <c r="M272" s="4">
        <v>5000</v>
      </c>
      <c r="N272" s="1">
        <f t="shared" si="24"/>
        <v>12.053959599999999</v>
      </c>
      <c r="O272" s="8">
        <v>10</v>
      </c>
    </row>
    <row r="273" spans="1:16" x14ac:dyDescent="0.2">
      <c r="A273" s="4" t="s">
        <v>284</v>
      </c>
      <c r="B273" s="4">
        <v>2004</v>
      </c>
      <c r="C273" s="4">
        <v>2.5</v>
      </c>
      <c r="D273" s="4">
        <v>4</v>
      </c>
      <c r="E273" s="4">
        <v>4</v>
      </c>
      <c r="F273" s="1">
        <f t="shared" si="21"/>
        <v>0.625</v>
      </c>
      <c r="G273" s="1">
        <f t="shared" si="22"/>
        <v>115.63</v>
      </c>
      <c r="H273" s="3">
        <v>155</v>
      </c>
      <c r="I273" s="4">
        <v>5800</v>
      </c>
      <c r="J273" s="1">
        <f t="shared" si="23"/>
        <v>46.251999999999995</v>
      </c>
      <c r="K273" s="1">
        <f t="shared" si="20"/>
        <v>240.18899999999999</v>
      </c>
      <c r="L273" s="25">
        <v>177</v>
      </c>
      <c r="M273" s="4">
        <v>4000</v>
      </c>
      <c r="N273" s="1">
        <f t="shared" si="24"/>
        <v>12.076702919999999</v>
      </c>
    </row>
    <row r="274" spans="1:16" x14ac:dyDescent="0.2">
      <c r="A274" s="4" t="s">
        <v>294</v>
      </c>
      <c r="B274" s="4">
        <v>2004</v>
      </c>
      <c r="C274" s="4">
        <v>6</v>
      </c>
      <c r="D274" s="4">
        <v>4</v>
      </c>
      <c r="E274" s="4">
        <v>12</v>
      </c>
      <c r="F274" s="1">
        <f t="shared" si="21"/>
        <v>0.5</v>
      </c>
      <c r="G274" s="1">
        <f t="shared" si="22"/>
        <v>331.22399999999999</v>
      </c>
      <c r="H274" s="3">
        <v>444</v>
      </c>
      <c r="I274" s="4">
        <v>5300</v>
      </c>
      <c r="J274" s="1">
        <f t="shared" si="23"/>
        <v>55.204000000000001</v>
      </c>
      <c r="K274" s="1">
        <f t="shared" si="20"/>
        <v>580.79600000000005</v>
      </c>
      <c r="L274" s="25">
        <v>428</v>
      </c>
      <c r="M274" s="4">
        <v>2300</v>
      </c>
      <c r="N274" s="1">
        <f t="shared" si="24"/>
        <v>12.167676200000002</v>
      </c>
    </row>
    <row r="275" spans="1:16" x14ac:dyDescent="0.2">
      <c r="A275" s="4" t="s">
        <v>289</v>
      </c>
      <c r="B275" s="4">
        <v>2004</v>
      </c>
      <c r="C275" s="4">
        <v>2.3540000000000001</v>
      </c>
      <c r="D275" s="4">
        <v>4</v>
      </c>
      <c r="E275" s="4">
        <v>4</v>
      </c>
      <c r="F275" s="1">
        <f t="shared" si="21"/>
        <v>0.58850000000000002</v>
      </c>
      <c r="G275" s="1">
        <f t="shared" si="22"/>
        <v>149.19999999999999</v>
      </c>
      <c r="H275" s="3">
        <v>200</v>
      </c>
      <c r="I275" s="4">
        <v>6800</v>
      </c>
      <c r="J275" s="1">
        <f t="shared" si="23"/>
        <v>63.381478334749353</v>
      </c>
      <c r="K275" s="1">
        <f t="shared" si="20"/>
        <v>232.047</v>
      </c>
      <c r="L275" s="25">
        <v>171</v>
      </c>
      <c r="M275" s="4">
        <v>4500</v>
      </c>
      <c r="N275" s="1">
        <f t="shared" si="24"/>
        <v>12.390954927782499</v>
      </c>
      <c r="O275" s="8">
        <v>10.5</v>
      </c>
      <c r="P275" s="4" t="s">
        <v>286</v>
      </c>
    </row>
    <row r="276" spans="1:16" x14ac:dyDescent="0.2">
      <c r="A276" s="4" t="s">
        <v>277</v>
      </c>
      <c r="B276" s="4">
        <v>2004</v>
      </c>
      <c r="C276" s="4">
        <v>7</v>
      </c>
      <c r="D276" s="4">
        <v>4</v>
      </c>
      <c r="E276" s="4">
        <v>8</v>
      </c>
      <c r="F276" s="1">
        <f t="shared" si="21"/>
        <v>0.875</v>
      </c>
      <c r="G276" s="1">
        <f t="shared" si="22"/>
        <v>440.14</v>
      </c>
      <c r="H276" s="3">
        <v>590</v>
      </c>
      <c r="I276" s="4">
        <v>6500</v>
      </c>
      <c r="J276" s="1">
        <f t="shared" si="23"/>
        <v>62.877142857142857</v>
      </c>
      <c r="K276" s="1">
        <f t="shared" si="20"/>
        <v>690.71299999999997</v>
      </c>
      <c r="L276" s="25">
        <v>509</v>
      </c>
      <c r="M276" s="4">
        <v>5500</v>
      </c>
      <c r="N276" s="1">
        <f t="shared" si="24"/>
        <v>12.403232014285715</v>
      </c>
    </row>
    <row r="277" spans="1:16" x14ac:dyDescent="0.2">
      <c r="A277" s="4" t="s">
        <v>293</v>
      </c>
      <c r="B277" s="4">
        <v>2004</v>
      </c>
      <c r="C277" s="4">
        <v>3.31</v>
      </c>
      <c r="D277" s="4">
        <v>4</v>
      </c>
      <c r="E277" s="4">
        <v>6</v>
      </c>
      <c r="F277" s="1">
        <f t="shared" si="21"/>
        <v>0.55166666666666664</v>
      </c>
      <c r="G277" s="1">
        <f t="shared" si="22"/>
        <v>171.58</v>
      </c>
      <c r="H277" s="3">
        <v>230</v>
      </c>
      <c r="I277" s="4">
        <v>5600</v>
      </c>
      <c r="J277" s="1">
        <f t="shared" si="23"/>
        <v>51.836858006042299</v>
      </c>
      <c r="K277" s="1">
        <f t="shared" si="20"/>
        <v>328.39400000000001</v>
      </c>
      <c r="L277" s="25">
        <v>242</v>
      </c>
      <c r="M277" s="4">
        <v>3600</v>
      </c>
      <c r="N277" s="1">
        <f t="shared" si="24"/>
        <v>12.47103498489426</v>
      </c>
      <c r="O277" s="8">
        <v>10.8</v>
      </c>
    </row>
    <row r="278" spans="1:16" x14ac:dyDescent="0.2">
      <c r="A278" s="4" t="s">
        <v>278</v>
      </c>
      <c r="B278" s="4">
        <v>2004</v>
      </c>
      <c r="C278" s="4">
        <v>3.2</v>
      </c>
      <c r="D278" s="4">
        <v>4</v>
      </c>
      <c r="E278" s="4">
        <v>6</v>
      </c>
      <c r="F278" s="1">
        <f t="shared" si="21"/>
        <v>0.53333333333333333</v>
      </c>
      <c r="G278" s="1">
        <f t="shared" si="22"/>
        <v>184.262</v>
      </c>
      <c r="H278" s="3">
        <v>247</v>
      </c>
      <c r="I278" s="4">
        <v>4000</v>
      </c>
      <c r="J278" s="1">
        <f t="shared" si="23"/>
        <v>57.581874999999997</v>
      </c>
      <c r="K278" s="1">
        <f t="shared" si="20"/>
        <v>320.25200000000001</v>
      </c>
      <c r="L278" s="25">
        <v>236</v>
      </c>
      <c r="M278" s="4">
        <v>2800</v>
      </c>
      <c r="N278" s="1">
        <f t="shared" si="24"/>
        <v>12.579898875000001</v>
      </c>
      <c r="O278" s="8">
        <v>11.3</v>
      </c>
    </row>
    <row r="279" spans="1:16" x14ac:dyDescent="0.2">
      <c r="A279" s="4" t="s">
        <v>268</v>
      </c>
      <c r="B279" s="4">
        <v>2004</v>
      </c>
      <c r="C279" s="4">
        <v>5.9720000000000004</v>
      </c>
      <c r="D279" s="4">
        <v>4</v>
      </c>
      <c r="E279" s="4">
        <v>12</v>
      </c>
      <c r="F279" s="1">
        <f t="shared" si="21"/>
        <v>0.4976666666666667</v>
      </c>
      <c r="G279" s="1">
        <f t="shared" si="22"/>
        <v>326.74799999999999</v>
      </c>
      <c r="H279" s="3">
        <v>438</v>
      </c>
      <c r="I279" s="4">
        <v>6000</v>
      </c>
      <c r="J279" s="1">
        <f t="shared" si="23"/>
        <v>54.713328868050901</v>
      </c>
      <c r="K279" s="1">
        <f t="shared" si="20"/>
        <v>602.50800000000004</v>
      </c>
      <c r="L279" s="25">
        <v>444</v>
      </c>
      <c r="M279" s="4">
        <v>3950</v>
      </c>
      <c r="N279" s="1">
        <f t="shared" si="24"/>
        <v>12.681723978566644</v>
      </c>
      <c r="O279" s="8">
        <v>11.3</v>
      </c>
      <c r="P279" s="4" t="s">
        <v>269</v>
      </c>
    </row>
    <row r="280" spans="1:16" x14ac:dyDescent="0.2">
      <c r="A280" s="4" t="s">
        <v>288</v>
      </c>
      <c r="B280" s="4">
        <v>2004</v>
      </c>
      <c r="C280" s="4">
        <v>1.998</v>
      </c>
      <c r="D280" s="4">
        <v>4</v>
      </c>
      <c r="E280" s="4">
        <v>4</v>
      </c>
      <c r="F280" s="1">
        <f t="shared" si="21"/>
        <v>0.4995</v>
      </c>
      <c r="G280" s="1">
        <f t="shared" si="22"/>
        <v>164.12</v>
      </c>
      <c r="H280" s="3">
        <v>220</v>
      </c>
      <c r="I280" s="4">
        <v>8000</v>
      </c>
      <c r="J280" s="1">
        <f t="shared" si="23"/>
        <v>82.142142142142148</v>
      </c>
      <c r="K280" s="1">
        <f t="shared" si="20"/>
        <v>206.26400000000001</v>
      </c>
      <c r="L280" s="25">
        <v>152</v>
      </c>
      <c r="M280" s="4">
        <v>6000</v>
      </c>
      <c r="N280" s="1">
        <f t="shared" si="24"/>
        <v>12.97666906906907</v>
      </c>
      <c r="O280" s="8">
        <v>11.8</v>
      </c>
      <c r="P280" s="4" t="s">
        <v>286</v>
      </c>
    </row>
    <row r="281" spans="1:16" x14ac:dyDescent="0.2">
      <c r="A281" s="4" t="s">
        <v>274</v>
      </c>
      <c r="B281" s="4">
        <v>2004</v>
      </c>
      <c r="C281" s="4">
        <v>4.5</v>
      </c>
      <c r="D281" s="4">
        <v>4</v>
      </c>
      <c r="E281" s="4">
        <v>8</v>
      </c>
      <c r="F281" s="1">
        <f t="shared" si="21"/>
        <v>0.5625</v>
      </c>
      <c r="G281" s="1">
        <f t="shared" si="22"/>
        <v>331.22399999999999</v>
      </c>
      <c r="H281" s="3">
        <v>444</v>
      </c>
      <c r="I281" s="4">
        <v>6000</v>
      </c>
      <c r="J281" s="1">
        <f t="shared" si="23"/>
        <v>73.605333333333334</v>
      </c>
      <c r="K281" s="1">
        <f t="shared" si="20"/>
        <v>620.149</v>
      </c>
      <c r="L281" s="25">
        <v>457</v>
      </c>
      <c r="M281" s="4">
        <v>2250</v>
      </c>
      <c r="N281" s="1">
        <f t="shared" si="24"/>
        <v>17.322828733333335</v>
      </c>
      <c r="P281" s="4" t="s">
        <v>37</v>
      </c>
    </row>
    <row r="282" spans="1:16" x14ac:dyDescent="0.2">
      <c r="A282" s="4" t="s">
        <v>275</v>
      </c>
      <c r="B282" s="4">
        <v>2004</v>
      </c>
      <c r="C282" s="4">
        <v>2</v>
      </c>
      <c r="D282" s="4">
        <v>4</v>
      </c>
      <c r="E282" s="4">
        <v>4</v>
      </c>
      <c r="F282" s="1">
        <f t="shared" si="21"/>
        <v>0.5</v>
      </c>
      <c r="G282" s="1">
        <f t="shared" si="22"/>
        <v>234.99</v>
      </c>
      <c r="H282" s="3">
        <v>315</v>
      </c>
      <c r="I282" s="4">
        <v>6500</v>
      </c>
      <c r="J282" s="1">
        <f t="shared" si="23"/>
        <v>117.495</v>
      </c>
      <c r="K282" s="1">
        <f t="shared" si="20"/>
        <v>371.81799999999998</v>
      </c>
      <c r="L282" s="25">
        <v>274</v>
      </c>
      <c r="M282" s="4">
        <v>3000</v>
      </c>
      <c r="N282" s="1">
        <f t="shared" si="24"/>
        <v>23.368761299999999</v>
      </c>
      <c r="P282" s="4" t="s">
        <v>37</v>
      </c>
    </row>
    <row r="283" spans="1:16" x14ac:dyDescent="0.2">
      <c r="A283" s="4" t="s">
        <v>306</v>
      </c>
      <c r="B283" s="4">
        <v>2005</v>
      </c>
      <c r="C283" s="4">
        <v>2.2610000000000001</v>
      </c>
      <c r="D283" s="4">
        <v>4</v>
      </c>
      <c r="E283" s="4">
        <v>4</v>
      </c>
      <c r="F283" s="1">
        <f t="shared" si="21"/>
        <v>0.56525000000000003</v>
      </c>
      <c r="G283" s="1">
        <f t="shared" si="22"/>
        <v>99.218000000000004</v>
      </c>
      <c r="H283" s="3">
        <v>133</v>
      </c>
      <c r="I283" s="4">
        <v>6000</v>
      </c>
      <c r="J283" s="1">
        <f t="shared" si="23"/>
        <v>43.882352941176471</v>
      </c>
      <c r="K283" s="1">
        <f t="shared" si="20"/>
        <v>168.268</v>
      </c>
      <c r="L283" s="25">
        <v>124</v>
      </c>
      <c r="M283" s="4">
        <v>4250</v>
      </c>
      <c r="N283" s="1">
        <f t="shared" si="24"/>
        <v>9.3548375055285273</v>
      </c>
      <c r="O283" s="8">
        <v>12.3</v>
      </c>
      <c r="P283" s="4" t="s">
        <v>310</v>
      </c>
    </row>
    <row r="284" spans="1:16" x14ac:dyDescent="0.2">
      <c r="A284" s="4" t="s">
        <v>240</v>
      </c>
      <c r="B284" s="4">
        <v>2005</v>
      </c>
      <c r="C284" s="4">
        <v>4.0149999999999997</v>
      </c>
      <c r="D284" s="4">
        <v>4</v>
      </c>
      <c r="E284" s="4">
        <v>6</v>
      </c>
      <c r="F284" s="1">
        <f t="shared" si="21"/>
        <v>0.66916666666666658</v>
      </c>
      <c r="G284" s="1">
        <f t="shared" si="22"/>
        <v>156.66</v>
      </c>
      <c r="H284" s="3">
        <v>210</v>
      </c>
      <c r="I284" s="4">
        <v>5100</v>
      </c>
      <c r="J284" s="1">
        <f t="shared" si="23"/>
        <v>39.018679950186801</v>
      </c>
      <c r="K284" s="1">
        <f t="shared" si="20"/>
        <v>344.678</v>
      </c>
      <c r="L284" s="25">
        <v>254</v>
      </c>
      <c r="M284" s="4">
        <v>3700</v>
      </c>
      <c r="N284" s="1">
        <f t="shared" si="24"/>
        <v>10.791039750933999</v>
      </c>
      <c r="O284" s="8">
        <v>9.6999999999999993</v>
      </c>
    </row>
    <row r="285" spans="1:16" x14ac:dyDescent="0.2">
      <c r="A285" s="4" t="s">
        <v>305</v>
      </c>
      <c r="B285" s="4">
        <v>2005</v>
      </c>
      <c r="C285" s="4">
        <v>5.9669999999999996</v>
      </c>
      <c r="D285" s="4">
        <v>2</v>
      </c>
      <c r="E285" s="4">
        <v>6</v>
      </c>
      <c r="F285" s="1">
        <f t="shared" si="21"/>
        <v>0.99449999999999994</v>
      </c>
      <c r="G285" s="1">
        <f t="shared" si="22"/>
        <v>298.39999999999998</v>
      </c>
      <c r="H285" s="3">
        <v>400</v>
      </c>
      <c r="I285" s="4">
        <v>6000</v>
      </c>
      <c r="J285" s="1">
        <f t="shared" si="23"/>
        <v>50.008379420144124</v>
      </c>
      <c r="K285" s="1">
        <f t="shared" si="20"/>
        <v>542.79999999999995</v>
      </c>
      <c r="L285" s="25">
        <v>400</v>
      </c>
      <c r="M285" s="4">
        <v>4400</v>
      </c>
      <c r="N285" s="1">
        <f t="shared" si="24"/>
        <v>11.434550025138259</v>
      </c>
      <c r="O285" s="8">
        <v>10.9</v>
      </c>
    </row>
    <row r="286" spans="1:16" x14ac:dyDescent="0.2">
      <c r="A286" s="4" t="s">
        <v>304</v>
      </c>
      <c r="B286" s="4">
        <v>2005</v>
      </c>
      <c r="C286" s="4">
        <v>2.7</v>
      </c>
      <c r="D286" s="4">
        <v>4</v>
      </c>
      <c r="E286" s="4">
        <v>4</v>
      </c>
      <c r="F286" s="1">
        <f t="shared" si="21"/>
        <v>0.67500000000000004</v>
      </c>
      <c r="G286" s="1">
        <f t="shared" si="22"/>
        <v>122.34399999999999</v>
      </c>
      <c r="H286" s="3">
        <v>164</v>
      </c>
      <c r="J286" s="1">
        <f t="shared" si="23"/>
        <v>45.312592592592587</v>
      </c>
      <c r="K286" s="1">
        <f t="shared" si="20"/>
        <v>248.33099999999999</v>
      </c>
      <c r="L286" s="25">
        <v>183</v>
      </c>
      <c r="N286" s="1">
        <f t="shared" si="24"/>
        <v>11.561187666666665</v>
      </c>
    </row>
    <row r="287" spans="1:16" x14ac:dyDescent="0.2">
      <c r="A287" s="4" t="s">
        <v>299</v>
      </c>
      <c r="B287" s="4">
        <v>2005</v>
      </c>
      <c r="C287" s="4">
        <v>6.1</v>
      </c>
      <c r="D287" s="4">
        <v>4</v>
      </c>
      <c r="E287" s="4">
        <v>8</v>
      </c>
      <c r="F287" s="1">
        <f t="shared" si="21"/>
        <v>0.76249999999999996</v>
      </c>
      <c r="G287" s="1">
        <f t="shared" si="22"/>
        <v>317.64679999999998</v>
      </c>
      <c r="H287" s="3">
        <v>425.8</v>
      </c>
      <c r="I287" s="4">
        <v>6200</v>
      </c>
      <c r="J287" s="1">
        <f t="shared" si="23"/>
        <v>52.073245901639346</v>
      </c>
      <c r="K287" s="1">
        <f t="shared" si="20"/>
        <v>569.93999999999994</v>
      </c>
      <c r="L287" s="25">
        <v>420</v>
      </c>
      <c r="N287" s="1">
        <f t="shared" si="24"/>
        <v>11.74450131147541</v>
      </c>
      <c r="O287" s="8">
        <v>10.3</v>
      </c>
      <c r="P287" s="4" t="s">
        <v>300</v>
      </c>
    </row>
    <row r="288" spans="1:16" x14ac:dyDescent="0.2">
      <c r="A288" s="4" t="s">
        <v>309</v>
      </c>
      <c r="B288" s="4">
        <v>2005</v>
      </c>
      <c r="C288" s="4">
        <v>3.4980000000000002</v>
      </c>
      <c r="D288" s="4">
        <v>4</v>
      </c>
      <c r="E288" s="4">
        <v>6</v>
      </c>
      <c r="F288" s="1">
        <f t="shared" si="21"/>
        <v>0.58300000000000007</v>
      </c>
      <c r="G288" s="1">
        <f t="shared" si="22"/>
        <v>182.77</v>
      </c>
      <c r="H288" s="3">
        <v>245</v>
      </c>
      <c r="I288" s="4">
        <v>5800</v>
      </c>
      <c r="J288" s="1">
        <f t="shared" si="23"/>
        <v>52.249857061177813</v>
      </c>
      <c r="K288" s="1">
        <f t="shared" si="20"/>
        <v>333.822</v>
      </c>
      <c r="L288" s="25">
        <v>246</v>
      </c>
      <c r="M288" s="4">
        <v>4400</v>
      </c>
      <c r="N288" s="1">
        <f t="shared" si="24"/>
        <v>11.995833447684392</v>
      </c>
      <c r="O288" s="8">
        <v>10.3</v>
      </c>
    </row>
    <row r="289" spans="1:16" x14ac:dyDescent="0.2">
      <c r="A289" s="4" t="s">
        <v>299</v>
      </c>
      <c r="B289" s="4">
        <v>2005</v>
      </c>
      <c r="C289" s="4">
        <v>2.7</v>
      </c>
      <c r="D289" s="4">
        <v>4</v>
      </c>
      <c r="E289" s="4">
        <v>6</v>
      </c>
      <c r="F289" s="1">
        <f t="shared" si="21"/>
        <v>0.45</v>
      </c>
      <c r="G289" s="1">
        <f t="shared" si="22"/>
        <v>141.74</v>
      </c>
      <c r="H289" s="3">
        <v>190</v>
      </c>
      <c r="I289" s="4">
        <v>6400</v>
      </c>
      <c r="J289" s="1">
        <f t="shared" si="23"/>
        <v>52.496296296296293</v>
      </c>
      <c r="K289" s="1">
        <f t="shared" si="20"/>
        <v>257.83</v>
      </c>
      <c r="L289" s="25">
        <v>190</v>
      </c>
      <c r="M289" s="4">
        <v>4000</v>
      </c>
      <c r="N289" s="1">
        <f t="shared" si="24"/>
        <v>12.003418888888888</v>
      </c>
      <c r="P289" s="4" t="s">
        <v>300</v>
      </c>
    </row>
    <row r="290" spans="1:16" x14ac:dyDescent="0.2">
      <c r="A290" s="4" t="s">
        <v>304</v>
      </c>
      <c r="B290" s="4">
        <v>2005</v>
      </c>
      <c r="C290" s="4">
        <v>4</v>
      </c>
      <c r="D290" s="4">
        <v>4</v>
      </c>
      <c r="E290" s="4">
        <v>6</v>
      </c>
      <c r="F290" s="1">
        <f t="shared" si="21"/>
        <v>0.66666666666666663</v>
      </c>
      <c r="G290" s="1">
        <f t="shared" si="22"/>
        <v>182.77</v>
      </c>
      <c r="H290" s="3">
        <v>245</v>
      </c>
      <c r="J290" s="1">
        <f t="shared" si="23"/>
        <v>45.692500000000003</v>
      </c>
      <c r="K290" s="1">
        <f t="shared" si="20"/>
        <v>382.67399999999998</v>
      </c>
      <c r="L290" s="25">
        <v>282</v>
      </c>
      <c r="N290" s="1">
        <f t="shared" si="24"/>
        <v>12.02553045</v>
      </c>
    </row>
    <row r="291" spans="1:16" x14ac:dyDescent="0.2">
      <c r="A291" s="4" t="s">
        <v>308</v>
      </c>
      <c r="B291" s="4">
        <v>2005</v>
      </c>
      <c r="C291" s="4">
        <v>3.9550000000000001</v>
      </c>
      <c r="D291" s="4">
        <v>4</v>
      </c>
      <c r="E291" s="4">
        <v>6</v>
      </c>
      <c r="F291" s="1">
        <f t="shared" si="21"/>
        <v>0.65916666666666668</v>
      </c>
      <c r="G291" s="1">
        <f t="shared" si="22"/>
        <v>182.77</v>
      </c>
      <c r="H291" s="3">
        <v>245</v>
      </c>
      <c r="I291" s="4">
        <v>5200</v>
      </c>
      <c r="J291" s="1">
        <f t="shared" si="23"/>
        <v>46.212389380530972</v>
      </c>
      <c r="K291" s="1">
        <f t="shared" ref="K291:K354" si="25">L291*1.357</f>
        <v>382.67399999999998</v>
      </c>
      <c r="L291" s="25">
        <v>282</v>
      </c>
      <c r="M291" s="4">
        <v>3800</v>
      </c>
      <c r="N291" s="1">
        <f t="shared" si="24"/>
        <v>12.162356965865992</v>
      </c>
      <c r="O291" s="8">
        <v>10</v>
      </c>
    </row>
    <row r="292" spans="1:16" x14ac:dyDescent="0.2">
      <c r="A292" s="4" t="s">
        <v>299</v>
      </c>
      <c r="B292" s="4">
        <v>2005</v>
      </c>
      <c r="C292" s="4">
        <v>3.5</v>
      </c>
      <c r="D292" s="4">
        <v>4</v>
      </c>
      <c r="E292" s="4">
        <v>6</v>
      </c>
      <c r="F292" s="1">
        <f t="shared" si="21"/>
        <v>0.58333333333333337</v>
      </c>
      <c r="G292" s="1">
        <f t="shared" si="22"/>
        <v>186.5</v>
      </c>
      <c r="H292" s="3">
        <v>250</v>
      </c>
      <c r="I292" s="4">
        <v>6400</v>
      </c>
      <c r="J292" s="1">
        <f t="shared" si="23"/>
        <v>53.285714285714285</v>
      </c>
      <c r="K292" s="1">
        <f t="shared" si="25"/>
        <v>339.25</v>
      </c>
      <c r="L292" s="25">
        <v>250</v>
      </c>
      <c r="M292" s="4">
        <v>3800</v>
      </c>
      <c r="N292" s="1">
        <f t="shared" si="24"/>
        <v>12.183921428571429</v>
      </c>
      <c r="P292" s="4" t="s">
        <v>300</v>
      </c>
    </row>
    <row r="293" spans="1:16" x14ac:dyDescent="0.2">
      <c r="A293" s="4" t="s">
        <v>243</v>
      </c>
      <c r="B293" s="4">
        <v>2005</v>
      </c>
      <c r="C293" s="4">
        <v>3.5</v>
      </c>
      <c r="D293" s="4">
        <v>2</v>
      </c>
      <c r="E293" s="4">
        <v>6</v>
      </c>
      <c r="F293" s="1">
        <f t="shared" si="21"/>
        <v>0.58333333333333337</v>
      </c>
      <c r="G293" s="1">
        <f t="shared" si="22"/>
        <v>190.23</v>
      </c>
      <c r="H293" s="3">
        <v>255</v>
      </c>
      <c r="J293" s="1">
        <f t="shared" si="23"/>
        <v>54.351428571428571</v>
      </c>
      <c r="K293" s="1">
        <f t="shared" si="25"/>
        <v>339.25</v>
      </c>
      <c r="L293" s="25">
        <v>250</v>
      </c>
      <c r="M293" s="4">
        <v>5000</v>
      </c>
      <c r="N293" s="1">
        <f t="shared" si="24"/>
        <v>12.183921428571429</v>
      </c>
      <c r="O293" s="8">
        <v>10</v>
      </c>
      <c r="P293" s="4" t="s">
        <v>301</v>
      </c>
    </row>
    <row r="294" spans="1:16" x14ac:dyDescent="0.2">
      <c r="A294" s="4" t="s">
        <v>307</v>
      </c>
      <c r="B294" s="4">
        <v>2005</v>
      </c>
      <c r="C294" s="4">
        <v>3.4710000000000001</v>
      </c>
      <c r="D294" s="4">
        <v>4</v>
      </c>
      <c r="E294" s="4">
        <v>6</v>
      </c>
      <c r="F294" s="1">
        <f t="shared" si="21"/>
        <v>0.57850000000000001</v>
      </c>
      <c r="G294" s="1">
        <f t="shared" si="22"/>
        <v>190.23</v>
      </c>
      <c r="H294" s="3">
        <v>255</v>
      </c>
      <c r="I294" s="4">
        <v>5600</v>
      </c>
      <c r="J294" s="1">
        <f t="shared" si="23"/>
        <v>54.805531547104579</v>
      </c>
      <c r="K294" s="1">
        <f t="shared" si="25"/>
        <v>339.25</v>
      </c>
      <c r="L294" s="25">
        <v>250</v>
      </c>
      <c r="M294" s="4">
        <v>4500</v>
      </c>
      <c r="N294" s="1">
        <f t="shared" si="24"/>
        <v>12.285717372515126</v>
      </c>
      <c r="O294" s="8">
        <v>10</v>
      </c>
    </row>
    <row r="295" spans="1:16" x14ac:dyDescent="0.2">
      <c r="A295" s="4" t="s">
        <v>312</v>
      </c>
      <c r="B295" s="4">
        <v>2005</v>
      </c>
      <c r="C295" s="4">
        <v>4.4000000000000004</v>
      </c>
      <c r="D295" s="4">
        <v>4</v>
      </c>
      <c r="E295" s="4">
        <v>8</v>
      </c>
      <c r="F295" s="1">
        <f t="shared" si="21"/>
        <v>0.55000000000000004</v>
      </c>
      <c r="G295" s="1">
        <f t="shared" si="22"/>
        <v>234.99</v>
      </c>
      <c r="H295" s="3">
        <v>315</v>
      </c>
      <c r="J295" s="1">
        <f t="shared" si="23"/>
        <v>53.406818181818181</v>
      </c>
      <c r="K295" s="1">
        <f t="shared" si="25"/>
        <v>441.02499999999998</v>
      </c>
      <c r="L295" s="25">
        <v>325</v>
      </c>
      <c r="N295" s="1">
        <f t="shared" si="24"/>
        <v>12.599282386363635</v>
      </c>
    </row>
    <row r="296" spans="1:16" x14ac:dyDescent="0.2">
      <c r="A296" s="4" t="s">
        <v>313</v>
      </c>
      <c r="B296" s="4">
        <v>2005</v>
      </c>
      <c r="C296" s="4">
        <v>2.9769999999999999</v>
      </c>
      <c r="D296" s="4">
        <v>4</v>
      </c>
      <c r="E296" s="4">
        <v>6</v>
      </c>
      <c r="F296" s="1">
        <f t="shared" si="21"/>
        <v>0.49616666666666664</v>
      </c>
      <c r="G296" s="1">
        <f t="shared" si="22"/>
        <v>193.214</v>
      </c>
      <c r="H296" s="3">
        <v>259</v>
      </c>
      <c r="I296" s="4">
        <v>6650</v>
      </c>
      <c r="J296" s="1">
        <f t="shared" si="23"/>
        <v>64.902250587840115</v>
      </c>
      <c r="K296" s="1">
        <f t="shared" si="25"/>
        <v>299.89699999999999</v>
      </c>
      <c r="L296" s="25">
        <v>221</v>
      </c>
      <c r="M296" s="4">
        <v>3000</v>
      </c>
      <c r="N296" s="1">
        <f t="shared" si="24"/>
        <v>12.662765502183408</v>
      </c>
      <c r="O296" s="8">
        <v>10.7</v>
      </c>
      <c r="P296" s="4" t="s">
        <v>314</v>
      </c>
    </row>
    <row r="297" spans="1:16" x14ac:dyDescent="0.2">
      <c r="A297" s="4" t="s">
        <v>295</v>
      </c>
      <c r="B297" s="4">
        <v>2005</v>
      </c>
      <c r="C297" s="4">
        <v>5</v>
      </c>
      <c r="D297" s="4">
        <v>4</v>
      </c>
      <c r="E297" s="4">
        <v>10</v>
      </c>
      <c r="F297" s="1">
        <f t="shared" si="21"/>
        <v>0.5</v>
      </c>
      <c r="G297" s="1">
        <f t="shared" si="22"/>
        <v>278.25799999999998</v>
      </c>
      <c r="H297" s="3">
        <v>373</v>
      </c>
      <c r="I297" s="4">
        <v>7750</v>
      </c>
      <c r="J297" s="1">
        <f t="shared" si="23"/>
        <v>55.651599999999995</v>
      </c>
      <c r="K297" s="1">
        <f t="shared" si="25"/>
        <v>521.08799999999997</v>
      </c>
      <c r="L297" s="25">
        <v>384</v>
      </c>
      <c r="M297" s="4">
        <v>6100</v>
      </c>
      <c r="N297" s="1">
        <f t="shared" si="24"/>
        <v>13.100152320000001</v>
      </c>
    </row>
    <row r="298" spans="1:16" x14ac:dyDescent="0.2">
      <c r="A298" s="18" t="s">
        <v>315</v>
      </c>
      <c r="B298" s="18">
        <v>2005</v>
      </c>
      <c r="C298" s="18">
        <v>2.7919999999999998</v>
      </c>
      <c r="D298" s="18">
        <v>4</v>
      </c>
      <c r="E298" s="18">
        <v>6</v>
      </c>
      <c r="F298" s="23">
        <f t="shared" si="21"/>
        <v>0.46533333333333332</v>
      </c>
      <c r="G298" s="19">
        <f t="shared" si="22"/>
        <v>186.5</v>
      </c>
      <c r="H298" s="18">
        <v>250</v>
      </c>
      <c r="I298" s="18">
        <v>5500</v>
      </c>
      <c r="J298" s="19">
        <f t="shared" si="23"/>
        <v>66.797994269340975</v>
      </c>
      <c r="K298" s="19">
        <f t="shared" si="25"/>
        <v>350.10599999999999</v>
      </c>
      <c r="L298" s="26">
        <v>258</v>
      </c>
      <c r="M298" s="18">
        <v>2000</v>
      </c>
      <c r="N298" s="19">
        <f t="shared" si="24"/>
        <v>15.762293767908313</v>
      </c>
      <c r="O298" s="18">
        <v>9.5</v>
      </c>
      <c r="P298" s="4" t="s">
        <v>37</v>
      </c>
    </row>
    <row r="299" spans="1:16" x14ac:dyDescent="0.2">
      <c r="A299" s="4" t="s">
        <v>311</v>
      </c>
      <c r="B299" s="4">
        <v>2005</v>
      </c>
      <c r="C299" s="4">
        <v>4.37</v>
      </c>
      <c r="D299" s="4">
        <v>4</v>
      </c>
      <c r="E299" s="4">
        <v>8</v>
      </c>
      <c r="F299" s="1">
        <f t="shared" si="21"/>
        <v>0.54625000000000001</v>
      </c>
      <c r="G299" s="1">
        <f t="shared" si="22"/>
        <v>328.24</v>
      </c>
      <c r="H299" s="3">
        <v>440</v>
      </c>
      <c r="I299" s="4">
        <v>6400</v>
      </c>
      <c r="J299" s="1">
        <f t="shared" si="23"/>
        <v>75.112128146453088</v>
      </c>
      <c r="K299" s="1">
        <f t="shared" si="25"/>
        <v>583.51</v>
      </c>
      <c r="L299" s="25">
        <v>430</v>
      </c>
      <c r="M299" s="4">
        <v>3600</v>
      </c>
      <c r="N299" s="1">
        <f t="shared" si="24"/>
        <v>16.784257894736839</v>
      </c>
      <c r="O299" s="8">
        <v>9</v>
      </c>
      <c r="P299" s="4" t="s">
        <v>37</v>
      </c>
    </row>
    <row r="300" spans="1:16" x14ac:dyDescent="0.2">
      <c r="A300" s="18" t="s">
        <v>334</v>
      </c>
      <c r="B300" s="18">
        <v>2006</v>
      </c>
      <c r="C300" s="18">
        <v>3.6</v>
      </c>
      <c r="D300" s="18">
        <v>4</v>
      </c>
      <c r="E300" s="18">
        <v>6</v>
      </c>
      <c r="F300" s="23">
        <f t="shared" si="21"/>
        <v>0.6</v>
      </c>
      <c r="G300" s="23">
        <f t="shared" si="22"/>
        <v>179.04</v>
      </c>
      <c r="H300" s="18">
        <v>240</v>
      </c>
      <c r="I300" s="18">
        <v>6000</v>
      </c>
      <c r="J300" s="23">
        <f t="shared" si="23"/>
        <v>49.733333333333327</v>
      </c>
      <c r="K300" s="23">
        <f t="shared" si="25"/>
        <v>305.32499999999999</v>
      </c>
      <c r="L300" s="18">
        <v>225</v>
      </c>
      <c r="M300" s="18">
        <v>2000</v>
      </c>
      <c r="N300" s="23">
        <f t="shared" si="24"/>
        <v>10.660931250000001</v>
      </c>
      <c r="O300" s="18">
        <v>10.199999999999999</v>
      </c>
      <c r="P300" s="18"/>
    </row>
    <row r="301" spans="1:16" x14ac:dyDescent="0.2">
      <c r="A301" s="4" t="s">
        <v>370</v>
      </c>
      <c r="B301" s="4">
        <v>2006</v>
      </c>
      <c r="C301" s="4">
        <v>2.2999999999999998</v>
      </c>
      <c r="D301" s="4">
        <v>4</v>
      </c>
      <c r="E301" s="4">
        <v>4</v>
      </c>
      <c r="F301" s="1">
        <f t="shared" si="21"/>
        <v>0.57499999999999996</v>
      </c>
      <c r="G301" s="1">
        <f t="shared" si="22"/>
        <v>119.36</v>
      </c>
      <c r="H301" s="3">
        <v>160</v>
      </c>
      <c r="I301" s="4">
        <v>6500</v>
      </c>
      <c r="J301" s="1">
        <f t="shared" si="23"/>
        <v>51.895652173913049</v>
      </c>
      <c r="K301" s="1">
        <f t="shared" si="25"/>
        <v>203.55</v>
      </c>
      <c r="L301" s="25">
        <v>150</v>
      </c>
      <c r="M301" s="4">
        <v>4000</v>
      </c>
      <c r="N301" s="1">
        <f t="shared" si="24"/>
        <v>11.124450000000001</v>
      </c>
    </row>
    <row r="302" spans="1:16" x14ac:dyDescent="0.2">
      <c r="A302" s="4" t="s">
        <v>265</v>
      </c>
      <c r="B302" s="4">
        <v>2006</v>
      </c>
      <c r="C302" s="4">
        <v>4.5999999999999996</v>
      </c>
      <c r="D302" s="4">
        <v>4</v>
      </c>
      <c r="E302" s="4">
        <v>8</v>
      </c>
      <c r="F302" s="1">
        <f t="shared" si="21"/>
        <v>0.57499999999999996</v>
      </c>
      <c r="G302" s="1">
        <f t="shared" si="22"/>
        <v>234.99</v>
      </c>
      <c r="H302" s="3">
        <v>315</v>
      </c>
      <c r="I302" s="4">
        <v>6400</v>
      </c>
      <c r="J302" s="1">
        <f t="shared" si="23"/>
        <v>51.084782608695662</v>
      </c>
      <c r="K302" s="1">
        <f t="shared" si="25"/>
        <v>420.67</v>
      </c>
      <c r="L302" s="25">
        <v>310</v>
      </c>
      <c r="M302" s="4">
        <v>4400</v>
      </c>
      <c r="N302" s="1">
        <f t="shared" si="24"/>
        <v>11.495265000000002</v>
      </c>
      <c r="P302" s="4" t="s">
        <v>33</v>
      </c>
    </row>
    <row r="303" spans="1:16" x14ac:dyDescent="0.2">
      <c r="A303" s="18" t="s">
        <v>336</v>
      </c>
      <c r="B303" s="18">
        <v>2006</v>
      </c>
      <c r="C303" s="18">
        <v>1.8</v>
      </c>
      <c r="D303" s="18">
        <v>4</v>
      </c>
      <c r="E303" s="18">
        <v>4</v>
      </c>
      <c r="F303" s="23">
        <f t="shared" si="21"/>
        <v>0.45</v>
      </c>
      <c r="G303" s="23">
        <f t="shared" si="22"/>
        <v>93.25</v>
      </c>
      <c r="H303" s="18">
        <v>125</v>
      </c>
      <c r="I303" s="18">
        <v>6500</v>
      </c>
      <c r="J303" s="23">
        <f t="shared" si="23"/>
        <v>51.805555555555557</v>
      </c>
      <c r="K303" s="23">
        <f t="shared" si="25"/>
        <v>166.911</v>
      </c>
      <c r="L303" s="18">
        <v>123</v>
      </c>
      <c r="M303" s="18">
        <v>4500</v>
      </c>
      <c r="N303" s="23">
        <f t="shared" si="24"/>
        <v>11.6559515</v>
      </c>
      <c r="O303" s="18"/>
      <c r="P303" s="18"/>
    </row>
    <row r="304" spans="1:16" x14ac:dyDescent="0.2">
      <c r="A304" s="4" t="s">
        <v>371</v>
      </c>
      <c r="B304" s="4">
        <v>2006</v>
      </c>
      <c r="C304" s="4">
        <v>3</v>
      </c>
      <c r="D304" s="4">
        <v>4</v>
      </c>
      <c r="E304" s="4">
        <v>6</v>
      </c>
      <c r="F304" s="1">
        <f t="shared" si="21"/>
        <v>0.5</v>
      </c>
      <c r="G304" s="1">
        <f t="shared" si="22"/>
        <v>164.86599999999999</v>
      </c>
      <c r="H304" s="3">
        <v>221</v>
      </c>
      <c r="I304" s="4">
        <v>6250</v>
      </c>
      <c r="J304" s="1">
        <f t="shared" si="23"/>
        <v>54.955333333333328</v>
      </c>
      <c r="K304" s="1">
        <f t="shared" si="25"/>
        <v>278.185</v>
      </c>
      <c r="L304" s="25">
        <v>205</v>
      </c>
      <c r="M304" s="4">
        <v>4800</v>
      </c>
      <c r="N304" s="1">
        <f t="shared" si="24"/>
        <v>11.6559515</v>
      </c>
    </row>
    <row r="305" spans="1:16" x14ac:dyDescent="0.2">
      <c r="A305" s="18" t="s">
        <v>307</v>
      </c>
      <c r="B305" s="18">
        <v>2006</v>
      </c>
      <c r="C305" s="18">
        <v>3.5</v>
      </c>
      <c r="D305" s="18">
        <v>4</v>
      </c>
      <c r="E305" s="18">
        <v>6</v>
      </c>
      <c r="F305" s="23">
        <f t="shared" si="21"/>
        <v>0.58333333333333337</v>
      </c>
      <c r="G305" s="23">
        <f t="shared" si="22"/>
        <v>182.024</v>
      </c>
      <c r="H305" s="18">
        <v>244</v>
      </c>
      <c r="I305" s="18">
        <v>5750</v>
      </c>
      <c r="J305" s="23">
        <f t="shared" si="23"/>
        <v>52.006857142857143</v>
      </c>
      <c r="K305" s="23">
        <f t="shared" si="25"/>
        <v>325.68</v>
      </c>
      <c r="L305" s="18">
        <v>240</v>
      </c>
      <c r="M305" s="18">
        <v>4500</v>
      </c>
      <c r="N305" s="23">
        <f t="shared" si="24"/>
        <v>11.696564571428572</v>
      </c>
      <c r="O305" s="18">
        <v>10.1</v>
      </c>
      <c r="P305" s="18" t="s">
        <v>335</v>
      </c>
    </row>
    <row r="306" spans="1:16" x14ac:dyDescent="0.2">
      <c r="A306" s="18" t="s">
        <v>333</v>
      </c>
      <c r="B306" s="18">
        <v>2006</v>
      </c>
      <c r="C306" s="18">
        <v>3.5</v>
      </c>
      <c r="D306" s="18">
        <v>4</v>
      </c>
      <c r="E306" s="18">
        <v>6</v>
      </c>
      <c r="F306" s="23">
        <f t="shared" si="21"/>
        <v>0.58333333333333337</v>
      </c>
      <c r="G306" s="23">
        <f t="shared" si="22"/>
        <v>186.5</v>
      </c>
      <c r="H306" s="18">
        <v>250</v>
      </c>
      <c r="I306" s="18">
        <v>6250</v>
      </c>
      <c r="J306" s="23">
        <f t="shared" si="23"/>
        <v>53.285714285714285</v>
      </c>
      <c r="K306" s="23">
        <f t="shared" si="25"/>
        <v>325.68</v>
      </c>
      <c r="L306" s="18">
        <v>240</v>
      </c>
      <c r="M306" s="18">
        <v>4500</v>
      </c>
      <c r="N306" s="23">
        <f t="shared" si="24"/>
        <v>11.696564571428572</v>
      </c>
      <c r="O306" s="18">
        <v>10.029999999999999</v>
      </c>
      <c r="P306" s="18"/>
    </row>
    <row r="307" spans="1:16" x14ac:dyDescent="0.2">
      <c r="A307" s="4" t="s">
        <v>320</v>
      </c>
      <c r="B307" s="4">
        <v>2006</v>
      </c>
      <c r="C307" s="4">
        <v>1.5</v>
      </c>
      <c r="D307" s="4">
        <v>4</v>
      </c>
      <c r="E307" s="4">
        <v>4</v>
      </c>
      <c r="F307" s="1">
        <f t="shared" si="21"/>
        <v>0.375</v>
      </c>
      <c r="G307" s="1">
        <f t="shared" si="22"/>
        <v>79.075999999999993</v>
      </c>
      <c r="H307" s="3">
        <v>106</v>
      </c>
      <c r="I307" s="4">
        <v>6000</v>
      </c>
      <c r="J307" s="1">
        <f t="shared" si="23"/>
        <v>52.717333333333329</v>
      </c>
      <c r="K307" s="1">
        <f t="shared" si="25"/>
        <v>139.77099999999999</v>
      </c>
      <c r="L307" s="25">
        <v>103</v>
      </c>
      <c r="M307" s="4">
        <v>4200</v>
      </c>
      <c r="N307" s="1">
        <f t="shared" si="24"/>
        <v>11.7128098</v>
      </c>
      <c r="P307" s="4" t="s">
        <v>321</v>
      </c>
    </row>
    <row r="308" spans="1:16" x14ac:dyDescent="0.2">
      <c r="A308" s="4" t="s">
        <v>372</v>
      </c>
      <c r="B308" s="4">
        <v>2006</v>
      </c>
      <c r="C308" s="4">
        <v>2.4</v>
      </c>
      <c r="D308" s="4">
        <v>4</v>
      </c>
      <c r="E308" s="4">
        <v>4</v>
      </c>
      <c r="F308" s="1">
        <f t="shared" si="21"/>
        <v>0.6</v>
      </c>
      <c r="G308" s="1">
        <f t="shared" si="22"/>
        <v>132.042</v>
      </c>
      <c r="H308" s="3">
        <v>177</v>
      </c>
      <c r="I308" s="4">
        <v>6600</v>
      </c>
      <c r="J308" s="1">
        <f t="shared" si="23"/>
        <v>55.017500000000005</v>
      </c>
      <c r="K308" s="1">
        <f t="shared" si="25"/>
        <v>225.262</v>
      </c>
      <c r="L308" s="25">
        <v>166</v>
      </c>
      <c r="M308" s="4">
        <v>4800</v>
      </c>
      <c r="N308" s="1">
        <f t="shared" si="24"/>
        <v>11.79809725</v>
      </c>
      <c r="P308" s="4" t="s">
        <v>373</v>
      </c>
    </row>
    <row r="309" spans="1:16" x14ac:dyDescent="0.2">
      <c r="A309" s="4" t="s">
        <v>365</v>
      </c>
      <c r="B309" s="4">
        <v>2006</v>
      </c>
      <c r="C309" s="4">
        <v>2</v>
      </c>
      <c r="D309" s="4">
        <v>4</v>
      </c>
      <c r="E309" s="4">
        <v>4</v>
      </c>
      <c r="F309" s="1">
        <f t="shared" si="21"/>
        <v>0.5</v>
      </c>
      <c r="G309" s="1">
        <f t="shared" si="22"/>
        <v>146.96199999999999</v>
      </c>
      <c r="H309" s="3">
        <v>197</v>
      </c>
      <c r="I309" s="4">
        <v>7800</v>
      </c>
      <c r="J309" s="1">
        <f t="shared" si="23"/>
        <v>73.480999999999995</v>
      </c>
      <c r="K309" s="1">
        <f t="shared" si="25"/>
        <v>188.62299999999999</v>
      </c>
      <c r="L309" s="25">
        <v>139</v>
      </c>
      <c r="M309" s="4">
        <v>6200</v>
      </c>
      <c r="N309" s="1">
        <f t="shared" si="24"/>
        <v>11.85495555</v>
      </c>
      <c r="P309" s="4" t="s">
        <v>367</v>
      </c>
    </row>
    <row r="310" spans="1:16" x14ac:dyDescent="0.2">
      <c r="A310" s="4" t="s">
        <v>265</v>
      </c>
      <c r="B310" s="4">
        <v>2006</v>
      </c>
      <c r="C310" s="4">
        <v>3.6</v>
      </c>
      <c r="D310" s="4">
        <v>4</v>
      </c>
      <c r="E310" s="4">
        <v>6</v>
      </c>
      <c r="F310" s="1">
        <f t="shared" si="21"/>
        <v>0.6</v>
      </c>
      <c r="G310" s="1">
        <f t="shared" si="22"/>
        <v>193.96</v>
      </c>
      <c r="H310" s="3">
        <v>260</v>
      </c>
      <c r="I310" s="4">
        <v>6500</v>
      </c>
      <c r="J310" s="1">
        <f t="shared" si="23"/>
        <v>53.87777777777778</v>
      </c>
      <c r="K310" s="1">
        <f t="shared" si="25"/>
        <v>341.964</v>
      </c>
      <c r="L310" s="25">
        <v>252</v>
      </c>
      <c r="M310" s="4">
        <v>2800</v>
      </c>
      <c r="N310" s="1">
        <f t="shared" si="24"/>
        <v>11.940243000000001</v>
      </c>
      <c r="O310" s="8">
        <v>10.199999999999999</v>
      </c>
      <c r="P310" s="4" t="s">
        <v>33</v>
      </c>
    </row>
    <row r="311" spans="1:16" x14ac:dyDescent="0.2">
      <c r="A311" s="18" t="s">
        <v>337</v>
      </c>
      <c r="B311" s="18">
        <v>2006</v>
      </c>
      <c r="C311" s="18">
        <v>2</v>
      </c>
      <c r="D311" s="18">
        <v>4</v>
      </c>
      <c r="E311" s="18">
        <v>4</v>
      </c>
      <c r="F311" s="23">
        <f t="shared" si="21"/>
        <v>0.5</v>
      </c>
      <c r="G311" s="23">
        <f t="shared" si="22"/>
        <v>126.82</v>
      </c>
      <c r="H311" s="18">
        <v>170</v>
      </c>
      <c r="I311" s="18">
        <v>6700</v>
      </c>
      <c r="J311" s="23">
        <f t="shared" si="23"/>
        <v>63.41</v>
      </c>
      <c r="K311" s="23">
        <f t="shared" si="25"/>
        <v>189.98</v>
      </c>
      <c r="L311" s="18">
        <v>140</v>
      </c>
      <c r="M311" s="18">
        <v>5000</v>
      </c>
      <c r="N311" s="23">
        <f t="shared" si="24"/>
        <v>11.940243000000001</v>
      </c>
      <c r="O311" s="18"/>
      <c r="P311" s="18"/>
    </row>
    <row r="312" spans="1:16" x14ac:dyDescent="0.2">
      <c r="A312" s="18" t="s">
        <v>108</v>
      </c>
      <c r="B312" s="18">
        <v>2006</v>
      </c>
      <c r="C312" s="18">
        <v>3.5</v>
      </c>
      <c r="D312" s="18">
        <v>4</v>
      </c>
      <c r="E312" s="18">
        <v>6</v>
      </c>
      <c r="F312" s="23">
        <f t="shared" si="21"/>
        <v>0.58333333333333337</v>
      </c>
      <c r="G312" s="23">
        <f t="shared" si="22"/>
        <v>199.928</v>
      </c>
      <c r="H312" s="18">
        <v>268</v>
      </c>
      <c r="I312" s="18">
        <v>6200</v>
      </c>
      <c r="J312" s="23">
        <f t="shared" si="23"/>
        <v>57.122285714285717</v>
      </c>
      <c r="K312" s="23">
        <f t="shared" si="25"/>
        <v>336.536</v>
      </c>
      <c r="L312" s="18">
        <v>248</v>
      </c>
      <c r="M312" s="18">
        <v>4700</v>
      </c>
      <c r="N312" s="23">
        <f t="shared" si="24"/>
        <v>12.086450057142857</v>
      </c>
      <c r="O312" s="18">
        <v>10.8</v>
      </c>
      <c r="P312" s="18"/>
    </row>
    <row r="313" spans="1:16" s="21" customFormat="1" x14ac:dyDescent="0.2">
      <c r="A313" s="4" t="s">
        <v>364</v>
      </c>
      <c r="B313" s="4">
        <v>2006</v>
      </c>
      <c r="C313" s="4">
        <v>1.8</v>
      </c>
      <c r="D313" s="4">
        <v>4</v>
      </c>
      <c r="E313" s="4">
        <v>4</v>
      </c>
      <c r="F313" s="1">
        <f t="shared" si="21"/>
        <v>0.45</v>
      </c>
      <c r="G313" s="1">
        <f t="shared" si="22"/>
        <v>104.44</v>
      </c>
      <c r="H313" s="3">
        <v>140</v>
      </c>
      <c r="I313" s="4">
        <v>6300</v>
      </c>
      <c r="J313" s="1">
        <f t="shared" si="23"/>
        <v>58.022222222222219</v>
      </c>
      <c r="K313" s="1">
        <f t="shared" si="25"/>
        <v>173.696</v>
      </c>
      <c r="L313" s="25">
        <v>128</v>
      </c>
      <c r="M313" s="4">
        <v>4300</v>
      </c>
      <c r="N313" s="1">
        <f t="shared" si="24"/>
        <v>12.129770666666666</v>
      </c>
      <c r="O313" s="8"/>
      <c r="P313" s="4" t="s">
        <v>366</v>
      </c>
    </row>
    <row r="314" spans="1:16" s="21" customFormat="1" x14ac:dyDescent="0.2">
      <c r="A314" s="18" t="s">
        <v>131</v>
      </c>
      <c r="B314" s="18">
        <v>2006</v>
      </c>
      <c r="C314" s="18">
        <v>3.5</v>
      </c>
      <c r="D314" s="18">
        <v>4</v>
      </c>
      <c r="E314" s="18">
        <v>6</v>
      </c>
      <c r="F314" s="23">
        <f t="shared" si="21"/>
        <v>0.58333333333333337</v>
      </c>
      <c r="G314" s="23">
        <f t="shared" si="22"/>
        <v>197.69</v>
      </c>
      <c r="H314" s="18">
        <v>265</v>
      </c>
      <c r="I314" s="18">
        <v>5800</v>
      </c>
      <c r="J314" s="23">
        <f t="shared" si="23"/>
        <v>56.482857142857142</v>
      </c>
      <c r="K314" s="23">
        <f t="shared" si="25"/>
        <v>346.03499999999997</v>
      </c>
      <c r="L314" s="18">
        <v>255</v>
      </c>
      <c r="M314" s="18">
        <v>4400</v>
      </c>
      <c r="N314" s="23">
        <f t="shared" si="24"/>
        <v>12.427599857142855</v>
      </c>
      <c r="O314" s="18">
        <v>10.3</v>
      </c>
      <c r="P314" s="18"/>
    </row>
    <row r="315" spans="1:16" s="21" customFormat="1" x14ac:dyDescent="0.2">
      <c r="A315" s="4" t="s">
        <v>318</v>
      </c>
      <c r="B315" s="4">
        <v>2006</v>
      </c>
      <c r="C315" s="4">
        <v>13.6</v>
      </c>
      <c r="D315" s="4">
        <v>4</v>
      </c>
      <c r="E315" s="4">
        <v>16</v>
      </c>
      <c r="F315" s="1">
        <f t="shared" si="21"/>
        <v>0.85</v>
      </c>
      <c r="G315" s="1">
        <f t="shared" si="22"/>
        <v>746</v>
      </c>
      <c r="H315" s="3">
        <v>1000</v>
      </c>
      <c r="I315" s="4">
        <v>6000</v>
      </c>
      <c r="J315" s="1">
        <f t="shared" si="23"/>
        <v>54.852941176470587</v>
      </c>
      <c r="K315" s="1">
        <f t="shared" si="25"/>
        <v>1357</v>
      </c>
      <c r="L315" s="25">
        <v>1000</v>
      </c>
      <c r="M315" s="4">
        <v>4300</v>
      </c>
      <c r="N315" s="1">
        <f t="shared" si="24"/>
        <v>12.542272058823531</v>
      </c>
      <c r="O315" s="8">
        <v>10.6</v>
      </c>
      <c r="P315" s="4"/>
    </row>
    <row r="316" spans="1:16" s="21" customFormat="1" x14ac:dyDescent="0.2">
      <c r="A316" s="4" t="s">
        <v>319</v>
      </c>
      <c r="B316" s="4">
        <v>2006</v>
      </c>
      <c r="C316" s="4">
        <v>4.4000000000000004</v>
      </c>
      <c r="D316" s="4">
        <v>4</v>
      </c>
      <c r="E316" s="4">
        <v>8</v>
      </c>
      <c r="F316" s="1">
        <f t="shared" si="21"/>
        <v>0.55000000000000004</v>
      </c>
      <c r="G316" s="1">
        <f t="shared" si="22"/>
        <v>248.41800000000001</v>
      </c>
      <c r="H316" s="3">
        <v>333</v>
      </c>
      <c r="I316" s="4"/>
      <c r="J316" s="1">
        <f t="shared" si="23"/>
        <v>56.458636363636359</v>
      </c>
      <c r="K316" s="1">
        <f t="shared" si="25"/>
        <v>450.524</v>
      </c>
      <c r="L316" s="25">
        <v>332</v>
      </c>
      <c r="M316" s="4">
        <v>3600</v>
      </c>
      <c r="N316" s="1">
        <f t="shared" si="24"/>
        <v>12.870651545454544</v>
      </c>
      <c r="O316" s="8"/>
      <c r="P316" s="4"/>
    </row>
    <row r="317" spans="1:16" s="21" customFormat="1" x14ac:dyDescent="0.2">
      <c r="A317" s="4" t="s">
        <v>330</v>
      </c>
      <c r="B317" s="4">
        <v>2006</v>
      </c>
      <c r="C317" s="4">
        <v>2</v>
      </c>
      <c r="D317" s="4">
        <v>4</v>
      </c>
      <c r="E317" s="4">
        <v>4</v>
      </c>
      <c r="F317" s="1">
        <f t="shared" si="21"/>
        <v>0.5</v>
      </c>
      <c r="G317" s="1">
        <f t="shared" si="22"/>
        <v>109.66200000000001</v>
      </c>
      <c r="H317" s="3">
        <v>147</v>
      </c>
      <c r="I317" s="4">
        <v>6000</v>
      </c>
      <c r="J317" s="1">
        <f t="shared" si="23"/>
        <v>54.831000000000003</v>
      </c>
      <c r="K317" s="1">
        <f t="shared" si="25"/>
        <v>271.39999999999998</v>
      </c>
      <c r="L317" s="25">
        <v>200</v>
      </c>
      <c r="M317" s="4">
        <v>3500</v>
      </c>
      <c r="N317" s="1">
        <f t="shared" si="24"/>
        <v>17.057489999999998</v>
      </c>
      <c r="O317" s="8"/>
      <c r="P317" s="4" t="s">
        <v>331</v>
      </c>
    </row>
    <row r="318" spans="1:16" s="21" customFormat="1" x14ac:dyDescent="0.2">
      <c r="A318" s="4" t="s">
        <v>330</v>
      </c>
      <c r="B318" s="4">
        <v>2006</v>
      </c>
      <c r="C318" s="4">
        <v>1.4</v>
      </c>
      <c r="D318" s="4">
        <v>4</v>
      </c>
      <c r="E318" s="4">
        <v>4</v>
      </c>
      <c r="F318" s="1">
        <f t="shared" si="21"/>
        <v>0.35</v>
      </c>
      <c r="G318" s="1">
        <f t="shared" si="22"/>
        <v>125.328</v>
      </c>
      <c r="H318" s="3">
        <v>168</v>
      </c>
      <c r="I318" s="4">
        <v>6000</v>
      </c>
      <c r="J318" s="1">
        <f t="shared" si="23"/>
        <v>89.52000000000001</v>
      </c>
      <c r="K318" s="1">
        <f t="shared" si="25"/>
        <v>240.18899999999999</v>
      </c>
      <c r="L318" s="25">
        <v>177</v>
      </c>
      <c r="M318" s="4">
        <v>4500</v>
      </c>
      <c r="N318" s="1">
        <f t="shared" si="24"/>
        <v>21.56554092857143</v>
      </c>
      <c r="O318" s="8"/>
      <c r="P318" s="4" t="s">
        <v>331</v>
      </c>
    </row>
    <row r="319" spans="1:16" s="21" customFormat="1" x14ac:dyDescent="0.2">
      <c r="A319" s="4" t="s">
        <v>328</v>
      </c>
      <c r="B319" s="4">
        <v>2007</v>
      </c>
      <c r="C319" s="4">
        <v>3.8</v>
      </c>
      <c r="D319" s="4">
        <v>4</v>
      </c>
      <c r="E319" s="4">
        <v>6</v>
      </c>
      <c r="F319" s="1">
        <f t="shared" si="21"/>
        <v>0.6333333333333333</v>
      </c>
      <c r="G319" s="1">
        <f t="shared" si="22"/>
        <v>180.53200000000001</v>
      </c>
      <c r="H319" s="3">
        <v>242</v>
      </c>
      <c r="I319" s="4"/>
      <c r="J319" s="1">
        <f t="shared" si="23"/>
        <v>47.508421052631583</v>
      </c>
      <c r="K319" s="1">
        <f t="shared" si="25"/>
        <v>340.60699999999997</v>
      </c>
      <c r="L319" s="25">
        <v>251</v>
      </c>
      <c r="M319" s="4"/>
      <c r="N319" s="1">
        <f t="shared" si="24"/>
        <v>11.26692102631579</v>
      </c>
      <c r="O319" s="8"/>
      <c r="P319" s="4"/>
    </row>
    <row r="320" spans="1:16" s="21" customFormat="1" x14ac:dyDescent="0.2">
      <c r="A320" s="4" t="s">
        <v>368</v>
      </c>
      <c r="B320" s="4">
        <v>2007</v>
      </c>
      <c r="C320" s="4">
        <v>1.8</v>
      </c>
      <c r="D320" s="4">
        <v>4</v>
      </c>
      <c r="E320" s="4">
        <v>4</v>
      </c>
      <c r="F320" s="1">
        <f t="shared" si="21"/>
        <v>0.45</v>
      </c>
      <c r="G320" s="1">
        <f t="shared" si="22"/>
        <v>52.22</v>
      </c>
      <c r="H320" s="3">
        <v>70</v>
      </c>
      <c r="I320" s="4"/>
      <c r="J320" s="1">
        <f t="shared" si="23"/>
        <v>29.011111111111109</v>
      </c>
      <c r="K320" s="1">
        <f t="shared" si="25"/>
        <v>166.911</v>
      </c>
      <c r="L320" s="25">
        <v>123</v>
      </c>
      <c r="M320" s="4"/>
      <c r="N320" s="1">
        <f t="shared" si="24"/>
        <v>11.6559515</v>
      </c>
      <c r="O320" s="8"/>
      <c r="P320" s="4" t="s">
        <v>369</v>
      </c>
    </row>
    <row r="321" spans="1:16" s="21" customFormat="1" x14ac:dyDescent="0.2">
      <c r="A321" s="4" t="s">
        <v>324</v>
      </c>
      <c r="B321" s="4">
        <v>2007</v>
      </c>
      <c r="C321" s="4">
        <v>1.8</v>
      </c>
      <c r="D321" s="4">
        <v>4</v>
      </c>
      <c r="E321" s="4">
        <v>4</v>
      </c>
      <c r="F321" s="1">
        <f t="shared" si="21"/>
        <v>0.45</v>
      </c>
      <c r="G321" s="1">
        <f t="shared" si="22"/>
        <v>102.94799999999999</v>
      </c>
      <c r="H321" s="3">
        <v>138</v>
      </c>
      <c r="I321" s="4">
        <v>6300</v>
      </c>
      <c r="J321" s="1">
        <f t="shared" si="23"/>
        <v>57.193333333333328</v>
      </c>
      <c r="K321" s="1">
        <f t="shared" si="25"/>
        <v>173.696</v>
      </c>
      <c r="L321" s="25">
        <v>128</v>
      </c>
      <c r="M321" s="4">
        <v>4300</v>
      </c>
      <c r="N321" s="1">
        <f t="shared" si="24"/>
        <v>12.129770666666666</v>
      </c>
      <c r="O321" s="8">
        <v>10.5</v>
      </c>
      <c r="P321" s="4" t="s">
        <v>325</v>
      </c>
    </row>
    <row r="322" spans="1:16" x14ac:dyDescent="0.2">
      <c r="A322" s="4" t="s">
        <v>327</v>
      </c>
      <c r="B322" s="4">
        <v>2007</v>
      </c>
      <c r="C322" s="4">
        <v>3.5</v>
      </c>
      <c r="D322" s="4">
        <v>4</v>
      </c>
      <c r="E322" s="4">
        <v>6</v>
      </c>
      <c r="F322" s="1">
        <f t="shared" ref="F322:F374" si="26">C322/E322</f>
        <v>0.58333333333333337</v>
      </c>
      <c r="G322" s="1">
        <f t="shared" ref="G322:G374" si="27">H322*0.746</f>
        <v>202.91200000000001</v>
      </c>
      <c r="H322" s="3">
        <v>272</v>
      </c>
      <c r="I322" s="4">
        <v>4700</v>
      </c>
      <c r="J322" s="1">
        <f t="shared" ref="J322:J374" si="28">G322/C322</f>
        <v>57.974857142857147</v>
      </c>
      <c r="K322" s="1">
        <f t="shared" si="25"/>
        <v>344.678</v>
      </c>
      <c r="L322" s="25">
        <v>254</v>
      </c>
      <c r="M322" s="4">
        <v>4700</v>
      </c>
      <c r="N322" s="1">
        <f t="shared" ref="N322:N374" si="29">0.1257*K322/C322</f>
        <v>12.378864171428573</v>
      </c>
    </row>
    <row r="323" spans="1:16" x14ac:dyDescent="0.2">
      <c r="A323" s="4" t="s">
        <v>343</v>
      </c>
      <c r="B323" s="4">
        <v>2007</v>
      </c>
      <c r="C323" s="4">
        <v>3.2</v>
      </c>
      <c r="D323" s="4">
        <v>4</v>
      </c>
      <c r="E323" s="4">
        <v>6</v>
      </c>
      <c r="F323" s="1">
        <f t="shared" si="26"/>
        <v>0.53333333333333333</v>
      </c>
      <c r="G323" s="1">
        <f t="shared" si="27"/>
        <v>175.31</v>
      </c>
      <c r="H323" s="3">
        <v>235</v>
      </c>
      <c r="I323" s="4">
        <v>6200</v>
      </c>
      <c r="J323" s="1">
        <f t="shared" si="28"/>
        <v>54.784374999999997</v>
      </c>
      <c r="K323" s="1">
        <f t="shared" si="25"/>
        <v>320.25200000000001</v>
      </c>
      <c r="L323" s="25">
        <v>236</v>
      </c>
      <c r="M323" s="4">
        <v>3200</v>
      </c>
      <c r="N323" s="1">
        <f t="shared" si="29"/>
        <v>12.579898875000001</v>
      </c>
      <c r="O323" s="8">
        <v>10.8</v>
      </c>
      <c r="P323" s="4" t="s">
        <v>340</v>
      </c>
    </row>
    <row r="324" spans="1:16" x14ac:dyDescent="0.2">
      <c r="A324" s="4" t="s">
        <v>326</v>
      </c>
      <c r="B324" s="4">
        <v>2007</v>
      </c>
      <c r="C324" s="4">
        <v>6.3</v>
      </c>
      <c r="D324" s="4">
        <v>4</v>
      </c>
      <c r="E324" s="4">
        <v>8</v>
      </c>
      <c r="F324" s="1">
        <f t="shared" si="26"/>
        <v>0.78749999999999998</v>
      </c>
      <c r="G324" s="1">
        <f t="shared" si="27"/>
        <v>375.238</v>
      </c>
      <c r="H324" s="3">
        <v>503</v>
      </c>
      <c r="I324" s="4">
        <v>6800</v>
      </c>
      <c r="J324" s="1">
        <f t="shared" si="28"/>
        <v>59.561587301587302</v>
      </c>
      <c r="K324" s="1">
        <f t="shared" si="25"/>
        <v>631.005</v>
      </c>
      <c r="L324" s="25">
        <v>465</v>
      </c>
      <c r="M324" s="4">
        <v>5200</v>
      </c>
      <c r="N324" s="1">
        <f t="shared" si="29"/>
        <v>12.590052142857143</v>
      </c>
    </row>
    <row r="325" spans="1:16" x14ac:dyDescent="0.2">
      <c r="A325" s="4" t="s">
        <v>341</v>
      </c>
      <c r="B325" s="4">
        <v>2007</v>
      </c>
      <c r="C325" s="4">
        <v>5.2</v>
      </c>
      <c r="D325" s="4">
        <v>4</v>
      </c>
      <c r="E325" s="4">
        <v>10</v>
      </c>
      <c r="F325" s="1">
        <f t="shared" si="26"/>
        <v>0.52</v>
      </c>
      <c r="G325" s="1">
        <f t="shared" si="27"/>
        <v>324.51</v>
      </c>
      <c r="H325" s="3">
        <v>435</v>
      </c>
      <c r="I325" s="4">
        <v>6800</v>
      </c>
      <c r="J325" s="1">
        <f t="shared" si="28"/>
        <v>62.405769230769224</v>
      </c>
      <c r="K325" s="1">
        <f t="shared" si="25"/>
        <v>540.08600000000001</v>
      </c>
      <c r="L325" s="25">
        <v>398</v>
      </c>
      <c r="M325" s="4">
        <v>3000</v>
      </c>
      <c r="N325" s="1">
        <f t="shared" si="29"/>
        <v>13.055540423076925</v>
      </c>
      <c r="O325" s="8">
        <v>12.5</v>
      </c>
      <c r="P325" s="4" t="s">
        <v>342</v>
      </c>
    </row>
    <row r="326" spans="1:16" x14ac:dyDescent="0.2">
      <c r="A326" s="4" t="s">
        <v>329</v>
      </c>
      <c r="B326" s="4">
        <v>2007</v>
      </c>
      <c r="C326" s="4">
        <v>2.4</v>
      </c>
      <c r="D326" s="4">
        <v>4</v>
      </c>
      <c r="E326" s="4">
        <v>4</v>
      </c>
      <c r="F326" s="1">
        <f t="shared" si="26"/>
        <v>0.6</v>
      </c>
      <c r="G326" s="1">
        <f t="shared" si="27"/>
        <v>223.8</v>
      </c>
      <c r="H326" s="3">
        <v>300</v>
      </c>
      <c r="I326" s="4">
        <v>6000</v>
      </c>
      <c r="J326" s="1">
        <f t="shared" si="28"/>
        <v>93.250000000000014</v>
      </c>
      <c r="K326" s="1">
        <f t="shared" si="25"/>
        <v>352.82</v>
      </c>
      <c r="L326" s="25">
        <v>260</v>
      </c>
      <c r="M326" s="4">
        <v>2000</v>
      </c>
      <c r="N326" s="1">
        <f t="shared" si="29"/>
        <v>18.4789475</v>
      </c>
      <c r="P326" s="4" t="s">
        <v>37</v>
      </c>
    </row>
    <row r="327" spans="1:16" x14ac:dyDescent="0.2">
      <c r="A327" s="18" t="s">
        <v>338</v>
      </c>
      <c r="B327" s="18">
        <v>2007</v>
      </c>
      <c r="C327" s="18">
        <v>2</v>
      </c>
      <c r="D327" s="18">
        <v>4</v>
      </c>
      <c r="E327" s="18">
        <v>4</v>
      </c>
      <c r="F327" s="23">
        <f t="shared" si="26"/>
        <v>0.5</v>
      </c>
      <c r="G327" s="23">
        <f t="shared" si="27"/>
        <v>156.66</v>
      </c>
      <c r="H327" s="18">
        <v>210</v>
      </c>
      <c r="I327" s="18">
        <v>6000</v>
      </c>
      <c r="J327" s="23">
        <f t="shared" si="28"/>
        <v>78.33</v>
      </c>
      <c r="K327" s="23">
        <f t="shared" si="25"/>
        <v>299.89699999999999</v>
      </c>
      <c r="L327" s="18">
        <v>221</v>
      </c>
      <c r="M327" s="18">
        <v>2500</v>
      </c>
      <c r="N327" s="23">
        <f t="shared" si="29"/>
        <v>18.848526450000001</v>
      </c>
      <c r="O327" s="18"/>
      <c r="P327" s="18" t="s">
        <v>152</v>
      </c>
    </row>
    <row r="328" spans="1:16" x14ac:dyDescent="0.2">
      <c r="A328" s="4" t="s">
        <v>322</v>
      </c>
      <c r="B328" s="4">
        <v>2007</v>
      </c>
      <c r="C328" s="4">
        <v>2</v>
      </c>
      <c r="D328" s="4">
        <v>4</v>
      </c>
      <c r="E328" s="4">
        <v>4</v>
      </c>
      <c r="F328" s="1">
        <f t="shared" si="26"/>
        <v>0.5</v>
      </c>
      <c r="G328" s="1">
        <f t="shared" si="27"/>
        <v>193.96</v>
      </c>
      <c r="H328" s="3">
        <v>260</v>
      </c>
      <c r="I328" s="4">
        <v>5300</v>
      </c>
      <c r="J328" s="1">
        <f t="shared" si="28"/>
        <v>96.98</v>
      </c>
      <c r="K328" s="1">
        <f t="shared" si="25"/>
        <v>352.82</v>
      </c>
      <c r="L328" s="25">
        <v>260</v>
      </c>
      <c r="M328" s="4">
        <v>2500</v>
      </c>
      <c r="N328" s="1">
        <f t="shared" si="29"/>
        <v>22.174737</v>
      </c>
      <c r="P328" s="4" t="s">
        <v>323</v>
      </c>
    </row>
    <row r="329" spans="1:16" x14ac:dyDescent="0.2">
      <c r="A329" s="18" t="s">
        <v>339</v>
      </c>
      <c r="B329" s="18">
        <v>2007</v>
      </c>
      <c r="C329" s="18">
        <v>2</v>
      </c>
      <c r="D329" s="18">
        <v>4</v>
      </c>
      <c r="E329" s="18">
        <v>4</v>
      </c>
      <c r="F329" s="23">
        <f t="shared" si="26"/>
        <v>0.5</v>
      </c>
      <c r="G329" s="23">
        <f t="shared" si="27"/>
        <v>193.96</v>
      </c>
      <c r="H329" s="18">
        <v>260</v>
      </c>
      <c r="I329" s="18">
        <v>6000</v>
      </c>
      <c r="J329" s="23">
        <f t="shared" si="28"/>
        <v>96.98</v>
      </c>
      <c r="K329" s="23">
        <f t="shared" si="25"/>
        <v>352.82</v>
      </c>
      <c r="L329" s="18">
        <v>260</v>
      </c>
      <c r="M329" s="18">
        <v>2500</v>
      </c>
      <c r="N329" s="23">
        <f t="shared" si="29"/>
        <v>22.174737</v>
      </c>
      <c r="O329" s="18"/>
      <c r="P329" s="18" t="s">
        <v>152</v>
      </c>
    </row>
    <row r="330" spans="1:16" x14ac:dyDescent="0.2">
      <c r="A330" s="4" t="s">
        <v>346</v>
      </c>
      <c r="B330" s="4">
        <v>2008</v>
      </c>
      <c r="C330" s="4">
        <v>3.6</v>
      </c>
      <c r="D330" s="4">
        <v>4</v>
      </c>
      <c r="E330" s="4">
        <v>6</v>
      </c>
      <c r="F330" s="1">
        <f t="shared" si="26"/>
        <v>0.6</v>
      </c>
      <c r="G330" s="1">
        <f t="shared" si="27"/>
        <v>190.976</v>
      </c>
      <c r="H330" s="3">
        <v>256</v>
      </c>
      <c r="J330" s="1">
        <f t="shared" si="28"/>
        <v>53.048888888888889</v>
      </c>
      <c r="K330" s="1">
        <f t="shared" si="25"/>
        <v>335.17899999999997</v>
      </c>
      <c r="L330" s="25">
        <v>247</v>
      </c>
      <c r="N330" s="1">
        <f t="shared" si="29"/>
        <v>11.703333416666666</v>
      </c>
    </row>
    <row r="331" spans="1:16" x14ac:dyDescent="0.2">
      <c r="A331" s="4" t="s">
        <v>345</v>
      </c>
      <c r="B331" s="4">
        <v>2008</v>
      </c>
      <c r="C331" s="4">
        <v>4.7</v>
      </c>
      <c r="D331" s="4">
        <v>4</v>
      </c>
      <c r="E331" s="4">
        <v>8</v>
      </c>
      <c r="F331" s="1">
        <f t="shared" si="26"/>
        <v>0.58750000000000002</v>
      </c>
      <c r="G331" s="1">
        <f t="shared" si="27"/>
        <v>227.53</v>
      </c>
      <c r="H331" s="3">
        <v>305</v>
      </c>
      <c r="J331" s="1">
        <f t="shared" si="28"/>
        <v>48.410638297872339</v>
      </c>
      <c r="K331" s="1">
        <f t="shared" si="25"/>
        <v>453.238</v>
      </c>
      <c r="L331" s="25">
        <v>334</v>
      </c>
      <c r="N331" s="1">
        <f t="shared" si="29"/>
        <v>12.121705659574468</v>
      </c>
      <c r="O331" s="8">
        <v>9.8000000000000007</v>
      </c>
    </row>
    <row r="332" spans="1:16" x14ac:dyDescent="0.2">
      <c r="A332" s="4" t="s">
        <v>344</v>
      </c>
      <c r="B332" s="4">
        <v>2008</v>
      </c>
      <c r="C332" s="4">
        <v>3.7</v>
      </c>
      <c r="D332" s="4">
        <v>4</v>
      </c>
      <c r="E332" s="4">
        <v>6</v>
      </c>
      <c r="F332" s="1">
        <f t="shared" si="26"/>
        <v>0.6166666666666667</v>
      </c>
      <c r="G332" s="1">
        <f t="shared" si="27"/>
        <v>246.18</v>
      </c>
      <c r="H332" s="3">
        <v>330</v>
      </c>
      <c r="I332" s="4">
        <v>7500</v>
      </c>
      <c r="J332" s="1">
        <f t="shared" si="28"/>
        <v>66.535135135135135</v>
      </c>
      <c r="K332" s="1">
        <f t="shared" si="25"/>
        <v>366.39</v>
      </c>
      <c r="L332" s="25">
        <v>270</v>
      </c>
      <c r="N332" s="1">
        <f t="shared" si="29"/>
        <v>12.447357567567567</v>
      </c>
      <c r="P332" s="4" t="s">
        <v>314</v>
      </c>
    </row>
    <row r="333" spans="1:16" x14ac:dyDescent="0.2">
      <c r="A333" s="4" t="s">
        <v>392</v>
      </c>
      <c r="B333" s="4">
        <v>2009</v>
      </c>
      <c r="C333" s="4">
        <v>2.4</v>
      </c>
      <c r="D333" s="4">
        <v>4</v>
      </c>
      <c r="E333" s="4">
        <v>4</v>
      </c>
      <c r="F333" s="1">
        <f t="shared" si="26"/>
        <v>0.6</v>
      </c>
      <c r="G333" s="1">
        <f t="shared" si="27"/>
        <v>109.66200000000001</v>
      </c>
      <c r="H333" s="3">
        <v>147</v>
      </c>
      <c r="I333" s="4">
        <v>6000</v>
      </c>
      <c r="J333" s="1">
        <f t="shared" si="28"/>
        <v>45.692500000000003</v>
      </c>
      <c r="K333" s="1">
        <f t="shared" si="25"/>
        <v>187.26599999999999</v>
      </c>
      <c r="L333" s="25">
        <v>138</v>
      </c>
      <c r="M333" s="4">
        <v>4000</v>
      </c>
      <c r="N333" s="1">
        <f t="shared" si="29"/>
        <v>9.8080567500000004</v>
      </c>
      <c r="P333" s="4" t="s">
        <v>390</v>
      </c>
    </row>
    <row r="334" spans="1:16" x14ac:dyDescent="0.2">
      <c r="A334" s="4" t="s">
        <v>352</v>
      </c>
      <c r="B334" s="4">
        <v>2009</v>
      </c>
      <c r="C334" s="4">
        <v>3.8</v>
      </c>
      <c r="D334" s="4">
        <v>4</v>
      </c>
      <c r="E334" s="4">
        <v>6</v>
      </c>
      <c r="F334" s="1">
        <f t="shared" si="26"/>
        <v>0.6333333333333333</v>
      </c>
      <c r="G334" s="1">
        <f t="shared" si="27"/>
        <v>223.8</v>
      </c>
      <c r="H334" s="3">
        <v>300</v>
      </c>
      <c r="J334" s="1">
        <f t="shared" si="28"/>
        <v>58.894736842105267</v>
      </c>
      <c r="K334" s="1">
        <f t="shared" si="25"/>
        <v>339.25</v>
      </c>
      <c r="L334" s="25">
        <v>250</v>
      </c>
      <c r="N334" s="1">
        <f t="shared" si="29"/>
        <v>11.222032894736843</v>
      </c>
    </row>
    <row r="335" spans="1:16" x14ac:dyDescent="0.2">
      <c r="A335" s="4" t="s">
        <v>360</v>
      </c>
      <c r="B335" s="4">
        <v>2009</v>
      </c>
      <c r="C335" s="4">
        <v>1</v>
      </c>
      <c r="D335" s="4">
        <v>4</v>
      </c>
      <c r="E335" s="4">
        <v>3</v>
      </c>
      <c r="F335" s="1">
        <f t="shared" si="26"/>
        <v>0.33333333333333331</v>
      </c>
      <c r="G335" s="1">
        <f t="shared" si="27"/>
        <v>49.981999999999999</v>
      </c>
      <c r="H335" s="3">
        <v>67</v>
      </c>
      <c r="I335" s="4">
        <v>6000</v>
      </c>
      <c r="J335" s="1">
        <f t="shared" si="28"/>
        <v>49.981999999999999</v>
      </c>
      <c r="K335" s="1">
        <f t="shared" si="25"/>
        <v>89.561999999999998</v>
      </c>
      <c r="L335" s="25">
        <v>66</v>
      </c>
      <c r="M335" s="4">
        <v>4800</v>
      </c>
      <c r="N335" s="1">
        <f t="shared" si="29"/>
        <v>11.2579434</v>
      </c>
    </row>
    <row r="336" spans="1:16" x14ac:dyDescent="0.2">
      <c r="A336" s="4" t="s">
        <v>349</v>
      </c>
      <c r="B336" s="4">
        <v>2009</v>
      </c>
      <c r="C336" s="4">
        <v>2.5</v>
      </c>
      <c r="D336" s="4">
        <v>4</v>
      </c>
      <c r="E336" s="4">
        <v>4</v>
      </c>
      <c r="F336" s="1">
        <f t="shared" si="26"/>
        <v>0.625</v>
      </c>
      <c r="G336" s="1">
        <f t="shared" si="27"/>
        <v>125.328</v>
      </c>
      <c r="H336" s="3">
        <v>168</v>
      </c>
      <c r="J336" s="1">
        <f t="shared" si="28"/>
        <v>50.1312</v>
      </c>
      <c r="K336" s="1">
        <f t="shared" si="25"/>
        <v>226.619</v>
      </c>
      <c r="L336" s="25">
        <v>167</v>
      </c>
      <c r="N336" s="1">
        <f t="shared" si="29"/>
        <v>11.39440332</v>
      </c>
    </row>
    <row r="337" spans="1:16" x14ac:dyDescent="0.2">
      <c r="A337" s="4" t="s">
        <v>391</v>
      </c>
      <c r="B337" s="4">
        <v>2009</v>
      </c>
      <c r="C337" s="4">
        <v>2.4</v>
      </c>
      <c r="D337" s="4">
        <v>4</v>
      </c>
      <c r="E337" s="4">
        <v>4</v>
      </c>
      <c r="F337" s="1">
        <f t="shared" si="26"/>
        <v>0.6</v>
      </c>
      <c r="G337" s="1">
        <f t="shared" si="27"/>
        <v>117.86799999999999</v>
      </c>
      <c r="H337" s="3">
        <v>158</v>
      </c>
      <c r="I337" s="4">
        <v>6000</v>
      </c>
      <c r="J337" s="1">
        <f t="shared" si="28"/>
        <v>49.111666666666665</v>
      </c>
      <c r="K337" s="1">
        <f t="shared" si="25"/>
        <v>218.477</v>
      </c>
      <c r="L337" s="25">
        <v>161</v>
      </c>
      <c r="M337" s="4">
        <v>4000</v>
      </c>
      <c r="N337" s="1">
        <f t="shared" si="29"/>
        <v>11.442732875000001</v>
      </c>
    </row>
    <row r="338" spans="1:16" x14ac:dyDescent="0.2">
      <c r="A338" s="4" t="s">
        <v>349</v>
      </c>
      <c r="B338" s="4">
        <v>2009</v>
      </c>
      <c r="C338" s="4">
        <v>1.8</v>
      </c>
      <c r="D338" s="4">
        <v>4</v>
      </c>
      <c r="E338" s="4">
        <v>4</v>
      </c>
      <c r="F338" s="1">
        <f t="shared" si="26"/>
        <v>0.45</v>
      </c>
      <c r="G338" s="1">
        <f t="shared" si="27"/>
        <v>88.028000000000006</v>
      </c>
      <c r="H338" s="3">
        <v>118</v>
      </c>
      <c r="J338" s="1">
        <f t="shared" si="28"/>
        <v>48.904444444444444</v>
      </c>
      <c r="K338" s="1">
        <f t="shared" si="25"/>
        <v>165.554</v>
      </c>
      <c r="L338" s="25">
        <v>122</v>
      </c>
      <c r="N338" s="1">
        <f t="shared" si="29"/>
        <v>11.561187666666667</v>
      </c>
    </row>
    <row r="339" spans="1:16" x14ac:dyDescent="0.2">
      <c r="A339" s="4" t="s">
        <v>349</v>
      </c>
      <c r="B339" s="4">
        <v>2009</v>
      </c>
      <c r="C339" s="4">
        <v>2</v>
      </c>
      <c r="D339" s="4">
        <v>4</v>
      </c>
      <c r="E339" s="4">
        <v>4</v>
      </c>
      <c r="F339" s="1">
        <f t="shared" si="26"/>
        <v>0.5</v>
      </c>
      <c r="G339" s="1">
        <f t="shared" si="27"/>
        <v>108.17</v>
      </c>
      <c r="H339" s="3">
        <v>145</v>
      </c>
      <c r="J339" s="1">
        <f t="shared" si="28"/>
        <v>54.085000000000001</v>
      </c>
      <c r="K339" s="1">
        <f t="shared" si="25"/>
        <v>184.55199999999999</v>
      </c>
      <c r="L339" s="25">
        <v>136</v>
      </c>
      <c r="N339" s="1">
        <f t="shared" si="29"/>
        <v>11.5990932</v>
      </c>
    </row>
    <row r="340" spans="1:16" x14ac:dyDescent="0.2">
      <c r="A340" s="4" t="s">
        <v>354</v>
      </c>
      <c r="B340" s="4">
        <v>2009</v>
      </c>
      <c r="C340" s="4">
        <v>6.2</v>
      </c>
      <c r="D340" s="4">
        <v>2</v>
      </c>
      <c r="E340" s="4">
        <v>8</v>
      </c>
      <c r="F340" s="1">
        <f t="shared" si="26"/>
        <v>0.77500000000000002</v>
      </c>
      <c r="G340" s="1">
        <f t="shared" si="27"/>
        <v>320.77999999999997</v>
      </c>
      <c r="H340" s="3">
        <v>430</v>
      </c>
      <c r="I340" s="4">
        <v>5900</v>
      </c>
      <c r="J340" s="1">
        <f t="shared" si="28"/>
        <v>51.738709677419351</v>
      </c>
      <c r="K340" s="1">
        <f t="shared" si="25"/>
        <v>580.79600000000005</v>
      </c>
      <c r="L340" s="25">
        <v>428</v>
      </c>
      <c r="M340" s="4">
        <v>4600</v>
      </c>
      <c r="N340" s="1">
        <f t="shared" si="29"/>
        <v>11.775170516129034</v>
      </c>
      <c r="P340" s="4" t="s">
        <v>355</v>
      </c>
    </row>
    <row r="341" spans="1:16" x14ac:dyDescent="0.2">
      <c r="A341" s="4" t="s">
        <v>347</v>
      </c>
      <c r="B341" s="4">
        <v>2009</v>
      </c>
      <c r="C341" s="4">
        <v>2.4</v>
      </c>
      <c r="D341" s="4">
        <v>4</v>
      </c>
      <c r="E341" s="4">
        <v>4</v>
      </c>
      <c r="F341" s="1">
        <f t="shared" si="26"/>
        <v>0.6</v>
      </c>
      <c r="G341" s="1">
        <f t="shared" si="27"/>
        <v>149.946</v>
      </c>
      <c r="H341" s="3">
        <v>201</v>
      </c>
      <c r="I341" s="4">
        <v>7000</v>
      </c>
      <c r="J341" s="1">
        <f t="shared" si="28"/>
        <v>62.477499999999999</v>
      </c>
      <c r="K341" s="1">
        <f t="shared" si="25"/>
        <v>233.404</v>
      </c>
      <c r="L341" s="25">
        <v>172</v>
      </c>
      <c r="M341" s="4">
        <v>4400</v>
      </c>
      <c r="N341" s="1">
        <f t="shared" si="29"/>
        <v>12.224534500000001</v>
      </c>
      <c r="P341" s="8" t="s">
        <v>348</v>
      </c>
    </row>
    <row r="342" spans="1:16" x14ac:dyDescent="0.2">
      <c r="A342" s="4" t="s">
        <v>376</v>
      </c>
      <c r="B342" s="4">
        <v>2009</v>
      </c>
      <c r="C342" s="4">
        <v>2.4</v>
      </c>
      <c r="D342" s="4">
        <v>4</v>
      </c>
      <c r="E342" s="4">
        <v>4</v>
      </c>
      <c r="F342" s="1">
        <f t="shared" si="26"/>
        <v>0.6</v>
      </c>
      <c r="G342" s="1">
        <f t="shared" si="27"/>
        <v>135.77199999999999</v>
      </c>
      <c r="H342" s="3">
        <v>182</v>
      </c>
      <c r="I342" s="4">
        <v>6700</v>
      </c>
      <c r="J342" s="1">
        <f t="shared" si="28"/>
        <v>56.571666666666665</v>
      </c>
      <c r="K342" s="1">
        <f t="shared" si="25"/>
        <v>233.404</v>
      </c>
      <c r="L342" s="25">
        <v>172</v>
      </c>
      <c r="M342" s="4">
        <v>4900</v>
      </c>
      <c r="N342" s="1">
        <f t="shared" si="29"/>
        <v>12.224534500000001</v>
      </c>
      <c r="O342" s="8">
        <v>11.4</v>
      </c>
      <c r="P342" s="4" t="s">
        <v>374</v>
      </c>
    </row>
    <row r="343" spans="1:16" x14ac:dyDescent="0.2">
      <c r="A343" s="4" t="s">
        <v>351</v>
      </c>
      <c r="B343" s="4">
        <v>2009</v>
      </c>
      <c r="C343" s="4">
        <v>3.7</v>
      </c>
      <c r="D343" s="4">
        <v>4</v>
      </c>
      <c r="E343" s="4">
        <v>6</v>
      </c>
      <c r="F343" s="1">
        <f t="shared" si="26"/>
        <v>0.6166666666666667</v>
      </c>
      <c r="G343" s="1">
        <f t="shared" si="27"/>
        <v>246.18</v>
      </c>
      <c r="H343" s="3">
        <v>330</v>
      </c>
      <c r="I343" s="4">
        <v>7000</v>
      </c>
      <c r="J343" s="1">
        <f t="shared" si="28"/>
        <v>66.535135135135135</v>
      </c>
      <c r="K343" s="1">
        <f t="shared" si="25"/>
        <v>366.39</v>
      </c>
      <c r="L343" s="25">
        <v>270</v>
      </c>
      <c r="M343" s="4">
        <v>5200</v>
      </c>
      <c r="N343" s="1">
        <f t="shared" si="29"/>
        <v>12.447357567567567</v>
      </c>
      <c r="O343" s="8">
        <v>11</v>
      </c>
    </row>
    <row r="344" spans="1:16" x14ac:dyDescent="0.2">
      <c r="A344" s="4" t="s">
        <v>359</v>
      </c>
      <c r="B344" s="4">
        <v>2009</v>
      </c>
      <c r="C344" s="4">
        <v>3.2</v>
      </c>
      <c r="D344" s="4">
        <v>4</v>
      </c>
      <c r="E344" s="4">
        <v>6</v>
      </c>
      <c r="F344" s="1">
        <f t="shared" si="26"/>
        <v>0.53333333333333333</v>
      </c>
      <c r="G344" s="1">
        <f t="shared" si="27"/>
        <v>177.548</v>
      </c>
      <c r="H344" s="3">
        <v>238</v>
      </c>
      <c r="I344" s="4">
        <v>6200</v>
      </c>
      <c r="J344" s="1">
        <f t="shared" si="28"/>
        <v>55.483750000000001</v>
      </c>
      <c r="K344" s="1">
        <f t="shared" si="25"/>
        <v>320.25200000000001</v>
      </c>
      <c r="L344" s="25">
        <v>236</v>
      </c>
      <c r="M344" s="4">
        <v>3200</v>
      </c>
      <c r="N344" s="1">
        <f t="shared" si="29"/>
        <v>12.579898875000001</v>
      </c>
      <c r="O344" s="8">
        <v>10.8</v>
      </c>
    </row>
    <row r="345" spans="1:16" x14ac:dyDescent="0.2">
      <c r="A345" s="4" t="s">
        <v>357</v>
      </c>
      <c r="B345" s="4">
        <v>2009</v>
      </c>
      <c r="C345" s="4">
        <v>4</v>
      </c>
      <c r="D345" s="4">
        <v>4</v>
      </c>
      <c r="E345" s="4">
        <v>4</v>
      </c>
      <c r="F345" s="1">
        <f t="shared" si="26"/>
        <v>1</v>
      </c>
      <c r="G345" s="1">
        <f t="shared" si="27"/>
        <v>308.84399999999999</v>
      </c>
      <c r="H345" s="3">
        <v>414</v>
      </c>
      <c r="I345" s="4">
        <v>8000</v>
      </c>
      <c r="J345" s="1">
        <f t="shared" si="28"/>
        <v>77.210999999999999</v>
      </c>
      <c r="K345" s="1">
        <f t="shared" si="25"/>
        <v>400.315</v>
      </c>
      <c r="L345" s="25">
        <v>295</v>
      </c>
      <c r="M345" s="4">
        <v>3900</v>
      </c>
      <c r="N345" s="1">
        <f t="shared" si="29"/>
        <v>12.579898875000001</v>
      </c>
      <c r="O345" s="8">
        <v>12</v>
      </c>
    </row>
    <row r="346" spans="1:16" x14ac:dyDescent="0.2">
      <c r="A346" s="4" t="s">
        <v>375</v>
      </c>
      <c r="B346" s="4">
        <v>2009</v>
      </c>
      <c r="C346" s="4">
        <v>3</v>
      </c>
      <c r="D346" s="4">
        <v>4</v>
      </c>
      <c r="E346" s="4">
        <v>6</v>
      </c>
      <c r="F346" s="1">
        <f t="shared" si="26"/>
        <v>0.5</v>
      </c>
      <c r="G346" s="1">
        <f t="shared" si="27"/>
        <v>196.94399999999999</v>
      </c>
      <c r="H346" s="3">
        <v>264</v>
      </c>
      <c r="J346" s="1">
        <f t="shared" si="28"/>
        <v>65.647999999999996</v>
      </c>
      <c r="K346" s="1">
        <f t="shared" si="25"/>
        <v>301.25400000000002</v>
      </c>
      <c r="L346" s="25">
        <v>222</v>
      </c>
      <c r="N346" s="1">
        <f t="shared" si="29"/>
        <v>12.622542600000001</v>
      </c>
    </row>
    <row r="347" spans="1:16" x14ac:dyDescent="0.2">
      <c r="A347" s="18" t="s">
        <v>353</v>
      </c>
      <c r="B347" s="18">
        <v>2009</v>
      </c>
      <c r="C347" s="18">
        <v>4.2</v>
      </c>
      <c r="D347" s="18">
        <v>4</v>
      </c>
      <c r="E347" s="18">
        <v>8</v>
      </c>
      <c r="F347" s="23">
        <f t="shared" si="26"/>
        <v>0.52500000000000002</v>
      </c>
      <c r="G347" s="23">
        <f t="shared" si="27"/>
        <v>298.39999999999998</v>
      </c>
      <c r="H347" s="18">
        <v>400</v>
      </c>
      <c r="I347" s="18">
        <v>7100</v>
      </c>
      <c r="J347" s="23">
        <f t="shared" si="28"/>
        <v>71.047619047619037</v>
      </c>
      <c r="K347" s="1">
        <f t="shared" si="25"/>
        <v>460.02299999999997</v>
      </c>
      <c r="L347" s="25">
        <v>339</v>
      </c>
      <c r="M347" s="4">
        <v>4750</v>
      </c>
      <c r="N347" s="1">
        <f t="shared" si="29"/>
        <v>13.767831214285714</v>
      </c>
    </row>
    <row r="348" spans="1:16" x14ac:dyDescent="0.2">
      <c r="A348" s="4" t="s">
        <v>359</v>
      </c>
      <c r="B348" s="4">
        <v>2009</v>
      </c>
      <c r="C348" s="4">
        <v>3</v>
      </c>
      <c r="D348" s="4">
        <v>4</v>
      </c>
      <c r="E348" s="4">
        <v>6</v>
      </c>
      <c r="F348" s="1">
        <f t="shared" si="26"/>
        <v>0.5</v>
      </c>
      <c r="G348" s="1">
        <f t="shared" si="27"/>
        <v>212.60999999999999</v>
      </c>
      <c r="H348" s="3">
        <v>285</v>
      </c>
      <c r="I348" s="4">
        <v>5600</v>
      </c>
      <c r="J348" s="1">
        <f t="shared" si="28"/>
        <v>70.86999999999999</v>
      </c>
      <c r="K348" s="1">
        <f t="shared" si="25"/>
        <v>400.315</v>
      </c>
      <c r="L348" s="25">
        <v>295</v>
      </c>
      <c r="M348" s="4">
        <v>1800</v>
      </c>
      <c r="N348" s="1">
        <f t="shared" si="29"/>
        <v>16.773198500000003</v>
      </c>
      <c r="O348" s="8">
        <v>9.3000000000000007</v>
      </c>
      <c r="P348" s="4" t="s">
        <v>152</v>
      </c>
    </row>
    <row r="349" spans="1:16" x14ac:dyDescent="0.2">
      <c r="A349" s="4" t="s">
        <v>387</v>
      </c>
      <c r="B349" s="4">
        <v>2009</v>
      </c>
      <c r="C349" s="4">
        <v>6.2</v>
      </c>
      <c r="D349" s="4">
        <v>2</v>
      </c>
      <c r="E349" s="4">
        <v>8</v>
      </c>
      <c r="F349" s="1">
        <f t="shared" si="26"/>
        <v>0.77500000000000002</v>
      </c>
      <c r="G349" s="1">
        <f t="shared" si="27"/>
        <v>447.6</v>
      </c>
      <c r="H349" s="3">
        <v>600</v>
      </c>
      <c r="J349" s="1">
        <f t="shared" si="28"/>
        <v>72.193548387096769</v>
      </c>
      <c r="K349" s="1">
        <f t="shared" si="25"/>
        <v>841.34</v>
      </c>
      <c r="L349" s="25">
        <v>620</v>
      </c>
      <c r="N349" s="1">
        <f t="shared" si="29"/>
        <v>17.057490000000001</v>
      </c>
      <c r="P349" s="4" t="s">
        <v>144</v>
      </c>
    </row>
    <row r="350" spans="1:16" x14ac:dyDescent="0.2">
      <c r="A350" s="4" t="s">
        <v>361</v>
      </c>
      <c r="B350" s="4">
        <v>2009</v>
      </c>
      <c r="C350" s="4">
        <v>2</v>
      </c>
      <c r="D350" s="4">
        <v>4</v>
      </c>
      <c r="E350" s="4">
        <v>4</v>
      </c>
      <c r="F350" s="1">
        <f t="shared" si="26"/>
        <v>0.5</v>
      </c>
      <c r="G350" s="1">
        <f t="shared" si="27"/>
        <v>164.12</v>
      </c>
      <c r="H350" s="3">
        <v>220</v>
      </c>
      <c r="I350" s="4">
        <v>5300</v>
      </c>
      <c r="J350" s="1">
        <f t="shared" si="28"/>
        <v>82.06</v>
      </c>
      <c r="K350" s="1">
        <f t="shared" si="25"/>
        <v>350.10599999999999</v>
      </c>
      <c r="L350" s="25">
        <v>258</v>
      </c>
      <c r="M350" s="4">
        <v>3000</v>
      </c>
      <c r="N350" s="1">
        <f t="shared" si="29"/>
        <v>22.004162100000002</v>
      </c>
      <c r="P350" s="4" t="s">
        <v>362</v>
      </c>
    </row>
    <row r="351" spans="1:16" x14ac:dyDescent="0.2">
      <c r="A351" s="4" t="s">
        <v>389</v>
      </c>
      <c r="B351" s="4">
        <v>2010</v>
      </c>
      <c r="C351" s="4">
        <v>2.5</v>
      </c>
      <c r="D351" s="4">
        <v>4</v>
      </c>
      <c r="E351" s="4">
        <v>4</v>
      </c>
      <c r="F351" s="1">
        <f t="shared" si="26"/>
        <v>0.625</v>
      </c>
      <c r="G351" s="1">
        <f t="shared" si="27"/>
        <v>116.376</v>
      </c>
      <c r="H351" s="3">
        <v>156</v>
      </c>
      <c r="I351" s="4">
        <v>6000</v>
      </c>
      <c r="J351" s="1">
        <f t="shared" si="28"/>
        <v>46.550400000000003</v>
      </c>
      <c r="K351" s="1">
        <f t="shared" si="25"/>
        <v>184.55199999999999</v>
      </c>
      <c r="L351" s="25">
        <v>136</v>
      </c>
      <c r="M351" s="4">
        <v>2250</v>
      </c>
      <c r="N351" s="1">
        <f t="shared" si="29"/>
        <v>9.2792745600000011</v>
      </c>
      <c r="P351" s="4" t="s">
        <v>390</v>
      </c>
    </row>
    <row r="352" spans="1:16" x14ac:dyDescent="0.2">
      <c r="A352" s="4" t="s">
        <v>388</v>
      </c>
      <c r="B352" s="4">
        <v>2010</v>
      </c>
      <c r="C352" s="4">
        <v>2.5</v>
      </c>
      <c r="D352" s="4">
        <v>4</v>
      </c>
      <c r="E352" s="4">
        <v>4</v>
      </c>
      <c r="F352" s="1">
        <f t="shared" si="26"/>
        <v>0.625</v>
      </c>
      <c r="G352" s="1">
        <f t="shared" si="27"/>
        <v>130.55000000000001</v>
      </c>
      <c r="H352" s="3">
        <v>175</v>
      </c>
      <c r="I352" s="4">
        <v>6000</v>
      </c>
      <c r="J352" s="1">
        <f t="shared" si="28"/>
        <v>52.220000000000006</v>
      </c>
      <c r="K352" s="1">
        <f t="shared" si="25"/>
        <v>233.404</v>
      </c>
      <c r="L352" s="25">
        <v>172</v>
      </c>
      <c r="M352" s="4">
        <v>4500</v>
      </c>
      <c r="N352" s="1">
        <f t="shared" si="29"/>
        <v>11.735553120000001</v>
      </c>
    </row>
    <row r="353" spans="1:16" x14ac:dyDescent="0.2">
      <c r="A353" s="4" t="s">
        <v>377</v>
      </c>
      <c r="B353" s="4">
        <v>2010</v>
      </c>
      <c r="C353" s="4">
        <v>1.6</v>
      </c>
      <c r="D353" s="4">
        <v>4</v>
      </c>
      <c r="E353" s="4">
        <v>4</v>
      </c>
      <c r="F353" s="1">
        <f t="shared" si="26"/>
        <v>0.4</v>
      </c>
      <c r="G353" s="1">
        <f t="shared" si="27"/>
        <v>132.042</v>
      </c>
      <c r="H353" s="3">
        <v>177</v>
      </c>
      <c r="I353" s="4">
        <v>5500</v>
      </c>
      <c r="J353" s="1">
        <f t="shared" si="28"/>
        <v>82.52624999999999</v>
      </c>
      <c r="K353" s="1">
        <f t="shared" si="25"/>
        <v>295.82600000000002</v>
      </c>
      <c r="L353" s="25">
        <v>218</v>
      </c>
      <c r="N353" s="1">
        <f t="shared" si="29"/>
        <v>23.240830125000002</v>
      </c>
      <c r="P353" s="4" t="s">
        <v>378</v>
      </c>
    </row>
    <row r="354" spans="1:16" x14ac:dyDescent="0.2">
      <c r="A354" s="4" t="s">
        <v>380</v>
      </c>
      <c r="B354" s="4">
        <v>2011</v>
      </c>
      <c r="C354" s="4">
        <v>1.8</v>
      </c>
      <c r="D354" s="4">
        <v>4</v>
      </c>
      <c r="E354" s="4">
        <v>4</v>
      </c>
      <c r="F354" s="1">
        <f t="shared" si="26"/>
        <v>0.45</v>
      </c>
      <c r="G354" s="1">
        <f t="shared" si="27"/>
        <v>100.71</v>
      </c>
      <c r="H354" s="3">
        <v>135</v>
      </c>
      <c r="J354" s="1">
        <f t="shared" si="28"/>
        <v>55.949999999999996</v>
      </c>
      <c r="K354" s="1">
        <f t="shared" si="25"/>
        <v>166.911</v>
      </c>
      <c r="L354" s="25">
        <v>123</v>
      </c>
      <c r="M354" s="4">
        <v>3800</v>
      </c>
      <c r="N354" s="1">
        <f t="shared" si="29"/>
        <v>11.6559515</v>
      </c>
    </row>
    <row r="355" spans="1:16" x14ac:dyDescent="0.2">
      <c r="A355" s="4" t="s">
        <v>382</v>
      </c>
      <c r="B355" s="4">
        <v>2011</v>
      </c>
      <c r="C355" s="4">
        <v>2.5</v>
      </c>
      <c r="D355" s="4">
        <v>4</v>
      </c>
      <c r="E355" s="4">
        <v>5</v>
      </c>
      <c r="F355" s="1">
        <f t="shared" si="26"/>
        <v>0.5</v>
      </c>
      <c r="G355" s="1">
        <f t="shared" si="27"/>
        <v>126.82</v>
      </c>
      <c r="H355" s="3">
        <v>170</v>
      </c>
      <c r="J355" s="1">
        <f t="shared" si="28"/>
        <v>50.727999999999994</v>
      </c>
      <c r="K355" s="1">
        <f t="shared" ref="K355:K374" si="30">L355*1.357</f>
        <v>240.18899999999999</v>
      </c>
      <c r="L355" s="25">
        <v>177</v>
      </c>
      <c r="N355" s="1">
        <f t="shared" si="29"/>
        <v>12.076702919999999</v>
      </c>
    </row>
    <row r="356" spans="1:16" x14ac:dyDescent="0.2">
      <c r="A356" s="4" t="s">
        <v>382</v>
      </c>
      <c r="B356" s="4">
        <v>2011</v>
      </c>
      <c r="C356" s="4">
        <v>3.6</v>
      </c>
      <c r="D356" s="4">
        <v>4</v>
      </c>
      <c r="E356" s="4">
        <v>6</v>
      </c>
      <c r="F356" s="1">
        <f t="shared" si="26"/>
        <v>0.6</v>
      </c>
      <c r="G356" s="1">
        <f t="shared" si="27"/>
        <v>208.88</v>
      </c>
      <c r="H356" s="3">
        <v>280</v>
      </c>
      <c r="J356" s="1">
        <f t="shared" si="28"/>
        <v>58.022222222222219</v>
      </c>
      <c r="K356" s="1">
        <f t="shared" si="30"/>
        <v>350.10599999999999</v>
      </c>
      <c r="L356" s="25">
        <v>258</v>
      </c>
      <c r="N356" s="1">
        <f t="shared" si="29"/>
        <v>12.224534500000001</v>
      </c>
    </row>
    <row r="357" spans="1:16" x14ac:dyDescent="0.2">
      <c r="A357" s="4" t="s">
        <v>379</v>
      </c>
      <c r="B357" s="4">
        <v>2011</v>
      </c>
      <c r="C357" s="4">
        <v>3.6</v>
      </c>
      <c r="D357" s="4">
        <v>4</v>
      </c>
      <c r="E357" s="4">
        <v>6</v>
      </c>
      <c r="F357" s="1">
        <f t="shared" si="26"/>
        <v>0.6</v>
      </c>
      <c r="G357" s="1">
        <f t="shared" si="27"/>
        <v>217.83199999999999</v>
      </c>
      <c r="H357" s="3">
        <v>292</v>
      </c>
      <c r="J357" s="1">
        <f t="shared" si="28"/>
        <v>60.508888888888883</v>
      </c>
      <c r="K357" s="1">
        <f t="shared" si="30"/>
        <v>352.82</v>
      </c>
      <c r="L357" s="25">
        <v>260</v>
      </c>
      <c r="N357" s="1">
        <f t="shared" si="29"/>
        <v>12.319298333333332</v>
      </c>
    </row>
    <row r="358" spans="1:16" x14ac:dyDescent="0.2">
      <c r="A358" s="4" t="s">
        <v>381</v>
      </c>
      <c r="B358" s="4">
        <v>2011</v>
      </c>
      <c r="C358" s="4">
        <v>1.4</v>
      </c>
      <c r="D358" s="4">
        <v>4</v>
      </c>
      <c r="E358" s="4">
        <v>4</v>
      </c>
      <c r="F358" s="1">
        <f t="shared" si="26"/>
        <v>0.35</v>
      </c>
      <c r="G358" s="1">
        <f t="shared" si="27"/>
        <v>102.94799999999999</v>
      </c>
      <c r="H358" s="3">
        <v>138</v>
      </c>
      <c r="J358" s="1">
        <f t="shared" si="28"/>
        <v>73.534285714285716</v>
      </c>
      <c r="K358" s="1">
        <f t="shared" si="30"/>
        <v>200.83599999999998</v>
      </c>
      <c r="L358" s="25">
        <v>148</v>
      </c>
      <c r="N358" s="1">
        <f t="shared" si="29"/>
        <v>18.032203714285714</v>
      </c>
      <c r="O358" s="8">
        <v>9.5</v>
      </c>
      <c r="P358" s="4" t="s">
        <v>385</v>
      </c>
    </row>
    <row r="359" spans="1:16" x14ac:dyDescent="0.2">
      <c r="A359" s="4" t="s">
        <v>383</v>
      </c>
      <c r="B359" s="4">
        <v>2011</v>
      </c>
      <c r="C359" s="4">
        <v>2</v>
      </c>
      <c r="D359" s="4">
        <v>4</v>
      </c>
      <c r="E359" s="4">
        <v>4</v>
      </c>
      <c r="F359" s="1">
        <f t="shared" si="26"/>
        <v>0.5</v>
      </c>
      <c r="G359" s="1">
        <f t="shared" si="27"/>
        <v>164.12</v>
      </c>
      <c r="H359" s="3">
        <v>220</v>
      </c>
      <c r="J359" s="1">
        <f t="shared" si="28"/>
        <v>82.06</v>
      </c>
      <c r="K359" s="1">
        <f t="shared" si="30"/>
        <v>350.10599999999999</v>
      </c>
      <c r="L359" s="25">
        <v>258</v>
      </c>
      <c r="M359" s="4">
        <v>2000</v>
      </c>
      <c r="N359" s="1">
        <f t="shared" si="29"/>
        <v>22.004162100000002</v>
      </c>
      <c r="O359" s="8">
        <v>9.1999999999999993</v>
      </c>
      <c r="P359" s="4" t="s">
        <v>386</v>
      </c>
    </row>
    <row r="360" spans="1:16" x14ac:dyDescent="0.2">
      <c r="A360" s="4" t="s">
        <v>384</v>
      </c>
      <c r="B360" s="4">
        <v>2011</v>
      </c>
      <c r="C360" s="4">
        <v>2</v>
      </c>
      <c r="D360" s="4">
        <v>4</v>
      </c>
      <c r="E360" s="4">
        <v>4</v>
      </c>
      <c r="F360" s="1">
        <f t="shared" si="26"/>
        <v>0.5</v>
      </c>
      <c r="G360" s="1">
        <f t="shared" si="27"/>
        <v>190.23</v>
      </c>
      <c r="H360" s="3">
        <v>255</v>
      </c>
      <c r="J360" s="1">
        <f t="shared" si="28"/>
        <v>95.114999999999995</v>
      </c>
      <c r="K360" s="1">
        <f t="shared" si="30"/>
        <v>400.315</v>
      </c>
      <c r="L360" s="25">
        <v>295</v>
      </c>
      <c r="M360" s="4">
        <v>2200</v>
      </c>
      <c r="N360" s="1">
        <f t="shared" si="29"/>
        <v>25.159797750000003</v>
      </c>
      <c r="P360" s="4" t="s">
        <v>386</v>
      </c>
    </row>
    <row r="361" spans="1:16" x14ac:dyDescent="0.2">
      <c r="A361" s="4" t="s">
        <v>397</v>
      </c>
      <c r="B361" s="4">
        <v>2012</v>
      </c>
      <c r="C361" s="4">
        <v>0.67</v>
      </c>
      <c r="D361" s="4">
        <v>4</v>
      </c>
      <c r="E361" s="4">
        <v>2</v>
      </c>
      <c r="F361" s="1">
        <f t="shared" si="26"/>
        <v>0.33500000000000002</v>
      </c>
      <c r="G361" s="1">
        <f t="shared" si="27"/>
        <v>38.120600000000003</v>
      </c>
      <c r="H361" s="3">
        <v>51.1</v>
      </c>
      <c r="I361" s="4">
        <v>6250</v>
      </c>
      <c r="J361" s="1">
        <f t="shared" si="28"/>
        <v>56.896417910447759</v>
      </c>
      <c r="K361" s="1">
        <f t="shared" si="30"/>
        <v>62.421999999999997</v>
      </c>
      <c r="L361" s="25">
        <v>46</v>
      </c>
      <c r="M361" s="4">
        <v>4750</v>
      </c>
      <c r="N361" s="1">
        <f t="shared" si="29"/>
        <v>11.711112537313433</v>
      </c>
      <c r="P361" s="4" t="s">
        <v>398</v>
      </c>
    </row>
    <row r="362" spans="1:16" x14ac:dyDescent="0.2">
      <c r="A362" s="4" t="s">
        <v>396</v>
      </c>
      <c r="B362" s="4">
        <v>2012</v>
      </c>
      <c r="C362" s="4">
        <v>2.4</v>
      </c>
      <c r="D362" s="4">
        <v>4</v>
      </c>
      <c r="E362" s="4">
        <v>4</v>
      </c>
      <c r="F362" s="1">
        <f t="shared" si="26"/>
        <v>0.6</v>
      </c>
      <c r="G362" s="1">
        <f t="shared" si="27"/>
        <v>137.26400000000001</v>
      </c>
      <c r="H362" s="3">
        <v>184</v>
      </c>
      <c r="I362" s="4">
        <v>6250</v>
      </c>
      <c r="J362" s="1">
        <f t="shared" si="28"/>
        <v>57.193333333333342</v>
      </c>
      <c r="K362" s="1">
        <f t="shared" si="30"/>
        <v>232.047</v>
      </c>
      <c r="L362" s="25">
        <v>171</v>
      </c>
      <c r="M362" s="4">
        <v>4800</v>
      </c>
      <c r="N362" s="1">
        <f t="shared" si="29"/>
        <v>12.153461625000002</v>
      </c>
    </row>
    <row r="363" spans="1:16" x14ac:dyDescent="0.2">
      <c r="A363" s="4" t="s">
        <v>396</v>
      </c>
      <c r="B363" s="4">
        <v>2012</v>
      </c>
      <c r="C363" s="4">
        <v>2</v>
      </c>
      <c r="D363" s="4">
        <v>4</v>
      </c>
      <c r="E363" s="4">
        <v>4</v>
      </c>
      <c r="F363" s="1">
        <f t="shared" si="26"/>
        <v>0.5</v>
      </c>
      <c r="G363" s="1">
        <f t="shared" si="27"/>
        <v>119.36</v>
      </c>
      <c r="H363" s="3">
        <v>160</v>
      </c>
      <c r="I363" s="4">
        <v>6400</v>
      </c>
      <c r="J363" s="1">
        <f t="shared" si="28"/>
        <v>59.68</v>
      </c>
      <c r="K363" s="1">
        <f t="shared" si="30"/>
        <v>196.76499999999999</v>
      </c>
      <c r="L363" s="25">
        <v>145</v>
      </c>
      <c r="M363" s="4">
        <v>4800</v>
      </c>
      <c r="N363" s="1">
        <f t="shared" si="29"/>
        <v>12.36668025</v>
      </c>
    </row>
    <row r="364" spans="1:16" x14ac:dyDescent="0.2">
      <c r="A364" s="7" t="s">
        <v>414</v>
      </c>
      <c r="B364" s="4">
        <v>2016</v>
      </c>
      <c r="C364" s="4">
        <v>3</v>
      </c>
      <c r="D364" s="4">
        <v>4</v>
      </c>
      <c r="E364" s="4">
        <v>6</v>
      </c>
      <c r="F364" s="1">
        <f t="shared" si="26"/>
        <v>0.5</v>
      </c>
      <c r="G364" s="1">
        <f t="shared" si="27"/>
        <v>367.77800000000002</v>
      </c>
      <c r="H364" s="3">
        <v>493</v>
      </c>
      <c r="I364" s="4">
        <v>6250</v>
      </c>
      <c r="J364" s="1">
        <f t="shared" si="28"/>
        <v>122.59266666666667</v>
      </c>
      <c r="K364" s="1">
        <f t="shared" si="30"/>
        <v>599.79399999999998</v>
      </c>
      <c r="L364" s="25">
        <v>442</v>
      </c>
      <c r="M364" s="4">
        <v>4000</v>
      </c>
      <c r="N364" s="1">
        <f t="shared" si="29"/>
        <v>25.131368600000002</v>
      </c>
      <c r="P364" s="7" t="s">
        <v>415</v>
      </c>
    </row>
    <row r="365" spans="1:16" x14ac:dyDescent="0.2">
      <c r="A365" s="7" t="s">
        <v>416</v>
      </c>
      <c r="B365" s="4">
        <v>2016</v>
      </c>
      <c r="C365" s="4">
        <v>3</v>
      </c>
      <c r="D365" s="4">
        <v>4</v>
      </c>
      <c r="E365" s="4">
        <v>6</v>
      </c>
      <c r="F365" s="1">
        <f t="shared" si="26"/>
        <v>0.5</v>
      </c>
      <c r="G365" s="1">
        <f t="shared" si="27"/>
        <v>308.84399999999999</v>
      </c>
      <c r="H365" s="3">
        <v>414</v>
      </c>
      <c r="J365" s="1">
        <f t="shared" si="28"/>
        <v>102.94799999999999</v>
      </c>
      <c r="K365" s="1">
        <f t="shared" si="30"/>
        <v>678.5</v>
      </c>
      <c r="L365" s="25">
        <v>500</v>
      </c>
      <c r="M365" s="4">
        <v>2000</v>
      </c>
      <c r="N365" s="1">
        <f t="shared" si="29"/>
        <v>28.429150000000003</v>
      </c>
      <c r="O365" s="8">
        <v>10</v>
      </c>
      <c r="P365" s="7" t="s">
        <v>418</v>
      </c>
    </row>
    <row r="366" spans="1:16" x14ac:dyDescent="0.2">
      <c r="A366" s="7" t="s">
        <v>417</v>
      </c>
      <c r="B366" s="4">
        <v>2016</v>
      </c>
      <c r="C366" s="4">
        <v>1</v>
      </c>
      <c r="D366" s="4">
        <v>4</v>
      </c>
      <c r="E366" s="4">
        <v>3</v>
      </c>
      <c r="F366" s="1">
        <f t="shared" si="26"/>
        <v>0.33333333333333331</v>
      </c>
      <c r="G366" s="1">
        <f t="shared" si="27"/>
        <v>88.028000000000006</v>
      </c>
      <c r="H366" s="3">
        <v>118</v>
      </c>
      <c r="J366" s="1">
        <f t="shared" si="28"/>
        <v>88.028000000000006</v>
      </c>
      <c r="K366" s="1">
        <f t="shared" si="30"/>
        <v>172.339</v>
      </c>
      <c r="L366" s="25">
        <v>127</v>
      </c>
      <c r="M366" s="4">
        <v>1500</v>
      </c>
      <c r="N366" s="1">
        <f t="shared" si="29"/>
        <v>21.663012300000002</v>
      </c>
    </row>
    <row r="367" spans="1:16" x14ac:dyDescent="0.2">
      <c r="A367" s="7" t="s">
        <v>420</v>
      </c>
      <c r="B367" s="4">
        <v>2016</v>
      </c>
      <c r="C367" s="4">
        <v>3</v>
      </c>
      <c r="D367" s="4">
        <v>4</v>
      </c>
      <c r="E367" s="4">
        <v>6</v>
      </c>
      <c r="F367" s="1">
        <f t="shared" si="26"/>
        <v>0.5</v>
      </c>
      <c r="G367" s="1">
        <f t="shared" si="27"/>
        <v>298.39999999999998</v>
      </c>
      <c r="H367" s="3">
        <v>400</v>
      </c>
      <c r="I367" s="4">
        <v>6400</v>
      </c>
      <c r="J367" s="1">
        <f t="shared" si="28"/>
        <v>99.466666666666654</v>
      </c>
      <c r="K367" s="1">
        <f t="shared" si="30"/>
        <v>474.95</v>
      </c>
      <c r="L367" s="25">
        <v>350</v>
      </c>
      <c r="M367" s="4">
        <v>1600</v>
      </c>
      <c r="N367" s="1">
        <f t="shared" si="29"/>
        <v>19.900405000000003</v>
      </c>
      <c r="P367" s="7" t="s">
        <v>421</v>
      </c>
    </row>
    <row r="368" spans="1:16" x14ac:dyDescent="0.2">
      <c r="A368" s="7" t="s">
        <v>422</v>
      </c>
      <c r="B368" s="4">
        <v>2016</v>
      </c>
      <c r="C368" s="4">
        <v>1.5</v>
      </c>
      <c r="D368" s="4">
        <v>4</v>
      </c>
      <c r="E368" s="4">
        <v>4</v>
      </c>
      <c r="F368" s="1">
        <f t="shared" si="26"/>
        <v>0.375</v>
      </c>
      <c r="G368" s="1">
        <f t="shared" si="27"/>
        <v>129.804</v>
      </c>
      <c r="H368" s="3">
        <v>174</v>
      </c>
      <c r="I368" s="4">
        <v>5500</v>
      </c>
      <c r="J368" s="1">
        <f t="shared" si="28"/>
        <v>86.536000000000001</v>
      </c>
      <c r="K368" s="1">
        <f t="shared" si="30"/>
        <v>219.834</v>
      </c>
      <c r="L368" s="25">
        <v>162</v>
      </c>
      <c r="M368" s="4">
        <v>1800</v>
      </c>
      <c r="N368" s="1">
        <f t="shared" si="29"/>
        <v>18.422089200000002</v>
      </c>
    </row>
    <row r="369" spans="1:16" x14ac:dyDescent="0.2">
      <c r="A369" s="7" t="s">
        <v>423</v>
      </c>
      <c r="B369" s="4">
        <v>2016</v>
      </c>
      <c r="C369" s="4">
        <v>4</v>
      </c>
      <c r="D369" s="4">
        <v>4</v>
      </c>
      <c r="E369" s="4">
        <v>8</v>
      </c>
      <c r="F369" s="1">
        <f t="shared" si="26"/>
        <v>0.5</v>
      </c>
      <c r="G369" s="1">
        <f t="shared" si="27"/>
        <v>410.3</v>
      </c>
      <c r="H369" s="3">
        <v>550</v>
      </c>
      <c r="J369" s="1">
        <f t="shared" si="28"/>
        <v>102.575</v>
      </c>
      <c r="K369" s="1">
        <f t="shared" si="30"/>
        <v>770.77599999999995</v>
      </c>
      <c r="L369" s="25">
        <v>568</v>
      </c>
      <c r="M369" s="4">
        <v>1960</v>
      </c>
      <c r="N369" s="1">
        <f t="shared" si="29"/>
        <v>24.221635800000001</v>
      </c>
      <c r="P369" s="4" t="s">
        <v>424</v>
      </c>
    </row>
    <row r="370" spans="1:16" x14ac:dyDescent="0.2">
      <c r="A370" s="7" t="s">
        <v>423</v>
      </c>
      <c r="B370" s="4">
        <v>2016</v>
      </c>
      <c r="C370" s="4">
        <v>2.9</v>
      </c>
      <c r="D370" s="4">
        <v>4</v>
      </c>
      <c r="E370" s="4">
        <v>6</v>
      </c>
      <c r="F370" s="1">
        <f t="shared" si="26"/>
        <v>0.48333333333333334</v>
      </c>
      <c r="G370" s="1">
        <f t="shared" si="27"/>
        <v>323.76400000000001</v>
      </c>
      <c r="H370" s="3">
        <v>434</v>
      </c>
      <c r="I370" s="4">
        <v>5650</v>
      </c>
      <c r="J370" s="1">
        <f t="shared" si="28"/>
        <v>111.64275862068966</v>
      </c>
      <c r="K370" s="1">
        <f t="shared" si="30"/>
        <v>550.94200000000001</v>
      </c>
      <c r="L370" s="25">
        <v>406</v>
      </c>
      <c r="M370" s="4">
        <v>1750</v>
      </c>
      <c r="N370" s="1">
        <f t="shared" si="29"/>
        <v>23.880486000000005</v>
      </c>
    </row>
    <row r="371" spans="1:16" x14ac:dyDescent="0.2">
      <c r="A371" s="4" t="s">
        <v>425</v>
      </c>
      <c r="B371" s="4">
        <v>2017</v>
      </c>
      <c r="C371" s="4">
        <v>2.4</v>
      </c>
      <c r="D371" s="4">
        <v>4</v>
      </c>
      <c r="E371" s="4">
        <v>4</v>
      </c>
      <c r="F371" s="1">
        <f t="shared" si="26"/>
        <v>0.6</v>
      </c>
      <c r="G371" s="1">
        <f t="shared" si="27"/>
        <v>137.26400000000001</v>
      </c>
      <c r="H371" s="3">
        <v>184</v>
      </c>
      <c r="J371" s="1">
        <f t="shared" si="28"/>
        <v>57.193333333333342</v>
      </c>
      <c r="K371" s="1">
        <f t="shared" si="30"/>
        <v>244.26</v>
      </c>
      <c r="L371" s="25">
        <v>180</v>
      </c>
      <c r="N371" s="1">
        <f t="shared" si="29"/>
        <v>12.793117500000001</v>
      </c>
      <c r="P371" s="4" t="s">
        <v>426</v>
      </c>
    </row>
    <row r="372" spans="1:16" x14ac:dyDescent="0.2">
      <c r="A372" s="4" t="s">
        <v>425</v>
      </c>
      <c r="B372" s="4">
        <v>2017</v>
      </c>
      <c r="C372" s="4">
        <v>1.5</v>
      </c>
      <c r="D372" s="4">
        <v>4</v>
      </c>
      <c r="E372" s="4">
        <v>4</v>
      </c>
      <c r="F372" s="1">
        <f t="shared" si="26"/>
        <v>0.375</v>
      </c>
      <c r="G372" s="1">
        <f t="shared" si="27"/>
        <v>141.74</v>
      </c>
      <c r="H372" s="3">
        <v>190</v>
      </c>
      <c r="J372" s="1">
        <f t="shared" si="28"/>
        <v>94.493333333333339</v>
      </c>
      <c r="K372" s="1">
        <f t="shared" si="30"/>
        <v>242.90299999999999</v>
      </c>
      <c r="L372" s="25">
        <v>179</v>
      </c>
      <c r="N372" s="1">
        <f t="shared" si="29"/>
        <v>20.355271399999999</v>
      </c>
      <c r="P372" s="4" t="s">
        <v>152</v>
      </c>
    </row>
    <row r="373" spans="1:16" x14ac:dyDescent="0.2">
      <c r="A373" s="4" t="s">
        <v>427</v>
      </c>
      <c r="B373" s="4">
        <v>2017</v>
      </c>
      <c r="C373" s="4">
        <v>6.2</v>
      </c>
      <c r="D373" s="4">
        <v>4</v>
      </c>
      <c r="E373" s="4">
        <v>8</v>
      </c>
      <c r="F373" s="1">
        <f t="shared" si="26"/>
        <v>0.77500000000000002</v>
      </c>
      <c r="G373" s="1">
        <f t="shared" si="27"/>
        <v>428.95</v>
      </c>
      <c r="H373" s="3">
        <v>575</v>
      </c>
      <c r="J373" s="1">
        <f t="shared" si="28"/>
        <v>69.185483870967744</v>
      </c>
    </row>
    <row r="374" spans="1:16" x14ac:dyDescent="0.2">
      <c r="A374" s="4" t="s">
        <v>428</v>
      </c>
      <c r="B374" s="4">
        <v>2017</v>
      </c>
      <c r="C374" s="4">
        <v>3.5</v>
      </c>
      <c r="D374" s="4">
        <v>4</v>
      </c>
      <c r="E374" s="4">
        <v>6</v>
      </c>
      <c r="F374" s="1">
        <f t="shared" si="26"/>
        <v>0.58333333333333337</v>
      </c>
      <c r="G374" s="1">
        <f t="shared" si="27"/>
        <v>335.7</v>
      </c>
      <c r="H374" s="3">
        <v>450</v>
      </c>
      <c r="J374" s="1">
        <f t="shared" si="28"/>
        <v>95.914285714285711</v>
      </c>
      <c r="K374" s="1">
        <f t="shared" si="30"/>
        <v>692.06999999999994</v>
      </c>
      <c r="L374" s="25">
        <v>510</v>
      </c>
      <c r="N374" s="1">
        <f t="shared" si="29"/>
        <v>24.85519971428571</v>
      </c>
      <c r="P374" s="4" t="s">
        <v>152</v>
      </c>
    </row>
    <row r="375" spans="1:16" s="21" customFormat="1" x14ac:dyDescent="0.2">
      <c r="A375" s="18" t="s">
        <v>429</v>
      </c>
      <c r="B375" s="18">
        <v>2017</v>
      </c>
      <c r="C375" s="18">
        <v>3</v>
      </c>
      <c r="D375" s="18"/>
      <c r="E375" s="18">
        <v>6</v>
      </c>
      <c r="F375" s="23">
        <f>C375/E375</f>
        <v>0.5</v>
      </c>
      <c r="G375" s="23">
        <f>H375*0.746</f>
        <v>259.608</v>
      </c>
      <c r="H375" s="3">
        <v>348</v>
      </c>
      <c r="I375" s="18"/>
      <c r="J375" s="23">
        <f>G375/C375</f>
        <v>86.536000000000001</v>
      </c>
      <c r="K375" s="23">
        <f>L375*1.357</f>
        <v>450.524</v>
      </c>
      <c r="L375" s="18">
        <v>332</v>
      </c>
      <c r="M375" s="18"/>
      <c r="N375" s="23">
        <f>0.1257*K375/C375</f>
        <v>18.876955599999999</v>
      </c>
      <c r="O375" s="18"/>
      <c r="P375" s="18"/>
    </row>
    <row r="376" spans="1:16" x14ac:dyDescent="0.2">
      <c r="A376" s="4" t="s">
        <v>430</v>
      </c>
      <c r="B376" s="4">
        <v>2017</v>
      </c>
      <c r="C376" s="4">
        <v>1.4</v>
      </c>
      <c r="D376" s="4">
        <v>4</v>
      </c>
      <c r="E376" s="4">
        <v>4</v>
      </c>
      <c r="F376" s="1">
        <f>C376/E376</f>
        <v>0.35</v>
      </c>
      <c r="G376" s="1">
        <f>H376*0.746</f>
        <v>114.13800000000001</v>
      </c>
      <c r="H376" s="3">
        <v>153</v>
      </c>
      <c r="J376" s="1">
        <f>G376/C376</f>
        <v>81.527142857142863</v>
      </c>
      <c r="K376" s="1">
        <f>L376*1.357</f>
        <v>240.18899999999999</v>
      </c>
      <c r="L376" s="25">
        <v>177</v>
      </c>
      <c r="N376" s="1">
        <f>0.1257*K376/C376</f>
        <v>21.56554092857143</v>
      </c>
    </row>
  </sheetData>
  <autoFilter ref="A1:P363">
    <sortState ref="A2:P363">
      <sortCondition ref="B1:B363"/>
    </sortState>
  </autoFilter>
  <dataConsolidate/>
  <phoneticPr fontId="0" type="noConversion"/>
  <pageMargins left="0.5" right="0.5" top="0.75" bottom="0.7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O16" sqref="O1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Normal="100" workbookViewId="0">
      <pane ySplit="1" topLeftCell="A2" activePane="bottomLeft" state="frozen"/>
      <selection pane="bottomLeft" activeCell="P38" sqref="P38"/>
    </sheetView>
  </sheetViews>
  <sheetFormatPr defaultColWidth="9.140625" defaultRowHeight="12.75" x14ac:dyDescent="0.2"/>
  <cols>
    <col min="1" max="1" width="30.5703125" style="18" customWidth="1"/>
    <col min="2" max="2" width="4.85546875" style="18" customWidth="1"/>
    <col min="3" max="3" width="6.28515625" style="18" customWidth="1"/>
    <col min="4" max="4" width="4.28515625" style="18" customWidth="1"/>
    <col min="5" max="5" width="3.85546875" style="18" customWidth="1"/>
    <col min="6" max="6" width="5.42578125" style="21" customWidth="1"/>
    <col min="7" max="7" width="7" style="21" customWidth="1"/>
    <col min="8" max="8" width="6.85546875" style="18" customWidth="1"/>
    <col min="9" max="9" width="7.140625" style="18" customWidth="1"/>
    <col min="10" max="10" width="7.140625" style="21" customWidth="1"/>
    <col min="11" max="11" width="7" style="21" customWidth="1"/>
    <col min="12" max="12" width="7.140625" style="18" customWidth="1"/>
    <col min="13" max="13" width="5.7109375" style="18" customWidth="1"/>
    <col min="14" max="14" width="6.28515625" style="21" bestFit="1" customWidth="1"/>
    <col min="15" max="15" width="6.140625" style="18" customWidth="1"/>
    <col min="16" max="16" width="25.7109375" style="18" customWidth="1"/>
    <col min="17" max="16384" width="9.140625" style="21"/>
  </cols>
  <sheetData>
    <row r="1" spans="1:16" s="17" customFormat="1" ht="63.75" x14ac:dyDescent="0.2">
      <c r="A1" s="14" t="s">
        <v>39</v>
      </c>
      <c r="B1" s="14" t="s">
        <v>3</v>
      </c>
      <c r="C1" s="14" t="s">
        <v>6</v>
      </c>
      <c r="D1" s="14" t="s">
        <v>30</v>
      </c>
      <c r="E1" s="14" t="s">
        <v>12</v>
      </c>
      <c r="F1" s="15" t="s">
        <v>149</v>
      </c>
      <c r="G1" s="15" t="s">
        <v>0</v>
      </c>
      <c r="H1" s="15" t="s">
        <v>8</v>
      </c>
      <c r="I1" s="14" t="s">
        <v>1</v>
      </c>
      <c r="J1" s="15" t="s">
        <v>21</v>
      </c>
      <c r="K1" s="15" t="s">
        <v>2</v>
      </c>
      <c r="L1" s="15" t="s">
        <v>4</v>
      </c>
      <c r="M1" s="14" t="s">
        <v>5</v>
      </c>
      <c r="N1" s="15" t="s">
        <v>22</v>
      </c>
      <c r="O1" s="16" t="s">
        <v>48</v>
      </c>
      <c r="P1" s="16" t="s">
        <v>28</v>
      </c>
    </row>
    <row r="2" spans="1:16" customFormat="1" x14ac:dyDescent="0.2">
      <c r="A2" s="4" t="s">
        <v>213</v>
      </c>
      <c r="B2" s="4">
        <v>1999</v>
      </c>
      <c r="C2" s="4">
        <v>6.5</v>
      </c>
      <c r="D2" s="4">
        <v>2</v>
      </c>
      <c r="E2" s="4">
        <v>8</v>
      </c>
      <c r="F2" s="1">
        <f t="shared" ref="F2:F29" si="0">C2/E2</f>
        <v>0.8125</v>
      </c>
      <c r="G2" s="1">
        <f t="shared" ref="G2:G29" si="1">H2*0.746</f>
        <v>145.47</v>
      </c>
      <c r="H2" s="3">
        <v>195</v>
      </c>
      <c r="I2" s="4">
        <v>3400</v>
      </c>
      <c r="J2" s="1">
        <f t="shared" ref="J2:J29" si="2">G2/C2</f>
        <v>22.38</v>
      </c>
      <c r="K2" s="1">
        <f t="shared" ref="K2:K29" si="3">L2*1.357</f>
        <v>583.51</v>
      </c>
      <c r="L2" s="8">
        <v>430</v>
      </c>
      <c r="M2" s="4">
        <v>1800</v>
      </c>
      <c r="N2" s="1">
        <f t="shared" ref="N2:N29" si="4">0.1257*K2/C2</f>
        <v>11.284185692307691</v>
      </c>
      <c r="O2" s="18">
        <v>19.5</v>
      </c>
      <c r="P2" s="4" t="s">
        <v>214</v>
      </c>
    </row>
    <row r="3" spans="1:16" x14ac:dyDescent="0.2">
      <c r="A3" s="18" t="s">
        <v>40</v>
      </c>
      <c r="B3" s="18">
        <v>1998</v>
      </c>
      <c r="C3" s="18">
        <v>1.998</v>
      </c>
      <c r="D3" s="18">
        <v>4</v>
      </c>
      <c r="E3" s="18">
        <v>4</v>
      </c>
      <c r="F3" s="19">
        <f t="shared" si="0"/>
        <v>0.4995</v>
      </c>
      <c r="G3" s="19">
        <f t="shared" si="1"/>
        <v>67.14</v>
      </c>
      <c r="H3" s="20">
        <v>90</v>
      </c>
      <c r="I3" s="18">
        <v>4400</v>
      </c>
      <c r="J3" s="19">
        <f t="shared" si="2"/>
        <v>33.603603603603602</v>
      </c>
      <c r="K3" s="19">
        <f t="shared" si="3"/>
        <v>259.18700000000001</v>
      </c>
      <c r="L3" s="20">
        <v>191</v>
      </c>
      <c r="M3" s="18">
        <v>2400</v>
      </c>
      <c r="N3" s="19">
        <f t="shared" si="4"/>
        <v>16.30620915915916</v>
      </c>
    </row>
    <row r="4" spans="1:16" s="22" customFormat="1" x14ac:dyDescent="0.2">
      <c r="A4" s="18" t="s">
        <v>171</v>
      </c>
      <c r="B4" s="18">
        <v>2001</v>
      </c>
      <c r="C4" s="18">
        <v>3.5</v>
      </c>
      <c r="D4" s="18">
        <v>4</v>
      </c>
      <c r="E4" s="18">
        <v>6</v>
      </c>
      <c r="F4" s="19">
        <f t="shared" si="0"/>
        <v>0.58333333333333337</v>
      </c>
      <c r="G4" s="19">
        <f t="shared" si="1"/>
        <v>130.55000000000001</v>
      </c>
      <c r="H4" s="18">
        <v>175</v>
      </c>
      <c r="I4" s="18">
        <v>3800</v>
      </c>
      <c r="J4" s="19">
        <f t="shared" si="2"/>
        <v>37.300000000000004</v>
      </c>
      <c r="K4" s="19">
        <f t="shared" si="3"/>
        <v>382.67399999999998</v>
      </c>
      <c r="L4" s="18">
        <v>282</v>
      </c>
      <c r="M4" s="18">
        <v>2000</v>
      </c>
      <c r="N4" s="19">
        <f t="shared" si="4"/>
        <v>13.743463371428572</v>
      </c>
      <c r="O4" s="18"/>
      <c r="P4" s="18"/>
    </row>
    <row r="5" spans="1:16" x14ac:dyDescent="0.2">
      <c r="A5" s="18" t="s">
        <v>44</v>
      </c>
      <c r="B5" s="18">
        <v>1998</v>
      </c>
      <c r="C5" s="18">
        <v>2</v>
      </c>
      <c r="D5" s="18">
        <v>2</v>
      </c>
      <c r="E5" s="18">
        <v>4</v>
      </c>
      <c r="F5" s="19">
        <f t="shared" si="0"/>
        <v>0.5</v>
      </c>
      <c r="G5" s="19">
        <f t="shared" si="1"/>
        <v>76.837999999999994</v>
      </c>
      <c r="H5" s="20">
        <v>103</v>
      </c>
      <c r="I5" s="18">
        <v>4200</v>
      </c>
      <c r="J5" s="19">
        <f t="shared" si="2"/>
        <v>38.418999999999997</v>
      </c>
      <c r="K5" s="19">
        <f t="shared" si="3"/>
        <v>210.33500000000001</v>
      </c>
      <c r="L5" s="20">
        <v>155</v>
      </c>
      <c r="M5" s="18">
        <v>2000</v>
      </c>
      <c r="N5" s="19">
        <f t="shared" si="4"/>
        <v>13.21955475</v>
      </c>
    </row>
    <row r="6" spans="1:16" customFormat="1" x14ac:dyDescent="0.2">
      <c r="A6" s="4" t="s">
        <v>258</v>
      </c>
      <c r="B6" s="4">
        <v>2003</v>
      </c>
      <c r="C6" s="4">
        <v>5.9</v>
      </c>
      <c r="D6" s="4">
        <v>2</v>
      </c>
      <c r="E6" s="4">
        <v>6</v>
      </c>
      <c r="F6" s="1">
        <f t="shared" si="0"/>
        <v>0.98333333333333339</v>
      </c>
      <c r="G6" s="1">
        <f t="shared" si="1"/>
        <v>227.53</v>
      </c>
      <c r="H6" s="3">
        <v>305</v>
      </c>
      <c r="I6" s="4">
        <v>2900</v>
      </c>
      <c r="J6" s="1">
        <f t="shared" si="2"/>
        <v>38.564406779661013</v>
      </c>
      <c r="K6" s="1">
        <f t="shared" si="3"/>
        <v>753.13499999999999</v>
      </c>
      <c r="L6" s="8">
        <v>555</v>
      </c>
      <c r="M6" s="4">
        <v>1400</v>
      </c>
      <c r="N6" s="1">
        <f t="shared" si="4"/>
        <v>16.045604999999998</v>
      </c>
      <c r="O6" s="18"/>
      <c r="P6" s="4"/>
    </row>
    <row r="7" spans="1:16" x14ac:dyDescent="0.2">
      <c r="A7" s="18" t="s">
        <v>273</v>
      </c>
      <c r="B7" s="18">
        <v>2004</v>
      </c>
      <c r="C7" s="18">
        <v>1.2509999999999999</v>
      </c>
      <c r="D7" s="18">
        <v>4</v>
      </c>
      <c r="E7" s="18">
        <v>4</v>
      </c>
      <c r="F7" s="19">
        <f t="shared" si="0"/>
        <v>0.31274999999999997</v>
      </c>
      <c r="G7" s="19">
        <f t="shared" si="1"/>
        <v>52.22</v>
      </c>
      <c r="H7" s="18">
        <v>70</v>
      </c>
      <c r="I7" s="18">
        <v>4000</v>
      </c>
      <c r="J7" s="19">
        <f t="shared" si="2"/>
        <v>41.742605915267788</v>
      </c>
      <c r="K7" s="19">
        <f t="shared" si="3"/>
        <v>169.625</v>
      </c>
      <c r="L7" s="18">
        <v>125</v>
      </c>
      <c r="M7" s="18">
        <v>2000</v>
      </c>
      <c r="N7" s="19">
        <f t="shared" si="4"/>
        <v>17.043854916067151</v>
      </c>
      <c r="P7" s="4" t="s">
        <v>271</v>
      </c>
    </row>
    <row r="8" spans="1:16" x14ac:dyDescent="0.2">
      <c r="A8" s="18" t="s">
        <v>176</v>
      </c>
      <c r="B8" s="18">
        <v>2001</v>
      </c>
      <c r="C8" s="18">
        <v>2.98</v>
      </c>
      <c r="D8" s="18">
        <v>4</v>
      </c>
      <c r="E8" s="18">
        <v>4</v>
      </c>
      <c r="F8" s="19">
        <f t="shared" si="0"/>
        <v>0.745</v>
      </c>
      <c r="G8" s="19">
        <f t="shared" si="1"/>
        <v>126.82</v>
      </c>
      <c r="H8" s="18">
        <v>170</v>
      </c>
      <c r="I8" s="18">
        <v>3400</v>
      </c>
      <c r="J8" s="19">
        <f t="shared" si="2"/>
        <v>42.557046979865767</v>
      </c>
      <c r="K8" s="19">
        <f t="shared" si="3"/>
        <v>352.82</v>
      </c>
      <c r="L8" s="18">
        <v>260</v>
      </c>
      <c r="M8" s="18">
        <v>1800</v>
      </c>
      <c r="N8" s="19">
        <f t="shared" si="4"/>
        <v>14.882373825503356</v>
      </c>
      <c r="O8" s="18">
        <v>18.399999999999999</v>
      </c>
      <c r="P8" s="18" t="s">
        <v>177</v>
      </c>
    </row>
    <row r="9" spans="1:16" x14ac:dyDescent="0.2">
      <c r="A9" s="18" t="s">
        <v>175</v>
      </c>
      <c r="B9" s="18">
        <v>2001</v>
      </c>
      <c r="C9" s="18">
        <v>4</v>
      </c>
      <c r="D9" s="18">
        <v>4</v>
      </c>
      <c r="E9" s="18">
        <v>8</v>
      </c>
      <c r="F9" s="19">
        <f t="shared" si="0"/>
        <v>0.5</v>
      </c>
      <c r="G9" s="19">
        <f t="shared" si="1"/>
        <v>186.5</v>
      </c>
      <c r="H9" s="18">
        <v>250</v>
      </c>
      <c r="I9" s="18">
        <v>4000</v>
      </c>
      <c r="J9" s="19">
        <f t="shared" si="2"/>
        <v>46.625</v>
      </c>
      <c r="K9" s="19">
        <f t="shared" si="3"/>
        <v>560.44100000000003</v>
      </c>
      <c r="L9" s="18">
        <v>413</v>
      </c>
      <c r="M9" s="18">
        <v>1700</v>
      </c>
      <c r="N9" s="19">
        <f t="shared" si="4"/>
        <v>17.611858425000001</v>
      </c>
      <c r="O9" s="18">
        <v>18.5</v>
      </c>
      <c r="P9" s="18" t="s">
        <v>178</v>
      </c>
    </row>
    <row r="10" spans="1:16" customFormat="1" x14ac:dyDescent="0.2">
      <c r="A10" s="4" t="s">
        <v>270</v>
      </c>
      <c r="B10" s="4">
        <v>2004</v>
      </c>
      <c r="C10" s="4">
        <v>3</v>
      </c>
      <c r="D10" s="4">
        <v>4</v>
      </c>
      <c r="E10" s="4">
        <v>5</v>
      </c>
      <c r="F10" s="1">
        <f t="shared" si="0"/>
        <v>0.6</v>
      </c>
      <c r="G10" s="1">
        <f t="shared" si="1"/>
        <v>170.08799999999999</v>
      </c>
      <c r="H10" s="3">
        <v>228</v>
      </c>
      <c r="I10" s="4">
        <v>4000</v>
      </c>
      <c r="J10" s="1">
        <f t="shared" si="2"/>
        <v>56.695999999999998</v>
      </c>
      <c r="K10" s="1">
        <f t="shared" si="3"/>
        <v>540.08600000000001</v>
      </c>
      <c r="L10" s="8">
        <v>398</v>
      </c>
      <c r="M10" s="4">
        <v>2000</v>
      </c>
      <c r="N10" s="1">
        <f t="shared" si="4"/>
        <v>22.629603400000004</v>
      </c>
      <c r="O10" s="18"/>
      <c r="P10" s="4" t="s">
        <v>272</v>
      </c>
    </row>
    <row r="11" spans="1:16" x14ac:dyDescent="0.2">
      <c r="A11" s="18" t="s">
        <v>281</v>
      </c>
      <c r="B11" s="18">
        <v>2004</v>
      </c>
      <c r="C11" s="18">
        <v>1.3</v>
      </c>
      <c r="D11" s="18">
        <v>4</v>
      </c>
      <c r="E11" s="18">
        <v>4</v>
      </c>
      <c r="F11" s="19">
        <f t="shared" si="0"/>
        <v>0.32500000000000001</v>
      </c>
      <c r="G11" s="19">
        <f t="shared" si="1"/>
        <v>50.728000000000002</v>
      </c>
      <c r="H11" s="18">
        <v>68</v>
      </c>
      <c r="I11" s="18">
        <v>4000</v>
      </c>
      <c r="J11" s="19">
        <f t="shared" si="2"/>
        <v>39.021538461538462</v>
      </c>
      <c r="K11" s="19">
        <f t="shared" si="3"/>
        <v>176.41</v>
      </c>
      <c r="L11" s="18">
        <v>130</v>
      </c>
      <c r="M11" s="18">
        <v>1750</v>
      </c>
      <c r="N11" s="19">
        <f t="shared" si="4"/>
        <v>17.057490000000001</v>
      </c>
    </row>
    <row r="12" spans="1:16" x14ac:dyDescent="0.2">
      <c r="A12" s="18" t="s">
        <v>295</v>
      </c>
      <c r="B12" s="18">
        <v>2004</v>
      </c>
      <c r="C12" s="18">
        <v>3</v>
      </c>
      <c r="D12" s="18">
        <v>4</v>
      </c>
      <c r="E12" s="18">
        <v>6</v>
      </c>
      <c r="F12" s="23">
        <f t="shared" si="0"/>
        <v>0.5</v>
      </c>
      <c r="G12" s="23">
        <f t="shared" si="1"/>
        <v>199.928</v>
      </c>
      <c r="H12" s="18">
        <v>268</v>
      </c>
      <c r="I12" s="18">
        <v>4800</v>
      </c>
      <c r="J12" s="23">
        <f t="shared" si="2"/>
        <v>66.64266666666667</v>
      </c>
      <c r="K12" s="23">
        <f t="shared" si="3"/>
        <v>560.44100000000003</v>
      </c>
      <c r="L12" s="18">
        <v>413</v>
      </c>
      <c r="M12" s="18">
        <v>2000</v>
      </c>
      <c r="N12" s="23">
        <f t="shared" si="4"/>
        <v>23.482477900000003</v>
      </c>
      <c r="P12" s="18" t="s">
        <v>296</v>
      </c>
    </row>
    <row r="13" spans="1:16" x14ac:dyDescent="0.2">
      <c r="A13" s="18" t="s">
        <v>297</v>
      </c>
      <c r="B13" s="18">
        <v>2004</v>
      </c>
      <c r="C13" s="18">
        <v>3</v>
      </c>
      <c r="D13" s="18">
        <v>4</v>
      </c>
      <c r="E13" s="18">
        <v>6</v>
      </c>
      <c r="F13" s="23">
        <f t="shared" si="0"/>
        <v>0.5</v>
      </c>
      <c r="G13" s="23">
        <f t="shared" si="1"/>
        <v>164.86599999999999</v>
      </c>
      <c r="H13" s="18">
        <v>221</v>
      </c>
      <c r="J13" s="23">
        <f t="shared" si="2"/>
        <v>54.955333333333328</v>
      </c>
      <c r="K13" s="23">
        <f t="shared" si="3"/>
        <v>450.524</v>
      </c>
      <c r="L13" s="18">
        <v>332</v>
      </c>
      <c r="N13" s="23">
        <f t="shared" si="4"/>
        <v>18.876955599999999</v>
      </c>
      <c r="P13" s="18" t="s">
        <v>298</v>
      </c>
    </row>
    <row r="14" spans="1:16" customFormat="1" x14ac:dyDescent="0.2">
      <c r="A14" s="4" t="s">
        <v>120</v>
      </c>
      <c r="B14" s="4">
        <v>1999</v>
      </c>
      <c r="C14" s="4">
        <v>1.9</v>
      </c>
      <c r="D14" s="4">
        <v>2</v>
      </c>
      <c r="E14" s="4">
        <v>4</v>
      </c>
      <c r="F14" s="1">
        <f t="shared" si="0"/>
        <v>0.47499999999999998</v>
      </c>
      <c r="G14" s="1">
        <f t="shared" si="1"/>
        <v>67.14</v>
      </c>
      <c r="H14" s="3">
        <v>90</v>
      </c>
      <c r="I14" s="4">
        <v>3750</v>
      </c>
      <c r="J14" s="1">
        <f t="shared" si="2"/>
        <v>35.336842105263159</v>
      </c>
      <c r="K14" s="1">
        <f t="shared" si="3"/>
        <v>210.33500000000001</v>
      </c>
      <c r="L14" s="8">
        <v>155</v>
      </c>
      <c r="M14" s="4">
        <v>1900</v>
      </c>
      <c r="N14" s="1">
        <f t="shared" si="4"/>
        <v>13.915320789473686</v>
      </c>
      <c r="O14" s="8">
        <v>19.5</v>
      </c>
      <c r="P14" s="4" t="s">
        <v>187</v>
      </c>
    </row>
    <row r="15" spans="1:16" x14ac:dyDescent="0.2">
      <c r="A15" s="18" t="s">
        <v>302</v>
      </c>
      <c r="B15" s="18">
        <v>2004</v>
      </c>
      <c r="C15" s="18">
        <v>2</v>
      </c>
      <c r="D15" s="18">
        <v>4</v>
      </c>
      <c r="E15" s="18">
        <v>4</v>
      </c>
      <c r="F15" s="19">
        <f t="shared" si="0"/>
        <v>0.5</v>
      </c>
      <c r="G15" s="19">
        <f t="shared" si="1"/>
        <v>120.10599999999999</v>
      </c>
      <c r="H15" s="18">
        <v>161</v>
      </c>
      <c r="J15" s="19">
        <f t="shared" si="2"/>
        <v>60.052999999999997</v>
      </c>
      <c r="K15" s="19">
        <f t="shared" si="3"/>
        <v>340.60699999999997</v>
      </c>
      <c r="L15" s="18">
        <v>251</v>
      </c>
      <c r="M15" s="18">
        <v>2000</v>
      </c>
      <c r="N15" s="19">
        <f t="shared" si="4"/>
        <v>21.407149950000001</v>
      </c>
      <c r="P15" s="18" t="s">
        <v>303</v>
      </c>
    </row>
    <row r="16" spans="1:16" x14ac:dyDescent="0.2">
      <c r="A16" s="18" t="s">
        <v>316</v>
      </c>
      <c r="B16" s="18">
        <v>2006</v>
      </c>
      <c r="C16" s="18">
        <v>1.6</v>
      </c>
      <c r="D16" s="18">
        <v>4</v>
      </c>
      <c r="E16" s="18">
        <v>4</v>
      </c>
      <c r="F16" s="23">
        <f t="shared" si="0"/>
        <v>0.4</v>
      </c>
      <c r="G16" s="23">
        <f t="shared" si="1"/>
        <v>80.567999999999998</v>
      </c>
      <c r="H16" s="18">
        <v>108</v>
      </c>
      <c r="I16" s="18">
        <v>4000</v>
      </c>
      <c r="J16" s="23">
        <f t="shared" si="2"/>
        <v>50.354999999999997</v>
      </c>
      <c r="K16" s="23">
        <f t="shared" si="3"/>
        <v>240.18899999999999</v>
      </c>
      <c r="L16" s="18">
        <v>177</v>
      </c>
      <c r="M16" s="18">
        <v>1750</v>
      </c>
      <c r="N16" s="23">
        <f t="shared" si="4"/>
        <v>18.869848312499997</v>
      </c>
    </row>
    <row r="17" spans="1:16" x14ac:dyDescent="0.2">
      <c r="A17" s="18" t="s">
        <v>317</v>
      </c>
      <c r="B17" s="18">
        <v>2006</v>
      </c>
      <c r="C17" s="18">
        <v>2.7</v>
      </c>
      <c r="D17" s="18">
        <v>4</v>
      </c>
      <c r="E17" s="18">
        <v>6</v>
      </c>
      <c r="F17" s="23">
        <f t="shared" si="0"/>
        <v>0.45</v>
      </c>
      <c r="G17" s="23">
        <f t="shared" si="1"/>
        <v>147.708</v>
      </c>
      <c r="H17" s="18">
        <v>198</v>
      </c>
      <c r="J17" s="23">
        <f t="shared" si="2"/>
        <v>54.706666666666663</v>
      </c>
      <c r="K17" s="23">
        <f t="shared" si="3"/>
        <v>441.02499999999998</v>
      </c>
      <c r="L17" s="18">
        <v>325</v>
      </c>
      <c r="N17" s="23">
        <f t="shared" si="4"/>
        <v>20.532163888888885</v>
      </c>
    </row>
    <row r="18" spans="1:16" x14ac:dyDescent="0.2">
      <c r="A18" s="18" t="s">
        <v>297</v>
      </c>
      <c r="B18" s="18">
        <v>2006</v>
      </c>
      <c r="C18" s="18">
        <v>4.2</v>
      </c>
      <c r="D18" s="18">
        <v>4</v>
      </c>
      <c r="E18" s="18">
        <v>8</v>
      </c>
      <c r="F18" s="23">
        <f t="shared" si="0"/>
        <v>0.52500000000000002</v>
      </c>
      <c r="G18" s="23">
        <f t="shared" si="1"/>
        <v>240.21199999999999</v>
      </c>
      <c r="H18" s="18">
        <v>322</v>
      </c>
      <c r="I18" s="18">
        <v>3750</v>
      </c>
      <c r="J18" s="23">
        <f t="shared" si="2"/>
        <v>57.193333333333328</v>
      </c>
      <c r="K18" s="23">
        <f t="shared" si="3"/>
        <v>650.00300000000004</v>
      </c>
      <c r="L18" s="18">
        <v>479</v>
      </c>
      <c r="M18" s="18">
        <v>3500</v>
      </c>
      <c r="N18" s="23">
        <f t="shared" si="4"/>
        <v>19.453661214285717</v>
      </c>
      <c r="P18" s="18" t="s">
        <v>332</v>
      </c>
    </row>
    <row r="19" spans="1:16" x14ac:dyDescent="0.2">
      <c r="A19" s="18" t="s">
        <v>350</v>
      </c>
      <c r="B19" s="18">
        <v>2009</v>
      </c>
      <c r="C19" s="18">
        <v>2</v>
      </c>
      <c r="D19" s="18">
        <v>4</v>
      </c>
      <c r="E19" s="18">
        <v>4</v>
      </c>
      <c r="F19" s="23">
        <f t="shared" si="0"/>
        <v>0.5</v>
      </c>
      <c r="G19" s="23">
        <f t="shared" si="1"/>
        <v>102.94799999999999</v>
      </c>
      <c r="H19" s="18">
        <v>138</v>
      </c>
      <c r="J19" s="23">
        <f t="shared" si="2"/>
        <v>51.473999999999997</v>
      </c>
      <c r="K19" s="23">
        <f t="shared" si="3"/>
        <v>329.75099999999998</v>
      </c>
      <c r="L19" s="18">
        <v>243</v>
      </c>
      <c r="N19" s="23">
        <f t="shared" si="4"/>
        <v>20.724850350000001</v>
      </c>
    </row>
    <row r="20" spans="1:16" x14ac:dyDescent="0.2">
      <c r="A20" s="18" t="s">
        <v>297</v>
      </c>
      <c r="B20" s="18">
        <v>2009</v>
      </c>
      <c r="C20" s="18">
        <v>3</v>
      </c>
      <c r="D20" s="18">
        <v>4</v>
      </c>
      <c r="E20" s="18">
        <v>4</v>
      </c>
      <c r="F20" s="23">
        <f t="shared" si="0"/>
        <v>0.75</v>
      </c>
      <c r="G20" s="23">
        <f t="shared" si="1"/>
        <v>176.05600000000001</v>
      </c>
      <c r="H20" s="18">
        <v>236</v>
      </c>
      <c r="J20" s="23">
        <f t="shared" si="2"/>
        <v>58.68533333333334</v>
      </c>
      <c r="K20" s="23">
        <f t="shared" si="3"/>
        <v>500.733</v>
      </c>
      <c r="L20" s="18">
        <v>369</v>
      </c>
      <c r="N20" s="23">
        <f t="shared" si="4"/>
        <v>20.980712700000002</v>
      </c>
      <c r="P20" s="18" t="s">
        <v>356</v>
      </c>
    </row>
    <row r="21" spans="1:16" x14ac:dyDescent="0.2">
      <c r="A21" s="18" t="s">
        <v>358</v>
      </c>
      <c r="B21" s="18">
        <v>2009</v>
      </c>
      <c r="C21" s="18">
        <v>2.2000000000000002</v>
      </c>
      <c r="D21" s="18">
        <v>4</v>
      </c>
      <c r="E21" s="18">
        <v>4</v>
      </c>
      <c r="F21" s="23">
        <f t="shared" si="0"/>
        <v>0.55000000000000004</v>
      </c>
      <c r="G21" s="23">
        <f t="shared" si="1"/>
        <v>104.44</v>
      </c>
      <c r="H21" s="18">
        <v>140</v>
      </c>
      <c r="I21" s="18">
        <v>4000</v>
      </c>
      <c r="J21" s="23">
        <f t="shared" si="2"/>
        <v>47.472727272727269</v>
      </c>
      <c r="K21" s="23">
        <f t="shared" si="3"/>
        <v>340.60699999999997</v>
      </c>
      <c r="L21" s="18">
        <v>251</v>
      </c>
      <c r="M21" s="18">
        <v>2000</v>
      </c>
      <c r="N21" s="23">
        <f t="shared" si="4"/>
        <v>19.461045409090907</v>
      </c>
    </row>
    <row r="22" spans="1:16" x14ac:dyDescent="0.2">
      <c r="A22" s="18" t="s">
        <v>360</v>
      </c>
      <c r="B22" s="18">
        <v>2009</v>
      </c>
      <c r="C22" s="18">
        <v>1.36</v>
      </c>
      <c r="E22" s="18">
        <v>4</v>
      </c>
      <c r="F22" s="23">
        <f t="shared" si="0"/>
        <v>0.34</v>
      </c>
      <c r="G22" s="23">
        <f t="shared" si="1"/>
        <v>66.021000000000001</v>
      </c>
      <c r="H22" s="18">
        <v>88.5</v>
      </c>
      <c r="I22" s="18">
        <v>3400</v>
      </c>
      <c r="J22" s="23">
        <f t="shared" si="2"/>
        <v>48.544852941176465</v>
      </c>
      <c r="K22" s="23">
        <f t="shared" si="3"/>
        <v>189.98</v>
      </c>
      <c r="L22" s="18">
        <v>140</v>
      </c>
      <c r="M22" s="18">
        <v>2000</v>
      </c>
      <c r="N22" s="23">
        <f t="shared" si="4"/>
        <v>17.559180882352941</v>
      </c>
      <c r="P22" s="18" t="s">
        <v>363</v>
      </c>
    </row>
    <row r="23" spans="1:16" x14ac:dyDescent="0.2">
      <c r="A23" s="18" t="s">
        <v>382</v>
      </c>
      <c r="B23" s="18">
        <v>2011</v>
      </c>
      <c r="C23" s="18">
        <v>2</v>
      </c>
      <c r="D23" s="18">
        <v>4</v>
      </c>
      <c r="E23" s="18">
        <v>4</v>
      </c>
      <c r="F23" s="23">
        <f t="shared" si="0"/>
        <v>0.5</v>
      </c>
      <c r="G23" s="23">
        <f t="shared" si="1"/>
        <v>104.44</v>
      </c>
      <c r="H23" s="18">
        <v>140</v>
      </c>
      <c r="J23" s="23">
        <f t="shared" si="2"/>
        <v>52.22</v>
      </c>
      <c r="K23" s="23">
        <f t="shared" si="3"/>
        <v>320.25200000000001</v>
      </c>
      <c r="L23" s="18">
        <v>236</v>
      </c>
      <c r="N23" s="23">
        <f t="shared" si="4"/>
        <v>20.127838200000003</v>
      </c>
    </row>
    <row r="24" spans="1:16" x14ac:dyDescent="0.2">
      <c r="A24" s="18" t="s">
        <v>393</v>
      </c>
      <c r="B24" s="18">
        <v>2009</v>
      </c>
      <c r="C24" s="18">
        <v>3</v>
      </c>
      <c r="D24" s="18">
        <v>2</v>
      </c>
      <c r="E24" s="18">
        <v>6</v>
      </c>
      <c r="F24" s="23">
        <f t="shared" si="0"/>
        <v>0.5</v>
      </c>
      <c r="G24" s="23">
        <f t="shared" si="1"/>
        <v>197.69</v>
      </c>
      <c r="H24" s="18">
        <v>265</v>
      </c>
      <c r="I24" s="18">
        <v>4200</v>
      </c>
      <c r="J24" s="23">
        <f t="shared" si="2"/>
        <v>65.896666666666661</v>
      </c>
      <c r="K24" s="23">
        <f t="shared" si="3"/>
        <v>576.72500000000002</v>
      </c>
      <c r="L24" s="18">
        <v>425</v>
      </c>
      <c r="M24" s="18">
        <v>1750</v>
      </c>
      <c r="N24" s="23">
        <f t="shared" si="4"/>
        <v>24.164777500000003</v>
      </c>
    </row>
    <row r="25" spans="1:16" x14ac:dyDescent="0.2">
      <c r="A25" s="18" t="s">
        <v>270</v>
      </c>
      <c r="B25" s="18">
        <v>2009</v>
      </c>
      <c r="C25" s="18">
        <v>2.1429999999999998</v>
      </c>
      <c r="D25" s="18">
        <v>4</v>
      </c>
      <c r="E25" s="18">
        <v>4</v>
      </c>
      <c r="F25" s="23">
        <f t="shared" si="0"/>
        <v>0.53574999999999995</v>
      </c>
      <c r="G25" s="23">
        <f t="shared" si="1"/>
        <v>149.946</v>
      </c>
      <c r="H25" s="18">
        <v>201</v>
      </c>
      <c r="J25" s="23">
        <f t="shared" si="2"/>
        <v>69.970135324311713</v>
      </c>
      <c r="K25" s="23">
        <f t="shared" si="3"/>
        <v>500.733</v>
      </c>
      <c r="L25" s="18">
        <v>369</v>
      </c>
      <c r="M25" s="18">
        <v>1600</v>
      </c>
      <c r="N25" s="23">
        <f t="shared" si="4"/>
        <v>29.371039710685956</v>
      </c>
    </row>
    <row r="26" spans="1:16" x14ac:dyDescent="0.2">
      <c r="A26" s="18" t="s">
        <v>394</v>
      </c>
      <c r="B26" s="18">
        <v>2009</v>
      </c>
      <c r="C26" s="18">
        <v>3</v>
      </c>
      <c r="D26" s="18">
        <v>4</v>
      </c>
      <c r="E26" s="18">
        <v>6</v>
      </c>
      <c r="F26" s="23">
        <f t="shared" si="0"/>
        <v>0.5</v>
      </c>
      <c r="G26" s="23">
        <f t="shared" si="1"/>
        <v>173.072</v>
      </c>
      <c r="H26" s="18">
        <v>232</v>
      </c>
      <c r="I26" s="18">
        <v>3750</v>
      </c>
      <c r="J26" s="23">
        <f t="shared" si="2"/>
        <v>57.690666666666665</v>
      </c>
      <c r="K26" s="23">
        <f t="shared" si="3"/>
        <v>450.524</v>
      </c>
      <c r="L26" s="18">
        <v>332</v>
      </c>
      <c r="M26" s="18">
        <v>1500</v>
      </c>
      <c r="N26" s="23">
        <f t="shared" si="4"/>
        <v>18.876955599999999</v>
      </c>
    </row>
    <row r="27" spans="1:16" x14ac:dyDescent="0.2">
      <c r="A27" s="18" t="s">
        <v>395</v>
      </c>
      <c r="B27" s="18">
        <v>2009</v>
      </c>
      <c r="C27" s="18">
        <v>3</v>
      </c>
      <c r="D27" s="18">
        <v>4</v>
      </c>
      <c r="E27" s="18">
        <v>6</v>
      </c>
      <c r="F27" s="23">
        <f t="shared" si="0"/>
        <v>0.5</v>
      </c>
      <c r="G27" s="23">
        <f t="shared" si="1"/>
        <v>150.69200000000001</v>
      </c>
      <c r="H27" s="18">
        <v>202</v>
      </c>
      <c r="I27" s="18">
        <v>4000</v>
      </c>
      <c r="J27" s="23">
        <f t="shared" si="2"/>
        <v>50.230666666666671</v>
      </c>
      <c r="K27" s="23">
        <f t="shared" si="3"/>
        <v>601.15099999999995</v>
      </c>
      <c r="L27" s="18">
        <v>443</v>
      </c>
      <c r="M27" s="18">
        <v>1900</v>
      </c>
      <c r="N27" s="23">
        <f t="shared" si="4"/>
        <v>25.1882269</v>
      </c>
    </row>
    <row r="28" spans="1:16" x14ac:dyDescent="0.2">
      <c r="A28" s="40" t="s">
        <v>419</v>
      </c>
      <c r="B28" s="18">
        <v>2016</v>
      </c>
      <c r="C28" s="18">
        <v>2.8</v>
      </c>
      <c r="D28" s="18">
        <v>4</v>
      </c>
      <c r="E28" s="18">
        <v>4</v>
      </c>
      <c r="F28" s="23">
        <f t="shared" si="0"/>
        <v>0.7</v>
      </c>
      <c r="G28" s="23">
        <f t="shared" si="1"/>
        <v>135.02600000000001</v>
      </c>
      <c r="H28" s="18">
        <v>181</v>
      </c>
      <c r="J28" s="23">
        <f t="shared" si="2"/>
        <v>48.223571428571432</v>
      </c>
      <c r="K28" s="23">
        <f t="shared" si="3"/>
        <v>500.733</v>
      </c>
      <c r="L28" s="18">
        <v>369</v>
      </c>
      <c r="N28" s="23">
        <f t="shared" si="4"/>
        <v>22.479335035714289</v>
      </c>
    </row>
    <row r="29" spans="1:16" x14ac:dyDescent="0.2">
      <c r="A29" s="18" t="s">
        <v>429</v>
      </c>
      <c r="B29" s="18">
        <v>2017</v>
      </c>
      <c r="C29" s="18">
        <v>2</v>
      </c>
      <c r="E29" s="18">
        <v>4</v>
      </c>
      <c r="F29" s="23">
        <f t="shared" si="0"/>
        <v>0.5</v>
      </c>
      <c r="G29" s="23">
        <f t="shared" si="1"/>
        <v>176.80199999999999</v>
      </c>
      <c r="H29" s="18">
        <v>237</v>
      </c>
      <c r="J29" s="23">
        <f t="shared" si="2"/>
        <v>88.400999999999996</v>
      </c>
      <c r="K29" s="23">
        <f t="shared" si="3"/>
        <v>500.733</v>
      </c>
      <c r="L29" s="18">
        <v>369</v>
      </c>
      <c r="N29" s="23">
        <f t="shared" si="4"/>
        <v>31.471069050000001</v>
      </c>
      <c r="P29" s="40" t="s">
        <v>431</v>
      </c>
    </row>
    <row r="31" spans="1:16" x14ac:dyDescent="0.2">
      <c r="G31" s="23"/>
    </row>
    <row r="32" spans="1:16" x14ac:dyDescent="0.2">
      <c r="G32" s="23"/>
    </row>
    <row r="33" spans="7:7" x14ac:dyDescent="0.2">
      <c r="G33" s="23"/>
    </row>
    <row r="34" spans="7:7" x14ac:dyDescent="0.2">
      <c r="G34" s="23"/>
    </row>
    <row r="35" spans="7:7" x14ac:dyDescent="0.2">
      <c r="G35" s="23"/>
    </row>
    <row r="36" spans="7:7" x14ac:dyDescent="0.2">
      <c r="G36" s="23"/>
    </row>
    <row r="37" spans="7:7" x14ac:dyDescent="0.2">
      <c r="G37" s="23"/>
    </row>
    <row r="38" spans="7:7" x14ac:dyDescent="0.2">
      <c r="G38" s="23"/>
    </row>
    <row r="39" spans="7:7" x14ac:dyDescent="0.2">
      <c r="G39" s="23"/>
    </row>
    <row r="40" spans="7:7" x14ac:dyDescent="0.2">
      <c r="G40" s="23"/>
    </row>
    <row r="41" spans="7:7" x14ac:dyDescent="0.2">
      <c r="G41" s="23"/>
    </row>
    <row r="42" spans="7:7" x14ac:dyDescent="0.2">
      <c r="G42" s="23"/>
    </row>
    <row r="43" spans="7:7" x14ac:dyDescent="0.2">
      <c r="G43" s="23"/>
    </row>
    <row r="44" spans="7:7" x14ac:dyDescent="0.2">
      <c r="G44" s="23"/>
    </row>
    <row r="45" spans="7:7" x14ac:dyDescent="0.2">
      <c r="G45" s="23"/>
    </row>
    <row r="46" spans="7:7" x14ac:dyDescent="0.2">
      <c r="G46" s="23"/>
    </row>
    <row r="47" spans="7:7" x14ac:dyDescent="0.2">
      <c r="G47" s="23"/>
    </row>
  </sheetData>
  <phoneticPr fontId="0" type="noConversion"/>
  <pageMargins left="0.5" right="0.5" top="0.75" bottom="0.7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S19" sqref="S19"/>
    </sheetView>
  </sheetViews>
  <sheetFormatPr defaultRowHeight="12.75" x14ac:dyDescent="0.2"/>
  <cols>
    <col min="1" max="1" width="22.28515625" style="28" customWidth="1"/>
    <col min="2" max="2" width="5.28515625" style="28" customWidth="1"/>
    <col min="3" max="3" width="6.42578125" style="28" customWidth="1"/>
    <col min="4" max="4" width="5.42578125" style="28" customWidth="1"/>
    <col min="7" max="7" width="8.85546875" style="32"/>
    <col min="8" max="8" width="8.85546875" style="28"/>
    <col min="9" max="10" width="8.85546875" style="39"/>
    <col min="11" max="11" width="8.85546875" style="35"/>
    <col min="12" max="12" width="8.85546875" style="28"/>
    <col min="14" max="15" width="8.85546875" style="28"/>
    <col min="16" max="17" width="8.85546875" style="1"/>
  </cols>
  <sheetData>
    <row r="1" spans="1:17" ht="51" x14ac:dyDescent="0.2">
      <c r="A1" s="15" t="s">
        <v>39</v>
      </c>
      <c r="B1" s="15" t="s">
        <v>3</v>
      </c>
      <c r="C1" s="15" t="s">
        <v>6</v>
      </c>
      <c r="D1" s="15" t="s">
        <v>12</v>
      </c>
      <c r="E1" s="15" t="s">
        <v>149</v>
      </c>
      <c r="F1" s="15" t="s">
        <v>0</v>
      </c>
      <c r="G1" s="31" t="s">
        <v>8</v>
      </c>
      <c r="H1" s="15" t="s">
        <v>1</v>
      </c>
      <c r="I1" s="31" t="s">
        <v>21</v>
      </c>
      <c r="J1" s="31" t="s">
        <v>2</v>
      </c>
      <c r="K1" s="34" t="s">
        <v>4</v>
      </c>
      <c r="L1" s="15" t="s">
        <v>5</v>
      </c>
      <c r="M1" s="15" t="s">
        <v>22</v>
      </c>
      <c r="N1" s="15" t="s">
        <v>48</v>
      </c>
      <c r="O1" s="15" t="s">
        <v>407</v>
      </c>
      <c r="P1" s="15" t="s">
        <v>412</v>
      </c>
      <c r="Q1" s="15" t="s">
        <v>413</v>
      </c>
    </row>
    <row r="2" spans="1:17" x14ac:dyDescent="0.2">
      <c r="A2" s="28" t="s">
        <v>213</v>
      </c>
      <c r="B2" s="28">
        <v>1999</v>
      </c>
      <c r="C2" s="28">
        <v>6.5</v>
      </c>
      <c r="D2" s="28">
        <v>8</v>
      </c>
      <c r="E2" s="1">
        <f t="shared" ref="E2:E7" si="0">C2/D2</f>
        <v>0.8125</v>
      </c>
      <c r="F2" s="1">
        <f t="shared" ref="F2:F7" si="1">G2*0.746</f>
        <v>145.47</v>
      </c>
      <c r="G2" s="37">
        <v>195</v>
      </c>
      <c r="H2" s="28">
        <v>3400</v>
      </c>
      <c r="I2" s="39">
        <f t="shared" ref="I2:I7" si="2">F2/C2</f>
        <v>22.38</v>
      </c>
      <c r="J2" s="39">
        <f t="shared" ref="J2" si="3">K2*1.357</f>
        <v>583.51</v>
      </c>
      <c r="K2" s="35">
        <v>430</v>
      </c>
      <c r="L2" s="28">
        <v>1800</v>
      </c>
      <c r="M2" s="1">
        <f t="shared" ref="M2:M7" si="4">0.1257*J2/C2</f>
        <v>11.284185692307691</v>
      </c>
      <c r="N2" s="27">
        <v>19.5</v>
      </c>
    </row>
    <row r="3" spans="1:17" x14ac:dyDescent="0.2">
      <c r="A3" s="29" t="s">
        <v>406</v>
      </c>
      <c r="B3" s="27">
        <v>2015</v>
      </c>
      <c r="C3" s="27">
        <v>6.7</v>
      </c>
      <c r="D3" s="27">
        <v>8</v>
      </c>
      <c r="E3" s="1">
        <f t="shared" si="0"/>
        <v>0.83750000000000002</v>
      </c>
      <c r="F3" s="1">
        <f t="shared" si="1"/>
        <v>328.24</v>
      </c>
      <c r="G3" s="33">
        <v>440</v>
      </c>
      <c r="H3" s="27">
        <v>2800</v>
      </c>
      <c r="I3" s="39">
        <f t="shared" si="2"/>
        <v>48.991044776119402</v>
      </c>
      <c r="J3" s="39">
        <f t="shared" ref="J3:J7" si="5">K3*1.357</f>
        <v>1167.02</v>
      </c>
      <c r="K3" s="36">
        <v>860</v>
      </c>
      <c r="L3" s="27">
        <v>1600</v>
      </c>
      <c r="M3" s="1">
        <f t="shared" si="4"/>
        <v>21.894688656716415</v>
      </c>
      <c r="N3" s="27">
        <v>16.2</v>
      </c>
      <c r="O3" s="27"/>
    </row>
    <row r="4" spans="1:17" x14ac:dyDescent="0.2">
      <c r="A4" s="29" t="s">
        <v>409</v>
      </c>
      <c r="B4" s="27">
        <v>2013</v>
      </c>
      <c r="C4" s="27">
        <v>6.7</v>
      </c>
      <c r="D4" s="27">
        <v>6</v>
      </c>
      <c r="E4" s="1">
        <f t="shared" si="0"/>
        <v>1.1166666666666667</v>
      </c>
      <c r="F4" s="1">
        <f t="shared" si="1"/>
        <v>268.56</v>
      </c>
      <c r="G4" s="33">
        <v>360</v>
      </c>
      <c r="H4" s="27">
        <v>2400</v>
      </c>
      <c r="I4" s="39">
        <f t="shared" si="2"/>
        <v>40.083582089552237</v>
      </c>
      <c r="J4" s="39">
        <f t="shared" si="5"/>
        <v>1085.5999999999999</v>
      </c>
      <c r="K4" s="36">
        <v>800</v>
      </c>
      <c r="L4" s="27">
        <v>1800</v>
      </c>
      <c r="M4" s="1">
        <f t="shared" si="4"/>
        <v>20.367152238805968</v>
      </c>
      <c r="N4" s="27"/>
      <c r="O4" s="27">
        <v>1151</v>
      </c>
      <c r="P4" s="1">
        <f>$G4/$O4</f>
        <v>0.31277150304083406</v>
      </c>
      <c r="Q4" s="1">
        <f>$G4/$O4*0.746/0.454</f>
        <v>0.5139373155693</v>
      </c>
    </row>
    <row r="5" spans="1:17" x14ac:dyDescent="0.2">
      <c r="A5" s="29" t="s">
        <v>408</v>
      </c>
      <c r="B5" s="27">
        <v>2013</v>
      </c>
      <c r="C5" s="27">
        <v>8.9</v>
      </c>
      <c r="D5" s="27">
        <v>6</v>
      </c>
      <c r="E5" s="1">
        <f t="shared" si="0"/>
        <v>1.4833333333333334</v>
      </c>
      <c r="F5" s="1">
        <f t="shared" si="1"/>
        <v>335.7</v>
      </c>
      <c r="G5" s="33">
        <v>450</v>
      </c>
      <c r="H5" s="27">
        <v>2100</v>
      </c>
      <c r="I5" s="39">
        <f t="shared" si="2"/>
        <v>37.7191011235955</v>
      </c>
      <c r="J5" s="39">
        <f t="shared" si="5"/>
        <v>1696.25</v>
      </c>
      <c r="K5" s="36">
        <v>1250</v>
      </c>
      <c r="L5" s="27">
        <v>1400</v>
      </c>
      <c r="M5" s="1">
        <f t="shared" si="4"/>
        <v>23.957148876404492</v>
      </c>
      <c r="N5" s="27"/>
      <c r="O5" s="27">
        <v>1695</v>
      </c>
      <c r="P5" s="1">
        <f t="shared" ref="P5:P7" si="6">$G5/$O5</f>
        <v>0.26548672566371684</v>
      </c>
      <c r="Q5" s="1">
        <f t="shared" ref="Q5:Q7" si="7">$G5/$O5*0.746/0.454</f>
        <v>0.43624030252231888</v>
      </c>
    </row>
    <row r="6" spans="1:17" x14ac:dyDescent="0.2">
      <c r="A6" s="38" t="s">
        <v>410</v>
      </c>
      <c r="B6" s="28">
        <v>2014</v>
      </c>
      <c r="C6" s="28">
        <v>10.8</v>
      </c>
      <c r="D6" s="27">
        <v>6</v>
      </c>
      <c r="E6" s="1">
        <f t="shared" si="0"/>
        <v>1.8</v>
      </c>
      <c r="F6" s="1">
        <f t="shared" si="1"/>
        <v>320.77999999999997</v>
      </c>
      <c r="G6" s="37">
        <v>430</v>
      </c>
      <c r="H6" s="28">
        <v>1800</v>
      </c>
      <c r="I6" s="39">
        <f t="shared" si="2"/>
        <v>29.701851851851849</v>
      </c>
      <c r="J6" s="39">
        <f t="shared" si="5"/>
        <v>2103.35</v>
      </c>
      <c r="K6" s="35">
        <v>1550</v>
      </c>
      <c r="L6" s="28">
        <v>1000</v>
      </c>
      <c r="M6" s="1">
        <f t="shared" si="4"/>
        <v>24.480656944444444</v>
      </c>
      <c r="N6" s="27"/>
      <c r="O6" s="28">
        <v>2200</v>
      </c>
      <c r="P6" s="1">
        <f t="shared" si="6"/>
        <v>0.19545454545454546</v>
      </c>
      <c r="Q6" s="1">
        <f t="shared" si="7"/>
        <v>0.32116539847817382</v>
      </c>
    </row>
    <row r="7" spans="1:17" x14ac:dyDescent="0.2">
      <c r="A7" s="38" t="s">
        <v>411</v>
      </c>
      <c r="B7" s="27">
        <v>2013</v>
      </c>
      <c r="C7" s="27">
        <v>12.9</v>
      </c>
      <c r="D7" s="27">
        <v>6</v>
      </c>
      <c r="E7" s="1">
        <f t="shared" si="0"/>
        <v>2.15</v>
      </c>
      <c r="F7" s="1">
        <f t="shared" si="1"/>
        <v>373</v>
      </c>
      <c r="G7" s="33">
        <v>500</v>
      </c>
      <c r="H7" s="27">
        <v>1700</v>
      </c>
      <c r="I7" s="39">
        <f t="shared" si="2"/>
        <v>28.914728682170541</v>
      </c>
      <c r="J7" s="39">
        <f t="shared" si="5"/>
        <v>2510.4499999999998</v>
      </c>
      <c r="K7" s="36">
        <v>1850</v>
      </c>
      <c r="L7" s="27">
        <v>1100</v>
      </c>
      <c r="M7" s="1">
        <f t="shared" si="4"/>
        <v>24.462291860465115</v>
      </c>
      <c r="N7" s="27"/>
      <c r="O7" s="28">
        <v>2600</v>
      </c>
      <c r="P7" s="1">
        <f t="shared" si="6"/>
        <v>0.19230769230769232</v>
      </c>
      <c r="Q7" s="1">
        <f t="shared" si="7"/>
        <v>0.31599457810911558</v>
      </c>
    </row>
    <row r="8" spans="1:17" x14ac:dyDescent="0.2">
      <c r="A8" s="27"/>
      <c r="B8" s="27"/>
      <c r="C8" s="27"/>
      <c r="D8" s="27"/>
      <c r="E8" s="1"/>
      <c r="F8" s="1"/>
      <c r="H8" s="32"/>
      <c r="I8" s="1"/>
      <c r="J8" s="1"/>
      <c r="K8" s="27"/>
      <c r="L8" s="27"/>
      <c r="M8" s="1"/>
      <c r="N8" s="27"/>
      <c r="O8" s="27"/>
      <c r="P8"/>
      <c r="Q8"/>
    </row>
    <row r="9" spans="1:17" x14ac:dyDescent="0.2">
      <c r="A9" s="27"/>
      <c r="B9" s="27"/>
      <c r="C9" s="27"/>
      <c r="D9" s="27"/>
      <c r="E9" s="1"/>
      <c r="F9" s="1"/>
      <c r="H9" s="32"/>
      <c r="I9" s="1"/>
      <c r="J9" s="1"/>
      <c r="K9" s="27"/>
      <c r="L9" s="27"/>
      <c r="M9" s="1"/>
      <c r="N9" s="27"/>
      <c r="O9" s="27"/>
      <c r="P9"/>
      <c r="Q9"/>
    </row>
    <row r="10" spans="1:17" x14ac:dyDescent="0.2">
      <c r="E10" s="1"/>
      <c r="F10" s="1"/>
      <c r="H10" s="32"/>
      <c r="I10" s="1"/>
      <c r="J10" s="1"/>
      <c r="K10" s="27"/>
      <c r="L10" s="27"/>
      <c r="M10" s="1"/>
      <c r="N10" s="27"/>
      <c r="O10" s="27"/>
      <c r="P10"/>
      <c r="Q10"/>
    </row>
    <row r="11" spans="1:17" x14ac:dyDescent="0.2">
      <c r="A11" s="27"/>
      <c r="B11" s="27"/>
      <c r="C11" s="27"/>
      <c r="D11" s="27"/>
      <c r="E11" s="1"/>
      <c r="F11" s="1"/>
      <c r="H11" s="32"/>
      <c r="I11" s="1"/>
      <c r="J11" s="1"/>
      <c r="K11" s="27"/>
      <c r="L11" s="27"/>
      <c r="M11" s="1"/>
      <c r="N11" s="27"/>
      <c r="O11" s="27"/>
      <c r="P11"/>
      <c r="Q11"/>
    </row>
    <row r="12" spans="1:17" x14ac:dyDescent="0.2">
      <c r="A12" s="27"/>
      <c r="B12" s="27"/>
      <c r="C12" s="27"/>
      <c r="D12" s="27"/>
      <c r="E12" s="1"/>
      <c r="F12" s="1"/>
      <c r="H12" s="32"/>
      <c r="I12" s="1"/>
      <c r="J12" s="1"/>
      <c r="K12" s="27"/>
      <c r="L12" s="27"/>
      <c r="M12" s="1"/>
      <c r="N12" s="27"/>
      <c r="O12" s="27"/>
      <c r="P12"/>
      <c r="Q12"/>
    </row>
    <row r="13" spans="1:17" x14ac:dyDescent="0.2">
      <c r="A13" s="27"/>
      <c r="B13" s="27"/>
      <c r="C13" s="27"/>
      <c r="D13" s="27"/>
      <c r="E13" s="1"/>
      <c r="F13" s="1"/>
      <c r="H13" s="32"/>
      <c r="I13" s="1"/>
      <c r="J13" s="1"/>
      <c r="K13" s="27"/>
      <c r="L13" s="27"/>
      <c r="M13" s="1"/>
      <c r="N13" s="27"/>
      <c r="O13" s="27"/>
      <c r="P13"/>
      <c r="Q13"/>
    </row>
    <row r="14" spans="1:17" x14ac:dyDescent="0.2">
      <c r="E14" s="1"/>
      <c r="F14" s="1"/>
      <c r="H14" s="32"/>
      <c r="I14" s="1"/>
      <c r="J14" s="1"/>
      <c r="K14" s="27"/>
      <c r="L14" s="30"/>
      <c r="M14" s="1"/>
      <c r="N14" s="27"/>
      <c r="O14" s="27"/>
      <c r="P14"/>
      <c r="Q14"/>
    </row>
    <row r="15" spans="1:17" x14ac:dyDescent="0.2">
      <c r="A15" s="27"/>
      <c r="B15" s="27"/>
      <c r="C15" s="27"/>
      <c r="D15" s="27"/>
      <c r="E15" s="1"/>
      <c r="F15" s="1"/>
      <c r="H15" s="32"/>
      <c r="I15" s="1"/>
      <c r="J15" s="1"/>
      <c r="K15" s="27"/>
      <c r="L15" s="27"/>
      <c r="M15" s="1"/>
      <c r="N15" s="27"/>
      <c r="O15" s="27"/>
      <c r="P15"/>
      <c r="Q15"/>
    </row>
    <row r="16" spans="1:17" x14ac:dyDescent="0.2">
      <c r="E16" s="1"/>
      <c r="F16" s="1"/>
      <c r="H16" s="32"/>
      <c r="I16" s="1"/>
      <c r="J16" s="1"/>
      <c r="K16" s="27"/>
      <c r="M16" s="1"/>
      <c r="N16" s="27"/>
      <c r="O16" s="27"/>
      <c r="P16"/>
      <c r="Q16"/>
    </row>
    <row r="17" spans="5:17" x14ac:dyDescent="0.2">
      <c r="E17" s="1"/>
      <c r="F17" s="1"/>
      <c r="H17" s="32"/>
      <c r="I17" s="1"/>
      <c r="J17" s="1"/>
      <c r="K17" s="27"/>
      <c r="M17" s="1"/>
      <c r="N17" s="27"/>
      <c r="O17" s="27"/>
      <c r="P17"/>
      <c r="Q17"/>
    </row>
    <row r="18" spans="5:17" x14ac:dyDescent="0.2">
      <c r="E18" s="1"/>
      <c r="F18" s="1"/>
      <c r="H18" s="32"/>
      <c r="I18" s="1"/>
      <c r="J18" s="1"/>
      <c r="K18" s="27"/>
      <c r="M18" s="1"/>
      <c r="N18" s="27"/>
      <c r="O18" s="27"/>
      <c r="P18"/>
      <c r="Q18"/>
    </row>
    <row r="19" spans="5:17" x14ac:dyDescent="0.2">
      <c r="E19" s="1"/>
      <c r="F19" s="1"/>
      <c r="H19" s="32"/>
      <c r="I19" s="1"/>
      <c r="J19" s="1"/>
      <c r="K19" s="27"/>
      <c r="M19" s="1"/>
      <c r="N19" s="27"/>
      <c r="O19" s="27"/>
      <c r="P19"/>
      <c r="Q19"/>
    </row>
    <row r="20" spans="5:17" x14ac:dyDescent="0.2">
      <c r="E20" s="1"/>
      <c r="F20" s="1"/>
      <c r="H20" s="32"/>
      <c r="I20" s="1"/>
      <c r="J20" s="1"/>
      <c r="K20" s="27"/>
      <c r="M20" s="1"/>
      <c r="N20" s="27"/>
      <c r="O20" s="27"/>
      <c r="P20"/>
      <c r="Q20"/>
    </row>
    <row r="21" spans="5:17" x14ac:dyDescent="0.2">
      <c r="E21" s="1"/>
      <c r="F21" s="1"/>
      <c r="H21" s="32"/>
      <c r="I21" s="1"/>
      <c r="J21" s="1"/>
      <c r="K21" s="27"/>
      <c r="M21" s="1"/>
      <c r="N21" s="27"/>
      <c r="O21" s="27"/>
      <c r="P21"/>
      <c r="Q21"/>
    </row>
    <row r="22" spans="5:17" x14ac:dyDescent="0.2">
      <c r="E22" s="1"/>
      <c r="F22" s="1"/>
      <c r="N22" s="27"/>
      <c r="O22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2.75" x14ac:dyDescent="0.2"/>
  <cols>
    <col min="1" max="1" width="26.5703125" customWidth="1"/>
  </cols>
  <sheetData>
    <row r="1" spans="1:2" x14ac:dyDescent="0.2">
      <c r="A1" t="s">
        <v>399</v>
      </c>
    </row>
    <row r="2" spans="1:2" x14ac:dyDescent="0.2">
      <c r="A2" t="s">
        <v>400</v>
      </c>
      <c r="B2" t="s">
        <v>401</v>
      </c>
    </row>
    <row r="3" spans="1:2" x14ac:dyDescent="0.2">
      <c r="A3" t="s">
        <v>402</v>
      </c>
      <c r="B3" t="s">
        <v>403</v>
      </c>
    </row>
    <row r="4" spans="1:2" x14ac:dyDescent="0.2">
      <c r="A4" t="s">
        <v>404</v>
      </c>
      <c r="B4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Passenger car SI</vt:lpstr>
      <vt:lpstr>SI plot</vt:lpstr>
      <vt:lpstr>Light duty diesel</vt:lpstr>
      <vt:lpstr>Heavy duty diesel</vt:lpstr>
      <vt:lpstr>power density</vt:lpstr>
      <vt:lpstr>'Passenger car SI'!Print_Area</vt:lpstr>
    </vt:vector>
  </TitlesOfParts>
  <Company>Sloan Auto Lab, 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Cheng</dc:creator>
  <cp:lastModifiedBy>Wai Cheng</cp:lastModifiedBy>
  <cp:lastPrinted>2002-03-27T19:24:20Z</cp:lastPrinted>
  <dcterms:created xsi:type="dcterms:W3CDTF">1998-05-11T18:30:29Z</dcterms:created>
  <dcterms:modified xsi:type="dcterms:W3CDTF">2017-01-09T21:14:37Z</dcterms:modified>
</cp:coreProperties>
</file>