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git_hub\gm_consult\information_retrieval\oxford_dictionaries\dev\"/>
    </mc:Choice>
  </mc:AlternateContent>
  <xr:revisionPtr revIDLastSave="0" documentId="13_ncr:1_{F0C86ED5-7AC6-40C0-9CA6-A73C701FC4BF}" xr6:coauthVersionLast="47" xr6:coauthVersionMax="47" xr10:uidLastSave="{00000000-0000-0000-0000-000000000000}"/>
  <bookViews>
    <workbookView xWindow="-120" yWindow="-120" windowWidth="38640" windowHeight="21240" activeTab="1" xr2:uid="{17A7E07E-03FD-4E0F-A7E0-08FF44F9F9EE}"/>
  </bookViews>
  <sheets>
    <sheet name="raw" sheetId="1" r:id="rId1"/>
    <sheet name="Langu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I12" i="2" s="1" a="1"/>
  <c r="I12" i="2" s="1"/>
  <c r="B12" i="2" s="1"/>
  <c r="A11" i="2"/>
  <c r="I11" i="2" s="1" a="1"/>
  <c r="I11" i="2" s="1"/>
  <c r="B11" i="2" s="1"/>
  <c r="A10" i="2"/>
  <c r="H10" i="2" s="1"/>
  <c r="A9" i="2"/>
  <c r="I9" i="2" s="1" a="1"/>
  <c r="I9" i="2" s="1"/>
  <c r="B9" i="2" s="1"/>
  <c r="A8" i="2"/>
  <c r="H8" i="2" s="1"/>
  <c r="A7" i="2"/>
  <c r="I7" i="2" s="1" a="1"/>
  <c r="I7" i="2" s="1"/>
  <c r="B7" i="2" s="1"/>
  <c r="A6" i="2"/>
  <c r="H6" i="2" s="1"/>
  <c r="A5" i="2"/>
  <c r="I5" i="2" s="1" a="1"/>
  <c r="I5" i="2" s="1"/>
  <c r="B5" i="2" s="1"/>
  <c r="A4" i="2"/>
  <c r="H4" i="2" s="1"/>
  <c r="A3" i="2"/>
  <c r="H3" i="2" s="1"/>
  <c r="I3" i="2" a="1"/>
  <c r="I3" i="2" s="1"/>
  <c r="B3" i="2" s="1"/>
  <c r="AQ3" i="2" l="1"/>
  <c r="Q3" i="2"/>
  <c r="AO3" i="2"/>
  <c r="AN3" i="2"/>
  <c r="AH3" i="2"/>
  <c r="AV3" i="2"/>
  <c r="AD3" i="2"/>
  <c r="AL3" i="2"/>
  <c r="N3" i="2"/>
  <c r="AI3" i="2"/>
  <c r="Y3" i="2"/>
  <c r="S3" i="2"/>
  <c r="H12" i="2"/>
  <c r="AV12" i="2" s="1"/>
  <c r="H11" i="2"/>
  <c r="Y11" i="2" s="1"/>
  <c r="H9" i="2"/>
  <c r="I8" i="2" a="1"/>
  <c r="I8" i="2" s="1"/>
  <c r="B8" i="2" s="1"/>
  <c r="H7" i="2"/>
  <c r="H5" i="2"/>
  <c r="AS5" i="2" s="1"/>
  <c r="T5" i="2"/>
  <c r="AK5" i="2"/>
  <c r="AL5" i="2"/>
  <c r="AV6" i="2"/>
  <c r="AA6" i="2"/>
  <c r="Y6" i="2"/>
  <c r="X6" i="2"/>
  <c r="T6" i="2"/>
  <c r="AC6" i="2"/>
  <c r="AQ6" i="2"/>
  <c r="AE6" i="2"/>
  <c r="AN10" i="2"/>
  <c r="AS10" i="2"/>
  <c r="AQ10" i="2"/>
  <c r="AM10" i="2"/>
  <c r="AL10" i="2"/>
  <c r="AH10" i="2"/>
  <c r="AG10" i="2"/>
  <c r="Z10" i="2"/>
  <c r="Y10" i="2"/>
  <c r="M10" i="2"/>
  <c r="U10" i="2"/>
  <c r="S10" i="2"/>
  <c r="R10" i="2"/>
  <c r="L10" i="2"/>
  <c r="AH8" i="2"/>
  <c r="AK8" i="2"/>
  <c r="AI8" i="2"/>
  <c r="AJ8" i="2"/>
  <c r="AF8" i="2"/>
  <c r="AD8" i="2"/>
  <c r="AC8" i="2"/>
  <c r="AB8" i="2"/>
  <c r="Z8" i="2"/>
  <c r="Y8" i="2"/>
  <c r="S8" i="2"/>
  <c r="AT8" i="2"/>
  <c r="V8" i="2"/>
  <c r="R8" i="2"/>
  <c r="AU8" i="2"/>
  <c r="T8" i="2"/>
  <c r="P8" i="2"/>
  <c r="AV8" i="2"/>
  <c r="Q8" i="2"/>
  <c r="AM8" i="2"/>
  <c r="AA8" i="2"/>
  <c r="AS8" i="2"/>
  <c r="AP8" i="2"/>
  <c r="AM4" i="2"/>
  <c r="AN4" i="2"/>
  <c r="AP4" i="2"/>
  <c r="AN9" i="2"/>
  <c r="R11" i="2"/>
  <c r="AP7" i="2"/>
  <c r="AP9" i="2"/>
  <c r="I4" i="2" a="1"/>
  <c r="I4" i="2" s="1"/>
  <c r="B4" i="2" s="1"/>
  <c r="I6" i="2" a="1"/>
  <c r="I6" i="2" s="1"/>
  <c r="B6" i="2" s="1"/>
  <c r="N7" i="2"/>
  <c r="I10" i="2" a="1"/>
  <c r="I10" i="2" s="1"/>
  <c r="B10" i="2" s="1"/>
  <c r="P7" i="2"/>
  <c r="Q7" i="2"/>
  <c r="O9" i="2"/>
  <c r="N9" i="2"/>
  <c r="R7" i="2"/>
  <c r="R9" i="2"/>
  <c r="AR11" i="2"/>
  <c r="S7" i="2"/>
  <c r="S9" i="2"/>
  <c r="Z7" i="2"/>
  <c r="U9" i="2"/>
  <c r="AK7" i="2"/>
  <c r="AH9" i="2"/>
  <c r="AL7" i="2"/>
  <c r="AI9" i="2"/>
  <c r="AJ3" i="2"/>
  <c r="AK3" i="2"/>
  <c r="AO4" i="2"/>
  <c r="AO10" i="2"/>
  <c r="AV9" i="2"/>
  <c r="AP10" i="2"/>
  <c r="W9" i="2"/>
  <c r="P10" i="2"/>
  <c r="AT10" i="2"/>
  <c r="X9" i="2"/>
  <c r="Q10" i="2"/>
  <c r="AF3" i="2"/>
  <c r="AE9" i="2"/>
  <c r="V10" i="2"/>
  <c r="T11" i="2"/>
  <c r="W10" i="2"/>
  <c r="AA10" i="2"/>
  <c r="AL9" i="2"/>
  <c r="AF10" i="2"/>
  <c r="AR3" i="2"/>
  <c r="AH5" i="2"/>
  <c r="M9" i="2"/>
  <c r="AO9" i="2"/>
  <c r="AI10" i="2"/>
  <c r="X10" i="2"/>
  <c r="M4" i="2"/>
  <c r="U4" i="2"/>
  <c r="AB10" i="2"/>
  <c r="AA11" i="2"/>
  <c r="AB11" i="2"/>
  <c r="V4" i="2"/>
  <c r="AK4" i="2"/>
  <c r="AU4" i="2"/>
  <c r="W7" i="2"/>
  <c r="Q5" i="2"/>
  <c r="X7" i="2"/>
  <c r="AV7" i="2"/>
  <c r="AN8" i="2"/>
  <c r="T7" i="2"/>
  <c r="AT7" i="2"/>
  <c r="AU7" i="2"/>
  <c r="AR5" i="2"/>
  <c r="Y7" i="2"/>
  <c r="O8" i="2"/>
  <c r="AO8" i="2"/>
  <c r="AF7" i="2"/>
  <c r="AG7" i="2"/>
  <c r="U8" i="2"/>
  <c r="AQ7" i="2"/>
  <c r="AF11" i="2"/>
  <c r="AK11" i="2"/>
  <c r="AL11" i="2"/>
  <c r="Q11" i="2"/>
  <c r="AV11" i="2"/>
  <c r="AD12" i="2"/>
  <c r="AU10" i="2"/>
  <c r="AV10" i="2"/>
  <c r="AC10" i="2"/>
  <c r="AR10" i="2"/>
  <c r="AD6" i="2"/>
  <c r="AC12" i="2"/>
  <c r="AF6" i="2"/>
  <c r="AE12" i="2"/>
  <c r="X5" i="2"/>
  <c r="AU5" i="2"/>
  <c r="AG6" i="2"/>
  <c r="L12" i="2"/>
  <c r="AF12" i="2"/>
  <c r="AG4" i="2"/>
  <c r="AV5" i="2"/>
  <c r="AH6" i="2"/>
  <c r="V7" i="2"/>
  <c r="AR7" i="2"/>
  <c r="AE8" i="2"/>
  <c r="T9" i="2"/>
  <c r="AR9" i="2"/>
  <c r="AE10" i="2"/>
  <c r="P11" i="2"/>
  <c r="AM11" i="2"/>
  <c r="M12" i="2"/>
  <c r="AG12" i="2"/>
  <c r="N12" i="2"/>
  <c r="AH12" i="2"/>
  <c r="AI6" i="2"/>
  <c r="M6" i="2"/>
  <c r="O12" i="2"/>
  <c r="AI12" i="2"/>
  <c r="P12" i="2"/>
  <c r="AJ12" i="2"/>
  <c r="AS11" i="2"/>
  <c r="Q12" i="2"/>
  <c r="AK12" i="2"/>
  <c r="L6" i="2"/>
  <c r="AJ6" i="2"/>
  <c r="N6" i="2"/>
  <c r="AM6" i="2"/>
  <c r="O6" i="2"/>
  <c r="AN6" i="2"/>
  <c r="AQ4" i="2"/>
  <c r="AE5" i="2"/>
  <c r="P6" i="2"/>
  <c r="AO6" i="2"/>
  <c r="AA7" i="2"/>
  <c r="L8" i="2"/>
  <c r="AL8" i="2"/>
  <c r="Y9" i="2"/>
  <c r="N10" i="2"/>
  <c r="AJ10" i="2"/>
  <c r="U11" i="2"/>
  <c r="AT11" i="2"/>
  <c r="R12" i="2"/>
  <c r="AL12" i="2"/>
  <c r="S6" i="2"/>
  <c r="AP6" i="2"/>
  <c r="O10" i="2"/>
  <c r="AK10" i="2"/>
  <c r="X11" i="2"/>
  <c r="AU11" i="2"/>
  <c r="S12" i="2"/>
  <c r="AM12" i="2"/>
  <c r="T12" i="2"/>
  <c r="AN12" i="2"/>
  <c r="AR6" i="2"/>
  <c r="U12" i="2"/>
  <c r="AO12" i="2"/>
  <c r="U6" i="2"/>
  <c r="V6" i="2"/>
  <c r="AS6" i="2"/>
  <c r="V12" i="2"/>
  <c r="AP12" i="2"/>
  <c r="W6" i="2"/>
  <c r="AT6" i="2"/>
  <c r="W12" i="2"/>
  <c r="AQ12" i="2"/>
  <c r="X12" i="2"/>
  <c r="AR12" i="2"/>
  <c r="Y12" i="2"/>
  <c r="AS12" i="2"/>
  <c r="Z6" i="2"/>
  <c r="Z12" i="2"/>
  <c r="AT12" i="2"/>
  <c r="AA12" i="2"/>
  <c r="AU12" i="2"/>
  <c r="AB12" i="2"/>
  <c r="Q6" i="2"/>
  <c r="AK6" i="2"/>
  <c r="W8" i="2"/>
  <c r="AQ8" i="2"/>
  <c r="Z9" i="2"/>
  <c r="AT9" i="2"/>
  <c r="AI5" i="2"/>
  <c r="R6" i="2"/>
  <c r="AL6" i="2"/>
  <c r="U7" i="2"/>
  <c r="AO7" i="2"/>
  <c r="X8" i="2"/>
  <c r="AR8" i="2"/>
  <c r="AA9" i="2"/>
  <c r="AU9" i="2"/>
  <c r="AD10" i="2"/>
  <c r="M11" i="2"/>
  <c r="AG11" i="2"/>
  <c r="AU6" i="2"/>
  <c r="M8" i="2"/>
  <c r="AG8" i="2"/>
  <c r="P9" i="2"/>
  <c r="AJ9" i="2"/>
  <c r="V11" i="2"/>
  <c r="AP11" i="2"/>
  <c r="Y5" i="2"/>
  <c r="AB6" i="2"/>
  <c r="N8" i="2"/>
  <c r="Q9" i="2"/>
  <c r="T10" i="2"/>
  <c r="W11" i="2"/>
  <c r="O3" i="2"/>
  <c r="P3" i="2"/>
  <c r="R3" i="2"/>
  <c r="AS3" i="2"/>
  <c r="T3" i="2"/>
  <c r="AT3" i="2"/>
  <c r="U3" i="2"/>
  <c r="AU3" i="2"/>
  <c r="X3" i="2"/>
  <c r="Z3" i="2"/>
  <c r="T4" i="2"/>
  <c r="AA3" i="2"/>
  <c r="AB3" i="2"/>
  <c r="AC3" i="2"/>
  <c r="AA4" i="2"/>
  <c r="AM3" i="2"/>
  <c r="N4" i="2"/>
  <c r="Y4" i="2"/>
  <c r="W4" i="2"/>
  <c r="X4" i="2"/>
  <c r="Z4" i="2"/>
  <c r="AR4" i="2"/>
  <c r="AS4" i="2"/>
  <c r="AT4" i="2"/>
  <c r="AB4" i="2"/>
  <c r="AV4" i="2"/>
  <c r="AC4" i="2"/>
  <c r="AD4" i="2"/>
  <c r="AE4" i="2"/>
  <c r="L4" i="2"/>
  <c r="AF4" i="2"/>
  <c r="AH4" i="2"/>
  <c r="O4" i="2"/>
  <c r="AI4" i="2"/>
  <c r="P4" i="2"/>
  <c r="AJ4" i="2"/>
  <c r="Q4" i="2"/>
  <c r="R4" i="2"/>
  <c r="AL4" i="2"/>
  <c r="S4" i="2"/>
  <c r="AE3" i="2"/>
  <c r="L3" i="2"/>
  <c r="M3" i="2"/>
  <c r="AG3" i="2"/>
  <c r="V3" i="2"/>
  <c r="AP3" i="2"/>
  <c r="W3" i="2"/>
  <c r="C12" i="2" l="1"/>
  <c r="D12" i="2" s="1"/>
  <c r="C8" i="2"/>
  <c r="D8" i="2" s="1"/>
  <c r="C3" i="2"/>
  <c r="D3" i="2" s="1"/>
  <c r="C6" i="2"/>
  <c r="D6" i="2" s="1"/>
  <c r="C4" i="2"/>
  <c r="D4" i="2" s="1"/>
  <c r="C10" i="2"/>
  <c r="D10" i="2" s="1"/>
  <c r="S5" i="2"/>
  <c r="AP5" i="2"/>
  <c r="AC11" i="2"/>
  <c r="L5" i="2"/>
  <c r="AO5" i="2"/>
  <c r="U5" i="2"/>
  <c r="AJ5" i="2"/>
  <c r="AN5" i="2"/>
  <c r="AG5" i="2"/>
  <c r="AF5" i="2"/>
  <c r="AC5" i="2"/>
  <c r="R5" i="2"/>
  <c r="S11" i="2"/>
  <c r="AB5" i="2"/>
  <c r="AO11" i="2"/>
  <c r="V5" i="2"/>
  <c r="AD5" i="2"/>
  <c r="AM5" i="2"/>
  <c r="W5" i="2"/>
  <c r="AA5" i="2"/>
  <c r="AE11" i="2"/>
  <c r="P5" i="2"/>
  <c r="AQ5" i="2"/>
  <c r="N11" i="2"/>
  <c r="O5" i="2"/>
  <c r="N5" i="2"/>
  <c r="AT5" i="2"/>
  <c r="Z5" i="2"/>
  <c r="AH11" i="2"/>
  <c r="AJ11" i="2"/>
  <c r="L11" i="2"/>
  <c r="C11" i="2" s="1"/>
  <c r="D11" i="2" s="1"/>
  <c r="M5" i="2"/>
  <c r="AQ11" i="2"/>
  <c r="AN11" i="2"/>
  <c r="Z11" i="2"/>
  <c r="AI11" i="2"/>
  <c r="AD11" i="2"/>
  <c r="O11" i="2"/>
  <c r="AK9" i="2"/>
  <c r="AC9" i="2"/>
  <c r="AQ9" i="2"/>
  <c r="AM9" i="2"/>
  <c r="AD9" i="2"/>
  <c r="L9" i="2"/>
  <c r="V9" i="2"/>
  <c r="AG9" i="2"/>
  <c r="AS9" i="2"/>
  <c r="AB9" i="2"/>
  <c r="AF9" i="2"/>
  <c r="AE7" i="2"/>
  <c r="AD7" i="2"/>
  <c r="O7" i="2"/>
  <c r="M7" i="2"/>
  <c r="L7" i="2"/>
  <c r="C7" i="2" s="1"/>
  <c r="D7" i="2" s="1"/>
  <c r="AC7" i="2"/>
  <c r="AM7" i="2"/>
  <c r="AS7" i="2"/>
  <c r="AN7" i="2"/>
  <c r="AJ7" i="2"/>
  <c r="AI7" i="2"/>
  <c r="AB7" i="2"/>
  <c r="AH7" i="2"/>
  <c r="C9" i="2" l="1"/>
  <c r="D9" i="2" s="1"/>
  <c r="C5" i="2"/>
  <c r="D5" i="2" s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<sst xmlns="http://schemas.openxmlformats.org/spreadsheetml/2006/main" count="539" uniqueCount="97">
  <si>
    <t>Source Language</t>
  </si>
  <si>
    <t>Language Code</t>
  </si>
  <si>
    <t>Target Language Code</t>
  </si>
  <si>
    <t>Entries</t>
  </si>
  <si>
    <t>Words</t>
  </si>
  <si>
    <t>Inflections</t>
  </si>
  <si>
    <t>Lemmas</t>
  </si>
  <si>
    <t>Search</t>
  </si>
  <si>
    <t>Search Translations</t>
  </si>
  <si>
    <t>Search Thesaurus</t>
  </si>
  <si>
    <t>Translations</t>
  </si>
  <si>
    <t>Thesaurus</t>
  </si>
  <si>
    <t>Sentences</t>
  </si>
  <si>
    <t>EN-GB</t>
  </si>
  <si>
    <t>-</t>
  </si>
  <si>
    <t>Y</t>
  </si>
  <si>
    <t>EN-US</t>
  </si>
  <si>
    <t>EN</t>
  </si>
  <si>
    <t>Arabic</t>
  </si>
  <si>
    <t>AR</t>
  </si>
  <si>
    <t>Chinese</t>
  </si>
  <si>
    <t>ZH</t>
  </si>
  <si>
    <t>Farsi</t>
  </si>
  <si>
    <t>FA</t>
  </si>
  <si>
    <t>French</t>
  </si>
  <si>
    <t>FR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</si>
  <si>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</si>
  <si>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</si>
  <si>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</si>
  <si>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</si>
  <si>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</si>
  <si>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</si>
  <si>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</si>
  <si>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</si>
  <si>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Hausa</t>
  </si>
  <si>
    <t>HA</t>
  </si>
  <si>
    <t>Hindi</t>
  </si>
  <si>
    <t>HI</t>
  </si>
  <si>
    <t>Igbo</t>
  </si>
  <si>
    <t>IG</t>
  </si>
  <si>
    <t>Indonesian</t>
  </si>
  <si>
    <t>ID</t>
  </si>
  <si>
    <t>isiXhosa</t>
  </si>
  <si>
    <t>XH</t>
  </si>
  <si>
    <t>ZU</t>
  </si>
  <si>
    <t>Italian</t>
  </si>
  <si>
    <t>IT</t>
  </si>
  <si>
    <t>Latvian</t>
  </si>
  <si>
    <t>LV</t>
  </si>
  <si>
    <t>Malay</t>
  </si>
  <si>
    <t>MS</t>
  </si>
  <si>
    <t>Marathi</t>
  </si>
  <si>
    <t>MR</t>
  </si>
  <si>
    <t>NSO</t>
  </si>
  <si>
    <t>Portuguese</t>
  </si>
  <si>
    <t>PT</t>
  </si>
  <si>
    <t>Quechua</t>
  </si>
  <si>
    <t>QU</t>
  </si>
  <si>
    <t>ES</t>
  </si>
  <si>
    <t>Romanian</t>
  </si>
  <si>
    <t>RO</t>
  </si>
  <si>
    <t>Russian</t>
  </si>
  <si>
    <t>RU</t>
  </si>
  <si>
    <t>Setswana</t>
  </si>
  <si>
    <t>TN</t>
  </si>
  <si>
    <t>Spanish</t>
  </si>
  <si>
    <t>EN, QU</t>
  </si>
  <si>
    <t>Swahili</t>
  </si>
  <si>
    <t>SW</t>
  </si>
  <si>
    <t>TG</t>
  </si>
  <si>
    <t>Tamil</t>
  </si>
  <si>
    <t>TA</t>
  </si>
  <si>
    <t>Tatar</t>
  </si>
  <si>
    <t>TT</t>
  </si>
  <si>
    <t>Telugu</t>
  </si>
  <si>
    <t>TE</t>
  </si>
  <si>
    <t>Tok Pisin</t>
  </si>
  <si>
    <t>TPI</t>
  </si>
  <si>
    <t>Turkmen</t>
  </si>
  <si>
    <t>TK</t>
  </si>
  <si>
    <t>Urdu</t>
  </si>
  <si>
    <t>UR</t>
  </si>
  <si>
    <t>Yoruba</t>
  </si>
  <si>
    <t>YO</t>
  </si>
  <si>
    <t>English*</t>
  </si>
  <si>
    <t>AR, DE, EL, ES, FA, HA, HI, ID, IG, IT, KA, MR, MS, NSO***, PT, RO, RU, TG, TK, TN, TPI, TT, XH, YO, ZH, ZU***</t>
  </si>
  <si>
    <t>isiZulu ***</t>
  </si>
  <si>
    <t>Northern Sotho ***</t>
  </si>
  <si>
    <t>Tajik **</t>
  </si>
  <si>
    <t>Column No</t>
  </si>
  <si>
    <t>Endpoint</t>
  </si>
  <si>
    <t>Languages</t>
  </si>
  <si>
    <t>{</t>
  </si>
  <si>
    <t>static const endpointLanguages =</t>
  </si>
  <si>
    <t>};</t>
  </si>
  <si>
    <t>'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</si>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</sst>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34B-E27A-4C93-BBA5-A571EEF0755A}">
  <sheetPr codeName="Sheet1"/>
  <dimension ref="A1:M38"/>
  <sheetViews>
    <sheetView workbookViewId="0">
      <selection activeCell="B2" sqref="B2:B38"/>
    </sheetView>
  </sheetViews>
  <sheetFormatPr defaultRowHeight="15" x14ac:dyDescent="0.25"/>
  <cols>
    <col min="3" max="3" width="95.42578125" bestFit="1" customWidth="1"/>
    <col min="9" max="9" width="18.28515625" bestFit="1" customWidth="1"/>
    <col min="10" max="10" width="16.42578125" bestFit="1" customWidth="1"/>
    <col min="11" max="11" width="11.7109375" bestFit="1" customWidth="1"/>
    <col min="12" max="12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84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84</v>
      </c>
      <c r="B3" t="s">
        <v>16</v>
      </c>
      <c r="C3" t="s">
        <v>14</v>
      </c>
      <c r="D3" t="s">
        <v>15</v>
      </c>
      <c r="E3" t="s">
        <v>15</v>
      </c>
      <c r="F3" t="s">
        <v>15</v>
      </c>
      <c r="G3" t="s">
        <v>14</v>
      </c>
      <c r="H3" t="s">
        <v>15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 t="s">
        <v>84</v>
      </c>
      <c r="B4" t="s">
        <v>17</v>
      </c>
      <c r="C4" t="s">
        <v>85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5">
      <c r="A5" t="s">
        <v>18</v>
      </c>
      <c r="B5" t="s">
        <v>19</v>
      </c>
      <c r="C5" t="s">
        <v>17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14</v>
      </c>
      <c r="K5" t="s">
        <v>15</v>
      </c>
      <c r="L5" t="s">
        <v>14</v>
      </c>
      <c r="M5" t="s">
        <v>14</v>
      </c>
    </row>
    <row r="6" spans="1:13" x14ac:dyDescent="0.25">
      <c r="A6" t="s">
        <v>20</v>
      </c>
      <c r="B6" t="s">
        <v>21</v>
      </c>
      <c r="C6" t="s">
        <v>17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14</v>
      </c>
      <c r="K6" t="s">
        <v>15</v>
      </c>
      <c r="L6" t="s">
        <v>14</v>
      </c>
      <c r="M6" t="s">
        <v>14</v>
      </c>
    </row>
    <row r="7" spans="1:13" x14ac:dyDescent="0.25">
      <c r="A7" t="s">
        <v>22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5">
      <c r="A9" t="s">
        <v>26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5">
      <c r="A10" t="s">
        <v>28</v>
      </c>
      <c r="B10" t="s">
        <v>29</v>
      </c>
      <c r="C10" t="s">
        <v>17</v>
      </c>
      <c r="D10" t="s">
        <v>14</v>
      </c>
      <c r="E10" t="s">
        <v>14</v>
      </c>
      <c r="F10" t="s">
        <v>14</v>
      </c>
      <c r="G10" t="s">
        <v>15</v>
      </c>
      <c r="H10" t="s">
        <v>14</v>
      </c>
      <c r="I10" t="s">
        <v>15</v>
      </c>
      <c r="J10" t="s">
        <v>14</v>
      </c>
      <c r="K10" t="s">
        <v>15</v>
      </c>
      <c r="L10" t="s">
        <v>14</v>
      </c>
      <c r="M10" t="s">
        <v>14</v>
      </c>
    </row>
    <row r="11" spans="1:13" x14ac:dyDescent="0.25">
      <c r="A11" t="s">
        <v>30</v>
      </c>
      <c r="B11" t="s">
        <v>31</v>
      </c>
      <c r="C11" t="s">
        <v>17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14</v>
      </c>
      <c r="K11" t="s">
        <v>15</v>
      </c>
      <c r="L11" t="s">
        <v>14</v>
      </c>
      <c r="M11" t="s">
        <v>14</v>
      </c>
    </row>
    <row r="12" spans="1:13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 t="s">
        <v>34</v>
      </c>
      <c r="B13" t="s">
        <v>35</v>
      </c>
      <c r="C13" t="s">
        <v>17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14</v>
      </c>
      <c r="K13" t="s">
        <v>15</v>
      </c>
      <c r="L13" t="s">
        <v>14</v>
      </c>
      <c r="M13" t="s">
        <v>14</v>
      </c>
    </row>
    <row r="14" spans="1:13" x14ac:dyDescent="0.25">
      <c r="A14" t="s">
        <v>36</v>
      </c>
      <c r="B14" t="s">
        <v>37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14</v>
      </c>
      <c r="K14" t="s">
        <v>15</v>
      </c>
      <c r="L14" t="s">
        <v>14</v>
      </c>
      <c r="M14" t="s">
        <v>14</v>
      </c>
    </row>
    <row r="15" spans="1:13" x14ac:dyDescent="0.25">
      <c r="A15" t="s">
        <v>38</v>
      </c>
      <c r="B15" t="s">
        <v>39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40</v>
      </c>
      <c r="B16" t="s">
        <v>41</v>
      </c>
      <c r="C16" t="s">
        <v>17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14</v>
      </c>
      <c r="K16" t="s">
        <v>15</v>
      </c>
      <c r="L16" t="s">
        <v>14</v>
      </c>
      <c r="M16" t="s">
        <v>14</v>
      </c>
    </row>
    <row r="17" spans="1:13" x14ac:dyDescent="0.25">
      <c r="A17" t="s">
        <v>42</v>
      </c>
      <c r="B17" t="s">
        <v>43</v>
      </c>
      <c r="C17" t="s">
        <v>17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14</v>
      </c>
      <c r="K17" t="s">
        <v>15</v>
      </c>
      <c r="L17" t="s">
        <v>14</v>
      </c>
      <c r="M17" t="s">
        <v>14</v>
      </c>
    </row>
    <row r="18" spans="1:13" x14ac:dyDescent="0.25">
      <c r="A18" t="s">
        <v>86</v>
      </c>
      <c r="B18" t="s">
        <v>44</v>
      </c>
      <c r="C18" t="s">
        <v>17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14</v>
      </c>
      <c r="K18" t="s">
        <v>15</v>
      </c>
      <c r="L18" t="s">
        <v>14</v>
      </c>
      <c r="M18" t="s">
        <v>14</v>
      </c>
    </row>
    <row r="19" spans="1:13" x14ac:dyDescent="0.25">
      <c r="A19" t="s">
        <v>45</v>
      </c>
      <c r="B19" t="s">
        <v>46</v>
      </c>
      <c r="C19" t="s">
        <v>17</v>
      </c>
      <c r="D19" t="s">
        <v>14</v>
      </c>
      <c r="E19" t="s">
        <v>14</v>
      </c>
      <c r="F19" t="s">
        <v>14</v>
      </c>
      <c r="G19" t="s">
        <v>15</v>
      </c>
      <c r="H19" t="s">
        <v>14</v>
      </c>
      <c r="I19" t="s">
        <v>15</v>
      </c>
      <c r="J19" t="s">
        <v>14</v>
      </c>
      <c r="K19" t="s">
        <v>15</v>
      </c>
      <c r="L19" t="s">
        <v>14</v>
      </c>
      <c r="M19" t="s">
        <v>14</v>
      </c>
    </row>
    <row r="20" spans="1:13" x14ac:dyDescent="0.25">
      <c r="A20" t="s">
        <v>47</v>
      </c>
      <c r="B20" t="s">
        <v>48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25">
      <c r="A21" t="s">
        <v>49</v>
      </c>
      <c r="B21" t="s">
        <v>50</v>
      </c>
      <c r="C21" t="s">
        <v>17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14</v>
      </c>
      <c r="K21" t="s">
        <v>15</v>
      </c>
      <c r="L21" t="s">
        <v>14</v>
      </c>
      <c r="M21" t="s">
        <v>14</v>
      </c>
    </row>
    <row r="22" spans="1:13" x14ac:dyDescent="0.25">
      <c r="A22" t="s">
        <v>51</v>
      </c>
      <c r="B22" t="s">
        <v>52</v>
      </c>
      <c r="C22" t="s">
        <v>17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  <c r="L22" t="s">
        <v>14</v>
      </c>
      <c r="M22" t="s">
        <v>14</v>
      </c>
    </row>
    <row r="23" spans="1:13" x14ac:dyDescent="0.25">
      <c r="A23" t="s">
        <v>87</v>
      </c>
      <c r="B23" t="s">
        <v>53</v>
      </c>
      <c r="C23" t="s">
        <v>17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14</v>
      </c>
      <c r="K23" t="s">
        <v>15</v>
      </c>
      <c r="L23" t="s">
        <v>14</v>
      </c>
      <c r="M23" t="s">
        <v>14</v>
      </c>
    </row>
    <row r="24" spans="1:13" x14ac:dyDescent="0.25">
      <c r="A24" t="s">
        <v>54</v>
      </c>
      <c r="B24" t="s">
        <v>55</v>
      </c>
      <c r="C24" t="s">
        <v>17</v>
      </c>
      <c r="D24" t="s">
        <v>14</v>
      </c>
      <c r="E24" t="s">
        <v>14</v>
      </c>
      <c r="F24" t="s">
        <v>14</v>
      </c>
      <c r="G24" t="s">
        <v>15</v>
      </c>
      <c r="H24" t="s">
        <v>14</v>
      </c>
      <c r="I24" t="s">
        <v>15</v>
      </c>
      <c r="J24" t="s">
        <v>14</v>
      </c>
      <c r="K24" t="s">
        <v>15</v>
      </c>
      <c r="L24" t="s">
        <v>14</v>
      </c>
      <c r="M24" t="s">
        <v>14</v>
      </c>
    </row>
    <row r="25" spans="1:13" x14ac:dyDescent="0.25">
      <c r="A25" t="s">
        <v>56</v>
      </c>
      <c r="B25" t="s">
        <v>57</v>
      </c>
      <c r="C25" t="s">
        <v>58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14</v>
      </c>
      <c r="K25" t="s">
        <v>15</v>
      </c>
      <c r="L25" t="s">
        <v>14</v>
      </c>
      <c r="M25" t="s">
        <v>14</v>
      </c>
    </row>
    <row r="26" spans="1:13" x14ac:dyDescent="0.25">
      <c r="A26" t="s">
        <v>59</v>
      </c>
      <c r="B26" t="s">
        <v>60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25">
      <c r="A27" t="s">
        <v>61</v>
      </c>
      <c r="B27" t="s">
        <v>62</v>
      </c>
      <c r="C27" t="s">
        <v>17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14</v>
      </c>
      <c r="K27" t="s">
        <v>15</v>
      </c>
      <c r="L27" t="s">
        <v>14</v>
      </c>
      <c r="M27" t="s">
        <v>14</v>
      </c>
    </row>
    <row r="28" spans="1:13" x14ac:dyDescent="0.25">
      <c r="A28" t="s">
        <v>63</v>
      </c>
      <c r="B28" t="s">
        <v>64</v>
      </c>
      <c r="C28" t="s">
        <v>17</v>
      </c>
      <c r="D28" t="s">
        <v>14</v>
      </c>
      <c r="E28" t="s">
        <v>14</v>
      </c>
      <c r="F28" t="s">
        <v>14</v>
      </c>
      <c r="G28" t="s">
        <v>15</v>
      </c>
      <c r="H28" t="s">
        <v>14</v>
      </c>
      <c r="I28" t="s">
        <v>15</v>
      </c>
      <c r="J28" t="s">
        <v>14</v>
      </c>
      <c r="K28" t="s">
        <v>15</v>
      </c>
      <c r="L28" t="s">
        <v>14</v>
      </c>
      <c r="M28" t="s">
        <v>14</v>
      </c>
    </row>
    <row r="29" spans="1:13" x14ac:dyDescent="0.25">
      <c r="A29" t="s">
        <v>65</v>
      </c>
      <c r="B29" t="s">
        <v>58</v>
      </c>
      <c r="C29" t="s">
        <v>66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14</v>
      </c>
      <c r="K29" t="s">
        <v>15</v>
      </c>
      <c r="L29" t="s">
        <v>14</v>
      </c>
      <c r="M29" t="s">
        <v>15</v>
      </c>
    </row>
    <row r="30" spans="1:13" x14ac:dyDescent="0.25">
      <c r="A30" t="s">
        <v>67</v>
      </c>
      <c r="B30" t="s">
        <v>68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25">
      <c r="A31" t="s">
        <v>88</v>
      </c>
      <c r="B31" t="s">
        <v>69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25">
      <c r="A32" t="s">
        <v>70</v>
      </c>
      <c r="B32" t="s">
        <v>71</v>
      </c>
      <c r="C32" t="s">
        <v>14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5">
      <c r="A33" t="s">
        <v>72</v>
      </c>
      <c r="B33" t="s">
        <v>73</v>
      </c>
      <c r="C33" t="s">
        <v>17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14</v>
      </c>
      <c r="K33" t="s">
        <v>15</v>
      </c>
      <c r="L33" t="s">
        <v>14</v>
      </c>
      <c r="M33" t="s">
        <v>14</v>
      </c>
    </row>
    <row r="34" spans="1:13" x14ac:dyDescent="0.25">
      <c r="A34" t="s">
        <v>74</v>
      </c>
      <c r="B34" t="s">
        <v>75</v>
      </c>
      <c r="C34" t="s">
        <v>17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14</v>
      </c>
      <c r="K34" t="s">
        <v>15</v>
      </c>
      <c r="L34" t="s">
        <v>14</v>
      </c>
      <c r="M34" t="s">
        <v>14</v>
      </c>
    </row>
    <row r="35" spans="1:13" x14ac:dyDescent="0.25">
      <c r="A35" t="s">
        <v>76</v>
      </c>
      <c r="B35" t="s">
        <v>77</v>
      </c>
      <c r="C35" t="s">
        <v>17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14</v>
      </c>
      <c r="K35" t="s">
        <v>15</v>
      </c>
      <c r="L35" t="s">
        <v>14</v>
      </c>
      <c r="M35" t="s">
        <v>14</v>
      </c>
    </row>
    <row r="36" spans="1:13" x14ac:dyDescent="0.25">
      <c r="A36" t="s">
        <v>78</v>
      </c>
      <c r="B36" t="s">
        <v>79</v>
      </c>
      <c r="C36" t="s">
        <v>17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14</v>
      </c>
    </row>
    <row r="37" spans="1:13" x14ac:dyDescent="0.25">
      <c r="A37" t="s">
        <v>80</v>
      </c>
      <c r="B37" t="s">
        <v>81</v>
      </c>
      <c r="C37" t="s">
        <v>17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14</v>
      </c>
      <c r="K37" t="s">
        <v>15</v>
      </c>
      <c r="L37" t="s">
        <v>14</v>
      </c>
      <c r="M37" t="s">
        <v>14</v>
      </c>
    </row>
    <row r="38" spans="1:13" x14ac:dyDescent="0.25">
      <c r="A38" t="s">
        <v>82</v>
      </c>
      <c r="B38" t="s">
        <v>83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8EBC-DD1E-416C-A2E5-C5142741E6A7}">
  <sheetPr codeName="Sheet2"/>
  <dimension ref="A1:AW13"/>
  <sheetViews>
    <sheetView tabSelected="1" topLeftCell="D1" workbookViewId="0">
      <selection activeCell="X2" sqref="X2"/>
    </sheetView>
  </sheetViews>
  <sheetFormatPr defaultRowHeight="15" x14ac:dyDescent="0.25"/>
  <cols>
    <col min="1" max="1" width="26.42578125" customWidth="1"/>
    <col min="2" max="2" width="44.140625" bestFit="1" customWidth="1"/>
    <col min="3" max="3" width="96.42578125" customWidth="1"/>
    <col min="4" max="6" width="9.140625" customWidth="1"/>
    <col min="7" max="7" width="118.5703125" customWidth="1"/>
    <col min="8" max="8" width="17.140625" customWidth="1"/>
    <col min="9" max="10" width="17" customWidth="1"/>
    <col min="11" max="50" width="9.140625" customWidth="1"/>
  </cols>
  <sheetData>
    <row r="1" spans="1:49" ht="84" customHeight="1" x14ac:dyDescent="0.25">
      <c r="A1" s="2" t="str">
        <f>_xlfn.TEXTJOIN("",TRUE,D1:D13)</f>
        <v>static const endpointLanguages ={OxFordDictionariesEndpoint.entries: {'en-gb', 'en-us', 'fr', 'gu', 'hi', 'lv', 'ro', 'es', 'sw', 'ta'}, OxFordDictionariesEndpoint.words: {'en-gb', 'en-us', 'fr', 'gu', 'hi', 'lv', 'ro', 'es', 'sw', 'ta'}, OxFordDictionariesEndpoint.inflections: {'en-gb', 'en-us', 'hi', 'lv', 'ro', 'es', 'sw', 'ta'},OxFordDictionariesEndpoint.lemmas: {'en', 'de', 'hi', 'it', 'lv', 'pt', 'ro', 'tn', 'es', 'sw', 'ta'},OxFordDictionariesEndpoint.search: {'en-gb', 'en-us', 'fr', 'gu', 'hi', 'lv', 'ro', 'es', 'sw', 'ta'},OxFordDictionariesEndpoint.searchTranslations: {'en', 'ar', 'zh', 'de', 'el', 'ha', 'hi', 'id', 'xh', 'zu', 'it', 'ms', 'mr', 'nso', 'pt', 'qu', 'ru', 'tn', 'es', 'tt', 'te', 'tpi', 'tk', 'ur'},OxFordDictionariesEndpoint.searchThesaurus: {'en'},OxFordDictionariesEndpoint.translations: {'en', 'ar', 'zh', 'de', 'el', 'ha', 'hi', 'id', 'xh', 'zu', 'it', 'ms', 'mr', 'nso', 'pt', 'qu', 'ru', 'tn', 'es', 'tt', 'te', 'tpi', 'tk', 'ur'},OxFordDictionariesEndpoint.thesaurus: {'en'},OxFordDictionariesEndpoint.sentences: {'en', 'es'},};</v>
      </c>
      <c r="B1" s="2"/>
      <c r="C1" s="2"/>
      <c r="D1" t="s">
        <v>93</v>
      </c>
      <c r="K1" s="1" t="s">
        <v>95</v>
      </c>
      <c r="L1" t="s">
        <v>13</v>
      </c>
      <c r="M1" t="s">
        <v>16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27</v>
      </c>
      <c r="T1" t="s">
        <v>29</v>
      </c>
      <c r="U1" t="s">
        <v>31</v>
      </c>
      <c r="V1" t="s">
        <v>33</v>
      </c>
      <c r="W1" t="s">
        <v>35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46</v>
      </c>
      <c r="AD1" t="s">
        <v>48</v>
      </c>
      <c r="AE1" t="s">
        <v>50</v>
      </c>
      <c r="AF1" t="s">
        <v>52</v>
      </c>
      <c r="AG1" t="s">
        <v>53</v>
      </c>
      <c r="AH1" t="s">
        <v>55</v>
      </c>
      <c r="AI1" t="s">
        <v>57</v>
      </c>
      <c r="AJ1" t="s">
        <v>60</v>
      </c>
      <c r="AK1" t="s">
        <v>62</v>
      </c>
      <c r="AL1" t="s">
        <v>64</v>
      </c>
      <c r="AM1" t="s">
        <v>58</v>
      </c>
      <c r="AN1" t="s">
        <v>68</v>
      </c>
      <c r="AO1" t="s">
        <v>69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96</v>
      </c>
    </row>
    <row r="2" spans="1:49" x14ac:dyDescent="0.25">
      <c r="B2" t="s">
        <v>90</v>
      </c>
      <c r="C2" t="s">
        <v>91</v>
      </c>
      <c r="D2" t="s">
        <v>92</v>
      </c>
      <c r="H2" t="s">
        <v>89</v>
      </c>
    </row>
    <row r="3" spans="1:49" x14ac:dyDescent="0.25">
      <c r="A3" t="str">
        <f>raw!D1</f>
        <v>Entries</v>
      </c>
      <c r="B3" t="str">
        <f t="shared" ref="B3:B12" si="0">"OxFordDictionariesEndpoint."&amp;LOWER(I3)&amp;J3</f>
        <v>OxFordDictionariesEndpoint.entries</v>
      </c>
      <c r="C3" t="str">
        <f>"{" &amp; _xlfn.TEXTJOIN(", ",TRUE,L3:AV3)&amp;"}, "</f>
        <v xml:space="preserve">{'en-gb', 'en-us', 'fr', 'gu', 'hi', 'lv', 'ro', 'es', 'sw', 'ta'}, </v>
      </c>
      <c r="D3" t="str">
        <f>_xlfn.TEXTJOIN(": ",TRUE,B3:C3)</f>
        <v xml:space="preserve">OxFordDictionariesEndpoint.entries: {'en-gb', 'en-us', 'fr', 'gu', 'hi', 'lv', 'ro', 'es', 'sw', 'ta'}, </v>
      </c>
      <c r="H3">
        <f>MATCH(A3,raw!$B$1:$W$1,0)</f>
        <v>3</v>
      </c>
      <c r="I3" t="str" cm="1">
        <f t="array" ref="I3">_xlfn.TEXTSPLIT(A3," ")</f>
        <v>Entries</v>
      </c>
      <c r="L3" t="str">
        <f>IF(VLOOKUP(L$1,raw!$B:$P,$H3,FALSE) = "Y",$K$1&amp;LOWER(L$1)&amp;$K$1,"")</f>
        <v>'en-gb'</v>
      </c>
      <c r="M3" t="str">
        <f>IF(VLOOKUP(M$1,raw!$B:$P,$H3,FALSE) = "Y",$K$1&amp;LOWER(M$1)&amp;$K$1,"")</f>
        <v>'en-us'</v>
      </c>
      <c r="N3" t="str">
        <f>IF(VLOOKUP(N$1,raw!$B:$P,$H3,FALSE) = "Y",$K$1&amp;LOWER(N$1)&amp;$K$1,"")</f>
        <v/>
      </c>
      <c r="O3" t="str">
        <f>IF(VLOOKUP(O$1,raw!$B:$P,$H3,FALSE) = "Y",$K$1&amp;LOWER(O$1)&amp;$K$1,"")</f>
        <v/>
      </c>
      <c r="P3" t="str">
        <f>IF(VLOOKUP(P$1,raw!$B:$P,$H3,FALSE) = "Y",$K$1&amp;LOWER(P$1)&amp;$K$1,"")</f>
        <v/>
      </c>
      <c r="Q3" t="str">
        <f>IF(VLOOKUP(Q$1,raw!$B:$P,$H3,FALSE) = "Y",$K$1&amp;LOWER(Q$1)&amp;$K$1,"")</f>
        <v/>
      </c>
      <c r="R3" t="str">
        <f>IF(VLOOKUP(R$1,raw!$B:$P,$H3,FALSE) = "Y",$K$1&amp;LOWER(R$1)&amp;$K$1,"")</f>
        <v>'fr'</v>
      </c>
      <c r="S3" t="str">
        <f>IF(VLOOKUP(S$1,raw!$B:$P,$H3,FALSE) = "Y",$K$1&amp;LOWER(S$1)&amp;$K$1,"")</f>
        <v/>
      </c>
      <c r="T3" t="str">
        <f>IF(VLOOKUP(T$1,raw!$B:$P,$H3,FALSE) = "Y",$K$1&amp;LOWER(T$1)&amp;$K$1,"")</f>
        <v/>
      </c>
      <c r="U3" t="str">
        <f>IF(VLOOKUP(U$1,raw!$B:$P,$H3,FALSE) = "Y",$K$1&amp;LOWER(U$1)&amp;$K$1,"")</f>
        <v/>
      </c>
      <c r="V3" t="str">
        <f>IF(VLOOKUP(V$1,raw!$B:$P,$H3,FALSE) = "Y",$K$1&amp;LOWER(V$1)&amp;$K$1,"")</f>
        <v>'gu'</v>
      </c>
      <c r="W3" t="str">
        <f>IF(VLOOKUP(W$1,raw!$B:$P,$H3,FALSE) = "Y",$K$1&amp;LOWER(W$1)&amp;$K$1,"")</f>
        <v/>
      </c>
      <c r="X3" t="str">
        <f>IF(VLOOKUP(X$1,raw!$B:$P,$H3,FALSE) = "Y",$K$1&amp;LOWER(X$1)&amp;$K$1,"")</f>
        <v>'hi'</v>
      </c>
      <c r="Y3" t="str">
        <f>IF(VLOOKUP(Y$1,raw!$B:$P,$H3,FALSE) = "Y",$K$1&amp;LOWER(Y$1)&amp;$K$1,"")</f>
        <v/>
      </c>
      <c r="Z3" t="str">
        <f>IF(VLOOKUP(Z$1,raw!$B:$P,$H3,FALSE) = "Y",$K$1&amp;LOWER(Z$1)&amp;$K$1,"")</f>
        <v/>
      </c>
      <c r="AA3" t="str">
        <f>IF(VLOOKUP(AA$1,raw!$B:$P,$H3,FALSE) = "Y",$K$1&amp;LOWER(AA$1)&amp;$K$1,"")</f>
        <v/>
      </c>
      <c r="AB3" t="str">
        <f>IF(VLOOKUP(AB$1,raw!$B:$P,$H3,FALSE) = "Y",$K$1&amp;LOWER(AB$1)&amp;$K$1,"")</f>
        <v/>
      </c>
      <c r="AC3" t="str">
        <f>IF(VLOOKUP(AC$1,raw!$B:$P,$H3,FALSE) = "Y",$K$1&amp;LOWER(AC$1)&amp;$K$1,"")</f>
        <v/>
      </c>
      <c r="AD3" t="str">
        <f>IF(VLOOKUP(AD$1,raw!$B:$P,$H3,FALSE) = "Y",$K$1&amp;LOWER(AD$1)&amp;$K$1,"")</f>
        <v>'lv'</v>
      </c>
      <c r="AE3" t="str">
        <f>IF(VLOOKUP(AE$1,raw!$B:$P,$H3,FALSE) = "Y",$K$1&amp;LOWER(AE$1)&amp;$K$1,"")</f>
        <v/>
      </c>
      <c r="AF3" t="str">
        <f>IF(VLOOKUP(AF$1,raw!$B:$P,$H3,FALSE) = "Y",$K$1&amp;LOWER(AF$1)&amp;$K$1,"")</f>
        <v/>
      </c>
      <c r="AG3" t="str">
        <f>IF(VLOOKUP(AG$1,raw!$B:$P,$H3,FALSE) = "Y",$K$1&amp;LOWER(AG$1)&amp;$K$1,"")</f>
        <v/>
      </c>
      <c r="AH3" t="str">
        <f>IF(VLOOKUP(AH$1,raw!$B:$P,$H3,FALSE) = "Y",$K$1&amp;LOWER(AH$1)&amp;$K$1,"")</f>
        <v/>
      </c>
      <c r="AI3" t="str">
        <f>IF(VLOOKUP(AI$1,raw!$B:$P,$H3,FALSE) = "Y",$K$1&amp;LOWER(AI$1)&amp;$K$1,"")</f>
        <v/>
      </c>
      <c r="AJ3" t="str">
        <f>IF(VLOOKUP(AJ$1,raw!$B:$P,$H3,FALSE) = "Y",$K$1&amp;LOWER(AJ$1)&amp;$K$1,"")</f>
        <v>'ro'</v>
      </c>
      <c r="AK3" t="str">
        <f>IF(VLOOKUP(AK$1,raw!$B:$P,$H3,FALSE) = "Y",$K$1&amp;LOWER(AK$1)&amp;$K$1,"")</f>
        <v/>
      </c>
      <c r="AL3" t="str">
        <f>IF(VLOOKUP(AL$1,raw!$B:$P,$H3,FALSE) = "Y",$K$1&amp;LOWER(AL$1)&amp;$K$1,"")</f>
        <v/>
      </c>
      <c r="AM3" t="str">
        <f>IF(VLOOKUP(AM$1,raw!$B:$P,$H3,FALSE) = "Y",$K$1&amp;LOWER(AM$1)&amp;$K$1,"")</f>
        <v>'es'</v>
      </c>
      <c r="AN3" t="str">
        <f>IF(VLOOKUP(AN$1,raw!$B:$P,$H3,FALSE) = "Y",$K$1&amp;LOWER(AN$1)&amp;$K$1,"")</f>
        <v>'sw'</v>
      </c>
      <c r="AO3" t="str">
        <f>IF(VLOOKUP(AO$1,raw!$B:$P,$H3,FALSE) = "Y",$K$1&amp;LOWER(AO$1)&amp;$K$1,"")</f>
        <v/>
      </c>
      <c r="AP3" t="str">
        <f>IF(VLOOKUP(AP$1,raw!$B:$P,$H3,FALSE) = "Y",$K$1&amp;LOWER(AP$1)&amp;$K$1,"")</f>
        <v>'ta'</v>
      </c>
      <c r="AQ3" t="str">
        <f>IF(VLOOKUP(AQ$1,raw!$B:$P,$H3,FALSE) = "Y",$K$1&amp;LOWER(AQ$1)&amp;$K$1,"")</f>
        <v/>
      </c>
      <c r="AR3" t="str">
        <f>IF(VLOOKUP(AR$1,raw!$B:$P,$H3,FALSE) = "Y",$K$1&amp;LOWER(AR$1)&amp;$K$1,"")</f>
        <v/>
      </c>
      <c r="AS3" t="str">
        <f>IF(VLOOKUP(AS$1,raw!$B:$P,$H3,FALSE) = "Y",$K$1&amp;LOWER(AS$1)&amp;$K$1,"")</f>
        <v/>
      </c>
      <c r="AT3" t="str">
        <f>IF(VLOOKUP(AT$1,raw!$B:$P,$H3,FALSE) = "Y",$K$1&amp;LOWER(AT$1)&amp;$K$1,"")</f>
        <v/>
      </c>
      <c r="AU3" t="str">
        <f>IF(VLOOKUP(AU$1,raw!$B:$P,$H3,FALSE) = "Y",$K$1&amp;LOWER(AU$1)&amp;$K$1,"")</f>
        <v/>
      </c>
      <c r="AV3" t="str">
        <f>IF(VLOOKUP(AV$1,raw!$B:$P,$H3,FALSE) = "Y",$K$1&amp;LOWER(AV$1)&amp;$K$1,"")</f>
        <v/>
      </c>
    </row>
    <row r="4" spans="1:49" x14ac:dyDescent="0.25">
      <c r="A4" t="str">
        <f>raw!E1</f>
        <v>Words</v>
      </c>
      <c r="B4" t="str">
        <f t="shared" si="0"/>
        <v>OxFordDictionariesEndpoint.words</v>
      </c>
      <c r="C4" t="str">
        <f>"{" &amp; _xlfn.TEXTJOIN(", ",TRUE,L4:AV4)&amp;"}, "</f>
        <v xml:space="preserve">{'en-gb', 'en-us', 'fr', 'gu', 'hi', 'lv', 'ro', 'es', 'sw', 'ta'}, </v>
      </c>
      <c r="D4" t="str">
        <f t="shared" ref="D4:D12" si="1">_xlfn.TEXTJOIN(": ",TRUE,B4:C4)</f>
        <v xml:space="preserve">OxFordDictionariesEndpoint.words: {'en-gb', 'en-us', 'fr', 'gu', 'hi', 'lv', 'ro', 'es', 'sw', 'ta'}, </v>
      </c>
      <c r="H4">
        <f>MATCH(A4,raw!$B$1:$W$1,0)</f>
        <v>4</v>
      </c>
      <c r="I4" t="str" cm="1">
        <f t="array" ref="I4">_xlfn.TEXTSPLIT(A4," ")</f>
        <v>Words</v>
      </c>
      <c r="L4" t="str">
        <f>IF(VLOOKUP(L$1,raw!$B:$P,$H4,FALSE) = "Y",$K$1&amp;LOWER(L$1)&amp;$K$1,"")</f>
        <v>'en-gb'</v>
      </c>
      <c r="M4" t="str">
        <f>IF(VLOOKUP(M$1,raw!$B:$P,$H4,FALSE) = "Y",$K$1&amp;LOWER(M$1)&amp;$K$1,"")</f>
        <v>'en-us'</v>
      </c>
      <c r="N4" t="str">
        <f>IF(VLOOKUP(N$1,raw!$B:$P,$H4,FALSE) = "Y",$K$1&amp;LOWER(N$1)&amp;$K$1,"")</f>
        <v/>
      </c>
      <c r="O4" t="str">
        <f>IF(VLOOKUP(O$1,raw!$B:$P,$H4,FALSE) = "Y",$K$1&amp;LOWER(O$1)&amp;$K$1,"")</f>
        <v/>
      </c>
      <c r="P4" t="str">
        <f>IF(VLOOKUP(P$1,raw!$B:$P,$H4,FALSE) = "Y",$K$1&amp;LOWER(P$1)&amp;$K$1,"")</f>
        <v/>
      </c>
      <c r="Q4" t="str">
        <f>IF(VLOOKUP(Q$1,raw!$B:$P,$H4,FALSE) = "Y",$K$1&amp;LOWER(Q$1)&amp;$K$1,"")</f>
        <v/>
      </c>
      <c r="R4" t="str">
        <f>IF(VLOOKUP(R$1,raw!$B:$P,$H4,FALSE) = "Y",$K$1&amp;LOWER(R$1)&amp;$K$1,"")</f>
        <v>'fr'</v>
      </c>
      <c r="S4" t="str">
        <f>IF(VLOOKUP(S$1,raw!$B:$P,$H4,FALSE) = "Y",$K$1&amp;LOWER(S$1)&amp;$K$1,"")</f>
        <v/>
      </c>
      <c r="T4" t="str">
        <f>IF(VLOOKUP(T$1,raw!$B:$P,$H4,FALSE) = "Y",$K$1&amp;LOWER(T$1)&amp;$K$1,"")</f>
        <v/>
      </c>
      <c r="U4" t="str">
        <f>IF(VLOOKUP(U$1,raw!$B:$P,$H4,FALSE) = "Y",$K$1&amp;LOWER(U$1)&amp;$K$1,"")</f>
        <v/>
      </c>
      <c r="V4" t="str">
        <f>IF(VLOOKUP(V$1,raw!$B:$P,$H4,FALSE) = "Y",$K$1&amp;LOWER(V$1)&amp;$K$1,"")</f>
        <v>'gu'</v>
      </c>
      <c r="W4" t="str">
        <f>IF(VLOOKUP(W$1,raw!$B:$P,$H4,FALSE) = "Y",$K$1&amp;LOWER(W$1)&amp;$K$1,"")</f>
        <v/>
      </c>
      <c r="X4" t="str">
        <f>IF(VLOOKUP(X$1,raw!$B:$P,$H4,FALSE) = "Y",$K$1&amp;LOWER(X$1)&amp;$K$1,"")</f>
        <v>'hi'</v>
      </c>
      <c r="Y4" t="str">
        <f>IF(VLOOKUP(Y$1,raw!$B:$P,$H4,FALSE) = "Y",$K$1&amp;LOWER(Y$1)&amp;$K$1,"")</f>
        <v/>
      </c>
      <c r="Z4" t="str">
        <f>IF(VLOOKUP(Z$1,raw!$B:$P,$H4,FALSE) = "Y",$K$1&amp;LOWER(Z$1)&amp;$K$1,"")</f>
        <v/>
      </c>
      <c r="AA4" t="str">
        <f>IF(VLOOKUP(AA$1,raw!$B:$P,$H4,FALSE) = "Y",$K$1&amp;LOWER(AA$1)&amp;$K$1,"")</f>
        <v/>
      </c>
      <c r="AB4" t="str">
        <f>IF(VLOOKUP(AB$1,raw!$B:$P,$H4,FALSE) = "Y",$K$1&amp;LOWER(AB$1)&amp;$K$1,"")</f>
        <v/>
      </c>
      <c r="AC4" t="str">
        <f>IF(VLOOKUP(AC$1,raw!$B:$P,$H4,FALSE) = "Y",$K$1&amp;LOWER(AC$1)&amp;$K$1,"")</f>
        <v/>
      </c>
      <c r="AD4" t="str">
        <f>IF(VLOOKUP(AD$1,raw!$B:$P,$H4,FALSE) = "Y",$K$1&amp;LOWER(AD$1)&amp;$K$1,"")</f>
        <v>'lv'</v>
      </c>
      <c r="AE4" t="str">
        <f>IF(VLOOKUP(AE$1,raw!$B:$P,$H4,FALSE) = "Y",$K$1&amp;LOWER(AE$1)&amp;$K$1,"")</f>
        <v/>
      </c>
      <c r="AF4" t="str">
        <f>IF(VLOOKUP(AF$1,raw!$B:$P,$H4,FALSE) = "Y",$K$1&amp;LOWER(AF$1)&amp;$K$1,"")</f>
        <v/>
      </c>
      <c r="AG4" t="str">
        <f>IF(VLOOKUP(AG$1,raw!$B:$P,$H4,FALSE) = "Y",$K$1&amp;LOWER(AG$1)&amp;$K$1,"")</f>
        <v/>
      </c>
      <c r="AH4" t="str">
        <f>IF(VLOOKUP(AH$1,raw!$B:$P,$H4,FALSE) = "Y",$K$1&amp;LOWER(AH$1)&amp;$K$1,"")</f>
        <v/>
      </c>
      <c r="AI4" t="str">
        <f>IF(VLOOKUP(AI$1,raw!$B:$P,$H4,FALSE) = "Y",$K$1&amp;LOWER(AI$1)&amp;$K$1,"")</f>
        <v/>
      </c>
      <c r="AJ4" t="str">
        <f>IF(VLOOKUP(AJ$1,raw!$B:$P,$H4,FALSE) = "Y",$K$1&amp;LOWER(AJ$1)&amp;$K$1,"")</f>
        <v>'ro'</v>
      </c>
      <c r="AK4" t="str">
        <f>IF(VLOOKUP(AK$1,raw!$B:$P,$H4,FALSE) = "Y",$K$1&amp;LOWER(AK$1)&amp;$K$1,"")</f>
        <v/>
      </c>
      <c r="AL4" t="str">
        <f>IF(VLOOKUP(AL$1,raw!$B:$P,$H4,FALSE) = "Y",$K$1&amp;LOWER(AL$1)&amp;$K$1,"")</f>
        <v/>
      </c>
      <c r="AM4" t="str">
        <f>IF(VLOOKUP(AM$1,raw!$B:$P,$H4,FALSE) = "Y",$K$1&amp;LOWER(AM$1)&amp;$K$1,"")</f>
        <v>'es'</v>
      </c>
      <c r="AN4" t="str">
        <f>IF(VLOOKUP(AN$1,raw!$B:$P,$H4,FALSE) = "Y",$K$1&amp;LOWER(AN$1)&amp;$K$1,"")</f>
        <v>'sw'</v>
      </c>
      <c r="AO4" t="str">
        <f>IF(VLOOKUP(AO$1,raw!$B:$P,$H4,FALSE) = "Y",$K$1&amp;LOWER(AO$1)&amp;$K$1,"")</f>
        <v/>
      </c>
      <c r="AP4" t="str">
        <f>IF(VLOOKUP(AP$1,raw!$B:$P,$H4,FALSE) = "Y",$K$1&amp;LOWER(AP$1)&amp;$K$1,"")</f>
        <v>'ta'</v>
      </c>
      <c r="AQ4" t="str">
        <f>IF(VLOOKUP(AQ$1,raw!$B:$P,$H4,FALSE) = "Y",$K$1&amp;LOWER(AQ$1)&amp;$K$1,"")</f>
        <v/>
      </c>
      <c r="AR4" t="str">
        <f>IF(VLOOKUP(AR$1,raw!$B:$P,$H4,FALSE) = "Y",$K$1&amp;LOWER(AR$1)&amp;$K$1,"")</f>
        <v/>
      </c>
      <c r="AS4" t="str">
        <f>IF(VLOOKUP(AS$1,raw!$B:$P,$H4,FALSE) = "Y",$K$1&amp;LOWER(AS$1)&amp;$K$1,"")</f>
        <v/>
      </c>
      <c r="AT4" t="str">
        <f>IF(VLOOKUP(AT$1,raw!$B:$P,$H4,FALSE) = "Y",$K$1&amp;LOWER(AT$1)&amp;$K$1,"")</f>
        <v/>
      </c>
      <c r="AU4" t="str">
        <f>IF(VLOOKUP(AU$1,raw!$B:$P,$H4,FALSE) = "Y",$K$1&amp;LOWER(AU$1)&amp;$K$1,"")</f>
        <v/>
      </c>
      <c r="AV4" t="str">
        <f>IF(VLOOKUP(AV$1,raw!$B:$P,$H4,FALSE) = "Y",$K$1&amp;LOWER(AV$1)&amp;$K$1,"")</f>
        <v/>
      </c>
    </row>
    <row r="5" spans="1:49" x14ac:dyDescent="0.25">
      <c r="A5" t="str">
        <f>raw!F1</f>
        <v>Inflections</v>
      </c>
      <c r="B5" t="str">
        <f t="shared" si="0"/>
        <v>OxFordDictionariesEndpoint.inflections</v>
      </c>
      <c r="C5" t="str">
        <f t="shared" ref="C5:C12" si="2">"{" &amp; _xlfn.TEXTJOIN(", ",TRUE,L5:AV5)&amp;"},"</f>
        <v>{'en-gb', 'en-us', 'hi', 'lv', 'ro', 'es', 'sw', 'ta'},</v>
      </c>
      <c r="D5" t="str">
        <f t="shared" si="1"/>
        <v>OxFordDictionariesEndpoint.inflections: {'en-gb', 'en-us', 'hi', 'lv', 'ro', 'es', 'sw', 'ta'},</v>
      </c>
      <c r="H5">
        <f>MATCH(A5,raw!$B$1:$W$1,0)</f>
        <v>5</v>
      </c>
      <c r="I5" t="str" cm="1">
        <f t="array" ref="I5">_xlfn.TEXTSPLIT(A5," ")</f>
        <v>Inflections</v>
      </c>
      <c r="L5" t="str">
        <f>IF(VLOOKUP(L$1,raw!$B:$P,$H5,FALSE) = "Y",$K$1&amp;LOWER(L$1)&amp;$K$1,"")</f>
        <v>'en-gb'</v>
      </c>
      <c r="M5" t="str">
        <f>IF(VLOOKUP(M$1,raw!$B:$P,$H5,FALSE) = "Y",$K$1&amp;LOWER(M$1)&amp;$K$1,"")</f>
        <v>'en-us'</v>
      </c>
      <c r="N5" t="str">
        <f>IF(VLOOKUP(N$1,raw!$B:$P,$H5,FALSE) = "Y",$K$1&amp;LOWER(N$1)&amp;$K$1,"")</f>
        <v/>
      </c>
      <c r="O5" t="str">
        <f>IF(VLOOKUP(O$1,raw!$B:$P,$H5,FALSE) = "Y",$K$1&amp;LOWER(O$1)&amp;$K$1,"")</f>
        <v/>
      </c>
      <c r="P5" t="str">
        <f>IF(VLOOKUP(P$1,raw!$B:$P,$H5,FALSE) = "Y",$K$1&amp;LOWER(P$1)&amp;$K$1,"")</f>
        <v/>
      </c>
      <c r="Q5" t="str">
        <f>IF(VLOOKUP(Q$1,raw!$B:$P,$H5,FALSE) = "Y",$K$1&amp;LOWER(Q$1)&amp;$K$1,"")</f>
        <v/>
      </c>
      <c r="R5" t="str">
        <f>IF(VLOOKUP(R$1,raw!$B:$P,$H5,FALSE) = "Y",$K$1&amp;LOWER(R$1)&amp;$K$1,"")</f>
        <v/>
      </c>
      <c r="S5" t="str">
        <f>IF(VLOOKUP(S$1,raw!$B:$P,$H5,FALSE) = "Y",$K$1&amp;LOWER(S$1)&amp;$K$1,"")</f>
        <v/>
      </c>
      <c r="T5" t="str">
        <f>IF(VLOOKUP(T$1,raw!$B:$P,$H5,FALSE) = "Y",$K$1&amp;LOWER(T$1)&amp;$K$1,"")</f>
        <v/>
      </c>
      <c r="U5" t="str">
        <f>IF(VLOOKUP(U$1,raw!$B:$P,$H5,FALSE) = "Y",$K$1&amp;LOWER(U$1)&amp;$K$1,"")</f>
        <v/>
      </c>
      <c r="V5" t="str">
        <f>IF(VLOOKUP(V$1,raw!$B:$P,$H5,FALSE) = "Y",$K$1&amp;LOWER(V$1)&amp;$K$1,"")</f>
        <v/>
      </c>
      <c r="W5" t="str">
        <f>IF(VLOOKUP(W$1,raw!$B:$P,$H5,FALSE) = "Y",$K$1&amp;LOWER(W$1)&amp;$K$1,"")</f>
        <v/>
      </c>
      <c r="X5" t="str">
        <f>IF(VLOOKUP(X$1,raw!$B:$P,$H5,FALSE) = "Y",$K$1&amp;LOWER(X$1)&amp;$K$1,"")</f>
        <v>'hi'</v>
      </c>
      <c r="Y5" t="str">
        <f>IF(VLOOKUP(Y$1,raw!$B:$P,$H5,FALSE) = "Y",$K$1&amp;LOWER(Y$1)&amp;$K$1,"")</f>
        <v/>
      </c>
      <c r="Z5" t="str">
        <f>IF(VLOOKUP(Z$1,raw!$B:$P,$H5,FALSE) = "Y",$K$1&amp;LOWER(Z$1)&amp;$K$1,"")</f>
        <v/>
      </c>
      <c r="AA5" t="str">
        <f>IF(VLOOKUP(AA$1,raw!$B:$P,$H5,FALSE) = "Y",$K$1&amp;LOWER(AA$1)&amp;$K$1,"")</f>
        <v/>
      </c>
      <c r="AB5" t="str">
        <f>IF(VLOOKUP(AB$1,raw!$B:$P,$H5,FALSE) = "Y",$K$1&amp;LOWER(AB$1)&amp;$K$1,"")</f>
        <v/>
      </c>
      <c r="AC5" t="str">
        <f>IF(VLOOKUP(AC$1,raw!$B:$P,$H5,FALSE) = "Y",$K$1&amp;LOWER(AC$1)&amp;$K$1,"")</f>
        <v/>
      </c>
      <c r="AD5" t="str">
        <f>IF(VLOOKUP(AD$1,raw!$B:$P,$H5,FALSE) = "Y",$K$1&amp;LOWER(AD$1)&amp;$K$1,"")</f>
        <v>'lv'</v>
      </c>
      <c r="AE5" t="str">
        <f>IF(VLOOKUP(AE$1,raw!$B:$P,$H5,FALSE) = "Y",$K$1&amp;LOWER(AE$1)&amp;$K$1,"")</f>
        <v/>
      </c>
      <c r="AF5" t="str">
        <f>IF(VLOOKUP(AF$1,raw!$B:$P,$H5,FALSE) = "Y",$K$1&amp;LOWER(AF$1)&amp;$K$1,"")</f>
        <v/>
      </c>
      <c r="AG5" t="str">
        <f>IF(VLOOKUP(AG$1,raw!$B:$P,$H5,FALSE) = "Y",$K$1&amp;LOWER(AG$1)&amp;$K$1,"")</f>
        <v/>
      </c>
      <c r="AH5" t="str">
        <f>IF(VLOOKUP(AH$1,raw!$B:$P,$H5,FALSE) = "Y",$K$1&amp;LOWER(AH$1)&amp;$K$1,"")</f>
        <v/>
      </c>
      <c r="AI5" t="str">
        <f>IF(VLOOKUP(AI$1,raw!$B:$P,$H5,FALSE) = "Y",$K$1&amp;LOWER(AI$1)&amp;$K$1,"")</f>
        <v/>
      </c>
      <c r="AJ5" t="str">
        <f>IF(VLOOKUP(AJ$1,raw!$B:$P,$H5,FALSE) = "Y",$K$1&amp;LOWER(AJ$1)&amp;$K$1,"")</f>
        <v>'ro'</v>
      </c>
      <c r="AK5" t="str">
        <f>IF(VLOOKUP(AK$1,raw!$B:$P,$H5,FALSE) = "Y",$K$1&amp;LOWER(AK$1)&amp;$K$1,"")</f>
        <v/>
      </c>
      <c r="AL5" t="str">
        <f>IF(VLOOKUP(AL$1,raw!$B:$P,$H5,FALSE) = "Y",$K$1&amp;LOWER(AL$1)&amp;$K$1,"")</f>
        <v/>
      </c>
      <c r="AM5" t="str">
        <f>IF(VLOOKUP(AM$1,raw!$B:$P,$H5,FALSE) = "Y",$K$1&amp;LOWER(AM$1)&amp;$K$1,"")</f>
        <v>'es'</v>
      </c>
      <c r="AN5" t="str">
        <f>IF(VLOOKUP(AN$1,raw!$B:$P,$H5,FALSE) = "Y",$K$1&amp;LOWER(AN$1)&amp;$K$1,"")</f>
        <v>'sw'</v>
      </c>
      <c r="AO5" t="str">
        <f>IF(VLOOKUP(AO$1,raw!$B:$P,$H5,FALSE) = "Y",$K$1&amp;LOWER(AO$1)&amp;$K$1,"")</f>
        <v/>
      </c>
      <c r="AP5" t="str">
        <f>IF(VLOOKUP(AP$1,raw!$B:$P,$H5,FALSE) = "Y",$K$1&amp;LOWER(AP$1)&amp;$K$1,"")</f>
        <v>'ta'</v>
      </c>
      <c r="AQ5" t="str">
        <f>IF(VLOOKUP(AQ$1,raw!$B:$P,$H5,FALSE) = "Y",$K$1&amp;LOWER(AQ$1)&amp;$K$1,"")</f>
        <v/>
      </c>
      <c r="AR5" t="str">
        <f>IF(VLOOKUP(AR$1,raw!$B:$P,$H5,FALSE) = "Y",$K$1&amp;LOWER(AR$1)&amp;$K$1,"")</f>
        <v/>
      </c>
      <c r="AS5" t="str">
        <f>IF(VLOOKUP(AS$1,raw!$B:$P,$H5,FALSE) = "Y",$K$1&amp;LOWER(AS$1)&amp;$K$1,"")</f>
        <v/>
      </c>
      <c r="AT5" t="str">
        <f>IF(VLOOKUP(AT$1,raw!$B:$P,$H5,FALSE) = "Y",$K$1&amp;LOWER(AT$1)&amp;$K$1,"")</f>
        <v/>
      </c>
      <c r="AU5" t="str">
        <f>IF(VLOOKUP(AU$1,raw!$B:$P,$H5,FALSE) = "Y",$K$1&amp;LOWER(AU$1)&amp;$K$1,"")</f>
        <v/>
      </c>
      <c r="AV5" t="str">
        <f>IF(VLOOKUP(AV$1,raw!$B:$P,$H5,FALSE) = "Y",$K$1&amp;LOWER(AV$1)&amp;$K$1,"")</f>
        <v/>
      </c>
    </row>
    <row r="6" spans="1:49" x14ac:dyDescent="0.25">
      <c r="A6" t="str">
        <f>raw!G1</f>
        <v>Lemmas</v>
      </c>
      <c r="B6" t="str">
        <f t="shared" si="0"/>
        <v>OxFordDictionariesEndpoint.lemmas</v>
      </c>
      <c r="C6" t="str">
        <f t="shared" si="2"/>
        <v>{'en', 'de', 'hi', 'it', 'lv', 'pt', 'ro', 'tn', 'es', 'sw', 'ta'},</v>
      </c>
      <c r="D6" t="str">
        <f t="shared" si="1"/>
        <v>OxFordDictionariesEndpoint.lemmas: {'en', 'de', 'hi', 'it', 'lv', 'pt', 'ro', 'tn', 'es', 'sw', 'ta'},</v>
      </c>
      <c r="H6">
        <f>MATCH(A6,raw!$B$1:$W$1,0)</f>
        <v>6</v>
      </c>
      <c r="I6" t="str" cm="1">
        <f t="array" ref="I6">_xlfn.TEXTSPLIT(A6," ")</f>
        <v>Lemmas</v>
      </c>
      <c r="L6" t="str">
        <f>IF(VLOOKUP(L$1,raw!$B:$P,$H6,FALSE) = "Y",$K$1&amp;LOWER(L$1)&amp;$K$1,"")</f>
        <v/>
      </c>
      <c r="M6" t="str">
        <f>IF(VLOOKUP(M$1,raw!$B:$P,$H6,FALSE) = "Y",$K$1&amp;LOWER(M$1)&amp;$K$1,"")</f>
        <v/>
      </c>
      <c r="N6" t="str">
        <f>IF(VLOOKUP(N$1,raw!$B:$P,$H6,FALSE) = "Y",$K$1&amp;LOWER(N$1)&amp;$K$1,"")</f>
        <v>'en'</v>
      </c>
      <c r="O6" t="str">
        <f>IF(VLOOKUP(O$1,raw!$B:$P,$H6,FALSE) = "Y",$K$1&amp;LOWER(O$1)&amp;$K$1,"")</f>
        <v/>
      </c>
      <c r="P6" t="str">
        <f>IF(VLOOKUP(P$1,raw!$B:$P,$H6,FALSE) = "Y",$K$1&amp;LOWER(P$1)&amp;$K$1,"")</f>
        <v/>
      </c>
      <c r="Q6" t="str">
        <f>IF(VLOOKUP(Q$1,raw!$B:$P,$H6,FALSE) = "Y",$K$1&amp;LOWER(Q$1)&amp;$K$1,"")</f>
        <v/>
      </c>
      <c r="R6" t="str">
        <f>IF(VLOOKUP(R$1,raw!$B:$P,$H6,FALSE) = "Y",$K$1&amp;LOWER(R$1)&amp;$K$1,"")</f>
        <v/>
      </c>
      <c r="S6" t="str">
        <f>IF(VLOOKUP(S$1,raw!$B:$P,$H6,FALSE) = "Y",$K$1&amp;LOWER(S$1)&amp;$K$1,"")</f>
        <v/>
      </c>
      <c r="T6" t="str">
        <f>IF(VLOOKUP(T$1,raw!$B:$P,$H6,FALSE) = "Y",$K$1&amp;LOWER(T$1)&amp;$K$1,"")</f>
        <v>'de'</v>
      </c>
      <c r="U6" t="str">
        <f>IF(VLOOKUP(U$1,raw!$B:$P,$H6,FALSE) = "Y",$K$1&amp;LOWER(U$1)&amp;$K$1,"")</f>
        <v/>
      </c>
      <c r="V6" t="str">
        <f>IF(VLOOKUP(V$1,raw!$B:$P,$H6,FALSE) = "Y",$K$1&amp;LOWER(V$1)&amp;$K$1,"")</f>
        <v/>
      </c>
      <c r="W6" t="str">
        <f>IF(VLOOKUP(W$1,raw!$B:$P,$H6,FALSE) = "Y",$K$1&amp;LOWER(W$1)&amp;$K$1,"")</f>
        <v/>
      </c>
      <c r="X6" t="str">
        <f>IF(VLOOKUP(X$1,raw!$B:$P,$H6,FALSE) = "Y",$K$1&amp;LOWER(X$1)&amp;$K$1,"")</f>
        <v>'hi'</v>
      </c>
      <c r="Y6" t="str">
        <f>IF(VLOOKUP(Y$1,raw!$B:$P,$H6,FALSE) = "Y",$K$1&amp;LOWER(Y$1)&amp;$K$1,"")</f>
        <v/>
      </c>
      <c r="Z6" t="str">
        <f>IF(VLOOKUP(Z$1,raw!$B:$P,$H6,FALSE) = "Y",$K$1&amp;LOWER(Z$1)&amp;$K$1,"")</f>
        <v/>
      </c>
      <c r="AA6" t="str">
        <f>IF(VLOOKUP(AA$1,raw!$B:$P,$H6,FALSE) = "Y",$K$1&amp;LOWER(AA$1)&amp;$K$1,"")</f>
        <v/>
      </c>
      <c r="AB6" t="str">
        <f>IF(VLOOKUP(AB$1,raw!$B:$P,$H6,FALSE) = "Y",$K$1&amp;LOWER(AB$1)&amp;$K$1,"")</f>
        <v/>
      </c>
      <c r="AC6" t="str">
        <f>IF(VLOOKUP(AC$1,raw!$B:$P,$H6,FALSE) = "Y",$K$1&amp;LOWER(AC$1)&amp;$K$1,"")</f>
        <v>'it'</v>
      </c>
      <c r="AD6" t="str">
        <f>IF(VLOOKUP(AD$1,raw!$B:$P,$H6,FALSE) = "Y",$K$1&amp;LOWER(AD$1)&amp;$K$1,"")</f>
        <v>'lv'</v>
      </c>
      <c r="AE6" t="str">
        <f>IF(VLOOKUP(AE$1,raw!$B:$P,$H6,FALSE) = "Y",$K$1&amp;LOWER(AE$1)&amp;$K$1,"")</f>
        <v/>
      </c>
      <c r="AF6" t="str">
        <f>IF(VLOOKUP(AF$1,raw!$B:$P,$H6,FALSE) = "Y",$K$1&amp;LOWER(AF$1)&amp;$K$1,"")</f>
        <v/>
      </c>
      <c r="AG6" t="str">
        <f>IF(VLOOKUP(AG$1,raw!$B:$P,$H6,FALSE) = "Y",$K$1&amp;LOWER(AG$1)&amp;$K$1,"")</f>
        <v/>
      </c>
      <c r="AH6" t="str">
        <f>IF(VLOOKUP(AH$1,raw!$B:$P,$H6,FALSE) = "Y",$K$1&amp;LOWER(AH$1)&amp;$K$1,"")</f>
        <v>'pt'</v>
      </c>
      <c r="AI6" t="str">
        <f>IF(VLOOKUP(AI$1,raw!$B:$P,$H6,FALSE) = "Y",$K$1&amp;LOWER(AI$1)&amp;$K$1,"")</f>
        <v/>
      </c>
      <c r="AJ6" t="str">
        <f>IF(VLOOKUP(AJ$1,raw!$B:$P,$H6,FALSE) = "Y",$K$1&amp;LOWER(AJ$1)&amp;$K$1,"")</f>
        <v>'ro'</v>
      </c>
      <c r="AK6" t="str">
        <f>IF(VLOOKUP(AK$1,raw!$B:$P,$H6,FALSE) = "Y",$K$1&amp;LOWER(AK$1)&amp;$K$1,"")</f>
        <v/>
      </c>
      <c r="AL6" t="str">
        <f>IF(VLOOKUP(AL$1,raw!$B:$P,$H6,FALSE) = "Y",$K$1&amp;LOWER(AL$1)&amp;$K$1,"")</f>
        <v>'tn'</v>
      </c>
      <c r="AM6" t="str">
        <f>IF(VLOOKUP(AM$1,raw!$B:$P,$H6,FALSE) = "Y",$K$1&amp;LOWER(AM$1)&amp;$K$1,"")</f>
        <v>'es'</v>
      </c>
      <c r="AN6" t="str">
        <f>IF(VLOOKUP(AN$1,raw!$B:$P,$H6,FALSE) = "Y",$K$1&amp;LOWER(AN$1)&amp;$K$1,"")</f>
        <v>'sw'</v>
      </c>
      <c r="AO6" t="str">
        <f>IF(VLOOKUP(AO$1,raw!$B:$P,$H6,FALSE) = "Y",$K$1&amp;LOWER(AO$1)&amp;$K$1,"")</f>
        <v/>
      </c>
      <c r="AP6" t="str">
        <f>IF(VLOOKUP(AP$1,raw!$B:$P,$H6,FALSE) = "Y",$K$1&amp;LOWER(AP$1)&amp;$K$1,"")</f>
        <v>'ta'</v>
      </c>
      <c r="AQ6" t="str">
        <f>IF(VLOOKUP(AQ$1,raw!$B:$P,$H6,FALSE) = "Y",$K$1&amp;LOWER(AQ$1)&amp;$K$1,"")</f>
        <v/>
      </c>
      <c r="AR6" t="str">
        <f>IF(VLOOKUP(AR$1,raw!$B:$P,$H6,FALSE) = "Y",$K$1&amp;LOWER(AR$1)&amp;$K$1,"")</f>
        <v/>
      </c>
      <c r="AS6" t="str">
        <f>IF(VLOOKUP(AS$1,raw!$B:$P,$H6,FALSE) = "Y",$K$1&amp;LOWER(AS$1)&amp;$K$1,"")</f>
        <v/>
      </c>
      <c r="AT6" t="str">
        <f>IF(VLOOKUP(AT$1,raw!$B:$P,$H6,FALSE) = "Y",$K$1&amp;LOWER(AT$1)&amp;$K$1,"")</f>
        <v/>
      </c>
      <c r="AU6" t="str">
        <f>IF(VLOOKUP(AU$1,raw!$B:$P,$H6,FALSE) = "Y",$K$1&amp;LOWER(AU$1)&amp;$K$1,"")</f>
        <v/>
      </c>
      <c r="AV6" t="str">
        <f>IF(VLOOKUP(AV$1,raw!$B:$P,$H6,FALSE) = "Y",$K$1&amp;LOWER(AV$1)&amp;$K$1,"")</f>
        <v/>
      </c>
    </row>
    <row r="7" spans="1:49" x14ac:dyDescent="0.25">
      <c r="A7" t="str">
        <f>raw!H1</f>
        <v>Search</v>
      </c>
      <c r="B7" t="str">
        <f t="shared" si="0"/>
        <v>OxFordDictionariesEndpoint.search</v>
      </c>
      <c r="C7" t="str">
        <f t="shared" si="2"/>
        <v>{'en-gb', 'en-us', 'fr', 'gu', 'hi', 'lv', 'ro', 'es', 'sw', 'ta'},</v>
      </c>
      <c r="D7" t="str">
        <f t="shared" si="1"/>
        <v>OxFordDictionariesEndpoint.search: {'en-gb', 'en-us', 'fr', 'gu', 'hi', 'lv', 'ro', 'es', 'sw', 'ta'},</v>
      </c>
      <c r="H7">
        <f>MATCH(A7,raw!$B$1:$W$1,0)</f>
        <v>7</v>
      </c>
      <c r="I7" t="str" cm="1">
        <f t="array" ref="I7">_xlfn.TEXTSPLIT(A7," ")</f>
        <v>Search</v>
      </c>
      <c r="L7" t="str">
        <f>IF(VLOOKUP(L$1,raw!$B:$P,$H7,FALSE) = "Y",$K$1&amp;LOWER(L$1)&amp;$K$1,"")</f>
        <v>'en-gb'</v>
      </c>
      <c r="M7" t="str">
        <f>IF(VLOOKUP(M$1,raw!$B:$P,$H7,FALSE) = "Y",$K$1&amp;LOWER(M$1)&amp;$K$1,"")</f>
        <v>'en-us'</v>
      </c>
      <c r="N7" t="str">
        <f>IF(VLOOKUP(N$1,raw!$B:$P,$H7,FALSE) = "Y",$K$1&amp;LOWER(N$1)&amp;$K$1,"")</f>
        <v/>
      </c>
      <c r="O7" t="str">
        <f>IF(VLOOKUP(O$1,raw!$B:$P,$H7,FALSE) = "Y",$K$1&amp;LOWER(O$1)&amp;$K$1,"")</f>
        <v/>
      </c>
      <c r="P7" t="str">
        <f>IF(VLOOKUP(P$1,raw!$B:$P,$H7,FALSE) = "Y",$K$1&amp;LOWER(P$1)&amp;$K$1,"")</f>
        <v/>
      </c>
      <c r="Q7" t="str">
        <f>IF(VLOOKUP(Q$1,raw!$B:$P,$H7,FALSE) = "Y",$K$1&amp;LOWER(Q$1)&amp;$K$1,"")</f>
        <v/>
      </c>
      <c r="R7" t="str">
        <f>IF(VLOOKUP(R$1,raw!$B:$P,$H7,FALSE) = "Y",$K$1&amp;LOWER(R$1)&amp;$K$1,"")</f>
        <v>'fr'</v>
      </c>
      <c r="S7" t="str">
        <f>IF(VLOOKUP(S$1,raw!$B:$P,$H7,FALSE) = "Y",$K$1&amp;LOWER(S$1)&amp;$K$1,"")</f>
        <v/>
      </c>
      <c r="T7" t="str">
        <f>IF(VLOOKUP(T$1,raw!$B:$P,$H7,FALSE) = "Y",$K$1&amp;LOWER(T$1)&amp;$K$1,"")</f>
        <v/>
      </c>
      <c r="U7" t="str">
        <f>IF(VLOOKUP(U$1,raw!$B:$P,$H7,FALSE) = "Y",$K$1&amp;LOWER(U$1)&amp;$K$1,"")</f>
        <v/>
      </c>
      <c r="V7" t="str">
        <f>IF(VLOOKUP(V$1,raw!$B:$P,$H7,FALSE) = "Y",$K$1&amp;LOWER(V$1)&amp;$K$1,"")</f>
        <v>'gu'</v>
      </c>
      <c r="W7" t="str">
        <f>IF(VLOOKUP(W$1,raw!$B:$P,$H7,FALSE) = "Y",$K$1&amp;LOWER(W$1)&amp;$K$1,"")</f>
        <v/>
      </c>
      <c r="X7" t="str">
        <f>IF(VLOOKUP(X$1,raw!$B:$P,$H7,FALSE) = "Y",$K$1&amp;LOWER(X$1)&amp;$K$1,"")</f>
        <v>'hi'</v>
      </c>
      <c r="Y7" t="str">
        <f>IF(VLOOKUP(Y$1,raw!$B:$P,$H7,FALSE) = "Y",$K$1&amp;LOWER(Y$1)&amp;$K$1,"")</f>
        <v/>
      </c>
      <c r="Z7" t="str">
        <f>IF(VLOOKUP(Z$1,raw!$B:$P,$H7,FALSE) = "Y",$K$1&amp;LOWER(Z$1)&amp;$K$1,"")</f>
        <v/>
      </c>
      <c r="AA7" t="str">
        <f>IF(VLOOKUP(AA$1,raw!$B:$P,$H7,FALSE) = "Y",$K$1&amp;LOWER(AA$1)&amp;$K$1,"")</f>
        <v/>
      </c>
      <c r="AB7" t="str">
        <f>IF(VLOOKUP(AB$1,raw!$B:$P,$H7,FALSE) = "Y",$K$1&amp;LOWER(AB$1)&amp;$K$1,"")</f>
        <v/>
      </c>
      <c r="AC7" t="str">
        <f>IF(VLOOKUP(AC$1,raw!$B:$P,$H7,FALSE) = "Y",$K$1&amp;LOWER(AC$1)&amp;$K$1,"")</f>
        <v/>
      </c>
      <c r="AD7" t="str">
        <f>IF(VLOOKUP(AD$1,raw!$B:$P,$H7,FALSE) = "Y",$K$1&amp;LOWER(AD$1)&amp;$K$1,"")</f>
        <v>'lv'</v>
      </c>
      <c r="AE7" t="str">
        <f>IF(VLOOKUP(AE$1,raw!$B:$P,$H7,FALSE) = "Y",$K$1&amp;LOWER(AE$1)&amp;$K$1,"")</f>
        <v/>
      </c>
      <c r="AF7" t="str">
        <f>IF(VLOOKUP(AF$1,raw!$B:$P,$H7,FALSE) = "Y",$K$1&amp;LOWER(AF$1)&amp;$K$1,"")</f>
        <v/>
      </c>
      <c r="AG7" t="str">
        <f>IF(VLOOKUP(AG$1,raw!$B:$P,$H7,FALSE) = "Y",$K$1&amp;LOWER(AG$1)&amp;$K$1,"")</f>
        <v/>
      </c>
      <c r="AH7" t="str">
        <f>IF(VLOOKUP(AH$1,raw!$B:$P,$H7,FALSE) = "Y",$K$1&amp;LOWER(AH$1)&amp;$K$1,"")</f>
        <v/>
      </c>
      <c r="AI7" t="str">
        <f>IF(VLOOKUP(AI$1,raw!$B:$P,$H7,FALSE) = "Y",$K$1&amp;LOWER(AI$1)&amp;$K$1,"")</f>
        <v/>
      </c>
      <c r="AJ7" t="str">
        <f>IF(VLOOKUP(AJ$1,raw!$B:$P,$H7,FALSE) = "Y",$K$1&amp;LOWER(AJ$1)&amp;$K$1,"")</f>
        <v>'ro'</v>
      </c>
      <c r="AK7" t="str">
        <f>IF(VLOOKUP(AK$1,raw!$B:$P,$H7,FALSE) = "Y",$K$1&amp;LOWER(AK$1)&amp;$K$1,"")</f>
        <v/>
      </c>
      <c r="AL7" t="str">
        <f>IF(VLOOKUP(AL$1,raw!$B:$P,$H7,FALSE) = "Y",$K$1&amp;LOWER(AL$1)&amp;$K$1,"")</f>
        <v/>
      </c>
      <c r="AM7" t="str">
        <f>IF(VLOOKUP(AM$1,raw!$B:$P,$H7,FALSE) = "Y",$K$1&amp;LOWER(AM$1)&amp;$K$1,"")</f>
        <v>'es'</v>
      </c>
      <c r="AN7" t="str">
        <f>IF(VLOOKUP(AN$1,raw!$B:$P,$H7,FALSE) = "Y",$K$1&amp;LOWER(AN$1)&amp;$K$1,"")</f>
        <v>'sw'</v>
      </c>
      <c r="AO7" t="str">
        <f>IF(VLOOKUP(AO$1,raw!$B:$P,$H7,FALSE) = "Y",$K$1&amp;LOWER(AO$1)&amp;$K$1,"")</f>
        <v/>
      </c>
      <c r="AP7" t="str">
        <f>IF(VLOOKUP(AP$1,raw!$B:$P,$H7,FALSE) = "Y",$K$1&amp;LOWER(AP$1)&amp;$K$1,"")</f>
        <v>'ta'</v>
      </c>
      <c r="AQ7" t="str">
        <f>IF(VLOOKUP(AQ$1,raw!$B:$P,$H7,FALSE) = "Y",$K$1&amp;LOWER(AQ$1)&amp;$K$1,"")</f>
        <v/>
      </c>
      <c r="AR7" t="str">
        <f>IF(VLOOKUP(AR$1,raw!$B:$P,$H7,FALSE) = "Y",$K$1&amp;LOWER(AR$1)&amp;$K$1,"")</f>
        <v/>
      </c>
      <c r="AS7" t="str">
        <f>IF(VLOOKUP(AS$1,raw!$B:$P,$H7,FALSE) = "Y",$K$1&amp;LOWER(AS$1)&amp;$K$1,"")</f>
        <v/>
      </c>
      <c r="AT7" t="str">
        <f>IF(VLOOKUP(AT$1,raw!$B:$P,$H7,FALSE) = "Y",$K$1&amp;LOWER(AT$1)&amp;$K$1,"")</f>
        <v/>
      </c>
      <c r="AU7" t="str">
        <f>IF(VLOOKUP(AU$1,raw!$B:$P,$H7,FALSE) = "Y",$K$1&amp;LOWER(AU$1)&amp;$K$1,"")</f>
        <v/>
      </c>
      <c r="AV7" t="str">
        <f>IF(VLOOKUP(AV$1,raw!$B:$P,$H7,FALSE) = "Y",$K$1&amp;LOWER(AV$1)&amp;$K$1,"")</f>
        <v/>
      </c>
    </row>
    <row r="8" spans="1:49" x14ac:dyDescent="0.25">
      <c r="A8" t="str">
        <f>raw!I1</f>
        <v>Search Translations</v>
      </c>
      <c r="B8" t="str">
        <f t="shared" si="0"/>
        <v>OxFordDictionariesEndpoint.searchTranslations</v>
      </c>
      <c r="C8" t="str">
        <f t="shared" si="2"/>
        <v>{'en', 'ar', 'zh', 'de', 'el', 'ha', 'hi', 'id', 'xh', 'zu', 'it', 'ms', 'mr', 'nso', 'pt', 'qu', 'ru', 'tn', 'es', 'tt', 'te', 'tpi', 'tk', 'ur'},</v>
      </c>
      <c r="D8" t="str">
        <f t="shared" si="1"/>
        <v>OxFordDictionariesEndpoint.searchTranslations: {'en', 'ar', 'zh', 'de', 'el', 'ha', 'hi', 'id', 'xh', 'zu', 'it', 'ms', 'mr', 'nso', 'pt', 'qu', 'ru', 'tn', 'es', 'tt', 'te', 'tpi', 'tk', 'ur'},</v>
      </c>
      <c r="H8">
        <f>MATCH(A8,raw!$B$1:$W$1,0)</f>
        <v>8</v>
      </c>
      <c r="I8" t="str" cm="1">
        <f t="array" ref="I8:J8">_xlfn.TEXTSPLIT(A8," ")</f>
        <v>Search</v>
      </c>
      <c r="J8" t="str">
        <v>Translations</v>
      </c>
      <c r="L8" t="str">
        <f>IF(VLOOKUP(L$1,raw!$B:$P,$H8,FALSE) = "Y",$K$1&amp;LOWER(L$1)&amp;$K$1,"")</f>
        <v/>
      </c>
      <c r="M8" t="str">
        <f>IF(VLOOKUP(M$1,raw!$B:$P,$H8,FALSE) = "Y",$K$1&amp;LOWER(M$1)&amp;$K$1,"")</f>
        <v/>
      </c>
      <c r="N8" t="str">
        <f>IF(VLOOKUP(N$1,raw!$B:$P,$H8,FALSE) = "Y",$K$1&amp;LOWER(N$1)&amp;$K$1,"")</f>
        <v>'en'</v>
      </c>
      <c r="O8" t="str">
        <f>IF(VLOOKUP(O$1,raw!$B:$P,$H8,FALSE) = "Y",$K$1&amp;LOWER(O$1)&amp;$K$1,"")</f>
        <v>'ar'</v>
      </c>
      <c r="P8" t="str">
        <f>IF(VLOOKUP(P$1,raw!$B:$P,$H8,FALSE) = "Y",$K$1&amp;LOWER(P$1)&amp;$K$1,"")</f>
        <v>'zh'</v>
      </c>
      <c r="Q8" t="str">
        <f>IF(VLOOKUP(Q$1,raw!$B:$P,$H8,FALSE) = "Y",$K$1&amp;LOWER(Q$1)&amp;$K$1,"")</f>
        <v/>
      </c>
      <c r="R8" t="str">
        <f>IF(VLOOKUP(R$1,raw!$B:$P,$H8,FALSE) = "Y",$K$1&amp;LOWER(R$1)&amp;$K$1,"")</f>
        <v/>
      </c>
      <c r="S8" t="str">
        <f>IF(VLOOKUP(S$1,raw!$B:$P,$H8,FALSE) = "Y",$K$1&amp;LOWER(S$1)&amp;$K$1,"")</f>
        <v/>
      </c>
      <c r="T8" t="str">
        <f>IF(VLOOKUP(T$1,raw!$B:$P,$H8,FALSE) = "Y",$K$1&amp;LOWER(T$1)&amp;$K$1,"")</f>
        <v>'de'</v>
      </c>
      <c r="U8" t="str">
        <f>IF(VLOOKUP(U$1,raw!$B:$P,$H8,FALSE) = "Y",$K$1&amp;LOWER(U$1)&amp;$K$1,"")</f>
        <v>'el'</v>
      </c>
      <c r="V8" t="str">
        <f>IF(VLOOKUP(V$1,raw!$B:$P,$H8,FALSE) = "Y",$K$1&amp;LOWER(V$1)&amp;$K$1,"")</f>
        <v/>
      </c>
      <c r="W8" t="str">
        <f>IF(VLOOKUP(W$1,raw!$B:$P,$H8,FALSE) = "Y",$K$1&amp;LOWER(W$1)&amp;$K$1,"")</f>
        <v>'ha'</v>
      </c>
      <c r="X8" t="str">
        <f>IF(VLOOKUP(X$1,raw!$B:$P,$H8,FALSE) = "Y",$K$1&amp;LOWER(X$1)&amp;$K$1,"")</f>
        <v>'hi'</v>
      </c>
      <c r="Y8" t="str">
        <f>IF(VLOOKUP(Y$1,raw!$B:$P,$H8,FALSE) = "Y",$K$1&amp;LOWER(Y$1)&amp;$K$1,"")</f>
        <v/>
      </c>
      <c r="Z8" t="str">
        <f>IF(VLOOKUP(Z$1,raw!$B:$P,$H8,FALSE) = "Y",$K$1&amp;LOWER(Z$1)&amp;$K$1,"")</f>
        <v>'id'</v>
      </c>
      <c r="AA8" t="str">
        <f>IF(VLOOKUP(AA$1,raw!$B:$P,$H8,FALSE) = "Y",$K$1&amp;LOWER(AA$1)&amp;$K$1,"")</f>
        <v>'xh'</v>
      </c>
      <c r="AB8" t="str">
        <f>IF(VLOOKUP(AB$1,raw!$B:$P,$H8,FALSE) = "Y",$K$1&amp;LOWER(AB$1)&amp;$K$1,"")</f>
        <v>'zu'</v>
      </c>
      <c r="AC8" t="str">
        <f>IF(VLOOKUP(AC$1,raw!$B:$P,$H8,FALSE) = "Y",$K$1&amp;LOWER(AC$1)&amp;$K$1,"")</f>
        <v>'it'</v>
      </c>
      <c r="AD8" t="str">
        <f>IF(VLOOKUP(AD$1,raw!$B:$P,$H8,FALSE) = "Y",$K$1&amp;LOWER(AD$1)&amp;$K$1,"")</f>
        <v/>
      </c>
      <c r="AE8" t="str">
        <f>IF(VLOOKUP(AE$1,raw!$B:$P,$H8,FALSE) = "Y",$K$1&amp;LOWER(AE$1)&amp;$K$1,"")</f>
        <v>'ms'</v>
      </c>
      <c r="AF8" t="str">
        <f>IF(VLOOKUP(AF$1,raw!$B:$P,$H8,FALSE) = "Y",$K$1&amp;LOWER(AF$1)&amp;$K$1,"")</f>
        <v>'mr'</v>
      </c>
      <c r="AG8" t="str">
        <f>IF(VLOOKUP(AG$1,raw!$B:$P,$H8,FALSE) = "Y",$K$1&amp;LOWER(AG$1)&amp;$K$1,"")</f>
        <v>'nso'</v>
      </c>
      <c r="AH8" t="str">
        <f>IF(VLOOKUP(AH$1,raw!$B:$P,$H8,FALSE) = "Y",$K$1&amp;LOWER(AH$1)&amp;$K$1,"")</f>
        <v>'pt'</v>
      </c>
      <c r="AI8" t="str">
        <f>IF(VLOOKUP(AI$1,raw!$B:$P,$H8,FALSE) = "Y",$K$1&amp;LOWER(AI$1)&amp;$K$1,"")</f>
        <v>'qu'</v>
      </c>
      <c r="AJ8" t="str">
        <f>IF(VLOOKUP(AJ$1,raw!$B:$P,$H8,FALSE) = "Y",$K$1&amp;LOWER(AJ$1)&amp;$K$1,"")</f>
        <v/>
      </c>
      <c r="AK8" t="str">
        <f>IF(VLOOKUP(AK$1,raw!$B:$P,$H8,FALSE) = "Y",$K$1&amp;LOWER(AK$1)&amp;$K$1,"")</f>
        <v>'ru'</v>
      </c>
      <c r="AL8" t="str">
        <f>IF(VLOOKUP(AL$1,raw!$B:$P,$H8,FALSE) = "Y",$K$1&amp;LOWER(AL$1)&amp;$K$1,"")</f>
        <v>'tn'</v>
      </c>
      <c r="AM8" t="str">
        <f>IF(VLOOKUP(AM$1,raw!$B:$P,$H8,FALSE) = "Y",$K$1&amp;LOWER(AM$1)&amp;$K$1,"")</f>
        <v>'es'</v>
      </c>
      <c r="AN8" t="str">
        <f>IF(VLOOKUP(AN$1,raw!$B:$P,$H8,FALSE) = "Y",$K$1&amp;LOWER(AN$1)&amp;$K$1,"")</f>
        <v/>
      </c>
      <c r="AO8" t="str">
        <f>IF(VLOOKUP(AO$1,raw!$B:$P,$H8,FALSE) = "Y",$K$1&amp;LOWER(AO$1)&amp;$K$1,"")</f>
        <v/>
      </c>
      <c r="AP8" t="str">
        <f>IF(VLOOKUP(AP$1,raw!$B:$P,$H8,FALSE) = "Y",$K$1&amp;LOWER(AP$1)&amp;$K$1,"")</f>
        <v/>
      </c>
      <c r="AQ8" t="str">
        <f>IF(VLOOKUP(AQ$1,raw!$B:$P,$H8,FALSE) = "Y",$K$1&amp;LOWER(AQ$1)&amp;$K$1,"")</f>
        <v>'tt'</v>
      </c>
      <c r="AR8" t="str">
        <f>IF(VLOOKUP(AR$1,raw!$B:$P,$H8,FALSE) = "Y",$K$1&amp;LOWER(AR$1)&amp;$K$1,"")</f>
        <v>'te'</v>
      </c>
      <c r="AS8" t="str">
        <f>IF(VLOOKUP(AS$1,raw!$B:$P,$H8,FALSE) = "Y",$K$1&amp;LOWER(AS$1)&amp;$K$1,"")</f>
        <v>'tpi'</v>
      </c>
      <c r="AT8" t="str">
        <f>IF(VLOOKUP(AT$1,raw!$B:$P,$H8,FALSE) = "Y",$K$1&amp;LOWER(AT$1)&amp;$K$1,"")</f>
        <v>'tk'</v>
      </c>
      <c r="AU8" t="str">
        <f>IF(VLOOKUP(AU$1,raw!$B:$P,$H8,FALSE) = "Y",$K$1&amp;LOWER(AU$1)&amp;$K$1,"")</f>
        <v>'ur'</v>
      </c>
      <c r="AV8" t="str">
        <f>IF(VLOOKUP(AV$1,raw!$B:$P,$H8,FALSE) = "Y",$K$1&amp;LOWER(AV$1)&amp;$K$1,"")</f>
        <v/>
      </c>
    </row>
    <row r="9" spans="1:49" x14ac:dyDescent="0.25">
      <c r="A9" t="str">
        <f>raw!J1</f>
        <v>Search Thesaurus</v>
      </c>
      <c r="B9" t="str">
        <f t="shared" si="0"/>
        <v>OxFordDictionariesEndpoint.searchThesaurus</v>
      </c>
      <c r="C9" t="str">
        <f t="shared" si="2"/>
        <v>{'en'},</v>
      </c>
      <c r="D9" t="str">
        <f t="shared" si="1"/>
        <v>OxFordDictionariesEndpoint.searchThesaurus: {'en'},</v>
      </c>
      <c r="H9">
        <f>MATCH(A9,raw!$B$1:$W$1,0)</f>
        <v>9</v>
      </c>
      <c r="I9" t="str" cm="1">
        <f t="array" ref="I9:J9">_xlfn.TEXTSPLIT(A9," ")</f>
        <v>Search</v>
      </c>
      <c r="J9" t="str">
        <v>Thesaurus</v>
      </c>
      <c r="L9" t="str">
        <f>IF(VLOOKUP(L$1,raw!$B:$P,$H9,FALSE) = "Y",$K$1&amp;LOWER(L$1)&amp;$K$1,"")</f>
        <v/>
      </c>
      <c r="M9" t="str">
        <f>IF(VLOOKUP(M$1,raw!$B:$P,$H9,FALSE) = "Y",$K$1&amp;LOWER(M$1)&amp;$K$1,"")</f>
        <v/>
      </c>
      <c r="N9" t="str">
        <f>IF(VLOOKUP(N$1,raw!$B:$P,$H9,FALSE) = "Y",$K$1&amp;LOWER(N$1)&amp;$K$1,"")</f>
        <v>'en'</v>
      </c>
      <c r="O9" t="str">
        <f>IF(VLOOKUP(O$1,raw!$B:$P,$H9,FALSE) = "Y",$K$1&amp;LOWER(O$1)&amp;$K$1,"")</f>
        <v/>
      </c>
      <c r="P9" t="str">
        <f>IF(VLOOKUP(P$1,raw!$B:$P,$H9,FALSE) = "Y",$K$1&amp;LOWER(P$1)&amp;$K$1,"")</f>
        <v/>
      </c>
      <c r="Q9" t="str">
        <f>IF(VLOOKUP(Q$1,raw!$B:$P,$H9,FALSE) = "Y",$K$1&amp;LOWER(Q$1)&amp;$K$1,"")</f>
        <v/>
      </c>
      <c r="R9" t="str">
        <f>IF(VLOOKUP(R$1,raw!$B:$P,$H9,FALSE) = "Y",$K$1&amp;LOWER(R$1)&amp;$K$1,"")</f>
        <v/>
      </c>
      <c r="S9" t="str">
        <f>IF(VLOOKUP(S$1,raw!$B:$P,$H9,FALSE) = "Y",$K$1&amp;LOWER(S$1)&amp;$K$1,"")</f>
        <v/>
      </c>
      <c r="T9" t="str">
        <f>IF(VLOOKUP(T$1,raw!$B:$P,$H9,FALSE) = "Y",$K$1&amp;LOWER(T$1)&amp;$K$1,"")</f>
        <v/>
      </c>
      <c r="U9" t="str">
        <f>IF(VLOOKUP(U$1,raw!$B:$P,$H9,FALSE) = "Y",$K$1&amp;LOWER(U$1)&amp;$K$1,"")</f>
        <v/>
      </c>
      <c r="V9" t="str">
        <f>IF(VLOOKUP(V$1,raw!$B:$P,$H9,FALSE) = "Y",$K$1&amp;LOWER(V$1)&amp;$K$1,"")</f>
        <v/>
      </c>
      <c r="W9" t="str">
        <f>IF(VLOOKUP(W$1,raw!$B:$P,$H9,FALSE) = "Y",$K$1&amp;LOWER(W$1)&amp;$K$1,"")</f>
        <v/>
      </c>
      <c r="X9" t="str">
        <f>IF(VLOOKUP(X$1,raw!$B:$P,$H9,FALSE) = "Y",$K$1&amp;LOWER(X$1)&amp;$K$1,"")</f>
        <v/>
      </c>
      <c r="Y9" t="str">
        <f>IF(VLOOKUP(Y$1,raw!$B:$P,$H9,FALSE) = "Y",$K$1&amp;LOWER(Y$1)&amp;$K$1,"")</f>
        <v/>
      </c>
      <c r="Z9" t="str">
        <f>IF(VLOOKUP(Z$1,raw!$B:$P,$H9,FALSE) = "Y",$K$1&amp;LOWER(Z$1)&amp;$K$1,"")</f>
        <v/>
      </c>
      <c r="AA9" t="str">
        <f>IF(VLOOKUP(AA$1,raw!$B:$P,$H9,FALSE) = "Y",$K$1&amp;LOWER(AA$1)&amp;$K$1,"")</f>
        <v/>
      </c>
      <c r="AB9" t="str">
        <f>IF(VLOOKUP(AB$1,raw!$B:$P,$H9,FALSE) = "Y",$K$1&amp;LOWER(AB$1)&amp;$K$1,"")</f>
        <v/>
      </c>
      <c r="AC9" t="str">
        <f>IF(VLOOKUP(AC$1,raw!$B:$P,$H9,FALSE) = "Y",$K$1&amp;LOWER(AC$1)&amp;$K$1,"")</f>
        <v/>
      </c>
      <c r="AD9" t="str">
        <f>IF(VLOOKUP(AD$1,raw!$B:$P,$H9,FALSE) = "Y",$K$1&amp;LOWER(AD$1)&amp;$K$1,"")</f>
        <v/>
      </c>
      <c r="AE9" t="str">
        <f>IF(VLOOKUP(AE$1,raw!$B:$P,$H9,FALSE) = "Y",$K$1&amp;LOWER(AE$1)&amp;$K$1,"")</f>
        <v/>
      </c>
      <c r="AF9" t="str">
        <f>IF(VLOOKUP(AF$1,raw!$B:$P,$H9,FALSE) = "Y",$K$1&amp;LOWER(AF$1)&amp;$K$1,"")</f>
        <v/>
      </c>
      <c r="AG9" t="str">
        <f>IF(VLOOKUP(AG$1,raw!$B:$P,$H9,FALSE) = "Y",$K$1&amp;LOWER(AG$1)&amp;$K$1,"")</f>
        <v/>
      </c>
      <c r="AH9" t="str">
        <f>IF(VLOOKUP(AH$1,raw!$B:$P,$H9,FALSE) = "Y",$K$1&amp;LOWER(AH$1)&amp;$K$1,"")</f>
        <v/>
      </c>
      <c r="AI9" t="str">
        <f>IF(VLOOKUP(AI$1,raw!$B:$P,$H9,FALSE) = "Y",$K$1&amp;LOWER(AI$1)&amp;$K$1,"")</f>
        <v/>
      </c>
      <c r="AJ9" t="str">
        <f>IF(VLOOKUP(AJ$1,raw!$B:$P,$H9,FALSE) = "Y",$K$1&amp;LOWER(AJ$1)&amp;$K$1,"")</f>
        <v/>
      </c>
      <c r="AK9" t="str">
        <f>IF(VLOOKUP(AK$1,raw!$B:$P,$H9,FALSE) = "Y",$K$1&amp;LOWER(AK$1)&amp;$K$1,"")</f>
        <v/>
      </c>
      <c r="AL9" t="str">
        <f>IF(VLOOKUP(AL$1,raw!$B:$P,$H9,FALSE) = "Y",$K$1&amp;LOWER(AL$1)&amp;$K$1,"")</f>
        <v/>
      </c>
      <c r="AM9" t="str">
        <f>IF(VLOOKUP(AM$1,raw!$B:$P,$H9,FALSE) = "Y",$K$1&amp;LOWER(AM$1)&amp;$K$1,"")</f>
        <v/>
      </c>
      <c r="AN9" t="str">
        <f>IF(VLOOKUP(AN$1,raw!$B:$P,$H9,FALSE) = "Y",$K$1&amp;LOWER(AN$1)&amp;$K$1,"")</f>
        <v/>
      </c>
      <c r="AO9" t="str">
        <f>IF(VLOOKUP(AO$1,raw!$B:$P,$H9,FALSE) = "Y",$K$1&amp;LOWER(AO$1)&amp;$K$1,"")</f>
        <v/>
      </c>
      <c r="AP9" t="str">
        <f>IF(VLOOKUP(AP$1,raw!$B:$P,$H9,FALSE) = "Y",$K$1&amp;LOWER(AP$1)&amp;$K$1,"")</f>
        <v/>
      </c>
      <c r="AQ9" t="str">
        <f>IF(VLOOKUP(AQ$1,raw!$B:$P,$H9,FALSE) = "Y",$K$1&amp;LOWER(AQ$1)&amp;$K$1,"")</f>
        <v/>
      </c>
      <c r="AR9" t="str">
        <f>IF(VLOOKUP(AR$1,raw!$B:$P,$H9,FALSE) = "Y",$K$1&amp;LOWER(AR$1)&amp;$K$1,"")</f>
        <v/>
      </c>
      <c r="AS9" t="str">
        <f>IF(VLOOKUP(AS$1,raw!$B:$P,$H9,FALSE) = "Y",$K$1&amp;LOWER(AS$1)&amp;$K$1,"")</f>
        <v/>
      </c>
      <c r="AT9" t="str">
        <f>IF(VLOOKUP(AT$1,raw!$B:$P,$H9,FALSE) = "Y",$K$1&amp;LOWER(AT$1)&amp;$K$1,"")</f>
        <v/>
      </c>
      <c r="AU9" t="str">
        <f>IF(VLOOKUP(AU$1,raw!$B:$P,$H9,FALSE) = "Y",$K$1&amp;LOWER(AU$1)&amp;$K$1,"")</f>
        <v/>
      </c>
      <c r="AV9" t="str">
        <f>IF(VLOOKUP(AV$1,raw!$B:$P,$H9,FALSE) = "Y",$K$1&amp;LOWER(AV$1)&amp;$K$1,"")</f>
        <v/>
      </c>
    </row>
    <row r="10" spans="1:49" x14ac:dyDescent="0.25">
      <c r="A10" t="str">
        <f>raw!K1</f>
        <v>Translations</v>
      </c>
      <c r="B10" t="str">
        <f t="shared" si="0"/>
        <v>OxFordDictionariesEndpoint.translations</v>
      </c>
      <c r="C10" t="str">
        <f t="shared" si="2"/>
        <v>{'en', 'ar', 'zh', 'de', 'el', 'ha', 'hi', 'id', 'xh', 'zu', 'it', 'ms', 'mr', 'nso', 'pt', 'qu', 'ru', 'tn', 'es', 'tt', 'te', 'tpi', 'tk', 'ur'},</v>
      </c>
      <c r="D10" t="str">
        <f t="shared" si="1"/>
        <v>OxFordDictionariesEndpoint.translations: {'en', 'ar', 'zh', 'de', 'el', 'ha', 'hi', 'id', 'xh', 'zu', 'it', 'ms', 'mr', 'nso', 'pt', 'qu', 'ru', 'tn', 'es', 'tt', 'te', 'tpi', 'tk', 'ur'},</v>
      </c>
      <c r="H10">
        <f>MATCH(A10,raw!$B$1:$W$1,0)</f>
        <v>10</v>
      </c>
      <c r="I10" t="str" cm="1">
        <f t="array" ref="I10">_xlfn.TEXTSPLIT(A10," ")</f>
        <v>Translations</v>
      </c>
      <c r="L10" t="str">
        <f>IF(VLOOKUP(L$1,raw!$B:$P,$H10,FALSE) = "Y",$K$1&amp;LOWER(L$1)&amp;$K$1,"")</f>
        <v/>
      </c>
      <c r="M10" t="str">
        <f>IF(VLOOKUP(M$1,raw!$B:$P,$H10,FALSE) = "Y",$K$1&amp;LOWER(M$1)&amp;$K$1,"")</f>
        <v/>
      </c>
      <c r="N10" t="str">
        <f>IF(VLOOKUP(N$1,raw!$B:$P,$H10,FALSE) = "Y",$K$1&amp;LOWER(N$1)&amp;$K$1,"")</f>
        <v>'en'</v>
      </c>
      <c r="O10" t="str">
        <f>IF(VLOOKUP(O$1,raw!$B:$P,$H10,FALSE) = "Y",$K$1&amp;LOWER(O$1)&amp;$K$1,"")</f>
        <v>'ar'</v>
      </c>
      <c r="P10" t="str">
        <f>IF(VLOOKUP(P$1,raw!$B:$P,$H10,FALSE) = "Y",$K$1&amp;LOWER(P$1)&amp;$K$1,"")</f>
        <v>'zh'</v>
      </c>
      <c r="Q10" t="str">
        <f>IF(VLOOKUP(Q$1,raw!$B:$P,$H10,FALSE) = "Y",$K$1&amp;LOWER(Q$1)&amp;$K$1,"")</f>
        <v/>
      </c>
      <c r="R10" t="str">
        <f>IF(VLOOKUP(R$1,raw!$B:$P,$H10,FALSE) = "Y",$K$1&amp;LOWER(R$1)&amp;$K$1,"")</f>
        <v/>
      </c>
      <c r="S10" t="str">
        <f>IF(VLOOKUP(S$1,raw!$B:$P,$H10,FALSE) = "Y",$K$1&amp;LOWER(S$1)&amp;$K$1,"")</f>
        <v/>
      </c>
      <c r="T10" t="str">
        <f>IF(VLOOKUP(T$1,raw!$B:$P,$H10,FALSE) = "Y",$K$1&amp;LOWER(T$1)&amp;$K$1,"")</f>
        <v>'de'</v>
      </c>
      <c r="U10" t="str">
        <f>IF(VLOOKUP(U$1,raw!$B:$P,$H10,FALSE) = "Y",$K$1&amp;LOWER(U$1)&amp;$K$1,"")</f>
        <v>'el'</v>
      </c>
      <c r="V10" t="str">
        <f>IF(VLOOKUP(V$1,raw!$B:$P,$H10,FALSE) = "Y",$K$1&amp;LOWER(V$1)&amp;$K$1,"")</f>
        <v/>
      </c>
      <c r="W10" t="str">
        <f>IF(VLOOKUP(W$1,raw!$B:$P,$H10,FALSE) = "Y",$K$1&amp;LOWER(W$1)&amp;$K$1,"")</f>
        <v>'ha'</v>
      </c>
      <c r="X10" t="str">
        <f>IF(VLOOKUP(X$1,raw!$B:$P,$H10,FALSE) = "Y",$K$1&amp;LOWER(X$1)&amp;$K$1,"")</f>
        <v>'hi'</v>
      </c>
      <c r="Y10" t="str">
        <f>IF(VLOOKUP(Y$1,raw!$B:$P,$H10,FALSE) = "Y",$K$1&amp;LOWER(Y$1)&amp;$K$1,"")</f>
        <v/>
      </c>
      <c r="Z10" t="str">
        <f>IF(VLOOKUP(Z$1,raw!$B:$P,$H10,FALSE) = "Y",$K$1&amp;LOWER(Z$1)&amp;$K$1,"")</f>
        <v>'id'</v>
      </c>
      <c r="AA10" t="str">
        <f>IF(VLOOKUP(AA$1,raw!$B:$P,$H10,FALSE) = "Y",$K$1&amp;LOWER(AA$1)&amp;$K$1,"")</f>
        <v>'xh'</v>
      </c>
      <c r="AB10" t="str">
        <f>IF(VLOOKUP(AB$1,raw!$B:$P,$H10,FALSE) = "Y",$K$1&amp;LOWER(AB$1)&amp;$K$1,"")</f>
        <v>'zu'</v>
      </c>
      <c r="AC10" t="str">
        <f>IF(VLOOKUP(AC$1,raw!$B:$P,$H10,FALSE) = "Y",$K$1&amp;LOWER(AC$1)&amp;$K$1,"")</f>
        <v>'it'</v>
      </c>
      <c r="AD10" t="str">
        <f>IF(VLOOKUP(AD$1,raw!$B:$P,$H10,FALSE) = "Y",$K$1&amp;LOWER(AD$1)&amp;$K$1,"")</f>
        <v/>
      </c>
      <c r="AE10" t="str">
        <f>IF(VLOOKUP(AE$1,raw!$B:$P,$H10,FALSE) = "Y",$K$1&amp;LOWER(AE$1)&amp;$K$1,"")</f>
        <v>'ms'</v>
      </c>
      <c r="AF10" t="str">
        <f>IF(VLOOKUP(AF$1,raw!$B:$P,$H10,FALSE) = "Y",$K$1&amp;LOWER(AF$1)&amp;$K$1,"")</f>
        <v>'mr'</v>
      </c>
      <c r="AG10" t="str">
        <f>IF(VLOOKUP(AG$1,raw!$B:$P,$H10,FALSE) = "Y",$K$1&amp;LOWER(AG$1)&amp;$K$1,"")</f>
        <v>'nso'</v>
      </c>
      <c r="AH10" t="str">
        <f>IF(VLOOKUP(AH$1,raw!$B:$P,$H10,FALSE) = "Y",$K$1&amp;LOWER(AH$1)&amp;$K$1,"")</f>
        <v>'pt'</v>
      </c>
      <c r="AI10" t="str">
        <f>IF(VLOOKUP(AI$1,raw!$B:$P,$H10,FALSE) = "Y",$K$1&amp;LOWER(AI$1)&amp;$K$1,"")</f>
        <v>'qu'</v>
      </c>
      <c r="AJ10" t="str">
        <f>IF(VLOOKUP(AJ$1,raw!$B:$P,$H10,FALSE) = "Y",$K$1&amp;LOWER(AJ$1)&amp;$K$1,"")</f>
        <v/>
      </c>
      <c r="AK10" t="str">
        <f>IF(VLOOKUP(AK$1,raw!$B:$P,$H10,FALSE) = "Y",$K$1&amp;LOWER(AK$1)&amp;$K$1,"")</f>
        <v>'ru'</v>
      </c>
      <c r="AL10" t="str">
        <f>IF(VLOOKUP(AL$1,raw!$B:$P,$H10,FALSE) = "Y",$K$1&amp;LOWER(AL$1)&amp;$K$1,"")</f>
        <v>'tn'</v>
      </c>
      <c r="AM10" t="str">
        <f>IF(VLOOKUP(AM$1,raw!$B:$P,$H10,FALSE) = "Y",$K$1&amp;LOWER(AM$1)&amp;$K$1,"")</f>
        <v>'es'</v>
      </c>
      <c r="AN10" t="str">
        <f>IF(VLOOKUP(AN$1,raw!$B:$P,$H10,FALSE) = "Y",$K$1&amp;LOWER(AN$1)&amp;$K$1,"")</f>
        <v/>
      </c>
      <c r="AO10" t="str">
        <f>IF(VLOOKUP(AO$1,raw!$B:$P,$H10,FALSE) = "Y",$K$1&amp;LOWER(AO$1)&amp;$K$1,"")</f>
        <v/>
      </c>
      <c r="AP10" t="str">
        <f>IF(VLOOKUP(AP$1,raw!$B:$P,$H10,FALSE) = "Y",$K$1&amp;LOWER(AP$1)&amp;$K$1,"")</f>
        <v/>
      </c>
      <c r="AQ10" t="str">
        <f>IF(VLOOKUP(AQ$1,raw!$B:$P,$H10,FALSE) = "Y",$K$1&amp;LOWER(AQ$1)&amp;$K$1,"")</f>
        <v>'tt'</v>
      </c>
      <c r="AR10" t="str">
        <f>IF(VLOOKUP(AR$1,raw!$B:$P,$H10,FALSE) = "Y",$K$1&amp;LOWER(AR$1)&amp;$K$1,"")</f>
        <v>'te'</v>
      </c>
      <c r="AS10" t="str">
        <f>IF(VLOOKUP(AS$1,raw!$B:$P,$H10,FALSE) = "Y",$K$1&amp;LOWER(AS$1)&amp;$K$1,"")</f>
        <v>'tpi'</v>
      </c>
      <c r="AT10" t="str">
        <f>IF(VLOOKUP(AT$1,raw!$B:$P,$H10,FALSE) = "Y",$K$1&amp;LOWER(AT$1)&amp;$K$1,"")</f>
        <v>'tk'</v>
      </c>
      <c r="AU10" t="str">
        <f>IF(VLOOKUP(AU$1,raw!$B:$P,$H10,FALSE) = "Y",$K$1&amp;LOWER(AU$1)&amp;$K$1,"")</f>
        <v>'ur'</v>
      </c>
      <c r="AV10" t="str">
        <f>IF(VLOOKUP(AV$1,raw!$B:$P,$H10,FALSE) = "Y",$K$1&amp;LOWER(AV$1)&amp;$K$1,"")</f>
        <v/>
      </c>
    </row>
    <row r="11" spans="1:49" x14ac:dyDescent="0.25">
      <c r="A11" t="str">
        <f>raw!L1</f>
        <v>Thesaurus</v>
      </c>
      <c r="B11" t="str">
        <f t="shared" si="0"/>
        <v>OxFordDictionariesEndpoint.thesaurus</v>
      </c>
      <c r="C11" t="str">
        <f t="shared" si="2"/>
        <v>{'en'},</v>
      </c>
      <c r="D11" t="str">
        <f t="shared" si="1"/>
        <v>OxFordDictionariesEndpoint.thesaurus: {'en'},</v>
      </c>
      <c r="H11">
        <f>MATCH(A11,raw!$B$1:$W$1,0)</f>
        <v>11</v>
      </c>
      <c r="I11" t="str" cm="1">
        <f t="array" ref="I11">_xlfn.TEXTSPLIT(A11," ")</f>
        <v>Thesaurus</v>
      </c>
      <c r="L11" t="str">
        <f>IF(VLOOKUP(L$1,raw!$B:$P,$H11,FALSE) = "Y",$K$1&amp;LOWER(L$1)&amp;$K$1,"")</f>
        <v/>
      </c>
      <c r="M11" t="str">
        <f>IF(VLOOKUP(M$1,raw!$B:$P,$H11,FALSE) = "Y",$K$1&amp;LOWER(M$1)&amp;$K$1,"")</f>
        <v/>
      </c>
      <c r="N11" t="str">
        <f>IF(VLOOKUP(N$1,raw!$B:$P,$H11,FALSE) = "Y",$K$1&amp;LOWER(N$1)&amp;$K$1,"")</f>
        <v>'en'</v>
      </c>
      <c r="O11" t="str">
        <f>IF(VLOOKUP(O$1,raw!$B:$P,$H11,FALSE) = "Y",$K$1&amp;LOWER(O$1)&amp;$K$1,"")</f>
        <v/>
      </c>
      <c r="P11" t="str">
        <f>IF(VLOOKUP(P$1,raw!$B:$P,$H11,FALSE) = "Y",$K$1&amp;LOWER(P$1)&amp;$K$1,"")</f>
        <v/>
      </c>
      <c r="Q11" t="str">
        <f>IF(VLOOKUP(Q$1,raw!$B:$P,$H11,FALSE) = "Y",$K$1&amp;LOWER(Q$1)&amp;$K$1,"")</f>
        <v/>
      </c>
      <c r="R11" t="str">
        <f>IF(VLOOKUP(R$1,raw!$B:$P,$H11,FALSE) = "Y",$K$1&amp;LOWER(R$1)&amp;$K$1,"")</f>
        <v/>
      </c>
      <c r="S11" t="str">
        <f>IF(VLOOKUP(S$1,raw!$B:$P,$H11,FALSE) = "Y",$K$1&amp;LOWER(S$1)&amp;$K$1,"")</f>
        <v/>
      </c>
      <c r="T11" t="str">
        <f>IF(VLOOKUP(T$1,raw!$B:$P,$H11,FALSE) = "Y",$K$1&amp;LOWER(T$1)&amp;$K$1,"")</f>
        <v/>
      </c>
      <c r="U11" t="str">
        <f>IF(VLOOKUP(U$1,raw!$B:$P,$H11,FALSE) = "Y",$K$1&amp;LOWER(U$1)&amp;$K$1,"")</f>
        <v/>
      </c>
      <c r="V11" t="str">
        <f>IF(VLOOKUP(V$1,raw!$B:$P,$H11,FALSE) = "Y",$K$1&amp;LOWER(V$1)&amp;$K$1,"")</f>
        <v/>
      </c>
      <c r="W11" t="str">
        <f>IF(VLOOKUP(W$1,raw!$B:$P,$H11,FALSE) = "Y",$K$1&amp;LOWER(W$1)&amp;$K$1,"")</f>
        <v/>
      </c>
      <c r="X11" t="str">
        <f>IF(VLOOKUP(X$1,raw!$B:$P,$H11,FALSE) = "Y",$K$1&amp;LOWER(X$1)&amp;$K$1,"")</f>
        <v/>
      </c>
      <c r="Y11" t="str">
        <f>IF(VLOOKUP(Y$1,raw!$B:$P,$H11,FALSE) = "Y",$K$1&amp;LOWER(Y$1)&amp;$K$1,"")</f>
        <v/>
      </c>
      <c r="Z11" t="str">
        <f>IF(VLOOKUP(Z$1,raw!$B:$P,$H11,FALSE) = "Y",$K$1&amp;LOWER(Z$1)&amp;$K$1,"")</f>
        <v/>
      </c>
      <c r="AA11" t="str">
        <f>IF(VLOOKUP(AA$1,raw!$B:$P,$H11,FALSE) = "Y",$K$1&amp;LOWER(AA$1)&amp;$K$1,"")</f>
        <v/>
      </c>
      <c r="AB11" t="str">
        <f>IF(VLOOKUP(AB$1,raw!$B:$P,$H11,FALSE) = "Y",$K$1&amp;LOWER(AB$1)&amp;$K$1,"")</f>
        <v/>
      </c>
      <c r="AC11" t="str">
        <f>IF(VLOOKUP(AC$1,raw!$B:$P,$H11,FALSE) = "Y",$K$1&amp;LOWER(AC$1)&amp;$K$1,"")</f>
        <v/>
      </c>
      <c r="AD11" t="str">
        <f>IF(VLOOKUP(AD$1,raw!$B:$P,$H11,FALSE) = "Y",$K$1&amp;LOWER(AD$1)&amp;$K$1,"")</f>
        <v/>
      </c>
      <c r="AE11" t="str">
        <f>IF(VLOOKUP(AE$1,raw!$B:$P,$H11,FALSE) = "Y",$K$1&amp;LOWER(AE$1)&amp;$K$1,"")</f>
        <v/>
      </c>
      <c r="AF11" t="str">
        <f>IF(VLOOKUP(AF$1,raw!$B:$P,$H11,FALSE) = "Y",$K$1&amp;LOWER(AF$1)&amp;$K$1,"")</f>
        <v/>
      </c>
      <c r="AG11" t="str">
        <f>IF(VLOOKUP(AG$1,raw!$B:$P,$H11,FALSE) = "Y",$K$1&amp;LOWER(AG$1)&amp;$K$1,"")</f>
        <v/>
      </c>
      <c r="AH11" t="str">
        <f>IF(VLOOKUP(AH$1,raw!$B:$P,$H11,FALSE) = "Y",$K$1&amp;LOWER(AH$1)&amp;$K$1,"")</f>
        <v/>
      </c>
      <c r="AI11" t="str">
        <f>IF(VLOOKUP(AI$1,raw!$B:$P,$H11,FALSE) = "Y",$K$1&amp;LOWER(AI$1)&amp;$K$1,"")</f>
        <v/>
      </c>
      <c r="AJ11" t="str">
        <f>IF(VLOOKUP(AJ$1,raw!$B:$P,$H11,FALSE) = "Y",$K$1&amp;LOWER(AJ$1)&amp;$K$1,"")</f>
        <v/>
      </c>
      <c r="AK11" t="str">
        <f>IF(VLOOKUP(AK$1,raw!$B:$P,$H11,FALSE) = "Y",$K$1&amp;LOWER(AK$1)&amp;$K$1,"")</f>
        <v/>
      </c>
      <c r="AL11" t="str">
        <f>IF(VLOOKUP(AL$1,raw!$B:$P,$H11,FALSE) = "Y",$K$1&amp;LOWER(AL$1)&amp;$K$1,"")</f>
        <v/>
      </c>
      <c r="AM11" t="str">
        <f>IF(VLOOKUP(AM$1,raw!$B:$P,$H11,FALSE) = "Y",$K$1&amp;LOWER(AM$1)&amp;$K$1,"")</f>
        <v/>
      </c>
      <c r="AN11" t="str">
        <f>IF(VLOOKUP(AN$1,raw!$B:$P,$H11,FALSE) = "Y",$K$1&amp;LOWER(AN$1)&amp;$K$1,"")</f>
        <v/>
      </c>
      <c r="AO11" t="str">
        <f>IF(VLOOKUP(AO$1,raw!$B:$P,$H11,FALSE) = "Y",$K$1&amp;LOWER(AO$1)&amp;$K$1,"")</f>
        <v/>
      </c>
      <c r="AP11" t="str">
        <f>IF(VLOOKUP(AP$1,raw!$B:$P,$H11,FALSE) = "Y",$K$1&amp;LOWER(AP$1)&amp;$K$1,"")</f>
        <v/>
      </c>
      <c r="AQ11" t="str">
        <f>IF(VLOOKUP(AQ$1,raw!$B:$P,$H11,FALSE) = "Y",$K$1&amp;LOWER(AQ$1)&amp;$K$1,"")</f>
        <v/>
      </c>
      <c r="AR11" t="str">
        <f>IF(VLOOKUP(AR$1,raw!$B:$P,$H11,FALSE) = "Y",$K$1&amp;LOWER(AR$1)&amp;$K$1,"")</f>
        <v/>
      </c>
      <c r="AS11" t="str">
        <f>IF(VLOOKUP(AS$1,raw!$B:$P,$H11,FALSE) = "Y",$K$1&amp;LOWER(AS$1)&amp;$K$1,"")</f>
        <v/>
      </c>
      <c r="AT11" t="str">
        <f>IF(VLOOKUP(AT$1,raw!$B:$P,$H11,FALSE) = "Y",$K$1&amp;LOWER(AT$1)&amp;$K$1,"")</f>
        <v/>
      </c>
      <c r="AU11" t="str">
        <f>IF(VLOOKUP(AU$1,raw!$B:$P,$H11,FALSE) = "Y",$K$1&amp;LOWER(AU$1)&amp;$K$1,"")</f>
        <v/>
      </c>
      <c r="AV11" t="str">
        <f>IF(VLOOKUP(AV$1,raw!$B:$P,$H11,FALSE) = "Y",$K$1&amp;LOWER(AV$1)&amp;$K$1,"")</f>
        <v/>
      </c>
    </row>
    <row r="12" spans="1:49" x14ac:dyDescent="0.25">
      <c r="A12" t="str">
        <f>raw!M1</f>
        <v>Sentences</v>
      </c>
      <c r="B12" t="str">
        <f t="shared" si="0"/>
        <v>OxFordDictionariesEndpoint.sentences</v>
      </c>
      <c r="C12" t="str">
        <f t="shared" si="2"/>
        <v>{'en', 'es'},</v>
      </c>
      <c r="D12" t="str">
        <f t="shared" si="1"/>
        <v>OxFordDictionariesEndpoint.sentences: {'en', 'es'},</v>
      </c>
      <c r="H12">
        <f>MATCH(A12,raw!$B$1:$W$1,0)</f>
        <v>12</v>
      </c>
      <c r="I12" t="str" cm="1">
        <f t="array" ref="I12">_xlfn.TEXTSPLIT(A12," ")</f>
        <v>Sentences</v>
      </c>
      <c r="L12" t="str">
        <f>IF(VLOOKUP(L$1,raw!$B:$P,$H12,FALSE) = "Y",$K$1&amp;LOWER(L$1)&amp;$K$1,"")</f>
        <v/>
      </c>
      <c r="M12" t="str">
        <f>IF(VLOOKUP(M$1,raw!$B:$P,$H12,FALSE) = "Y",$K$1&amp;LOWER(M$1)&amp;$K$1,"")</f>
        <v/>
      </c>
      <c r="N12" t="str">
        <f>IF(VLOOKUP(N$1,raw!$B:$P,$H12,FALSE) = "Y",$K$1&amp;LOWER(N$1)&amp;$K$1,"")</f>
        <v>'en'</v>
      </c>
      <c r="O12" t="str">
        <f>IF(VLOOKUP(O$1,raw!$B:$P,$H12,FALSE) = "Y",$K$1&amp;LOWER(O$1)&amp;$K$1,"")</f>
        <v/>
      </c>
      <c r="P12" t="str">
        <f>IF(VLOOKUP(P$1,raw!$B:$P,$H12,FALSE) = "Y",$K$1&amp;LOWER(P$1)&amp;$K$1,"")</f>
        <v/>
      </c>
      <c r="Q12" t="str">
        <f>IF(VLOOKUP(Q$1,raw!$B:$P,$H12,FALSE) = "Y",$K$1&amp;LOWER(Q$1)&amp;$K$1,"")</f>
        <v/>
      </c>
      <c r="R12" t="str">
        <f>IF(VLOOKUP(R$1,raw!$B:$P,$H12,FALSE) = "Y",$K$1&amp;LOWER(R$1)&amp;$K$1,"")</f>
        <v/>
      </c>
      <c r="S12" t="str">
        <f>IF(VLOOKUP(S$1,raw!$B:$P,$H12,FALSE) = "Y",$K$1&amp;LOWER(S$1)&amp;$K$1,"")</f>
        <v/>
      </c>
      <c r="T12" t="str">
        <f>IF(VLOOKUP(T$1,raw!$B:$P,$H12,FALSE) = "Y",$K$1&amp;LOWER(T$1)&amp;$K$1,"")</f>
        <v/>
      </c>
      <c r="U12" t="str">
        <f>IF(VLOOKUP(U$1,raw!$B:$P,$H12,FALSE) = "Y",$K$1&amp;LOWER(U$1)&amp;$K$1,"")</f>
        <v/>
      </c>
      <c r="V12" t="str">
        <f>IF(VLOOKUP(V$1,raw!$B:$P,$H12,FALSE) = "Y",$K$1&amp;LOWER(V$1)&amp;$K$1,"")</f>
        <v/>
      </c>
      <c r="W12" t="str">
        <f>IF(VLOOKUP(W$1,raw!$B:$P,$H12,FALSE) = "Y",$K$1&amp;LOWER(W$1)&amp;$K$1,"")</f>
        <v/>
      </c>
      <c r="X12" t="str">
        <f>IF(VLOOKUP(X$1,raw!$B:$P,$H12,FALSE) = "Y",$K$1&amp;LOWER(X$1)&amp;$K$1,"")</f>
        <v/>
      </c>
      <c r="Y12" t="str">
        <f>IF(VLOOKUP(Y$1,raw!$B:$P,$H12,FALSE) = "Y",$K$1&amp;LOWER(Y$1)&amp;$K$1,"")</f>
        <v/>
      </c>
      <c r="Z12" t="str">
        <f>IF(VLOOKUP(Z$1,raw!$B:$P,$H12,FALSE) = "Y",$K$1&amp;LOWER(Z$1)&amp;$K$1,"")</f>
        <v/>
      </c>
      <c r="AA12" t="str">
        <f>IF(VLOOKUP(AA$1,raw!$B:$P,$H12,FALSE) = "Y",$K$1&amp;LOWER(AA$1)&amp;$K$1,"")</f>
        <v/>
      </c>
      <c r="AB12" t="str">
        <f>IF(VLOOKUP(AB$1,raw!$B:$P,$H12,FALSE) = "Y",$K$1&amp;LOWER(AB$1)&amp;$K$1,"")</f>
        <v/>
      </c>
      <c r="AC12" t="str">
        <f>IF(VLOOKUP(AC$1,raw!$B:$P,$H12,FALSE) = "Y",$K$1&amp;LOWER(AC$1)&amp;$K$1,"")</f>
        <v/>
      </c>
      <c r="AD12" t="str">
        <f>IF(VLOOKUP(AD$1,raw!$B:$P,$H12,FALSE) = "Y",$K$1&amp;LOWER(AD$1)&amp;$K$1,"")</f>
        <v/>
      </c>
      <c r="AE12" t="str">
        <f>IF(VLOOKUP(AE$1,raw!$B:$P,$H12,FALSE) = "Y",$K$1&amp;LOWER(AE$1)&amp;$K$1,"")</f>
        <v/>
      </c>
      <c r="AF12" t="str">
        <f>IF(VLOOKUP(AF$1,raw!$B:$P,$H12,FALSE) = "Y",$K$1&amp;LOWER(AF$1)&amp;$K$1,"")</f>
        <v/>
      </c>
      <c r="AG12" t="str">
        <f>IF(VLOOKUP(AG$1,raw!$B:$P,$H12,FALSE) = "Y",$K$1&amp;LOWER(AG$1)&amp;$K$1,"")</f>
        <v/>
      </c>
      <c r="AH12" t="str">
        <f>IF(VLOOKUP(AH$1,raw!$B:$P,$H12,FALSE) = "Y",$K$1&amp;LOWER(AH$1)&amp;$K$1,"")</f>
        <v/>
      </c>
      <c r="AI12" t="str">
        <f>IF(VLOOKUP(AI$1,raw!$B:$P,$H12,FALSE) = "Y",$K$1&amp;LOWER(AI$1)&amp;$K$1,"")</f>
        <v/>
      </c>
      <c r="AJ12" t="str">
        <f>IF(VLOOKUP(AJ$1,raw!$B:$P,$H12,FALSE) = "Y",$K$1&amp;LOWER(AJ$1)&amp;$K$1,"")</f>
        <v/>
      </c>
      <c r="AK12" t="str">
        <f>IF(VLOOKUP(AK$1,raw!$B:$P,$H12,FALSE) = "Y",$K$1&amp;LOWER(AK$1)&amp;$K$1,"")</f>
        <v/>
      </c>
      <c r="AL12" t="str">
        <f>IF(VLOOKUP(AL$1,raw!$B:$P,$H12,FALSE) = "Y",$K$1&amp;LOWER(AL$1)&amp;$K$1,"")</f>
        <v/>
      </c>
      <c r="AM12" t="str">
        <f>IF(VLOOKUP(AM$1,raw!$B:$P,$H12,FALSE) = "Y",$K$1&amp;LOWER(AM$1)&amp;$K$1,"")</f>
        <v>'es'</v>
      </c>
      <c r="AN12" t="str">
        <f>IF(VLOOKUP(AN$1,raw!$B:$P,$H12,FALSE) = "Y",$K$1&amp;LOWER(AN$1)&amp;$K$1,"")</f>
        <v/>
      </c>
      <c r="AO12" t="str">
        <f>IF(VLOOKUP(AO$1,raw!$B:$P,$H12,FALSE) = "Y",$K$1&amp;LOWER(AO$1)&amp;$K$1,"")</f>
        <v/>
      </c>
      <c r="AP12" t="str">
        <f>IF(VLOOKUP(AP$1,raw!$B:$P,$H12,FALSE) = "Y",$K$1&amp;LOWER(AP$1)&amp;$K$1,"")</f>
        <v/>
      </c>
      <c r="AQ12" t="str">
        <f>IF(VLOOKUP(AQ$1,raw!$B:$P,$H12,FALSE) = "Y",$K$1&amp;LOWER(AQ$1)&amp;$K$1,"")</f>
        <v/>
      </c>
      <c r="AR12" t="str">
        <f>IF(VLOOKUP(AR$1,raw!$B:$P,$H12,FALSE) = "Y",$K$1&amp;LOWER(AR$1)&amp;$K$1,"")</f>
        <v/>
      </c>
      <c r="AS12" t="str">
        <f>IF(VLOOKUP(AS$1,raw!$B:$P,$H12,FALSE) = "Y",$K$1&amp;LOWER(AS$1)&amp;$K$1,"")</f>
        <v/>
      </c>
      <c r="AT12" t="str">
        <f>IF(VLOOKUP(AT$1,raw!$B:$P,$H12,FALSE) = "Y",$K$1&amp;LOWER(AT$1)&amp;$K$1,"")</f>
        <v/>
      </c>
      <c r="AU12" t="str">
        <f>IF(VLOOKUP(AU$1,raw!$B:$P,$H12,FALSE) = "Y",$K$1&amp;LOWER(AU$1)&amp;$K$1,"")</f>
        <v/>
      </c>
      <c r="AV12" t="str">
        <f>IF(VLOOKUP(AV$1,raw!$B:$P,$H12,FALSE) = "Y",$K$1&amp;LOWER(AV$1)&amp;$K$1,"")</f>
        <v/>
      </c>
    </row>
    <row r="13" spans="1:49" x14ac:dyDescent="0.25">
      <c r="D13" t="s">
        <v>94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 Malan</dc:creator>
  <cp:lastModifiedBy>Gerhard W Malan</cp:lastModifiedBy>
  <dcterms:created xsi:type="dcterms:W3CDTF">2022-10-09T22:19:45Z</dcterms:created>
  <dcterms:modified xsi:type="dcterms:W3CDTF">2022-10-14T04:56:21Z</dcterms:modified>
</cp:coreProperties>
</file>