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215"/>
  <workbookPr/>
  <mc:AlternateContent xmlns:mc="http://schemas.openxmlformats.org/markup-compatibility/2006">
    <mc:Choice Requires="x15">
      <x15ac:absPath xmlns:x15ac="http://schemas.microsoft.com/office/spreadsheetml/2010/11/ac" url="/Users/lully/Documents/MSE/Book/书稿/商务智能课程报告（吴研杰）/Notebook/"/>
    </mc:Choice>
  </mc:AlternateContent>
  <xr:revisionPtr revIDLastSave="0" documentId="13_ncr:1_{45B719D6-693C-B34F-9540-285D52B49911}" xr6:coauthVersionLast="47" xr6:coauthVersionMax="47" xr10:uidLastSave="{00000000-0000-0000-0000-000000000000}"/>
  <bookViews>
    <workbookView xWindow="1060" yWindow="500" windowWidth="31320" windowHeight="18800" xr2:uid="{00000000-000D-0000-FFFF-FFFF00000000}"/>
  </bookViews>
  <sheets>
    <sheet name="京东商品数据" sheetId="2" r:id="rId1"/>
  </sheets>
  <definedNames>
    <definedName name="ExternalData_1" localSheetId="0" hidden="1">京东商品数据!$A$1:$Z$2026</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D6" i="2" l="1"/>
  <c r="G6" i="2"/>
  <c r="H6" i="2"/>
  <c r="K6" i="2"/>
  <c r="L6" i="2"/>
  <c r="M6" i="2"/>
  <c r="O6" i="2"/>
  <c r="S6" i="2"/>
  <c r="Z6" i="2"/>
  <c r="AA6" i="2"/>
  <c r="AC6" i="2"/>
  <c r="AB6" i="2" s="1"/>
  <c r="D7" i="2"/>
  <c r="G7" i="2"/>
  <c r="H7" i="2"/>
  <c r="K7" i="2"/>
  <c r="L7" i="2"/>
  <c r="M7" i="2"/>
  <c r="O7" i="2"/>
  <c r="S7" i="2"/>
  <c r="Z7" i="2"/>
  <c r="AA7" i="2"/>
  <c r="AC7" i="2"/>
  <c r="AB7" i="2" s="1"/>
  <c r="D8" i="2"/>
  <c r="G8" i="2"/>
  <c r="H8" i="2"/>
  <c r="K8" i="2"/>
  <c r="L8" i="2"/>
  <c r="M8" i="2"/>
  <c r="O8" i="2"/>
  <c r="S8" i="2"/>
  <c r="Z8" i="2"/>
  <c r="AA8" i="2"/>
  <c r="AC8" i="2"/>
  <c r="AB8" i="2" s="1"/>
  <c r="D9" i="2"/>
  <c r="G9" i="2"/>
  <c r="H9" i="2"/>
  <c r="K9" i="2"/>
  <c r="L9" i="2"/>
  <c r="M9" i="2"/>
  <c r="O9" i="2"/>
  <c r="S9" i="2"/>
  <c r="Z9" i="2"/>
  <c r="AA9" i="2"/>
  <c r="AC9" i="2"/>
  <c r="AB9" i="2" s="1"/>
  <c r="D10" i="2"/>
  <c r="G10" i="2"/>
  <c r="H10" i="2"/>
  <c r="K10" i="2"/>
  <c r="L10" i="2"/>
  <c r="M10" i="2"/>
  <c r="O10" i="2"/>
  <c r="S10" i="2"/>
  <c r="Z10" i="2"/>
  <c r="AA10" i="2"/>
  <c r="AC10" i="2"/>
  <c r="AB10" i="2" s="1"/>
  <c r="D11" i="2"/>
  <c r="G11" i="2"/>
  <c r="H11" i="2"/>
  <c r="K11" i="2"/>
  <c r="L11" i="2"/>
  <c r="M11" i="2"/>
  <c r="O11" i="2"/>
  <c r="S11" i="2"/>
  <c r="Z11" i="2"/>
  <c r="AA11" i="2"/>
  <c r="AC11" i="2"/>
  <c r="AB11" i="2" s="1"/>
  <c r="D12" i="2"/>
  <c r="G12" i="2"/>
  <c r="H12" i="2"/>
  <c r="K12" i="2"/>
  <c r="L12" i="2"/>
  <c r="M12" i="2"/>
  <c r="O12" i="2"/>
  <c r="S12" i="2"/>
  <c r="Z12" i="2"/>
  <c r="AA12" i="2"/>
  <c r="AC12" i="2"/>
  <c r="AB12" i="2" s="1"/>
  <c r="D13" i="2"/>
  <c r="G13" i="2"/>
  <c r="H13" i="2"/>
  <c r="K13" i="2"/>
  <c r="L13" i="2"/>
  <c r="M13" i="2"/>
  <c r="O13" i="2"/>
  <c r="S13" i="2"/>
  <c r="Z13" i="2"/>
  <c r="AA13" i="2"/>
  <c r="AC13" i="2"/>
  <c r="AB13" i="2" s="1"/>
  <c r="D14" i="2"/>
  <c r="G14" i="2"/>
  <c r="H14" i="2"/>
  <c r="K14" i="2"/>
  <c r="L14" i="2"/>
  <c r="M14" i="2"/>
  <c r="O14" i="2"/>
  <c r="S14" i="2"/>
  <c r="Z14" i="2"/>
  <c r="AA14" i="2"/>
  <c r="AC14" i="2"/>
  <c r="AB14" i="2" s="1"/>
  <c r="D15" i="2"/>
  <c r="G15" i="2"/>
  <c r="H15" i="2"/>
  <c r="K15" i="2"/>
  <c r="L15" i="2"/>
  <c r="M15" i="2"/>
  <c r="O15" i="2"/>
  <c r="S15" i="2"/>
  <c r="Z15" i="2"/>
  <c r="AA15" i="2"/>
  <c r="AC15" i="2"/>
  <c r="AB15" i="2" s="1"/>
  <c r="D16" i="2"/>
  <c r="G16" i="2"/>
  <c r="H16" i="2"/>
  <c r="K16" i="2"/>
  <c r="L16" i="2"/>
  <c r="M16" i="2"/>
  <c r="O16" i="2"/>
  <c r="S16" i="2"/>
  <c r="Z16" i="2"/>
  <c r="AA16" i="2"/>
  <c r="AC16" i="2"/>
  <c r="AB16" i="2" s="1"/>
  <c r="D17" i="2"/>
  <c r="G17" i="2"/>
  <c r="H17" i="2"/>
  <c r="K17" i="2"/>
  <c r="L17" i="2"/>
  <c r="M17" i="2"/>
  <c r="O17" i="2"/>
  <c r="S17" i="2"/>
  <c r="Z17" i="2"/>
  <c r="AA17" i="2"/>
  <c r="AC17" i="2"/>
  <c r="AB17" i="2" s="1"/>
  <c r="D18" i="2"/>
  <c r="G18" i="2"/>
  <c r="H18" i="2"/>
  <c r="K18" i="2"/>
  <c r="L18" i="2"/>
  <c r="M18" i="2"/>
  <c r="O18" i="2"/>
  <c r="S18" i="2"/>
  <c r="Z18" i="2"/>
  <c r="AA18" i="2"/>
  <c r="AC18" i="2"/>
  <c r="AB18" i="2" s="1"/>
  <c r="D19" i="2"/>
  <c r="G19" i="2"/>
  <c r="H19" i="2"/>
  <c r="K19" i="2"/>
  <c r="L19" i="2"/>
  <c r="M19" i="2"/>
  <c r="O19" i="2"/>
  <c r="S19" i="2"/>
  <c r="Z19" i="2"/>
  <c r="AA19" i="2"/>
  <c r="AC19" i="2"/>
  <c r="AB19" i="2" s="1"/>
  <c r="D20" i="2"/>
  <c r="G20" i="2"/>
  <c r="H20" i="2"/>
  <c r="K20" i="2"/>
  <c r="L20" i="2"/>
  <c r="M20" i="2"/>
  <c r="O20" i="2"/>
  <c r="S20" i="2"/>
  <c r="Z20" i="2"/>
  <c r="AA20" i="2"/>
  <c r="AC20" i="2"/>
  <c r="AB20" i="2" s="1"/>
  <c r="D21" i="2"/>
  <c r="G21" i="2"/>
  <c r="H21" i="2"/>
  <c r="K21" i="2"/>
  <c r="L21" i="2"/>
  <c r="M21" i="2"/>
  <c r="O21" i="2"/>
  <c r="S21" i="2"/>
  <c r="Z21" i="2"/>
  <c r="AA21" i="2"/>
  <c r="AC21" i="2"/>
  <c r="AB21" i="2" s="1"/>
  <c r="D22" i="2"/>
  <c r="G22" i="2"/>
  <c r="H22" i="2"/>
  <c r="K22" i="2"/>
  <c r="L22" i="2"/>
  <c r="M22" i="2"/>
  <c r="O22" i="2"/>
  <c r="S22" i="2"/>
  <c r="Z22" i="2"/>
  <c r="AA22" i="2"/>
  <c r="AC22" i="2"/>
  <c r="AB22" i="2" s="1"/>
  <c r="D23" i="2"/>
  <c r="G23" i="2"/>
  <c r="H23" i="2"/>
  <c r="K23" i="2"/>
  <c r="L23" i="2"/>
  <c r="M23" i="2"/>
  <c r="O23" i="2"/>
  <c r="S23" i="2"/>
  <c r="Z23" i="2"/>
  <c r="AA23" i="2"/>
  <c r="AC23" i="2"/>
  <c r="AB23" i="2" s="1"/>
  <c r="D24" i="2"/>
  <c r="G24" i="2"/>
  <c r="H24" i="2"/>
  <c r="K24" i="2"/>
  <c r="L24" i="2"/>
  <c r="M24" i="2"/>
  <c r="O24" i="2"/>
  <c r="S24" i="2"/>
  <c r="Z24" i="2"/>
  <c r="AA24" i="2"/>
  <c r="AC24" i="2"/>
  <c r="AB24" i="2" s="1"/>
  <c r="D25" i="2"/>
  <c r="G25" i="2"/>
  <c r="H25" i="2"/>
  <c r="K25" i="2"/>
  <c r="L25" i="2"/>
  <c r="M25" i="2"/>
  <c r="O25" i="2"/>
  <c r="S25" i="2"/>
  <c r="Z25" i="2"/>
  <c r="AA25" i="2"/>
  <c r="AC25" i="2"/>
  <c r="AB25" i="2" s="1"/>
  <c r="D26" i="2"/>
  <c r="G26" i="2"/>
  <c r="H26" i="2"/>
  <c r="K26" i="2"/>
  <c r="L26" i="2"/>
  <c r="M26" i="2"/>
  <c r="O26" i="2"/>
  <c r="S26" i="2"/>
  <c r="Z26" i="2"/>
  <c r="AA26" i="2"/>
  <c r="AC26" i="2"/>
  <c r="AB26" i="2" s="1"/>
  <c r="D27" i="2"/>
  <c r="G27" i="2"/>
  <c r="H27" i="2"/>
  <c r="K27" i="2"/>
  <c r="L27" i="2"/>
  <c r="M27" i="2"/>
  <c r="O27" i="2"/>
  <c r="S27" i="2"/>
  <c r="Z27" i="2"/>
  <c r="AA27" i="2"/>
  <c r="AC27" i="2"/>
  <c r="AB27" i="2" s="1"/>
  <c r="D28" i="2"/>
  <c r="G28" i="2"/>
  <c r="H28" i="2"/>
  <c r="K28" i="2"/>
  <c r="L28" i="2"/>
  <c r="M28" i="2"/>
  <c r="O28" i="2"/>
  <c r="S28" i="2"/>
  <c r="Z28" i="2"/>
  <c r="AA28" i="2"/>
  <c r="AC28" i="2"/>
  <c r="AB28" i="2" s="1"/>
  <c r="D29" i="2"/>
  <c r="G29" i="2"/>
  <c r="H29" i="2"/>
  <c r="K29" i="2"/>
  <c r="L29" i="2"/>
  <c r="M29" i="2"/>
  <c r="O29" i="2"/>
  <c r="S29" i="2"/>
  <c r="Z29" i="2"/>
  <c r="AA29" i="2"/>
  <c r="AC29" i="2"/>
  <c r="AB29" i="2" s="1"/>
  <c r="D30" i="2"/>
  <c r="G30" i="2"/>
  <c r="H30" i="2"/>
  <c r="K30" i="2"/>
  <c r="L30" i="2"/>
  <c r="M30" i="2"/>
  <c r="O30" i="2"/>
  <c r="S30" i="2"/>
  <c r="Z30" i="2"/>
  <c r="AA30" i="2"/>
  <c r="AC30" i="2"/>
  <c r="AB30" i="2" s="1"/>
  <c r="D31" i="2"/>
  <c r="G31" i="2"/>
  <c r="H31" i="2"/>
  <c r="K31" i="2"/>
  <c r="L31" i="2"/>
  <c r="M31" i="2"/>
  <c r="O31" i="2"/>
  <c r="S31" i="2"/>
  <c r="Z31" i="2"/>
  <c r="AA31" i="2"/>
  <c r="AC31" i="2"/>
  <c r="AB31" i="2" s="1"/>
  <c r="D32" i="2"/>
  <c r="G32" i="2"/>
  <c r="H32" i="2"/>
  <c r="K32" i="2"/>
  <c r="L32" i="2"/>
  <c r="M32" i="2"/>
  <c r="O32" i="2"/>
  <c r="S32" i="2"/>
  <c r="Z32" i="2"/>
  <c r="AA32" i="2"/>
  <c r="AC32" i="2"/>
  <c r="AB32" i="2" s="1"/>
  <c r="D33" i="2"/>
  <c r="G33" i="2"/>
  <c r="H33" i="2"/>
  <c r="K33" i="2"/>
  <c r="L33" i="2"/>
  <c r="M33" i="2"/>
  <c r="O33" i="2"/>
  <c r="S33" i="2"/>
  <c r="Z33" i="2"/>
  <c r="AA33" i="2"/>
  <c r="AC33" i="2"/>
  <c r="AB33" i="2" s="1"/>
  <c r="D34" i="2"/>
  <c r="G34" i="2"/>
  <c r="H34" i="2"/>
  <c r="K34" i="2"/>
  <c r="L34" i="2"/>
  <c r="M34" i="2"/>
  <c r="O34" i="2"/>
  <c r="S34" i="2"/>
  <c r="Z34" i="2"/>
  <c r="AA34" i="2"/>
  <c r="AC34" i="2"/>
  <c r="AB34" i="2" s="1"/>
  <c r="D35" i="2"/>
  <c r="G35" i="2"/>
  <c r="H35" i="2"/>
  <c r="K35" i="2"/>
  <c r="L35" i="2"/>
  <c r="M35" i="2"/>
  <c r="O35" i="2"/>
  <c r="S35" i="2"/>
  <c r="Z35" i="2"/>
  <c r="AA35" i="2"/>
  <c r="AC35" i="2"/>
  <c r="AB35" i="2" s="1"/>
  <c r="D36" i="2"/>
  <c r="G36" i="2"/>
  <c r="H36" i="2"/>
  <c r="K36" i="2"/>
  <c r="L36" i="2"/>
  <c r="M36" i="2"/>
  <c r="O36" i="2"/>
  <c r="S36" i="2"/>
  <c r="Z36" i="2"/>
  <c r="AA36" i="2"/>
  <c r="AC36" i="2"/>
  <c r="AB36" i="2" s="1"/>
  <c r="D37" i="2"/>
  <c r="G37" i="2"/>
  <c r="H37" i="2"/>
  <c r="K37" i="2"/>
  <c r="L37" i="2"/>
  <c r="M37" i="2"/>
  <c r="O37" i="2"/>
  <c r="S37" i="2"/>
  <c r="Z37" i="2"/>
  <c r="AA37" i="2"/>
  <c r="AC37" i="2"/>
  <c r="AB37" i="2" s="1"/>
  <c r="D38" i="2"/>
  <c r="G38" i="2"/>
  <c r="H38" i="2"/>
  <c r="K38" i="2"/>
  <c r="L38" i="2"/>
  <c r="M38" i="2"/>
  <c r="O38" i="2"/>
  <c r="S38" i="2"/>
  <c r="Z38" i="2"/>
  <c r="AA38" i="2"/>
  <c r="AC38" i="2"/>
  <c r="AB38" i="2" s="1"/>
  <c r="D39" i="2"/>
  <c r="G39" i="2"/>
  <c r="H39" i="2"/>
  <c r="K39" i="2"/>
  <c r="L39" i="2"/>
  <c r="M39" i="2"/>
  <c r="O39" i="2"/>
  <c r="S39" i="2"/>
  <c r="Z39" i="2"/>
  <c r="AA39" i="2"/>
  <c r="AC39" i="2"/>
  <c r="AB39" i="2" s="1"/>
  <c r="D40" i="2"/>
  <c r="G40" i="2"/>
  <c r="H40" i="2"/>
  <c r="K40" i="2"/>
  <c r="L40" i="2"/>
  <c r="M40" i="2"/>
  <c r="O40" i="2"/>
  <c r="S40" i="2"/>
  <c r="Z40" i="2"/>
  <c r="AA40" i="2"/>
  <c r="AC40" i="2"/>
  <c r="AB40" i="2" s="1"/>
  <c r="D41" i="2"/>
  <c r="G41" i="2"/>
  <c r="H41" i="2"/>
  <c r="K41" i="2"/>
  <c r="L41" i="2"/>
  <c r="M41" i="2"/>
  <c r="O41" i="2"/>
  <c r="S41" i="2"/>
  <c r="Z41" i="2"/>
  <c r="AA41" i="2"/>
  <c r="AC41" i="2"/>
  <c r="AB41" i="2" s="1"/>
  <c r="D42" i="2"/>
  <c r="G42" i="2"/>
  <c r="H42" i="2"/>
  <c r="K42" i="2"/>
  <c r="L42" i="2"/>
  <c r="M42" i="2"/>
  <c r="O42" i="2"/>
  <c r="S42" i="2"/>
  <c r="Z42" i="2"/>
  <c r="AA42" i="2"/>
  <c r="AC42" i="2"/>
  <c r="AB42" i="2" s="1"/>
  <c r="D43" i="2"/>
  <c r="G43" i="2"/>
  <c r="H43" i="2"/>
  <c r="K43" i="2"/>
  <c r="L43" i="2"/>
  <c r="M43" i="2"/>
  <c r="O43" i="2"/>
  <c r="S43" i="2"/>
  <c r="Z43" i="2"/>
  <c r="AA43" i="2"/>
  <c r="AC43" i="2"/>
  <c r="AB43" i="2" s="1"/>
  <c r="D44" i="2"/>
  <c r="G44" i="2"/>
  <c r="H44" i="2"/>
  <c r="K44" i="2"/>
  <c r="L44" i="2"/>
  <c r="M44" i="2"/>
  <c r="O44" i="2"/>
  <c r="S44" i="2"/>
  <c r="Z44" i="2"/>
  <c r="AA44" i="2"/>
  <c r="AC44" i="2"/>
  <c r="AB44" i="2" s="1"/>
  <c r="D45" i="2"/>
  <c r="G45" i="2"/>
  <c r="H45" i="2"/>
  <c r="K45" i="2"/>
  <c r="L45" i="2"/>
  <c r="M45" i="2"/>
  <c r="O45" i="2"/>
  <c r="S45" i="2"/>
  <c r="Z45" i="2"/>
  <c r="AA45" i="2"/>
  <c r="AC45" i="2"/>
  <c r="AB45" i="2" s="1"/>
  <c r="D46" i="2"/>
  <c r="G46" i="2"/>
  <c r="H46" i="2"/>
  <c r="K46" i="2"/>
  <c r="L46" i="2"/>
  <c r="M46" i="2"/>
  <c r="O46" i="2"/>
  <c r="S46" i="2"/>
  <c r="Z46" i="2"/>
  <c r="AA46" i="2"/>
  <c r="AC46" i="2"/>
  <c r="AB46" i="2" s="1"/>
  <c r="D47" i="2"/>
  <c r="G47" i="2"/>
  <c r="H47" i="2"/>
  <c r="K47" i="2"/>
  <c r="L47" i="2"/>
  <c r="M47" i="2"/>
  <c r="O47" i="2"/>
  <c r="S47" i="2"/>
  <c r="Z47" i="2"/>
  <c r="AA47" i="2"/>
  <c r="AC47" i="2"/>
  <c r="AB47" i="2" s="1"/>
  <c r="D48" i="2"/>
  <c r="G48" i="2"/>
  <c r="H48" i="2"/>
  <c r="K48" i="2"/>
  <c r="L48" i="2"/>
  <c r="M48" i="2"/>
  <c r="O48" i="2"/>
  <c r="S48" i="2"/>
  <c r="Z48" i="2"/>
  <c r="AA48" i="2"/>
  <c r="AC48" i="2"/>
  <c r="AB48" i="2" s="1"/>
  <c r="D49" i="2"/>
  <c r="G49" i="2"/>
  <c r="H49" i="2"/>
  <c r="K49" i="2"/>
  <c r="L49" i="2"/>
  <c r="M49" i="2"/>
  <c r="O49" i="2"/>
  <c r="S49" i="2"/>
  <c r="Z49" i="2"/>
  <c r="AA49" i="2"/>
  <c r="AC49" i="2"/>
  <c r="AB49" i="2" s="1"/>
  <c r="D50" i="2"/>
  <c r="G50" i="2"/>
  <c r="H50" i="2"/>
  <c r="K50" i="2"/>
  <c r="L50" i="2"/>
  <c r="M50" i="2"/>
  <c r="O50" i="2"/>
  <c r="S50" i="2"/>
  <c r="Z50" i="2"/>
  <c r="AA50" i="2"/>
  <c r="AC50" i="2"/>
  <c r="AB50" i="2" s="1"/>
  <c r="D51" i="2"/>
  <c r="G51" i="2"/>
  <c r="H51" i="2"/>
  <c r="K51" i="2"/>
  <c r="L51" i="2"/>
  <c r="M51" i="2"/>
  <c r="O51" i="2"/>
  <c r="S51" i="2"/>
  <c r="Z51" i="2"/>
  <c r="AA51" i="2"/>
  <c r="AC51" i="2"/>
  <c r="AB51" i="2" s="1"/>
  <c r="D52" i="2"/>
  <c r="G52" i="2"/>
  <c r="H52" i="2"/>
  <c r="K52" i="2"/>
  <c r="L52" i="2"/>
  <c r="M52" i="2"/>
  <c r="O52" i="2"/>
  <c r="S52" i="2"/>
  <c r="Z52" i="2"/>
  <c r="AA52" i="2"/>
  <c r="AC52" i="2"/>
  <c r="AB52" i="2" s="1"/>
  <c r="D53" i="2"/>
  <c r="G53" i="2"/>
  <c r="H53" i="2"/>
  <c r="K53" i="2"/>
  <c r="L53" i="2"/>
  <c r="M53" i="2"/>
  <c r="O53" i="2"/>
  <c r="S53" i="2"/>
  <c r="Z53" i="2"/>
  <c r="AA53" i="2"/>
  <c r="AC53" i="2"/>
  <c r="AB53" i="2" s="1"/>
  <c r="D54" i="2"/>
  <c r="G54" i="2"/>
  <c r="H54" i="2"/>
  <c r="K54" i="2"/>
  <c r="L54" i="2"/>
  <c r="M54" i="2"/>
  <c r="O54" i="2"/>
  <c r="S54" i="2"/>
  <c r="Z54" i="2"/>
  <c r="AA54" i="2"/>
  <c r="AC54" i="2"/>
  <c r="AB54" i="2" s="1"/>
  <c r="D55" i="2"/>
  <c r="G55" i="2"/>
  <c r="H55" i="2"/>
  <c r="K55" i="2"/>
  <c r="L55" i="2"/>
  <c r="M55" i="2"/>
  <c r="O55" i="2"/>
  <c r="S55" i="2"/>
  <c r="Z55" i="2"/>
  <c r="AA55" i="2"/>
  <c r="AC55" i="2"/>
  <c r="AB55" i="2" s="1"/>
  <c r="D56" i="2"/>
  <c r="G56" i="2"/>
  <c r="H56" i="2"/>
  <c r="K56" i="2"/>
  <c r="L56" i="2"/>
  <c r="M56" i="2"/>
  <c r="O56" i="2"/>
  <c r="S56" i="2"/>
  <c r="Z56" i="2"/>
  <c r="AA56" i="2"/>
  <c r="AC56" i="2"/>
  <c r="AB56" i="2" s="1"/>
  <c r="D57" i="2"/>
  <c r="G57" i="2"/>
  <c r="H57" i="2"/>
  <c r="K57" i="2"/>
  <c r="L57" i="2"/>
  <c r="M57" i="2"/>
  <c r="O57" i="2"/>
  <c r="S57" i="2"/>
  <c r="Z57" i="2"/>
  <c r="AA57" i="2"/>
  <c r="AC57" i="2"/>
  <c r="AB57" i="2" s="1"/>
  <c r="D58" i="2"/>
  <c r="G58" i="2"/>
  <c r="H58" i="2"/>
  <c r="K58" i="2"/>
  <c r="L58" i="2"/>
  <c r="M58" i="2"/>
  <c r="O58" i="2"/>
  <c r="S58" i="2"/>
  <c r="Z58" i="2"/>
  <c r="AA58" i="2"/>
  <c r="AC58" i="2"/>
  <c r="AB58" i="2" s="1"/>
  <c r="D59" i="2"/>
  <c r="G59" i="2"/>
  <c r="H59" i="2"/>
  <c r="K59" i="2"/>
  <c r="L59" i="2"/>
  <c r="M59" i="2"/>
  <c r="O59" i="2"/>
  <c r="S59" i="2"/>
  <c r="Z59" i="2"/>
  <c r="AA59" i="2"/>
  <c r="AC59" i="2"/>
  <c r="AB59" i="2" s="1"/>
  <c r="D60" i="2"/>
  <c r="G60" i="2"/>
  <c r="H60" i="2"/>
  <c r="K60" i="2"/>
  <c r="L60" i="2"/>
  <c r="M60" i="2"/>
  <c r="O60" i="2"/>
  <c r="S60" i="2"/>
  <c r="Z60" i="2"/>
  <c r="AA60" i="2"/>
  <c r="AC60" i="2"/>
  <c r="AB60" i="2" s="1"/>
  <c r="D61" i="2"/>
  <c r="G61" i="2"/>
  <c r="H61" i="2"/>
  <c r="K61" i="2"/>
  <c r="L61" i="2"/>
  <c r="M61" i="2"/>
  <c r="O61" i="2"/>
  <c r="S61" i="2"/>
  <c r="Z61" i="2"/>
  <c r="AA61" i="2"/>
  <c r="AC61" i="2"/>
  <c r="AB61" i="2" s="1"/>
  <c r="D62" i="2"/>
  <c r="G62" i="2"/>
  <c r="H62" i="2"/>
  <c r="K62" i="2"/>
  <c r="L62" i="2"/>
  <c r="M62" i="2"/>
  <c r="O62" i="2"/>
  <c r="S62" i="2"/>
  <c r="Z62" i="2"/>
  <c r="AA62" i="2"/>
  <c r="AC62" i="2"/>
  <c r="AB62" i="2" s="1"/>
  <c r="D63" i="2"/>
  <c r="G63" i="2"/>
  <c r="H63" i="2"/>
  <c r="K63" i="2"/>
  <c r="L63" i="2"/>
  <c r="M63" i="2"/>
  <c r="O63" i="2"/>
  <c r="S63" i="2"/>
  <c r="Z63" i="2"/>
  <c r="AA63" i="2"/>
  <c r="AC63" i="2"/>
  <c r="AB63" i="2" s="1"/>
  <c r="D64" i="2"/>
  <c r="G64" i="2"/>
  <c r="H64" i="2"/>
  <c r="K64" i="2"/>
  <c r="L64" i="2"/>
  <c r="M64" i="2"/>
  <c r="O64" i="2"/>
  <c r="S64" i="2"/>
  <c r="Z64" i="2"/>
  <c r="AA64" i="2"/>
  <c r="AC64" i="2"/>
  <c r="AB64" i="2" s="1"/>
  <c r="D65" i="2"/>
  <c r="G65" i="2"/>
  <c r="H65" i="2"/>
  <c r="K65" i="2"/>
  <c r="L65" i="2"/>
  <c r="M65" i="2"/>
  <c r="O65" i="2"/>
  <c r="S65" i="2"/>
  <c r="Z65" i="2"/>
  <c r="AA65" i="2"/>
  <c r="AC65" i="2"/>
  <c r="AB65" i="2" s="1"/>
  <c r="D66" i="2"/>
  <c r="G66" i="2"/>
  <c r="H66" i="2"/>
  <c r="K66" i="2"/>
  <c r="L66" i="2"/>
  <c r="M66" i="2"/>
  <c r="O66" i="2"/>
  <c r="S66" i="2"/>
  <c r="Z66" i="2"/>
  <c r="AA66" i="2"/>
  <c r="AC66" i="2"/>
  <c r="AB66" i="2" s="1"/>
  <c r="D67" i="2"/>
  <c r="G67" i="2"/>
  <c r="H67" i="2"/>
  <c r="K67" i="2"/>
  <c r="L67" i="2"/>
  <c r="M67" i="2"/>
  <c r="O67" i="2"/>
  <c r="S67" i="2"/>
  <c r="Z67" i="2"/>
  <c r="AA67" i="2"/>
  <c r="AC67" i="2"/>
  <c r="AB67" i="2" s="1"/>
  <c r="D68" i="2"/>
  <c r="G68" i="2"/>
  <c r="H68" i="2"/>
  <c r="K68" i="2"/>
  <c r="L68" i="2"/>
  <c r="M68" i="2"/>
  <c r="O68" i="2"/>
  <c r="S68" i="2"/>
  <c r="Z68" i="2"/>
  <c r="AA68" i="2"/>
  <c r="AC68" i="2"/>
  <c r="AB68" i="2" s="1"/>
  <c r="D69" i="2"/>
  <c r="G69" i="2"/>
  <c r="H69" i="2"/>
  <c r="K69" i="2"/>
  <c r="L69" i="2"/>
  <c r="M69" i="2"/>
  <c r="O69" i="2"/>
  <c r="S69" i="2"/>
  <c r="Z69" i="2"/>
  <c r="AA69" i="2"/>
  <c r="AC69" i="2"/>
  <c r="AB69" i="2" s="1"/>
  <c r="D70" i="2"/>
  <c r="G70" i="2"/>
  <c r="H70" i="2"/>
  <c r="K70" i="2"/>
  <c r="L70" i="2"/>
  <c r="M70" i="2"/>
  <c r="O70" i="2"/>
  <c r="S70" i="2"/>
  <c r="Z70" i="2"/>
  <c r="AA70" i="2"/>
  <c r="AC70" i="2"/>
  <c r="AB70" i="2" s="1"/>
  <c r="D71" i="2"/>
  <c r="G71" i="2"/>
  <c r="H71" i="2"/>
  <c r="K71" i="2"/>
  <c r="L71" i="2"/>
  <c r="M71" i="2"/>
  <c r="O71" i="2"/>
  <c r="S71" i="2"/>
  <c r="Z71" i="2"/>
  <c r="AA71" i="2"/>
  <c r="AC71" i="2"/>
  <c r="AB71" i="2" s="1"/>
  <c r="D72" i="2"/>
  <c r="G72" i="2"/>
  <c r="H72" i="2"/>
  <c r="K72" i="2"/>
  <c r="L72" i="2"/>
  <c r="M72" i="2"/>
  <c r="O72" i="2"/>
  <c r="S72" i="2"/>
  <c r="Z72" i="2"/>
  <c r="AA72" i="2"/>
  <c r="AC72" i="2"/>
  <c r="AB72" i="2" s="1"/>
  <c r="D73" i="2"/>
  <c r="G73" i="2"/>
  <c r="H73" i="2"/>
  <c r="K73" i="2"/>
  <c r="L73" i="2"/>
  <c r="M73" i="2"/>
  <c r="O73" i="2"/>
  <c r="S73" i="2"/>
  <c r="Z73" i="2"/>
  <c r="AA73" i="2"/>
  <c r="AC73" i="2"/>
  <c r="AB73" i="2" s="1"/>
  <c r="D74" i="2"/>
  <c r="G74" i="2"/>
  <c r="H74" i="2"/>
  <c r="K74" i="2"/>
  <c r="L74" i="2"/>
  <c r="M74" i="2"/>
  <c r="O74" i="2"/>
  <c r="S74" i="2"/>
  <c r="Z74" i="2"/>
  <c r="AA74" i="2"/>
  <c r="AC74" i="2"/>
  <c r="AB74" i="2" s="1"/>
  <c r="D75" i="2"/>
  <c r="G75" i="2"/>
  <c r="H75" i="2"/>
  <c r="K75" i="2"/>
  <c r="L75" i="2"/>
  <c r="M75" i="2"/>
  <c r="O75" i="2"/>
  <c r="S75" i="2"/>
  <c r="Z75" i="2"/>
  <c r="AA75" i="2"/>
  <c r="AC75" i="2"/>
  <c r="AB75" i="2" s="1"/>
  <c r="D76" i="2"/>
  <c r="G76" i="2"/>
  <c r="H76" i="2"/>
  <c r="K76" i="2"/>
  <c r="L76" i="2"/>
  <c r="M76" i="2"/>
  <c r="O76" i="2"/>
  <c r="S76" i="2"/>
  <c r="Z76" i="2"/>
  <c r="AA76" i="2"/>
  <c r="AC76" i="2"/>
  <c r="AB76" i="2" s="1"/>
  <c r="D77" i="2"/>
  <c r="G77" i="2"/>
  <c r="H77" i="2"/>
  <c r="K77" i="2"/>
  <c r="L77" i="2"/>
  <c r="M77" i="2"/>
  <c r="O77" i="2"/>
  <c r="S77" i="2"/>
  <c r="Z77" i="2"/>
  <c r="AA77" i="2"/>
  <c r="AC77" i="2"/>
  <c r="AB77" i="2" s="1"/>
  <c r="D78" i="2"/>
  <c r="G78" i="2"/>
  <c r="H78" i="2"/>
  <c r="K78" i="2"/>
  <c r="L78" i="2"/>
  <c r="M78" i="2"/>
  <c r="O78" i="2"/>
  <c r="S78" i="2"/>
  <c r="Z78" i="2"/>
  <c r="AA78" i="2"/>
  <c r="AC78" i="2"/>
  <c r="AB78" i="2" s="1"/>
  <c r="D79" i="2"/>
  <c r="G79" i="2"/>
  <c r="H79" i="2"/>
  <c r="K79" i="2"/>
  <c r="L79" i="2"/>
  <c r="M79" i="2"/>
  <c r="O79" i="2"/>
  <c r="S79" i="2"/>
  <c r="Z79" i="2"/>
  <c r="AA79" i="2"/>
  <c r="AC79" i="2"/>
  <c r="AB79" i="2" s="1"/>
  <c r="D80" i="2"/>
  <c r="G80" i="2"/>
  <c r="H80" i="2"/>
  <c r="K80" i="2"/>
  <c r="L80" i="2"/>
  <c r="M80" i="2"/>
  <c r="O80" i="2"/>
  <c r="S80" i="2"/>
  <c r="Z80" i="2"/>
  <c r="AA80" i="2"/>
  <c r="AC80" i="2"/>
  <c r="AB80" i="2" s="1"/>
  <c r="D81" i="2"/>
  <c r="G81" i="2"/>
  <c r="H81" i="2"/>
  <c r="K81" i="2"/>
  <c r="L81" i="2"/>
  <c r="M81" i="2"/>
  <c r="O81" i="2"/>
  <c r="S81" i="2"/>
  <c r="Z81" i="2"/>
  <c r="AA81" i="2"/>
  <c r="AC81" i="2"/>
  <c r="AB81" i="2" s="1"/>
  <c r="D82" i="2"/>
  <c r="G82" i="2"/>
  <c r="H82" i="2"/>
  <c r="K82" i="2"/>
  <c r="L82" i="2"/>
  <c r="M82" i="2"/>
  <c r="O82" i="2"/>
  <c r="S82" i="2"/>
  <c r="Z82" i="2"/>
  <c r="AA82" i="2"/>
  <c r="AC82" i="2"/>
  <c r="AB82" i="2" s="1"/>
  <c r="D83" i="2"/>
  <c r="G83" i="2"/>
  <c r="H83" i="2"/>
  <c r="K83" i="2"/>
  <c r="L83" i="2"/>
  <c r="M83" i="2"/>
  <c r="O83" i="2"/>
  <c r="S83" i="2"/>
  <c r="Z83" i="2"/>
  <c r="AA83" i="2"/>
  <c r="AC83" i="2"/>
  <c r="AB83" i="2" s="1"/>
  <c r="D84" i="2"/>
  <c r="G84" i="2"/>
  <c r="H84" i="2"/>
  <c r="K84" i="2"/>
  <c r="L84" i="2"/>
  <c r="M84" i="2"/>
  <c r="O84" i="2"/>
  <c r="S84" i="2"/>
  <c r="Z84" i="2"/>
  <c r="AA84" i="2"/>
  <c r="AC84" i="2"/>
  <c r="AB84" i="2" s="1"/>
  <c r="D85" i="2"/>
  <c r="G85" i="2"/>
  <c r="H85" i="2"/>
  <c r="K85" i="2"/>
  <c r="L85" i="2"/>
  <c r="M85" i="2"/>
  <c r="O85" i="2"/>
  <c r="S85" i="2"/>
  <c r="Z85" i="2"/>
  <c r="AA85" i="2"/>
  <c r="AC85" i="2"/>
  <c r="AB85" i="2" s="1"/>
  <c r="D86" i="2"/>
  <c r="G86" i="2"/>
  <c r="H86" i="2"/>
  <c r="K86" i="2"/>
  <c r="L86" i="2"/>
  <c r="M86" i="2"/>
  <c r="O86" i="2"/>
  <c r="S86" i="2"/>
  <c r="Z86" i="2"/>
  <c r="AA86" i="2"/>
  <c r="AC86" i="2"/>
  <c r="AB86" i="2" s="1"/>
  <c r="D87" i="2"/>
  <c r="G87" i="2"/>
  <c r="H87" i="2"/>
  <c r="K87" i="2"/>
  <c r="L87" i="2"/>
  <c r="M87" i="2"/>
  <c r="O87" i="2"/>
  <c r="S87" i="2"/>
  <c r="Z87" i="2"/>
  <c r="AA87" i="2"/>
  <c r="AC87" i="2"/>
  <c r="AB87" i="2" s="1"/>
  <c r="D88" i="2"/>
  <c r="G88" i="2"/>
  <c r="H88" i="2"/>
  <c r="K88" i="2"/>
  <c r="L88" i="2"/>
  <c r="M88" i="2"/>
  <c r="O88" i="2"/>
  <c r="S88" i="2"/>
  <c r="Z88" i="2"/>
  <c r="AA88" i="2"/>
  <c r="AC88" i="2"/>
  <c r="AB88" i="2" s="1"/>
  <c r="D89" i="2"/>
  <c r="G89" i="2"/>
  <c r="H89" i="2"/>
  <c r="K89" i="2"/>
  <c r="L89" i="2"/>
  <c r="M89" i="2"/>
  <c r="O89" i="2"/>
  <c r="S89" i="2"/>
  <c r="Z89" i="2"/>
  <c r="AA89" i="2"/>
  <c r="AC89" i="2"/>
  <c r="AB89" i="2" s="1"/>
  <c r="D90" i="2"/>
  <c r="G90" i="2"/>
  <c r="H90" i="2"/>
  <c r="K90" i="2"/>
  <c r="L90" i="2"/>
  <c r="M90" i="2"/>
  <c r="O90" i="2"/>
  <c r="S90" i="2"/>
  <c r="Z90" i="2"/>
  <c r="AA90" i="2"/>
  <c r="AC90" i="2"/>
  <c r="AB90" i="2" s="1"/>
  <c r="D91" i="2"/>
  <c r="G91" i="2"/>
  <c r="H91" i="2"/>
  <c r="K91" i="2"/>
  <c r="L91" i="2"/>
  <c r="M91" i="2"/>
  <c r="O91" i="2"/>
  <c r="S91" i="2"/>
  <c r="Z91" i="2"/>
  <c r="AA91" i="2"/>
  <c r="AC91" i="2"/>
  <c r="AB91" i="2" s="1"/>
  <c r="D92" i="2"/>
  <c r="G92" i="2"/>
  <c r="H92" i="2"/>
  <c r="K92" i="2"/>
  <c r="L92" i="2"/>
  <c r="M92" i="2"/>
  <c r="O92" i="2"/>
  <c r="S92" i="2"/>
  <c r="Z92" i="2"/>
  <c r="AA92" i="2"/>
  <c r="AC92" i="2"/>
  <c r="AB92" i="2" s="1"/>
  <c r="D93" i="2"/>
  <c r="G93" i="2"/>
  <c r="H93" i="2"/>
  <c r="K93" i="2"/>
  <c r="L93" i="2"/>
  <c r="M93" i="2"/>
  <c r="O93" i="2"/>
  <c r="S93" i="2"/>
  <c r="Z93" i="2"/>
  <c r="AA93" i="2"/>
  <c r="AC93" i="2"/>
  <c r="AB93" i="2" s="1"/>
  <c r="D94" i="2"/>
  <c r="G94" i="2"/>
  <c r="H94" i="2"/>
  <c r="K94" i="2"/>
  <c r="L94" i="2"/>
  <c r="M94" i="2"/>
  <c r="O94" i="2"/>
  <c r="S94" i="2"/>
  <c r="Z94" i="2"/>
  <c r="AA94" i="2"/>
  <c r="AC94" i="2"/>
  <c r="AB94" i="2" s="1"/>
  <c r="D95" i="2"/>
  <c r="G95" i="2"/>
  <c r="H95" i="2"/>
  <c r="K95" i="2"/>
  <c r="L95" i="2"/>
  <c r="M95" i="2"/>
  <c r="O95" i="2"/>
  <c r="S95" i="2"/>
  <c r="Z95" i="2"/>
  <c r="AA95" i="2"/>
  <c r="AC95" i="2"/>
  <c r="AB95" i="2" s="1"/>
  <c r="D96" i="2"/>
  <c r="G96" i="2"/>
  <c r="H96" i="2"/>
  <c r="K96" i="2"/>
  <c r="L96" i="2"/>
  <c r="M96" i="2"/>
  <c r="O96" i="2"/>
  <c r="S96" i="2"/>
  <c r="Z96" i="2"/>
  <c r="AA96" i="2"/>
  <c r="AC96" i="2"/>
  <c r="AB96" i="2" s="1"/>
  <c r="D97" i="2"/>
  <c r="G97" i="2"/>
  <c r="H97" i="2"/>
  <c r="K97" i="2"/>
  <c r="L97" i="2"/>
  <c r="M97" i="2"/>
  <c r="O97" i="2"/>
  <c r="S97" i="2"/>
  <c r="Z97" i="2"/>
  <c r="AA97" i="2"/>
  <c r="AC97" i="2"/>
  <c r="AB97" i="2" s="1"/>
  <c r="D98" i="2"/>
  <c r="G98" i="2"/>
  <c r="H98" i="2"/>
  <c r="K98" i="2"/>
  <c r="L98" i="2"/>
  <c r="M98" i="2"/>
  <c r="O98" i="2"/>
  <c r="S98" i="2"/>
  <c r="Z98" i="2"/>
  <c r="AA98" i="2"/>
  <c r="AC98" i="2"/>
  <c r="AB98" i="2" s="1"/>
  <c r="D99" i="2"/>
  <c r="G99" i="2"/>
  <c r="H99" i="2"/>
  <c r="K99" i="2"/>
  <c r="L99" i="2"/>
  <c r="M99" i="2"/>
  <c r="O99" i="2"/>
  <c r="S99" i="2"/>
  <c r="Z99" i="2"/>
  <c r="AA99" i="2"/>
  <c r="AC99" i="2"/>
  <c r="AB99" i="2" s="1"/>
  <c r="D100" i="2"/>
  <c r="G100" i="2"/>
  <c r="H100" i="2"/>
  <c r="K100" i="2"/>
  <c r="L100" i="2"/>
  <c r="M100" i="2"/>
  <c r="O100" i="2"/>
  <c r="S100" i="2"/>
  <c r="Z100" i="2"/>
  <c r="AA100" i="2"/>
  <c r="AC100" i="2"/>
  <c r="AB100" i="2" s="1"/>
  <c r="D101" i="2"/>
  <c r="G101" i="2"/>
  <c r="H101" i="2"/>
  <c r="K101" i="2"/>
  <c r="L101" i="2"/>
  <c r="M101" i="2"/>
  <c r="O101" i="2"/>
  <c r="S101" i="2"/>
  <c r="Z101" i="2"/>
  <c r="AA101" i="2"/>
  <c r="AC101" i="2"/>
  <c r="AB101" i="2" s="1"/>
  <c r="D102" i="2"/>
  <c r="G102" i="2"/>
  <c r="H102" i="2"/>
  <c r="K102" i="2"/>
  <c r="L102" i="2"/>
  <c r="M102" i="2"/>
  <c r="O102" i="2"/>
  <c r="S102" i="2"/>
  <c r="Z102" i="2"/>
  <c r="AA102" i="2"/>
  <c r="AC102" i="2"/>
  <c r="AB102" i="2" s="1"/>
  <c r="D103" i="2"/>
  <c r="G103" i="2"/>
  <c r="H103" i="2"/>
  <c r="K103" i="2"/>
  <c r="L103" i="2"/>
  <c r="M103" i="2"/>
  <c r="O103" i="2"/>
  <c r="S103" i="2"/>
  <c r="Z103" i="2"/>
  <c r="AA103" i="2"/>
  <c r="AC103" i="2"/>
  <c r="AB103" i="2" s="1"/>
  <c r="D104" i="2"/>
  <c r="G104" i="2"/>
  <c r="H104" i="2"/>
  <c r="K104" i="2"/>
  <c r="L104" i="2"/>
  <c r="M104" i="2"/>
  <c r="O104" i="2"/>
  <c r="S104" i="2"/>
  <c r="Z104" i="2"/>
  <c r="AA104" i="2"/>
  <c r="AC104" i="2"/>
  <c r="AB104" i="2" s="1"/>
  <c r="D105" i="2"/>
  <c r="G105" i="2"/>
  <c r="H105" i="2"/>
  <c r="K105" i="2"/>
  <c r="L105" i="2"/>
  <c r="M105" i="2"/>
  <c r="O105" i="2"/>
  <c r="S105" i="2"/>
  <c r="Z105" i="2"/>
  <c r="AA105" i="2"/>
  <c r="AC105" i="2"/>
  <c r="AB105" i="2" s="1"/>
  <c r="D106" i="2"/>
  <c r="G106" i="2"/>
  <c r="H106" i="2"/>
  <c r="K106" i="2"/>
  <c r="L106" i="2"/>
  <c r="M106" i="2"/>
  <c r="O106" i="2"/>
  <c r="S106" i="2"/>
  <c r="Z106" i="2"/>
  <c r="AA106" i="2"/>
  <c r="AC106" i="2"/>
  <c r="AB106" i="2" s="1"/>
  <c r="D107" i="2"/>
  <c r="G107" i="2"/>
  <c r="H107" i="2"/>
  <c r="K107" i="2"/>
  <c r="L107" i="2"/>
  <c r="M107" i="2"/>
  <c r="O107" i="2"/>
  <c r="S107" i="2"/>
  <c r="Z107" i="2"/>
  <c r="AA107" i="2"/>
  <c r="AC107" i="2"/>
  <c r="AB107" i="2" s="1"/>
  <c r="D108" i="2"/>
  <c r="G108" i="2"/>
  <c r="H108" i="2"/>
  <c r="K108" i="2"/>
  <c r="L108" i="2"/>
  <c r="M108" i="2"/>
  <c r="O108" i="2"/>
  <c r="S108" i="2"/>
  <c r="Z108" i="2"/>
  <c r="AA108" i="2"/>
  <c r="AC108" i="2"/>
  <c r="AB108" i="2" s="1"/>
  <c r="D109" i="2"/>
  <c r="G109" i="2"/>
  <c r="H109" i="2"/>
  <c r="K109" i="2"/>
  <c r="L109" i="2"/>
  <c r="M109" i="2"/>
  <c r="O109" i="2"/>
  <c r="S109" i="2"/>
  <c r="Z109" i="2"/>
  <c r="AA109" i="2"/>
  <c r="AC109" i="2"/>
  <c r="AB109" i="2" s="1"/>
  <c r="D110" i="2"/>
  <c r="G110" i="2"/>
  <c r="H110" i="2"/>
  <c r="K110" i="2"/>
  <c r="L110" i="2"/>
  <c r="M110" i="2"/>
  <c r="O110" i="2"/>
  <c r="S110" i="2"/>
  <c r="Z110" i="2"/>
  <c r="AA110" i="2"/>
  <c r="AC110" i="2"/>
  <c r="AB110" i="2" s="1"/>
  <c r="D111" i="2"/>
  <c r="G111" i="2"/>
  <c r="H111" i="2"/>
  <c r="K111" i="2"/>
  <c r="L111" i="2"/>
  <c r="M111" i="2"/>
  <c r="O111" i="2"/>
  <c r="S111" i="2"/>
  <c r="Z111" i="2"/>
  <c r="AA111" i="2"/>
  <c r="AC111" i="2"/>
  <c r="AB111" i="2" s="1"/>
  <c r="D112" i="2"/>
  <c r="G112" i="2"/>
  <c r="H112" i="2"/>
  <c r="K112" i="2"/>
  <c r="L112" i="2"/>
  <c r="M112" i="2"/>
  <c r="O112" i="2"/>
  <c r="S112" i="2"/>
  <c r="Z112" i="2"/>
  <c r="AA112" i="2"/>
  <c r="AC112" i="2"/>
  <c r="AB112" i="2" s="1"/>
  <c r="D113" i="2"/>
  <c r="G113" i="2"/>
  <c r="H113" i="2"/>
  <c r="K113" i="2"/>
  <c r="L113" i="2"/>
  <c r="M113" i="2"/>
  <c r="O113" i="2"/>
  <c r="S113" i="2"/>
  <c r="Z113" i="2"/>
  <c r="AA113" i="2"/>
  <c r="AC113" i="2"/>
  <c r="AB113" i="2" s="1"/>
  <c r="D114" i="2"/>
  <c r="G114" i="2"/>
  <c r="H114" i="2"/>
  <c r="K114" i="2"/>
  <c r="L114" i="2"/>
  <c r="M114" i="2"/>
  <c r="O114" i="2"/>
  <c r="S114" i="2"/>
  <c r="Z114" i="2"/>
  <c r="AA114" i="2"/>
  <c r="AC114" i="2"/>
  <c r="AB114" i="2" s="1"/>
  <c r="D115" i="2"/>
  <c r="G115" i="2"/>
  <c r="H115" i="2"/>
  <c r="K115" i="2"/>
  <c r="L115" i="2"/>
  <c r="M115" i="2"/>
  <c r="O115" i="2"/>
  <c r="S115" i="2"/>
  <c r="Z115" i="2"/>
  <c r="AA115" i="2"/>
  <c r="AC115" i="2"/>
  <c r="AB115" i="2" s="1"/>
  <c r="D116" i="2"/>
  <c r="G116" i="2"/>
  <c r="H116" i="2"/>
  <c r="K116" i="2"/>
  <c r="L116" i="2"/>
  <c r="M116" i="2"/>
  <c r="O116" i="2"/>
  <c r="S116" i="2"/>
  <c r="Z116" i="2"/>
  <c r="AA116" i="2"/>
  <c r="AC116" i="2"/>
  <c r="AB116" i="2" s="1"/>
  <c r="D117" i="2"/>
  <c r="G117" i="2"/>
  <c r="H117" i="2"/>
  <c r="K117" i="2"/>
  <c r="L117" i="2"/>
  <c r="M117" i="2"/>
  <c r="O117" i="2"/>
  <c r="S117" i="2"/>
  <c r="Z117" i="2"/>
  <c r="AA117" i="2"/>
  <c r="AC117" i="2"/>
  <c r="AB117" i="2" s="1"/>
  <c r="D118" i="2"/>
  <c r="G118" i="2"/>
  <c r="H118" i="2"/>
  <c r="K118" i="2"/>
  <c r="L118" i="2"/>
  <c r="M118" i="2"/>
  <c r="O118" i="2"/>
  <c r="S118" i="2"/>
  <c r="Z118" i="2"/>
  <c r="AA118" i="2"/>
  <c r="AC118" i="2"/>
  <c r="AB118" i="2" s="1"/>
  <c r="D119" i="2"/>
  <c r="G119" i="2"/>
  <c r="H119" i="2"/>
  <c r="K119" i="2"/>
  <c r="L119" i="2"/>
  <c r="M119" i="2"/>
  <c r="O119" i="2"/>
  <c r="S119" i="2"/>
  <c r="Z119" i="2"/>
  <c r="AA119" i="2"/>
  <c r="AC119" i="2"/>
  <c r="AB119" i="2" s="1"/>
  <c r="D120" i="2"/>
  <c r="G120" i="2"/>
  <c r="H120" i="2"/>
  <c r="K120" i="2"/>
  <c r="L120" i="2"/>
  <c r="M120" i="2"/>
  <c r="O120" i="2"/>
  <c r="S120" i="2"/>
  <c r="Z120" i="2"/>
  <c r="AA120" i="2"/>
  <c r="AC120" i="2"/>
  <c r="AB120" i="2" s="1"/>
  <c r="D121" i="2"/>
  <c r="G121" i="2"/>
  <c r="H121" i="2"/>
  <c r="K121" i="2"/>
  <c r="L121" i="2"/>
  <c r="M121" i="2"/>
  <c r="O121" i="2"/>
  <c r="S121" i="2"/>
  <c r="Z121" i="2"/>
  <c r="AA121" i="2"/>
  <c r="AC121" i="2"/>
  <c r="AB121" i="2" s="1"/>
  <c r="D122" i="2"/>
  <c r="G122" i="2"/>
  <c r="H122" i="2"/>
  <c r="K122" i="2"/>
  <c r="L122" i="2"/>
  <c r="M122" i="2"/>
  <c r="O122" i="2"/>
  <c r="S122" i="2"/>
  <c r="Z122" i="2"/>
  <c r="AA122" i="2"/>
  <c r="AC122" i="2"/>
  <c r="AB122" i="2" s="1"/>
  <c r="D123" i="2"/>
  <c r="G123" i="2"/>
  <c r="H123" i="2"/>
  <c r="K123" i="2"/>
  <c r="L123" i="2"/>
  <c r="M123" i="2"/>
  <c r="O123" i="2"/>
  <c r="S123" i="2"/>
  <c r="Z123" i="2"/>
  <c r="AA123" i="2"/>
  <c r="AC123" i="2"/>
  <c r="AB123" i="2" s="1"/>
  <c r="D124" i="2"/>
  <c r="G124" i="2"/>
  <c r="H124" i="2"/>
  <c r="K124" i="2"/>
  <c r="L124" i="2"/>
  <c r="M124" i="2"/>
  <c r="O124" i="2"/>
  <c r="S124" i="2"/>
  <c r="Z124" i="2"/>
  <c r="AA124" i="2"/>
  <c r="AC124" i="2"/>
  <c r="AB124" i="2" s="1"/>
  <c r="D125" i="2"/>
  <c r="G125" i="2"/>
  <c r="H125" i="2"/>
  <c r="K125" i="2"/>
  <c r="L125" i="2"/>
  <c r="M125" i="2"/>
  <c r="O125" i="2"/>
  <c r="S125" i="2"/>
  <c r="Z125" i="2"/>
  <c r="AA125" i="2"/>
  <c r="AC125" i="2"/>
  <c r="AB125" i="2" s="1"/>
  <c r="D126" i="2"/>
  <c r="G126" i="2"/>
  <c r="H126" i="2"/>
  <c r="K126" i="2"/>
  <c r="L126" i="2"/>
  <c r="M126" i="2"/>
  <c r="O126" i="2"/>
  <c r="S126" i="2"/>
  <c r="Z126" i="2"/>
  <c r="AA126" i="2"/>
  <c r="AC126" i="2"/>
  <c r="AB126" i="2" s="1"/>
  <c r="D127" i="2"/>
  <c r="G127" i="2"/>
  <c r="H127" i="2"/>
  <c r="K127" i="2"/>
  <c r="L127" i="2"/>
  <c r="M127" i="2"/>
  <c r="O127" i="2"/>
  <c r="S127" i="2"/>
  <c r="Z127" i="2"/>
  <c r="AA127" i="2"/>
  <c r="AC127" i="2"/>
  <c r="AB127" i="2" s="1"/>
  <c r="D128" i="2"/>
  <c r="G128" i="2"/>
  <c r="H128" i="2"/>
  <c r="K128" i="2"/>
  <c r="L128" i="2"/>
  <c r="M128" i="2"/>
  <c r="O128" i="2"/>
  <c r="S128" i="2"/>
  <c r="Z128" i="2"/>
  <c r="AA128" i="2"/>
  <c r="AC128" i="2"/>
  <c r="AB128" i="2" s="1"/>
  <c r="D129" i="2"/>
  <c r="G129" i="2"/>
  <c r="H129" i="2"/>
  <c r="K129" i="2"/>
  <c r="L129" i="2"/>
  <c r="M129" i="2"/>
  <c r="O129" i="2"/>
  <c r="S129" i="2"/>
  <c r="Z129" i="2"/>
  <c r="AA129" i="2"/>
  <c r="AC129" i="2"/>
  <c r="AB129" i="2" s="1"/>
  <c r="D130" i="2"/>
  <c r="G130" i="2"/>
  <c r="H130" i="2"/>
  <c r="K130" i="2"/>
  <c r="L130" i="2"/>
  <c r="M130" i="2"/>
  <c r="O130" i="2"/>
  <c r="S130" i="2"/>
  <c r="Z130" i="2"/>
  <c r="AA130" i="2"/>
  <c r="AC130" i="2"/>
  <c r="AB130" i="2" s="1"/>
  <c r="D131" i="2"/>
  <c r="G131" i="2"/>
  <c r="H131" i="2"/>
  <c r="K131" i="2"/>
  <c r="L131" i="2"/>
  <c r="M131" i="2"/>
  <c r="O131" i="2"/>
  <c r="S131" i="2"/>
  <c r="Z131" i="2"/>
  <c r="AA131" i="2"/>
  <c r="AC131" i="2"/>
  <c r="AB131" i="2" s="1"/>
  <c r="D132" i="2"/>
  <c r="G132" i="2"/>
  <c r="H132" i="2"/>
  <c r="K132" i="2"/>
  <c r="L132" i="2"/>
  <c r="M132" i="2"/>
  <c r="O132" i="2"/>
  <c r="S132" i="2"/>
  <c r="Z132" i="2"/>
  <c r="AA132" i="2"/>
  <c r="AC132" i="2"/>
  <c r="AB132" i="2" s="1"/>
  <c r="D133" i="2"/>
  <c r="G133" i="2"/>
  <c r="H133" i="2"/>
  <c r="K133" i="2"/>
  <c r="L133" i="2"/>
  <c r="M133" i="2"/>
  <c r="O133" i="2"/>
  <c r="S133" i="2"/>
  <c r="Z133" i="2"/>
  <c r="AA133" i="2"/>
  <c r="AC133" i="2"/>
  <c r="AB133" i="2" s="1"/>
  <c r="D134" i="2"/>
  <c r="G134" i="2"/>
  <c r="H134" i="2"/>
  <c r="K134" i="2"/>
  <c r="L134" i="2"/>
  <c r="M134" i="2"/>
  <c r="O134" i="2"/>
  <c r="S134" i="2"/>
  <c r="Z134" i="2"/>
  <c r="AA134" i="2"/>
  <c r="AC134" i="2"/>
  <c r="AB134" i="2" s="1"/>
  <c r="D135" i="2"/>
  <c r="G135" i="2"/>
  <c r="H135" i="2"/>
  <c r="K135" i="2"/>
  <c r="L135" i="2"/>
  <c r="M135" i="2"/>
  <c r="O135" i="2"/>
  <c r="S135" i="2"/>
  <c r="Z135" i="2"/>
  <c r="AA135" i="2"/>
  <c r="AC135" i="2"/>
  <c r="AB135" i="2" s="1"/>
  <c r="D136" i="2"/>
  <c r="G136" i="2"/>
  <c r="H136" i="2"/>
  <c r="K136" i="2"/>
  <c r="L136" i="2"/>
  <c r="M136" i="2"/>
  <c r="O136" i="2"/>
  <c r="S136" i="2"/>
  <c r="Z136" i="2"/>
  <c r="AA136" i="2"/>
  <c r="AC136" i="2"/>
  <c r="AB136" i="2" s="1"/>
  <c r="D137" i="2"/>
  <c r="G137" i="2"/>
  <c r="H137" i="2"/>
  <c r="K137" i="2"/>
  <c r="L137" i="2"/>
  <c r="M137" i="2"/>
  <c r="O137" i="2"/>
  <c r="S137" i="2"/>
  <c r="Z137" i="2"/>
  <c r="AA137" i="2"/>
  <c r="AC137" i="2"/>
  <c r="AB137" i="2" s="1"/>
  <c r="D138" i="2"/>
  <c r="G138" i="2"/>
  <c r="H138" i="2"/>
  <c r="K138" i="2"/>
  <c r="L138" i="2"/>
  <c r="M138" i="2"/>
  <c r="O138" i="2"/>
  <c r="S138" i="2"/>
  <c r="Z138" i="2"/>
  <c r="AA138" i="2"/>
  <c r="AC138" i="2"/>
  <c r="AB138" i="2" s="1"/>
  <c r="D139" i="2"/>
  <c r="G139" i="2"/>
  <c r="H139" i="2"/>
  <c r="K139" i="2"/>
  <c r="L139" i="2"/>
  <c r="M139" i="2"/>
  <c r="O139" i="2"/>
  <c r="S139" i="2"/>
  <c r="Z139" i="2"/>
  <c r="AA139" i="2"/>
  <c r="AC139" i="2"/>
  <c r="AB139" i="2" s="1"/>
  <c r="D140" i="2"/>
  <c r="G140" i="2"/>
  <c r="H140" i="2"/>
  <c r="K140" i="2"/>
  <c r="L140" i="2"/>
  <c r="M140" i="2"/>
  <c r="O140" i="2"/>
  <c r="S140" i="2"/>
  <c r="Z140" i="2"/>
  <c r="AA140" i="2"/>
  <c r="AC140" i="2"/>
  <c r="AB140" i="2" s="1"/>
  <c r="D141" i="2"/>
  <c r="G141" i="2"/>
  <c r="H141" i="2"/>
  <c r="K141" i="2"/>
  <c r="L141" i="2"/>
  <c r="M141" i="2"/>
  <c r="O141" i="2"/>
  <c r="S141" i="2"/>
  <c r="Z141" i="2"/>
  <c r="AA141" i="2"/>
  <c r="AC141" i="2"/>
  <c r="AB141" i="2" s="1"/>
  <c r="D142" i="2"/>
  <c r="G142" i="2"/>
  <c r="H142" i="2"/>
  <c r="K142" i="2"/>
  <c r="L142" i="2"/>
  <c r="M142" i="2"/>
  <c r="O142" i="2"/>
  <c r="S142" i="2"/>
  <c r="Z142" i="2"/>
  <c r="AA142" i="2"/>
  <c r="AC142" i="2"/>
  <c r="AB142" i="2" s="1"/>
  <c r="D143" i="2"/>
  <c r="G143" i="2"/>
  <c r="H143" i="2"/>
  <c r="K143" i="2"/>
  <c r="L143" i="2"/>
  <c r="M143" i="2"/>
  <c r="O143" i="2"/>
  <c r="S143" i="2"/>
  <c r="Z143" i="2"/>
  <c r="AA143" i="2"/>
  <c r="AC143" i="2"/>
  <c r="AB143" i="2" s="1"/>
  <c r="D144" i="2"/>
  <c r="G144" i="2"/>
  <c r="H144" i="2"/>
  <c r="K144" i="2"/>
  <c r="L144" i="2"/>
  <c r="M144" i="2"/>
  <c r="O144" i="2"/>
  <c r="S144" i="2"/>
  <c r="Z144" i="2"/>
  <c r="AA144" i="2"/>
  <c r="AC144" i="2"/>
  <c r="AB144" i="2" s="1"/>
  <c r="D145" i="2"/>
  <c r="G145" i="2"/>
  <c r="H145" i="2"/>
  <c r="K145" i="2"/>
  <c r="L145" i="2"/>
  <c r="M145" i="2"/>
  <c r="O145" i="2"/>
  <c r="S145" i="2"/>
  <c r="Z145" i="2"/>
  <c r="AA145" i="2"/>
  <c r="AC145" i="2"/>
  <c r="AB145" i="2" s="1"/>
  <c r="D146" i="2"/>
  <c r="G146" i="2"/>
  <c r="H146" i="2"/>
  <c r="K146" i="2"/>
  <c r="L146" i="2"/>
  <c r="M146" i="2"/>
  <c r="O146" i="2"/>
  <c r="S146" i="2"/>
  <c r="Z146" i="2"/>
  <c r="AA146" i="2"/>
  <c r="AC146" i="2"/>
  <c r="AB146" i="2" s="1"/>
  <c r="D147" i="2"/>
  <c r="G147" i="2"/>
  <c r="H147" i="2"/>
  <c r="K147" i="2"/>
  <c r="L147" i="2"/>
  <c r="M147" i="2"/>
  <c r="O147" i="2"/>
  <c r="S147" i="2"/>
  <c r="Z147" i="2"/>
  <c r="AA147" i="2"/>
  <c r="AC147" i="2"/>
  <c r="AB147" i="2" s="1"/>
  <c r="D148" i="2"/>
  <c r="G148" i="2"/>
  <c r="H148" i="2"/>
  <c r="K148" i="2"/>
  <c r="L148" i="2"/>
  <c r="M148" i="2"/>
  <c r="O148" i="2"/>
  <c r="S148" i="2"/>
  <c r="Z148" i="2"/>
  <c r="AA148" i="2"/>
  <c r="AC148" i="2"/>
  <c r="AB148" i="2" s="1"/>
  <c r="D149" i="2"/>
  <c r="G149" i="2"/>
  <c r="H149" i="2"/>
  <c r="K149" i="2"/>
  <c r="L149" i="2"/>
  <c r="M149" i="2"/>
  <c r="O149" i="2"/>
  <c r="S149" i="2"/>
  <c r="Z149" i="2"/>
  <c r="AA149" i="2"/>
  <c r="AC149" i="2"/>
  <c r="AB149" i="2" s="1"/>
  <c r="D150" i="2"/>
  <c r="G150" i="2"/>
  <c r="H150" i="2"/>
  <c r="K150" i="2"/>
  <c r="L150" i="2"/>
  <c r="M150" i="2"/>
  <c r="O150" i="2"/>
  <c r="S150" i="2"/>
  <c r="Z150" i="2"/>
  <c r="AA150" i="2"/>
  <c r="AC150" i="2"/>
  <c r="AB150" i="2" s="1"/>
  <c r="D151" i="2"/>
  <c r="G151" i="2"/>
  <c r="H151" i="2"/>
  <c r="K151" i="2"/>
  <c r="L151" i="2"/>
  <c r="M151" i="2"/>
  <c r="O151" i="2"/>
  <c r="S151" i="2"/>
  <c r="Z151" i="2"/>
  <c r="AA151" i="2"/>
  <c r="AC151" i="2"/>
  <c r="AB151" i="2" s="1"/>
  <c r="D152" i="2"/>
  <c r="G152" i="2"/>
  <c r="H152" i="2"/>
  <c r="K152" i="2"/>
  <c r="L152" i="2"/>
  <c r="M152" i="2"/>
  <c r="O152" i="2"/>
  <c r="S152" i="2"/>
  <c r="Z152" i="2"/>
  <c r="AA152" i="2"/>
  <c r="AC152" i="2"/>
  <c r="AB152" i="2" s="1"/>
  <c r="D153" i="2"/>
  <c r="G153" i="2"/>
  <c r="H153" i="2"/>
  <c r="K153" i="2"/>
  <c r="L153" i="2"/>
  <c r="M153" i="2"/>
  <c r="O153" i="2"/>
  <c r="S153" i="2"/>
  <c r="Z153" i="2"/>
  <c r="AA153" i="2"/>
  <c r="AC153" i="2"/>
  <c r="AB153" i="2" s="1"/>
  <c r="D154" i="2"/>
  <c r="G154" i="2"/>
  <c r="H154" i="2"/>
  <c r="K154" i="2"/>
  <c r="L154" i="2"/>
  <c r="M154" i="2"/>
  <c r="O154" i="2"/>
  <c r="S154" i="2"/>
  <c r="Z154" i="2"/>
  <c r="AA154" i="2"/>
  <c r="AC154" i="2"/>
  <c r="AB154" i="2" s="1"/>
  <c r="D155" i="2"/>
  <c r="G155" i="2"/>
  <c r="H155" i="2"/>
  <c r="K155" i="2"/>
  <c r="L155" i="2"/>
  <c r="M155" i="2"/>
  <c r="O155" i="2"/>
  <c r="S155" i="2"/>
  <c r="Z155" i="2"/>
  <c r="AA155" i="2"/>
  <c r="AC155" i="2"/>
  <c r="AB155" i="2" s="1"/>
  <c r="D156" i="2"/>
  <c r="G156" i="2"/>
  <c r="H156" i="2"/>
  <c r="K156" i="2"/>
  <c r="L156" i="2"/>
  <c r="M156" i="2"/>
  <c r="O156" i="2"/>
  <c r="S156" i="2"/>
  <c r="Z156" i="2"/>
  <c r="AA156" i="2"/>
  <c r="AC156" i="2"/>
  <c r="AB156" i="2" s="1"/>
  <c r="D157" i="2"/>
  <c r="G157" i="2"/>
  <c r="H157" i="2"/>
  <c r="K157" i="2"/>
  <c r="L157" i="2"/>
  <c r="M157" i="2"/>
  <c r="O157" i="2"/>
  <c r="S157" i="2"/>
  <c r="Z157" i="2"/>
  <c r="AA157" i="2"/>
  <c r="AC157" i="2"/>
  <c r="AB157" i="2" s="1"/>
  <c r="D158" i="2"/>
  <c r="G158" i="2"/>
  <c r="H158" i="2"/>
  <c r="K158" i="2"/>
  <c r="L158" i="2"/>
  <c r="M158" i="2"/>
  <c r="O158" i="2"/>
  <c r="S158" i="2"/>
  <c r="Z158" i="2"/>
  <c r="AA158" i="2"/>
  <c r="AC158" i="2"/>
  <c r="AB158" i="2" s="1"/>
  <c r="D159" i="2"/>
  <c r="G159" i="2"/>
  <c r="H159" i="2"/>
  <c r="K159" i="2"/>
  <c r="L159" i="2"/>
  <c r="M159" i="2"/>
  <c r="O159" i="2"/>
  <c r="S159" i="2"/>
  <c r="Z159" i="2"/>
  <c r="AA159" i="2"/>
  <c r="AC159" i="2"/>
  <c r="AB159" i="2" s="1"/>
  <c r="D160" i="2"/>
  <c r="G160" i="2"/>
  <c r="H160" i="2"/>
  <c r="K160" i="2"/>
  <c r="L160" i="2"/>
  <c r="M160" i="2"/>
  <c r="O160" i="2"/>
  <c r="S160" i="2"/>
  <c r="Z160" i="2"/>
  <c r="AA160" i="2"/>
  <c r="AC160" i="2"/>
  <c r="AB160" i="2" s="1"/>
  <c r="D161" i="2"/>
  <c r="G161" i="2"/>
  <c r="H161" i="2"/>
  <c r="K161" i="2"/>
  <c r="L161" i="2"/>
  <c r="M161" i="2"/>
  <c r="O161" i="2"/>
  <c r="S161" i="2"/>
  <c r="Z161" i="2"/>
  <c r="AA161" i="2"/>
  <c r="AC161" i="2"/>
  <c r="AB161" i="2" s="1"/>
  <c r="D162" i="2"/>
  <c r="G162" i="2"/>
  <c r="H162" i="2"/>
  <c r="K162" i="2"/>
  <c r="L162" i="2"/>
  <c r="M162" i="2"/>
  <c r="O162" i="2"/>
  <c r="S162" i="2"/>
  <c r="Z162" i="2"/>
  <c r="AA162" i="2"/>
  <c r="AC162" i="2"/>
  <c r="AB162" i="2" s="1"/>
  <c r="D163" i="2"/>
  <c r="G163" i="2"/>
  <c r="H163" i="2"/>
  <c r="K163" i="2"/>
  <c r="L163" i="2"/>
  <c r="M163" i="2"/>
  <c r="O163" i="2"/>
  <c r="S163" i="2"/>
  <c r="Z163" i="2"/>
  <c r="AA163" i="2"/>
  <c r="AC163" i="2"/>
  <c r="AB163" i="2" s="1"/>
  <c r="D164" i="2"/>
  <c r="G164" i="2"/>
  <c r="H164" i="2"/>
  <c r="K164" i="2"/>
  <c r="L164" i="2"/>
  <c r="M164" i="2"/>
  <c r="O164" i="2"/>
  <c r="S164" i="2"/>
  <c r="Z164" i="2"/>
  <c r="AA164" i="2"/>
  <c r="AC164" i="2"/>
  <c r="AB164" i="2" s="1"/>
  <c r="D165" i="2"/>
  <c r="G165" i="2"/>
  <c r="H165" i="2"/>
  <c r="K165" i="2"/>
  <c r="L165" i="2"/>
  <c r="M165" i="2"/>
  <c r="O165" i="2"/>
  <c r="S165" i="2"/>
  <c r="Z165" i="2"/>
  <c r="AA165" i="2"/>
  <c r="AC165" i="2"/>
  <c r="AB165" i="2" s="1"/>
  <c r="D166" i="2"/>
  <c r="G166" i="2"/>
  <c r="H166" i="2"/>
  <c r="K166" i="2"/>
  <c r="L166" i="2"/>
  <c r="M166" i="2"/>
  <c r="O166" i="2"/>
  <c r="S166" i="2"/>
  <c r="Z166" i="2"/>
  <c r="AA166" i="2"/>
  <c r="AC166" i="2"/>
  <c r="AB166" i="2" s="1"/>
  <c r="D167" i="2"/>
  <c r="G167" i="2"/>
  <c r="H167" i="2"/>
  <c r="K167" i="2"/>
  <c r="L167" i="2"/>
  <c r="M167" i="2"/>
  <c r="O167" i="2"/>
  <c r="S167" i="2"/>
  <c r="Z167" i="2"/>
  <c r="AA167" i="2"/>
  <c r="AC167" i="2"/>
  <c r="AB167" i="2" s="1"/>
  <c r="D168" i="2"/>
  <c r="G168" i="2"/>
  <c r="H168" i="2"/>
  <c r="K168" i="2"/>
  <c r="L168" i="2"/>
  <c r="M168" i="2"/>
  <c r="O168" i="2"/>
  <c r="S168" i="2"/>
  <c r="Z168" i="2"/>
  <c r="AA168" i="2"/>
  <c r="AC168" i="2"/>
  <c r="AB168" i="2" s="1"/>
  <c r="D169" i="2"/>
  <c r="G169" i="2"/>
  <c r="H169" i="2"/>
  <c r="K169" i="2"/>
  <c r="L169" i="2"/>
  <c r="M169" i="2"/>
  <c r="O169" i="2"/>
  <c r="S169" i="2"/>
  <c r="Z169" i="2"/>
  <c r="AA169" i="2"/>
  <c r="AC169" i="2"/>
  <c r="AB169" i="2" s="1"/>
  <c r="D170" i="2"/>
  <c r="G170" i="2"/>
  <c r="H170" i="2"/>
  <c r="K170" i="2"/>
  <c r="L170" i="2"/>
  <c r="M170" i="2"/>
  <c r="O170" i="2"/>
  <c r="S170" i="2"/>
  <c r="Z170" i="2"/>
  <c r="AA170" i="2"/>
  <c r="AC170" i="2"/>
  <c r="AB170" i="2" s="1"/>
  <c r="D171" i="2"/>
  <c r="G171" i="2"/>
  <c r="H171" i="2"/>
  <c r="K171" i="2"/>
  <c r="L171" i="2"/>
  <c r="M171" i="2"/>
  <c r="O171" i="2"/>
  <c r="S171" i="2"/>
  <c r="Z171" i="2"/>
  <c r="AA171" i="2"/>
  <c r="AC171" i="2"/>
  <c r="AB171" i="2" s="1"/>
  <c r="D172" i="2"/>
  <c r="G172" i="2"/>
  <c r="H172" i="2"/>
  <c r="K172" i="2"/>
  <c r="L172" i="2"/>
  <c r="M172" i="2"/>
  <c r="O172" i="2"/>
  <c r="S172" i="2"/>
  <c r="Z172" i="2"/>
  <c r="AA172" i="2"/>
  <c r="AC172" i="2"/>
  <c r="AB172" i="2" s="1"/>
  <c r="D173" i="2"/>
  <c r="G173" i="2"/>
  <c r="H173" i="2"/>
  <c r="K173" i="2"/>
  <c r="L173" i="2"/>
  <c r="M173" i="2"/>
  <c r="O173" i="2"/>
  <c r="S173" i="2"/>
  <c r="Z173" i="2"/>
  <c r="AA173" i="2"/>
  <c r="AC173" i="2"/>
  <c r="AB173" i="2" s="1"/>
  <c r="D174" i="2"/>
  <c r="G174" i="2"/>
  <c r="H174" i="2"/>
  <c r="K174" i="2"/>
  <c r="L174" i="2"/>
  <c r="M174" i="2"/>
  <c r="O174" i="2"/>
  <c r="S174" i="2"/>
  <c r="Z174" i="2"/>
  <c r="AA174" i="2"/>
  <c r="AC174" i="2"/>
  <c r="AB174" i="2" s="1"/>
  <c r="D175" i="2"/>
  <c r="G175" i="2"/>
  <c r="H175" i="2"/>
  <c r="K175" i="2"/>
  <c r="L175" i="2"/>
  <c r="M175" i="2"/>
  <c r="O175" i="2"/>
  <c r="S175" i="2"/>
  <c r="Z175" i="2"/>
  <c r="AA175" i="2"/>
  <c r="AC175" i="2"/>
  <c r="AB175" i="2" s="1"/>
  <c r="D176" i="2"/>
  <c r="G176" i="2"/>
  <c r="H176" i="2"/>
  <c r="K176" i="2"/>
  <c r="L176" i="2"/>
  <c r="M176" i="2"/>
  <c r="O176" i="2"/>
  <c r="S176" i="2"/>
  <c r="Z176" i="2"/>
  <c r="AA176" i="2"/>
  <c r="AC176" i="2"/>
  <c r="AB176" i="2" s="1"/>
  <c r="D177" i="2"/>
  <c r="G177" i="2"/>
  <c r="H177" i="2"/>
  <c r="K177" i="2"/>
  <c r="L177" i="2"/>
  <c r="M177" i="2"/>
  <c r="O177" i="2"/>
  <c r="S177" i="2"/>
  <c r="Z177" i="2"/>
  <c r="AA177" i="2"/>
  <c r="AC177" i="2"/>
  <c r="AB177" i="2" s="1"/>
  <c r="D178" i="2"/>
  <c r="G178" i="2"/>
  <c r="H178" i="2"/>
  <c r="K178" i="2"/>
  <c r="L178" i="2"/>
  <c r="M178" i="2"/>
  <c r="O178" i="2"/>
  <c r="S178" i="2"/>
  <c r="Z178" i="2"/>
  <c r="AA178" i="2"/>
  <c r="AC178" i="2"/>
  <c r="AB178" i="2" s="1"/>
  <c r="D179" i="2"/>
  <c r="G179" i="2"/>
  <c r="H179" i="2"/>
  <c r="K179" i="2"/>
  <c r="L179" i="2"/>
  <c r="M179" i="2"/>
  <c r="O179" i="2"/>
  <c r="S179" i="2"/>
  <c r="Z179" i="2"/>
  <c r="AA179" i="2"/>
  <c r="AC179" i="2"/>
  <c r="AB179" i="2" s="1"/>
  <c r="D180" i="2"/>
  <c r="G180" i="2"/>
  <c r="H180" i="2"/>
  <c r="K180" i="2"/>
  <c r="L180" i="2"/>
  <c r="M180" i="2"/>
  <c r="O180" i="2"/>
  <c r="S180" i="2"/>
  <c r="Z180" i="2"/>
  <c r="AA180" i="2"/>
  <c r="AC180" i="2"/>
  <c r="AB180" i="2" s="1"/>
  <c r="D181" i="2"/>
  <c r="G181" i="2"/>
  <c r="H181" i="2"/>
  <c r="K181" i="2"/>
  <c r="L181" i="2"/>
  <c r="M181" i="2"/>
  <c r="O181" i="2"/>
  <c r="S181" i="2"/>
  <c r="Z181" i="2"/>
  <c r="AA181" i="2"/>
  <c r="AC181" i="2"/>
  <c r="AB181" i="2" s="1"/>
  <c r="D182" i="2"/>
  <c r="G182" i="2"/>
  <c r="H182" i="2"/>
  <c r="K182" i="2"/>
  <c r="L182" i="2"/>
  <c r="M182" i="2"/>
  <c r="O182" i="2"/>
  <c r="S182" i="2"/>
  <c r="Z182" i="2"/>
  <c r="AA182" i="2"/>
  <c r="AC182" i="2"/>
  <c r="AB182" i="2" s="1"/>
  <c r="D183" i="2"/>
  <c r="G183" i="2"/>
  <c r="H183" i="2"/>
  <c r="K183" i="2"/>
  <c r="L183" i="2"/>
  <c r="M183" i="2"/>
  <c r="O183" i="2"/>
  <c r="S183" i="2"/>
  <c r="Z183" i="2"/>
  <c r="AA183" i="2"/>
  <c r="AC183" i="2"/>
  <c r="AB183" i="2" s="1"/>
  <c r="D184" i="2"/>
  <c r="G184" i="2"/>
  <c r="H184" i="2"/>
  <c r="K184" i="2"/>
  <c r="L184" i="2"/>
  <c r="M184" i="2"/>
  <c r="O184" i="2"/>
  <c r="S184" i="2"/>
  <c r="Z184" i="2"/>
  <c r="AA184" i="2"/>
  <c r="AC184" i="2"/>
  <c r="AB184" i="2" s="1"/>
  <c r="D185" i="2"/>
  <c r="G185" i="2"/>
  <c r="H185" i="2"/>
  <c r="K185" i="2"/>
  <c r="L185" i="2"/>
  <c r="M185" i="2"/>
  <c r="O185" i="2"/>
  <c r="S185" i="2"/>
  <c r="Z185" i="2"/>
  <c r="AA185" i="2"/>
  <c r="AC185" i="2"/>
  <c r="AB185" i="2" s="1"/>
  <c r="D186" i="2"/>
  <c r="G186" i="2"/>
  <c r="H186" i="2"/>
  <c r="K186" i="2"/>
  <c r="L186" i="2"/>
  <c r="M186" i="2"/>
  <c r="O186" i="2"/>
  <c r="S186" i="2"/>
  <c r="Z186" i="2"/>
  <c r="AA186" i="2"/>
  <c r="AC186" i="2"/>
  <c r="AB186" i="2" s="1"/>
  <c r="D187" i="2"/>
  <c r="G187" i="2"/>
  <c r="H187" i="2"/>
  <c r="K187" i="2"/>
  <c r="L187" i="2"/>
  <c r="M187" i="2"/>
  <c r="O187" i="2"/>
  <c r="S187" i="2"/>
  <c r="Z187" i="2"/>
  <c r="AA187" i="2"/>
  <c r="AC187" i="2"/>
  <c r="AB187" i="2" s="1"/>
  <c r="D188" i="2"/>
  <c r="G188" i="2"/>
  <c r="H188" i="2"/>
  <c r="K188" i="2"/>
  <c r="L188" i="2"/>
  <c r="M188" i="2"/>
  <c r="O188" i="2"/>
  <c r="S188" i="2"/>
  <c r="Z188" i="2"/>
  <c r="AA188" i="2"/>
  <c r="AC188" i="2"/>
  <c r="AB188" i="2" s="1"/>
  <c r="D189" i="2"/>
  <c r="G189" i="2"/>
  <c r="H189" i="2"/>
  <c r="K189" i="2"/>
  <c r="L189" i="2"/>
  <c r="M189" i="2"/>
  <c r="O189" i="2"/>
  <c r="S189" i="2"/>
  <c r="Z189" i="2"/>
  <c r="AA189" i="2"/>
  <c r="AC189" i="2"/>
  <c r="AB189" i="2" s="1"/>
  <c r="D190" i="2"/>
  <c r="G190" i="2"/>
  <c r="H190" i="2"/>
  <c r="K190" i="2"/>
  <c r="L190" i="2"/>
  <c r="M190" i="2"/>
  <c r="O190" i="2"/>
  <c r="S190" i="2"/>
  <c r="Z190" i="2"/>
  <c r="AA190" i="2"/>
  <c r="AC190" i="2"/>
  <c r="AB190" i="2" s="1"/>
  <c r="D191" i="2"/>
  <c r="G191" i="2"/>
  <c r="H191" i="2"/>
  <c r="K191" i="2"/>
  <c r="L191" i="2"/>
  <c r="M191" i="2"/>
  <c r="O191" i="2"/>
  <c r="S191" i="2"/>
  <c r="Z191" i="2"/>
  <c r="AA191" i="2"/>
  <c r="AC191" i="2"/>
  <c r="AB191" i="2" s="1"/>
  <c r="D192" i="2"/>
  <c r="G192" i="2"/>
  <c r="H192" i="2"/>
  <c r="K192" i="2"/>
  <c r="L192" i="2"/>
  <c r="M192" i="2"/>
  <c r="O192" i="2"/>
  <c r="S192" i="2"/>
  <c r="Z192" i="2"/>
  <c r="AA192" i="2"/>
  <c r="AC192" i="2"/>
  <c r="AB192" i="2" s="1"/>
  <c r="D193" i="2"/>
  <c r="G193" i="2"/>
  <c r="H193" i="2"/>
  <c r="K193" i="2"/>
  <c r="L193" i="2"/>
  <c r="M193" i="2"/>
  <c r="O193" i="2"/>
  <c r="S193" i="2"/>
  <c r="Z193" i="2"/>
  <c r="AA193" i="2"/>
  <c r="AC193" i="2"/>
  <c r="AB193" i="2" s="1"/>
  <c r="D194" i="2"/>
  <c r="G194" i="2"/>
  <c r="H194" i="2"/>
  <c r="K194" i="2"/>
  <c r="L194" i="2"/>
  <c r="M194" i="2"/>
  <c r="O194" i="2"/>
  <c r="S194" i="2"/>
  <c r="Z194" i="2"/>
  <c r="AA194" i="2"/>
  <c r="AC194" i="2"/>
  <c r="AB194" i="2" s="1"/>
  <c r="D195" i="2"/>
  <c r="G195" i="2"/>
  <c r="H195" i="2"/>
  <c r="K195" i="2"/>
  <c r="L195" i="2"/>
  <c r="M195" i="2"/>
  <c r="O195" i="2"/>
  <c r="S195" i="2"/>
  <c r="Z195" i="2"/>
  <c r="AA195" i="2"/>
  <c r="AC195" i="2"/>
  <c r="AB195" i="2" s="1"/>
  <c r="D196" i="2"/>
  <c r="G196" i="2"/>
  <c r="H196" i="2"/>
  <c r="K196" i="2"/>
  <c r="L196" i="2"/>
  <c r="M196" i="2"/>
  <c r="O196" i="2"/>
  <c r="S196" i="2"/>
  <c r="Z196" i="2"/>
  <c r="AA196" i="2"/>
  <c r="AC196" i="2"/>
  <c r="AB196" i="2" s="1"/>
  <c r="D197" i="2"/>
  <c r="G197" i="2"/>
  <c r="H197" i="2"/>
  <c r="K197" i="2"/>
  <c r="L197" i="2"/>
  <c r="M197" i="2"/>
  <c r="O197" i="2"/>
  <c r="S197" i="2"/>
  <c r="Z197" i="2"/>
  <c r="AA197" i="2"/>
  <c r="AC197" i="2"/>
  <c r="AB197" i="2" s="1"/>
  <c r="D198" i="2"/>
  <c r="G198" i="2"/>
  <c r="H198" i="2"/>
  <c r="K198" i="2"/>
  <c r="L198" i="2"/>
  <c r="M198" i="2"/>
  <c r="O198" i="2"/>
  <c r="S198" i="2"/>
  <c r="Z198" i="2"/>
  <c r="AA198" i="2"/>
  <c r="AC198" i="2"/>
  <c r="AB198" i="2" s="1"/>
  <c r="D199" i="2"/>
  <c r="G199" i="2"/>
  <c r="H199" i="2"/>
  <c r="K199" i="2"/>
  <c r="L199" i="2"/>
  <c r="M199" i="2"/>
  <c r="O199" i="2"/>
  <c r="S199" i="2"/>
  <c r="Z199" i="2"/>
  <c r="AA199" i="2"/>
  <c r="AC199" i="2"/>
  <c r="AB199" i="2" s="1"/>
  <c r="D200" i="2"/>
  <c r="G200" i="2"/>
  <c r="H200" i="2"/>
  <c r="K200" i="2"/>
  <c r="L200" i="2"/>
  <c r="M200" i="2"/>
  <c r="O200" i="2"/>
  <c r="S200" i="2"/>
  <c r="Z200" i="2"/>
  <c r="AA200" i="2"/>
  <c r="AC200" i="2"/>
  <c r="AB200" i="2" s="1"/>
  <c r="D201" i="2"/>
  <c r="G201" i="2"/>
  <c r="H201" i="2"/>
  <c r="K201" i="2"/>
  <c r="L201" i="2"/>
  <c r="M201" i="2"/>
  <c r="O201" i="2"/>
  <c r="S201" i="2"/>
  <c r="Z201" i="2"/>
  <c r="AA201" i="2"/>
  <c r="AC201" i="2"/>
  <c r="AB201" i="2" s="1"/>
  <c r="D202" i="2"/>
  <c r="G202" i="2"/>
  <c r="H202" i="2"/>
  <c r="K202" i="2"/>
  <c r="L202" i="2"/>
  <c r="M202" i="2"/>
  <c r="O202" i="2"/>
  <c r="S202" i="2"/>
  <c r="Z202" i="2"/>
  <c r="AA202" i="2"/>
  <c r="AC202" i="2"/>
  <c r="AB202" i="2" s="1"/>
  <c r="D203" i="2"/>
  <c r="G203" i="2"/>
  <c r="H203" i="2"/>
  <c r="K203" i="2"/>
  <c r="L203" i="2"/>
  <c r="M203" i="2"/>
  <c r="O203" i="2"/>
  <c r="S203" i="2"/>
  <c r="Z203" i="2"/>
  <c r="AA203" i="2"/>
  <c r="AC203" i="2"/>
  <c r="AB203" i="2" s="1"/>
  <c r="D204" i="2"/>
  <c r="G204" i="2"/>
  <c r="H204" i="2"/>
  <c r="K204" i="2"/>
  <c r="L204" i="2"/>
  <c r="M204" i="2"/>
  <c r="O204" i="2"/>
  <c r="S204" i="2"/>
  <c r="Z204" i="2"/>
  <c r="AA204" i="2"/>
  <c r="AC204" i="2"/>
  <c r="AB204" i="2" s="1"/>
  <c r="D205" i="2"/>
  <c r="G205" i="2"/>
  <c r="H205" i="2"/>
  <c r="K205" i="2"/>
  <c r="L205" i="2"/>
  <c r="M205" i="2"/>
  <c r="O205" i="2"/>
  <c r="S205" i="2"/>
  <c r="Z205" i="2"/>
  <c r="AA205" i="2"/>
  <c r="AC205" i="2"/>
  <c r="AB205" i="2" s="1"/>
  <c r="D206" i="2"/>
  <c r="G206" i="2"/>
  <c r="H206" i="2"/>
  <c r="K206" i="2"/>
  <c r="L206" i="2"/>
  <c r="M206" i="2"/>
  <c r="O206" i="2"/>
  <c r="S206" i="2"/>
  <c r="Z206" i="2"/>
  <c r="AA206" i="2"/>
  <c r="AC206" i="2"/>
  <c r="AB206" i="2" s="1"/>
  <c r="D207" i="2"/>
  <c r="G207" i="2"/>
  <c r="H207" i="2"/>
  <c r="K207" i="2"/>
  <c r="L207" i="2"/>
  <c r="M207" i="2"/>
  <c r="O207" i="2"/>
  <c r="S207" i="2"/>
  <c r="Z207" i="2"/>
  <c r="AA207" i="2"/>
  <c r="AC207" i="2"/>
  <c r="AB207" i="2" s="1"/>
  <c r="D208" i="2"/>
  <c r="G208" i="2"/>
  <c r="H208" i="2"/>
  <c r="K208" i="2"/>
  <c r="L208" i="2"/>
  <c r="M208" i="2"/>
  <c r="O208" i="2"/>
  <c r="S208" i="2"/>
  <c r="Z208" i="2"/>
  <c r="AA208" i="2"/>
  <c r="AC208" i="2"/>
  <c r="AB208" i="2" s="1"/>
  <c r="D209" i="2"/>
  <c r="G209" i="2"/>
  <c r="H209" i="2"/>
  <c r="K209" i="2"/>
  <c r="L209" i="2"/>
  <c r="M209" i="2"/>
  <c r="O209" i="2"/>
  <c r="S209" i="2"/>
  <c r="Z209" i="2"/>
  <c r="AA209" i="2"/>
  <c r="AC209" i="2"/>
  <c r="AB209" i="2" s="1"/>
  <c r="D210" i="2"/>
  <c r="G210" i="2"/>
  <c r="H210" i="2"/>
  <c r="K210" i="2"/>
  <c r="L210" i="2"/>
  <c r="M210" i="2"/>
  <c r="O210" i="2"/>
  <c r="S210" i="2"/>
  <c r="Z210" i="2"/>
  <c r="AA210" i="2"/>
  <c r="AC210" i="2"/>
  <c r="AB210" i="2" s="1"/>
  <c r="D211" i="2"/>
  <c r="G211" i="2"/>
  <c r="H211" i="2"/>
  <c r="K211" i="2"/>
  <c r="L211" i="2"/>
  <c r="M211" i="2"/>
  <c r="O211" i="2"/>
  <c r="S211" i="2"/>
  <c r="Z211" i="2"/>
  <c r="AA211" i="2"/>
  <c r="AC211" i="2"/>
  <c r="AB211" i="2" s="1"/>
  <c r="D212" i="2"/>
  <c r="G212" i="2"/>
  <c r="H212" i="2"/>
  <c r="K212" i="2"/>
  <c r="L212" i="2"/>
  <c r="M212" i="2"/>
  <c r="O212" i="2"/>
  <c r="S212" i="2"/>
  <c r="Z212" i="2"/>
  <c r="AA212" i="2"/>
  <c r="AC212" i="2"/>
  <c r="AB212" i="2" s="1"/>
  <c r="D213" i="2"/>
  <c r="G213" i="2"/>
  <c r="H213" i="2"/>
  <c r="K213" i="2"/>
  <c r="L213" i="2"/>
  <c r="M213" i="2"/>
  <c r="O213" i="2"/>
  <c r="S213" i="2"/>
  <c r="Z213" i="2"/>
  <c r="AA213" i="2"/>
  <c r="AC213" i="2"/>
  <c r="AB213" i="2" s="1"/>
  <c r="D214" i="2"/>
  <c r="G214" i="2"/>
  <c r="H214" i="2"/>
  <c r="K214" i="2"/>
  <c r="L214" i="2"/>
  <c r="M214" i="2"/>
  <c r="O214" i="2"/>
  <c r="S214" i="2"/>
  <c r="Z214" i="2"/>
  <c r="AA214" i="2"/>
  <c r="AC214" i="2"/>
  <c r="AB214" i="2" s="1"/>
  <c r="D215" i="2"/>
  <c r="G215" i="2"/>
  <c r="H215" i="2"/>
  <c r="K215" i="2"/>
  <c r="L215" i="2"/>
  <c r="M215" i="2"/>
  <c r="O215" i="2"/>
  <c r="S215" i="2"/>
  <c r="Z215" i="2"/>
  <c r="AA215" i="2"/>
  <c r="AC215" i="2"/>
  <c r="AB215" i="2" s="1"/>
  <c r="D216" i="2"/>
  <c r="G216" i="2"/>
  <c r="H216" i="2"/>
  <c r="K216" i="2"/>
  <c r="L216" i="2"/>
  <c r="M216" i="2"/>
  <c r="O216" i="2"/>
  <c r="S216" i="2"/>
  <c r="Z216" i="2"/>
  <c r="AA216" i="2"/>
  <c r="AC216" i="2"/>
  <c r="AB216" i="2" s="1"/>
  <c r="D217" i="2"/>
  <c r="G217" i="2"/>
  <c r="H217" i="2"/>
  <c r="K217" i="2"/>
  <c r="L217" i="2"/>
  <c r="M217" i="2"/>
  <c r="O217" i="2"/>
  <c r="S217" i="2"/>
  <c r="Z217" i="2"/>
  <c r="AA217" i="2"/>
  <c r="AC217" i="2"/>
  <c r="AB217" i="2" s="1"/>
  <c r="D218" i="2"/>
  <c r="G218" i="2"/>
  <c r="H218" i="2"/>
  <c r="K218" i="2"/>
  <c r="L218" i="2"/>
  <c r="M218" i="2"/>
  <c r="O218" i="2"/>
  <c r="S218" i="2"/>
  <c r="Z218" i="2"/>
  <c r="AA218" i="2"/>
  <c r="AC218" i="2"/>
  <c r="AB218" i="2" s="1"/>
  <c r="D219" i="2"/>
  <c r="G219" i="2"/>
  <c r="H219" i="2"/>
  <c r="K219" i="2"/>
  <c r="L219" i="2"/>
  <c r="M219" i="2"/>
  <c r="O219" i="2"/>
  <c r="S219" i="2"/>
  <c r="Z219" i="2"/>
  <c r="AA219" i="2"/>
  <c r="AC219" i="2"/>
  <c r="AB219" i="2" s="1"/>
  <c r="D220" i="2"/>
  <c r="G220" i="2"/>
  <c r="H220" i="2"/>
  <c r="K220" i="2"/>
  <c r="L220" i="2"/>
  <c r="M220" i="2"/>
  <c r="O220" i="2"/>
  <c r="S220" i="2"/>
  <c r="Z220" i="2"/>
  <c r="AA220" i="2"/>
  <c r="AC220" i="2"/>
  <c r="AB220" i="2" s="1"/>
  <c r="D221" i="2"/>
  <c r="G221" i="2"/>
  <c r="H221" i="2"/>
  <c r="K221" i="2"/>
  <c r="L221" i="2"/>
  <c r="M221" i="2"/>
  <c r="O221" i="2"/>
  <c r="S221" i="2"/>
  <c r="Z221" i="2"/>
  <c r="AA221" i="2"/>
  <c r="AC221" i="2"/>
  <c r="AB221" i="2" s="1"/>
  <c r="D222" i="2"/>
  <c r="G222" i="2"/>
  <c r="H222" i="2"/>
  <c r="K222" i="2"/>
  <c r="L222" i="2"/>
  <c r="M222" i="2"/>
  <c r="O222" i="2"/>
  <c r="S222" i="2"/>
  <c r="Z222" i="2"/>
  <c r="AA222" i="2"/>
  <c r="AC222" i="2"/>
  <c r="AB222" i="2" s="1"/>
  <c r="D223" i="2"/>
  <c r="G223" i="2"/>
  <c r="H223" i="2"/>
  <c r="K223" i="2"/>
  <c r="L223" i="2"/>
  <c r="M223" i="2"/>
  <c r="O223" i="2"/>
  <c r="S223" i="2"/>
  <c r="Z223" i="2"/>
  <c r="AA223" i="2"/>
  <c r="AC223" i="2"/>
  <c r="AB223" i="2" s="1"/>
  <c r="D224" i="2"/>
  <c r="G224" i="2"/>
  <c r="H224" i="2"/>
  <c r="K224" i="2"/>
  <c r="L224" i="2"/>
  <c r="M224" i="2"/>
  <c r="O224" i="2"/>
  <c r="S224" i="2"/>
  <c r="Z224" i="2"/>
  <c r="AA224" i="2"/>
  <c r="AC224" i="2"/>
  <c r="AB224" i="2" s="1"/>
  <c r="D225" i="2"/>
  <c r="G225" i="2"/>
  <c r="H225" i="2"/>
  <c r="K225" i="2"/>
  <c r="L225" i="2"/>
  <c r="M225" i="2"/>
  <c r="O225" i="2"/>
  <c r="S225" i="2"/>
  <c r="Z225" i="2"/>
  <c r="AA225" i="2"/>
  <c r="AC225" i="2"/>
  <c r="AB225" i="2" s="1"/>
  <c r="D226" i="2"/>
  <c r="G226" i="2"/>
  <c r="H226" i="2"/>
  <c r="K226" i="2"/>
  <c r="L226" i="2"/>
  <c r="M226" i="2"/>
  <c r="O226" i="2"/>
  <c r="S226" i="2"/>
  <c r="Z226" i="2"/>
  <c r="AA226" i="2"/>
  <c r="AC226" i="2"/>
  <c r="AB226" i="2" s="1"/>
  <c r="D227" i="2"/>
  <c r="G227" i="2"/>
  <c r="H227" i="2"/>
  <c r="K227" i="2"/>
  <c r="L227" i="2"/>
  <c r="M227" i="2"/>
  <c r="O227" i="2"/>
  <c r="S227" i="2"/>
  <c r="Z227" i="2"/>
  <c r="AA227" i="2"/>
  <c r="AC227" i="2"/>
  <c r="AB227" i="2" s="1"/>
  <c r="D228" i="2"/>
  <c r="G228" i="2"/>
  <c r="H228" i="2"/>
  <c r="K228" i="2"/>
  <c r="L228" i="2"/>
  <c r="M228" i="2"/>
  <c r="O228" i="2"/>
  <c r="S228" i="2"/>
  <c r="Z228" i="2"/>
  <c r="AA228" i="2"/>
  <c r="AC228" i="2"/>
  <c r="AB228" i="2" s="1"/>
  <c r="D229" i="2"/>
  <c r="G229" i="2"/>
  <c r="H229" i="2"/>
  <c r="K229" i="2"/>
  <c r="L229" i="2"/>
  <c r="M229" i="2"/>
  <c r="O229" i="2"/>
  <c r="S229" i="2"/>
  <c r="Z229" i="2"/>
  <c r="AA229" i="2"/>
  <c r="AC229" i="2"/>
  <c r="AB229" i="2" s="1"/>
  <c r="D230" i="2"/>
  <c r="G230" i="2"/>
  <c r="H230" i="2"/>
  <c r="K230" i="2"/>
  <c r="L230" i="2"/>
  <c r="M230" i="2"/>
  <c r="O230" i="2"/>
  <c r="S230" i="2"/>
  <c r="Z230" i="2"/>
  <c r="AA230" i="2"/>
  <c r="AC230" i="2"/>
  <c r="AB230" i="2" s="1"/>
  <c r="D231" i="2"/>
  <c r="G231" i="2"/>
  <c r="H231" i="2"/>
  <c r="K231" i="2"/>
  <c r="L231" i="2"/>
  <c r="M231" i="2"/>
  <c r="O231" i="2"/>
  <c r="S231" i="2"/>
  <c r="Z231" i="2"/>
  <c r="AA231" i="2"/>
  <c r="AC231" i="2"/>
  <c r="AB231" i="2" s="1"/>
  <c r="D232" i="2"/>
  <c r="G232" i="2"/>
  <c r="H232" i="2"/>
  <c r="K232" i="2"/>
  <c r="L232" i="2"/>
  <c r="M232" i="2"/>
  <c r="O232" i="2"/>
  <c r="S232" i="2"/>
  <c r="Z232" i="2"/>
  <c r="AA232" i="2"/>
  <c r="AC232" i="2"/>
  <c r="AB232" i="2" s="1"/>
  <c r="D233" i="2"/>
  <c r="G233" i="2"/>
  <c r="H233" i="2"/>
  <c r="K233" i="2"/>
  <c r="L233" i="2"/>
  <c r="M233" i="2"/>
  <c r="O233" i="2"/>
  <c r="S233" i="2"/>
  <c r="Z233" i="2"/>
  <c r="AA233" i="2"/>
  <c r="AC233" i="2"/>
  <c r="AB233" i="2" s="1"/>
  <c r="D234" i="2"/>
  <c r="G234" i="2"/>
  <c r="H234" i="2"/>
  <c r="K234" i="2"/>
  <c r="L234" i="2"/>
  <c r="M234" i="2"/>
  <c r="O234" i="2"/>
  <c r="S234" i="2"/>
  <c r="Z234" i="2"/>
  <c r="AA234" i="2"/>
  <c r="AC234" i="2"/>
  <c r="AB234" i="2" s="1"/>
  <c r="D235" i="2"/>
  <c r="G235" i="2"/>
  <c r="H235" i="2"/>
  <c r="K235" i="2"/>
  <c r="L235" i="2"/>
  <c r="M235" i="2"/>
  <c r="O235" i="2"/>
  <c r="S235" i="2"/>
  <c r="Z235" i="2"/>
  <c r="AA235" i="2"/>
  <c r="AC235" i="2"/>
  <c r="AB235" i="2" s="1"/>
  <c r="D236" i="2"/>
  <c r="G236" i="2"/>
  <c r="H236" i="2"/>
  <c r="K236" i="2"/>
  <c r="L236" i="2"/>
  <c r="M236" i="2"/>
  <c r="O236" i="2"/>
  <c r="S236" i="2"/>
  <c r="Z236" i="2"/>
  <c r="AA236" i="2"/>
  <c r="AC236" i="2"/>
  <c r="AB236" i="2" s="1"/>
  <c r="D237" i="2"/>
  <c r="G237" i="2"/>
  <c r="H237" i="2"/>
  <c r="K237" i="2"/>
  <c r="L237" i="2"/>
  <c r="M237" i="2"/>
  <c r="O237" i="2"/>
  <c r="S237" i="2"/>
  <c r="Z237" i="2"/>
  <c r="AA237" i="2"/>
  <c r="AC237" i="2"/>
  <c r="AB237" i="2" s="1"/>
  <c r="D238" i="2"/>
  <c r="G238" i="2"/>
  <c r="H238" i="2"/>
  <c r="K238" i="2"/>
  <c r="L238" i="2"/>
  <c r="M238" i="2"/>
  <c r="O238" i="2"/>
  <c r="S238" i="2"/>
  <c r="Z238" i="2"/>
  <c r="AA238" i="2"/>
  <c r="AC238" i="2"/>
  <c r="AB238" i="2" s="1"/>
  <c r="D239" i="2"/>
  <c r="G239" i="2"/>
  <c r="H239" i="2"/>
  <c r="K239" i="2"/>
  <c r="L239" i="2"/>
  <c r="M239" i="2"/>
  <c r="O239" i="2"/>
  <c r="S239" i="2"/>
  <c r="Z239" i="2"/>
  <c r="AA239" i="2"/>
  <c r="AC239" i="2"/>
  <c r="AB239" i="2" s="1"/>
  <c r="D240" i="2"/>
  <c r="G240" i="2"/>
  <c r="H240" i="2"/>
  <c r="K240" i="2"/>
  <c r="L240" i="2"/>
  <c r="M240" i="2"/>
  <c r="O240" i="2"/>
  <c r="S240" i="2"/>
  <c r="Z240" i="2"/>
  <c r="AA240" i="2"/>
  <c r="AC240" i="2"/>
  <c r="AB240" i="2" s="1"/>
  <c r="D241" i="2"/>
  <c r="G241" i="2"/>
  <c r="H241" i="2"/>
  <c r="K241" i="2"/>
  <c r="L241" i="2"/>
  <c r="M241" i="2"/>
  <c r="O241" i="2"/>
  <c r="S241" i="2"/>
  <c r="Z241" i="2"/>
  <c r="AA241" i="2"/>
  <c r="AC241" i="2"/>
  <c r="AB241" i="2" s="1"/>
  <c r="D242" i="2"/>
  <c r="G242" i="2"/>
  <c r="H242" i="2"/>
  <c r="K242" i="2"/>
  <c r="L242" i="2"/>
  <c r="M242" i="2"/>
  <c r="O242" i="2"/>
  <c r="S242" i="2"/>
  <c r="Z242" i="2"/>
  <c r="AA242" i="2"/>
  <c r="AC242" i="2"/>
  <c r="AB242" i="2" s="1"/>
  <c r="D243" i="2"/>
  <c r="G243" i="2"/>
  <c r="H243" i="2"/>
  <c r="K243" i="2"/>
  <c r="L243" i="2"/>
  <c r="M243" i="2"/>
  <c r="O243" i="2"/>
  <c r="S243" i="2"/>
  <c r="Z243" i="2"/>
  <c r="AA243" i="2"/>
  <c r="AC243" i="2"/>
  <c r="AB243" i="2" s="1"/>
  <c r="D244" i="2"/>
  <c r="G244" i="2"/>
  <c r="H244" i="2"/>
  <c r="K244" i="2"/>
  <c r="L244" i="2"/>
  <c r="M244" i="2"/>
  <c r="O244" i="2"/>
  <c r="S244" i="2"/>
  <c r="Z244" i="2"/>
  <c r="AA244" i="2"/>
  <c r="AC244" i="2"/>
  <c r="AB244" i="2" s="1"/>
  <c r="D245" i="2"/>
  <c r="G245" i="2"/>
  <c r="H245" i="2"/>
  <c r="K245" i="2"/>
  <c r="L245" i="2"/>
  <c r="M245" i="2"/>
  <c r="O245" i="2"/>
  <c r="S245" i="2"/>
  <c r="Z245" i="2"/>
  <c r="AA245" i="2"/>
  <c r="AC245" i="2"/>
  <c r="AB245" i="2" s="1"/>
  <c r="D246" i="2"/>
  <c r="G246" i="2"/>
  <c r="H246" i="2"/>
  <c r="K246" i="2"/>
  <c r="L246" i="2"/>
  <c r="M246" i="2"/>
  <c r="O246" i="2"/>
  <c r="S246" i="2"/>
  <c r="Z246" i="2"/>
  <c r="AA246" i="2"/>
  <c r="AC246" i="2"/>
  <c r="AB246" i="2" s="1"/>
  <c r="D247" i="2"/>
  <c r="G247" i="2"/>
  <c r="H247" i="2"/>
  <c r="K247" i="2"/>
  <c r="L247" i="2"/>
  <c r="M247" i="2"/>
  <c r="O247" i="2"/>
  <c r="S247" i="2"/>
  <c r="Z247" i="2"/>
  <c r="AA247" i="2"/>
  <c r="AC247" i="2"/>
  <c r="AB247" i="2" s="1"/>
  <c r="D248" i="2"/>
  <c r="G248" i="2"/>
  <c r="H248" i="2"/>
  <c r="K248" i="2"/>
  <c r="L248" i="2"/>
  <c r="M248" i="2"/>
  <c r="O248" i="2"/>
  <c r="S248" i="2"/>
  <c r="Z248" i="2"/>
  <c r="AA248" i="2"/>
  <c r="AC248" i="2"/>
  <c r="AB248" i="2" s="1"/>
  <c r="D249" i="2"/>
  <c r="G249" i="2"/>
  <c r="H249" i="2"/>
  <c r="K249" i="2"/>
  <c r="L249" i="2"/>
  <c r="M249" i="2"/>
  <c r="O249" i="2"/>
  <c r="S249" i="2"/>
  <c r="Z249" i="2"/>
  <c r="AA249" i="2"/>
  <c r="AC249" i="2"/>
  <c r="AB249" i="2" s="1"/>
  <c r="D250" i="2"/>
  <c r="G250" i="2"/>
  <c r="H250" i="2"/>
  <c r="K250" i="2"/>
  <c r="L250" i="2"/>
  <c r="M250" i="2"/>
  <c r="O250" i="2"/>
  <c r="S250" i="2"/>
  <c r="Z250" i="2"/>
  <c r="AA250" i="2"/>
  <c r="AC250" i="2"/>
  <c r="AB250" i="2" s="1"/>
  <c r="D251" i="2"/>
  <c r="G251" i="2"/>
  <c r="H251" i="2"/>
  <c r="K251" i="2"/>
  <c r="L251" i="2"/>
  <c r="M251" i="2"/>
  <c r="O251" i="2"/>
  <c r="S251" i="2"/>
  <c r="Z251" i="2"/>
  <c r="AA251" i="2"/>
  <c r="AC251" i="2"/>
  <c r="AB251" i="2" s="1"/>
  <c r="D252" i="2"/>
  <c r="G252" i="2"/>
  <c r="H252" i="2"/>
  <c r="K252" i="2"/>
  <c r="L252" i="2"/>
  <c r="M252" i="2"/>
  <c r="O252" i="2"/>
  <c r="S252" i="2"/>
  <c r="Z252" i="2"/>
  <c r="AA252" i="2"/>
  <c r="AC252" i="2"/>
  <c r="AB252" i="2" s="1"/>
  <c r="D253" i="2"/>
  <c r="G253" i="2"/>
  <c r="H253" i="2"/>
  <c r="K253" i="2"/>
  <c r="L253" i="2"/>
  <c r="M253" i="2"/>
  <c r="O253" i="2"/>
  <c r="S253" i="2"/>
  <c r="Z253" i="2"/>
  <c r="AA253" i="2"/>
  <c r="AC253" i="2"/>
  <c r="AB253" i="2" s="1"/>
  <c r="D254" i="2"/>
  <c r="G254" i="2"/>
  <c r="H254" i="2"/>
  <c r="K254" i="2"/>
  <c r="L254" i="2"/>
  <c r="M254" i="2"/>
  <c r="O254" i="2"/>
  <c r="S254" i="2"/>
  <c r="Z254" i="2"/>
  <c r="AA254" i="2"/>
  <c r="AC254" i="2"/>
  <c r="AB254" i="2" s="1"/>
  <c r="D255" i="2"/>
  <c r="G255" i="2"/>
  <c r="H255" i="2"/>
  <c r="K255" i="2"/>
  <c r="L255" i="2"/>
  <c r="M255" i="2"/>
  <c r="O255" i="2"/>
  <c r="S255" i="2"/>
  <c r="Z255" i="2"/>
  <c r="AA255" i="2"/>
  <c r="AC255" i="2"/>
  <c r="AB255" i="2" s="1"/>
  <c r="D256" i="2"/>
  <c r="G256" i="2"/>
  <c r="H256" i="2"/>
  <c r="K256" i="2"/>
  <c r="L256" i="2"/>
  <c r="M256" i="2"/>
  <c r="O256" i="2"/>
  <c r="S256" i="2"/>
  <c r="Z256" i="2"/>
  <c r="AA256" i="2"/>
  <c r="AC256" i="2"/>
  <c r="AB256" i="2" s="1"/>
  <c r="D257" i="2"/>
  <c r="G257" i="2"/>
  <c r="H257" i="2"/>
  <c r="K257" i="2"/>
  <c r="L257" i="2"/>
  <c r="M257" i="2"/>
  <c r="O257" i="2"/>
  <c r="S257" i="2"/>
  <c r="Z257" i="2"/>
  <c r="AA257" i="2"/>
  <c r="AC257" i="2"/>
  <c r="AB257" i="2" s="1"/>
  <c r="D258" i="2"/>
  <c r="G258" i="2"/>
  <c r="H258" i="2"/>
  <c r="K258" i="2"/>
  <c r="L258" i="2"/>
  <c r="M258" i="2"/>
  <c r="O258" i="2"/>
  <c r="S258" i="2"/>
  <c r="Z258" i="2"/>
  <c r="AA258" i="2"/>
  <c r="AC258" i="2"/>
  <c r="AB258" i="2" s="1"/>
  <c r="D259" i="2"/>
  <c r="G259" i="2"/>
  <c r="H259" i="2"/>
  <c r="K259" i="2"/>
  <c r="L259" i="2"/>
  <c r="M259" i="2"/>
  <c r="O259" i="2"/>
  <c r="S259" i="2"/>
  <c r="Z259" i="2"/>
  <c r="AA259" i="2"/>
  <c r="AC259" i="2"/>
  <c r="AB259" i="2" s="1"/>
  <c r="D260" i="2"/>
  <c r="G260" i="2"/>
  <c r="H260" i="2"/>
  <c r="K260" i="2"/>
  <c r="L260" i="2"/>
  <c r="M260" i="2"/>
  <c r="O260" i="2"/>
  <c r="S260" i="2"/>
  <c r="Z260" i="2"/>
  <c r="AA260" i="2"/>
  <c r="AC260" i="2"/>
  <c r="AB260" i="2" s="1"/>
  <c r="D261" i="2"/>
  <c r="G261" i="2"/>
  <c r="H261" i="2"/>
  <c r="K261" i="2"/>
  <c r="L261" i="2"/>
  <c r="M261" i="2"/>
  <c r="O261" i="2"/>
  <c r="S261" i="2"/>
  <c r="Z261" i="2"/>
  <c r="AA261" i="2"/>
  <c r="AC261" i="2"/>
  <c r="AB261" i="2" s="1"/>
  <c r="D262" i="2"/>
  <c r="G262" i="2"/>
  <c r="H262" i="2"/>
  <c r="K262" i="2"/>
  <c r="L262" i="2"/>
  <c r="M262" i="2"/>
  <c r="O262" i="2"/>
  <c r="S262" i="2"/>
  <c r="Z262" i="2"/>
  <c r="AA262" i="2"/>
  <c r="AC262" i="2"/>
  <c r="AB262" i="2" s="1"/>
  <c r="D263" i="2"/>
  <c r="G263" i="2"/>
  <c r="H263" i="2"/>
  <c r="K263" i="2"/>
  <c r="L263" i="2"/>
  <c r="M263" i="2"/>
  <c r="O263" i="2"/>
  <c r="S263" i="2"/>
  <c r="Z263" i="2"/>
  <c r="AA263" i="2"/>
  <c r="AC263" i="2"/>
  <c r="AB263" i="2" s="1"/>
  <c r="D264" i="2"/>
  <c r="G264" i="2"/>
  <c r="H264" i="2"/>
  <c r="K264" i="2"/>
  <c r="L264" i="2"/>
  <c r="M264" i="2"/>
  <c r="O264" i="2"/>
  <c r="S264" i="2"/>
  <c r="Z264" i="2"/>
  <c r="AA264" i="2"/>
  <c r="AC264" i="2"/>
  <c r="AB264" i="2" s="1"/>
  <c r="D265" i="2"/>
  <c r="G265" i="2"/>
  <c r="H265" i="2"/>
  <c r="K265" i="2"/>
  <c r="L265" i="2"/>
  <c r="M265" i="2"/>
  <c r="O265" i="2"/>
  <c r="S265" i="2"/>
  <c r="Z265" i="2"/>
  <c r="AA265" i="2"/>
  <c r="AC265" i="2"/>
  <c r="AB265" i="2" s="1"/>
  <c r="D266" i="2"/>
  <c r="G266" i="2"/>
  <c r="H266" i="2"/>
  <c r="K266" i="2"/>
  <c r="L266" i="2"/>
  <c r="M266" i="2"/>
  <c r="O266" i="2"/>
  <c r="S266" i="2"/>
  <c r="Z266" i="2"/>
  <c r="AA266" i="2"/>
  <c r="AC266" i="2"/>
  <c r="AB266" i="2" s="1"/>
  <c r="D267" i="2"/>
  <c r="G267" i="2"/>
  <c r="H267" i="2"/>
  <c r="K267" i="2"/>
  <c r="L267" i="2"/>
  <c r="M267" i="2"/>
  <c r="O267" i="2"/>
  <c r="S267" i="2"/>
  <c r="Z267" i="2"/>
  <c r="AA267" i="2"/>
  <c r="AC267" i="2"/>
  <c r="AB267" i="2" s="1"/>
  <c r="D268" i="2"/>
  <c r="G268" i="2"/>
  <c r="H268" i="2"/>
  <c r="K268" i="2"/>
  <c r="L268" i="2"/>
  <c r="M268" i="2"/>
  <c r="O268" i="2"/>
  <c r="S268" i="2"/>
  <c r="Z268" i="2"/>
  <c r="AA268" i="2"/>
  <c r="AC268" i="2"/>
  <c r="AB268" i="2" s="1"/>
  <c r="D269" i="2"/>
  <c r="G269" i="2"/>
  <c r="H269" i="2"/>
  <c r="K269" i="2"/>
  <c r="L269" i="2"/>
  <c r="M269" i="2"/>
  <c r="O269" i="2"/>
  <c r="S269" i="2"/>
  <c r="Z269" i="2"/>
  <c r="AA269" i="2"/>
  <c r="AC269" i="2"/>
  <c r="AB269" i="2" s="1"/>
  <c r="D270" i="2"/>
  <c r="G270" i="2"/>
  <c r="H270" i="2"/>
  <c r="K270" i="2"/>
  <c r="L270" i="2"/>
  <c r="M270" i="2"/>
  <c r="O270" i="2"/>
  <c r="S270" i="2"/>
  <c r="Z270" i="2"/>
  <c r="AA270" i="2"/>
  <c r="AC270" i="2"/>
  <c r="AB270" i="2" s="1"/>
  <c r="D271" i="2"/>
  <c r="G271" i="2"/>
  <c r="H271" i="2"/>
  <c r="K271" i="2"/>
  <c r="L271" i="2"/>
  <c r="M271" i="2"/>
  <c r="O271" i="2"/>
  <c r="S271" i="2"/>
  <c r="Z271" i="2"/>
  <c r="AA271" i="2"/>
  <c r="AC271" i="2"/>
  <c r="AB271" i="2" s="1"/>
  <c r="D272" i="2"/>
  <c r="G272" i="2"/>
  <c r="H272" i="2"/>
  <c r="K272" i="2"/>
  <c r="L272" i="2"/>
  <c r="M272" i="2"/>
  <c r="O272" i="2"/>
  <c r="S272" i="2"/>
  <c r="Z272" i="2"/>
  <c r="AA272" i="2"/>
  <c r="AC272" i="2"/>
  <c r="AB272" i="2" s="1"/>
  <c r="D273" i="2"/>
  <c r="G273" i="2"/>
  <c r="H273" i="2"/>
  <c r="K273" i="2"/>
  <c r="L273" i="2"/>
  <c r="M273" i="2"/>
  <c r="O273" i="2"/>
  <c r="S273" i="2"/>
  <c r="Z273" i="2"/>
  <c r="AA273" i="2"/>
  <c r="AC273" i="2"/>
  <c r="AB273" i="2" s="1"/>
  <c r="D274" i="2"/>
  <c r="G274" i="2"/>
  <c r="H274" i="2"/>
  <c r="K274" i="2"/>
  <c r="L274" i="2"/>
  <c r="M274" i="2"/>
  <c r="O274" i="2"/>
  <c r="S274" i="2"/>
  <c r="Z274" i="2"/>
  <c r="AA274" i="2"/>
  <c r="AC274" i="2"/>
  <c r="AB274" i="2" s="1"/>
  <c r="D275" i="2"/>
  <c r="G275" i="2"/>
  <c r="H275" i="2"/>
  <c r="K275" i="2"/>
  <c r="L275" i="2"/>
  <c r="M275" i="2"/>
  <c r="O275" i="2"/>
  <c r="S275" i="2"/>
  <c r="Z275" i="2"/>
  <c r="AA275" i="2"/>
  <c r="AC275" i="2"/>
  <c r="AB275" i="2" s="1"/>
  <c r="D276" i="2"/>
  <c r="G276" i="2"/>
  <c r="H276" i="2"/>
  <c r="K276" i="2"/>
  <c r="L276" i="2"/>
  <c r="M276" i="2"/>
  <c r="O276" i="2"/>
  <c r="S276" i="2"/>
  <c r="Z276" i="2"/>
  <c r="AA276" i="2"/>
  <c r="AC276" i="2"/>
  <c r="AB276" i="2" s="1"/>
  <c r="D277" i="2"/>
  <c r="G277" i="2"/>
  <c r="H277" i="2"/>
  <c r="K277" i="2"/>
  <c r="L277" i="2"/>
  <c r="M277" i="2"/>
  <c r="O277" i="2"/>
  <c r="S277" i="2"/>
  <c r="Z277" i="2"/>
  <c r="AA277" i="2"/>
  <c r="AC277" i="2"/>
  <c r="AB277" i="2" s="1"/>
  <c r="D278" i="2"/>
  <c r="G278" i="2"/>
  <c r="H278" i="2"/>
  <c r="K278" i="2"/>
  <c r="L278" i="2"/>
  <c r="M278" i="2"/>
  <c r="O278" i="2"/>
  <c r="S278" i="2"/>
  <c r="Z278" i="2"/>
  <c r="AA278" i="2"/>
  <c r="AC278" i="2"/>
  <c r="AB278" i="2" s="1"/>
  <c r="D279" i="2"/>
  <c r="G279" i="2"/>
  <c r="H279" i="2"/>
  <c r="K279" i="2"/>
  <c r="L279" i="2"/>
  <c r="M279" i="2"/>
  <c r="O279" i="2"/>
  <c r="S279" i="2"/>
  <c r="Z279" i="2"/>
  <c r="AA279" i="2"/>
  <c r="AC279" i="2"/>
  <c r="AB279" i="2" s="1"/>
  <c r="D280" i="2"/>
  <c r="G280" i="2"/>
  <c r="H280" i="2"/>
  <c r="K280" i="2"/>
  <c r="L280" i="2"/>
  <c r="M280" i="2"/>
  <c r="O280" i="2"/>
  <c r="S280" i="2"/>
  <c r="Z280" i="2"/>
  <c r="AA280" i="2"/>
  <c r="AC280" i="2"/>
  <c r="AB280" i="2" s="1"/>
  <c r="D281" i="2"/>
  <c r="G281" i="2"/>
  <c r="H281" i="2"/>
  <c r="K281" i="2"/>
  <c r="L281" i="2"/>
  <c r="M281" i="2"/>
  <c r="O281" i="2"/>
  <c r="S281" i="2"/>
  <c r="Z281" i="2"/>
  <c r="AA281" i="2"/>
  <c r="AC281" i="2"/>
  <c r="AB281" i="2" s="1"/>
  <c r="D282" i="2"/>
  <c r="G282" i="2"/>
  <c r="H282" i="2"/>
  <c r="K282" i="2"/>
  <c r="L282" i="2"/>
  <c r="M282" i="2"/>
  <c r="O282" i="2"/>
  <c r="S282" i="2"/>
  <c r="Z282" i="2"/>
  <c r="AA282" i="2"/>
  <c r="AC282" i="2"/>
  <c r="AB282" i="2" s="1"/>
  <c r="D283" i="2"/>
  <c r="G283" i="2"/>
  <c r="H283" i="2"/>
  <c r="K283" i="2"/>
  <c r="L283" i="2"/>
  <c r="M283" i="2"/>
  <c r="O283" i="2"/>
  <c r="S283" i="2"/>
  <c r="Z283" i="2"/>
  <c r="AA283" i="2"/>
  <c r="AC283" i="2"/>
  <c r="AB283" i="2" s="1"/>
  <c r="D284" i="2"/>
  <c r="G284" i="2"/>
  <c r="H284" i="2"/>
  <c r="K284" i="2"/>
  <c r="L284" i="2"/>
  <c r="M284" i="2"/>
  <c r="O284" i="2"/>
  <c r="S284" i="2"/>
  <c r="Z284" i="2"/>
  <c r="AA284" i="2"/>
  <c r="AC284" i="2"/>
  <c r="AB284" i="2" s="1"/>
  <c r="D285" i="2"/>
  <c r="G285" i="2"/>
  <c r="H285" i="2"/>
  <c r="K285" i="2"/>
  <c r="L285" i="2"/>
  <c r="M285" i="2"/>
  <c r="O285" i="2"/>
  <c r="S285" i="2"/>
  <c r="Z285" i="2"/>
  <c r="AA285" i="2"/>
  <c r="AC285" i="2"/>
  <c r="AB285" i="2" s="1"/>
  <c r="D286" i="2"/>
  <c r="G286" i="2"/>
  <c r="H286" i="2"/>
  <c r="K286" i="2"/>
  <c r="L286" i="2"/>
  <c r="M286" i="2"/>
  <c r="O286" i="2"/>
  <c r="S286" i="2"/>
  <c r="Z286" i="2"/>
  <c r="AA286" i="2"/>
  <c r="AC286" i="2"/>
  <c r="AB286" i="2" s="1"/>
  <c r="D287" i="2"/>
  <c r="G287" i="2"/>
  <c r="H287" i="2"/>
  <c r="K287" i="2"/>
  <c r="L287" i="2"/>
  <c r="M287" i="2"/>
  <c r="O287" i="2"/>
  <c r="S287" i="2"/>
  <c r="Z287" i="2"/>
  <c r="AA287" i="2"/>
  <c r="AC287" i="2"/>
  <c r="AB287" i="2" s="1"/>
  <c r="D288" i="2"/>
  <c r="G288" i="2"/>
  <c r="H288" i="2"/>
  <c r="K288" i="2"/>
  <c r="L288" i="2"/>
  <c r="M288" i="2"/>
  <c r="O288" i="2"/>
  <c r="S288" i="2"/>
  <c r="Z288" i="2"/>
  <c r="AA288" i="2"/>
  <c r="AC288" i="2"/>
  <c r="AB288" i="2" s="1"/>
  <c r="D289" i="2"/>
  <c r="G289" i="2"/>
  <c r="H289" i="2"/>
  <c r="K289" i="2"/>
  <c r="L289" i="2"/>
  <c r="M289" i="2"/>
  <c r="O289" i="2"/>
  <c r="S289" i="2"/>
  <c r="Z289" i="2"/>
  <c r="AA289" i="2"/>
  <c r="AC289" i="2"/>
  <c r="AB289" i="2" s="1"/>
  <c r="D290" i="2"/>
  <c r="G290" i="2"/>
  <c r="H290" i="2"/>
  <c r="K290" i="2"/>
  <c r="L290" i="2"/>
  <c r="M290" i="2"/>
  <c r="O290" i="2"/>
  <c r="S290" i="2"/>
  <c r="Z290" i="2"/>
  <c r="AA290" i="2"/>
  <c r="AC290" i="2"/>
  <c r="AB290" i="2" s="1"/>
  <c r="D291" i="2"/>
  <c r="G291" i="2"/>
  <c r="H291" i="2"/>
  <c r="K291" i="2"/>
  <c r="L291" i="2"/>
  <c r="M291" i="2"/>
  <c r="O291" i="2"/>
  <c r="S291" i="2"/>
  <c r="Z291" i="2"/>
  <c r="AA291" i="2"/>
  <c r="AC291" i="2"/>
  <c r="AB291" i="2" s="1"/>
  <c r="D292" i="2"/>
  <c r="G292" i="2"/>
  <c r="H292" i="2"/>
  <c r="K292" i="2"/>
  <c r="L292" i="2"/>
  <c r="M292" i="2"/>
  <c r="O292" i="2"/>
  <c r="S292" i="2"/>
  <c r="Z292" i="2"/>
  <c r="AA292" i="2"/>
  <c r="AC292" i="2"/>
  <c r="AB292" i="2" s="1"/>
  <c r="D293" i="2"/>
  <c r="G293" i="2"/>
  <c r="H293" i="2"/>
  <c r="K293" i="2"/>
  <c r="L293" i="2"/>
  <c r="M293" i="2"/>
  <c r="O293" i="2"/>
  <c r="S293" i="2"/>
  <c r="Z293" i="2"/>
  <c r="AA293" i="2"/>
  <c r="AC293" i="2"/>
  <c r="AB293" i="2" s="1"/>
  <c r="D294" i="2"/>
  <c r="G294" i="2"/>
  <c r="H294" i="2"/>
  <c r="K294" i="2"/>
  <c r="L294" i="2"/>
  <c r="M294" i="2"/>
  <c r="O294" i="2"/>
  <c r="S294" i="2"/>
  <c r="Z294" i="2"/>
  <c r="AA294" i="2"/>
  <c r="AC294" i="2"/>
  <c r="AB294" i="2" s="1"/>
  <c r="D295" i="2"/>
  <c r="G295" i="2"/>
  <c r="H295" i="2"/>
  <c r="K295" i="2"/>
  <c r="L295" i="2"/>
  <c r="M295" i="2"/>
  <c r="O295" i="2"/>
  <c r="S295" i="2"/>
  <c r="Z295" i="2"/>
  <c r="AA295" i="2"/>
  <c r="AC295" i="2"/>
  <c r="AB295" i="2" s="1"/>
  <c r="D296" i="2"/>
  <c r="G296" i="2"/>
  <c r="H296" i="2"/>
  <c r="K296" i="2"/>
  <c r="L296" i="2"/>
  <c r="M296" i="2"/>
  <c r="O296" i="2"/>
  <c r="S296" i="2"/>
  <c r="Z296" i="2"/>
  <c r="AA296" i="2"/>
  <c r="AC296" i="2"/>
  <c r="AB296" i="2" s="1"/>
  <c r="D297" i="2"/>
  <c r="G297" i="2"/>
  <c r="H297" i="2"/>
  <c r="K297" i="2"/>
  <c r="L297" i="2"/>
  <c r="M297" i="2"/>
  <c r="O297" i="2"/>
  <c r="S297" i="2"/>
  <c r="Z297" i="2"/>
  <c r="AA297" i="2"/>
  <c r="AC297" i="2"/>
  <c r="AB297" i="2" s="1"/>
  <c r="D298" i="2"/>
  <c r="G298" i="2"/>
  <c r="H298" i="2"/>
  <c r="K298" i="2"/>
  <c r="L298" i="2"/>
  <c r="M298" i="2"/>
  <c r="O298" i="2"/>
  <c r="S298" i="2"/>
  <c r="Z298" i="2"/>
  <c r="AA298" i="2"/>
  <c r="AC298" i="2"/>
  <c r="AB298" i="2" s="1"/>
  <c r="D299" i="2"/>
  <c r="G299" i="2"/>
  <c r="H299" i="2"/>
  <c r="K299" i="2"/>
  <c r="L299" i="2"/>
  <c r="M299" i="2"/>
  <c r="O299" i="2"/>
  <c r="S299" i="2"/>
  <c r="Z299" i="2"/>
  <c r="AA299" i="2"/>
  <c r="AC299" i="2"/>
  <c r="AB299" i="2" s="1"/>
  <c r="D300" i="2"/>
  <c r="G300" i="2"/>
  <c r="H300" i="2"/>
  <c r="K300" i="2"/>
  <c r="L300" i="2"/>
  <c r="M300" i="2"/>
  <c r="O300" i="2"/>
  <c r="S300" i="2"/>
  <c r="Z300" i="2"/>
  <c r="AA300" i="2"/>
  <c r="AC300" i="2"/>
  <c r="AB300" i="2" s="1"/>
  <c r="D301" i="2"/>
  <c r="G301" i="2"/>
  <c r="H301" i="2"/>
  <c r="K301" i="2"/>
  <c r="L301" i="2"/>
  <c r="M301" i="2"/>
  <c r="O301" i="2"/>
  <c r="S301" i="2"/>
  <c r="Z301" i="2"/>
  <c r="AA301" i="2"/>
  <c r="AC301" i="2"/>
  <c r="AB301" i="2" s="1"/>
  <c r="D302" i="2"/>
  <c r="G302" i="2"/>
  <c r="H302" i="2"/>
  <c r="K302" i="2"/>
  <c r="L302" i="2"/>
  <c r="M302" i="2"/>
  <c r="O302" i="2"/>
  <c r="S302" i="2"/>
  <c r="Z302" i="2"/>
  <c r="AA302" i="2"/>
  <c r="AC302" i="2"/>
  <c r="AB302" i="2" s="1"/>
  <c r="D303" i="2"/>
  <c r="G303" i="2"/>
  <c r="H303" i="2"/>
  <c r="K303" i="2"/>
  <c r="L303" i="2"/>
  <c r="M303" i="2"/>
  <c r="O303" i="2"/>
  <c r="S303" i="2"/>
  <c r="Z303" i="2"/>
  <c r="AA303" i="2"/>
  <c r="AC303" i="2"/>
  <c r="AB303" i="2" s="1"/>
  <c r="D304" i="2"/>
  <c r="G304" i="2"/>
  <c r="H304" i="2"/>
  <c r="K304" i="2"/>
  <c r="L304" i="2"/>
  <c r="M304" i="2"/>
  <c r="O304" i="2"/>
  <c r="S304" i="2"/>
  <c r="Z304" i="2"/>
  <c r="AA304" i="2"/>
  <c r="AC304" i="2"/>
  <c r="AB304" i="2" s="1"/>
  <c r="D305" i="2"/>
  <c r="G305" i="2"/>
  <c r="H305" i="2"/>
  <c r="K305" i="2"/>
  <c r="L305" i="2"/>
  <c r="M305" i="2"/>
  <c r="O305" i="2"/>
  <c r="S305" i="2"/>
  <c r="Z305" i="2"/>
  <c r="AA305" i="2"/>
  <c r="AC305" i="2"/>
  <c r="AB305" i="2" s="1"/>
  <c r="D306" i="2"/>
  <c r="G306" i="2"/>
  <c r="H306" i="2"/>
  <c r="K306" i="2"/>
  <c r="L306" i="2"/>
  <c r="M306" i="2"/>
  <c r="O306" i="2"/>
  <c r="S306" i="2"/>
  <c r="Z306" i="2"/>
  <c r="AA306" i="2"/>
  <c r="AC306" i="2"/>
  <c r="AB306" i="2" s="1"/>
  <c r="D307" i="2"/>
  <c r="G307" i="2"/>
  <c r="H307" i="2"/>
  <c r="K307" i="2"/>
  <c r="L307" i="2"/>
  <c r="M307" i="2"/>
  <c r="O307" i="2"/>
  <c r="S307" i="2"/>
  <c r="Z307" i="2"/>
  <c r="AA307" i="2"/>
  <c r="AC307" i="2"/>
  <c r="AB307" i="2" s="1"/>
  <c r="D308" i="2"/>
  <c r="G308" i="2"/>
  <c r="H308" i="2"/>
  <c r="K308" i="2"/>
  <c r="L308" i="2"/>
  <c r="M308" i="2"/>
  <c r="O308" i="2"/>
  <c r="S308" i="2"/>
  <c r="Z308" i="2"/>
  <c r="AA308" i="2"/>
  <c r="AC308" i="2"/>
  <c r="AB308" i="2" s="1"/>
  <c r="D309" i="2"/>
  <c r="G309" i="2"/>
  <c r="H309" i="2"/>
  <c r="K309" i="2"/>
  <c r="L309" i="2"/>
  <c r="M309" i="2"/>
  <c r="O309" i="2"/>
  <c r="S309" i="2"/>
  <c r="Z309" i="2"/>
  <c r="AA309" i="2"/>
  <c r="AC309" i="2"/>
  <c r="AB309" i="2" s="1"/>
  <c r="D310" i="2"/>
  <c r="G310" i="2"/>
  <c r="H310" i="2"/>
  <c r="K310" i="2"/>
  <c r="L310" i="2"/>
  <c r="M310" i="2"/>
  <c r="O310" i="2"/>
  <c r="S310" i="2"/>
  <c r="Z310" i="2"/>
  <c r="AA310" i="2"/>
  <c r="AC310" i="2"/>
  <c r="AB310" i="2" s="1"/>
  <c r="D311" i="2"/>
  <c r="G311" i="2"/>
  <c r="H311" i="2"/>
  <c r="K311" i="2"/>
  <c r="L311" i="2"/>
  <c r="M311" i="2"/>
  <c r="O311" i="2"/>
  <c r="S311" i="2"/>
  <c r="Z311" i="2"/>
  <c r="AA311" i="2"/>
  <c r="AC311" i="2"/>
  <c r="AB311" i="2" s="1"/>
  <c r="D312" i="2"/>
  <c r="G312" i="2"/>
  <c r="H312" i="2"/>
  <c r="K312" i="2"/>
  <c r="L312" i="2"/>
  <c r="M312" i="2"/>
  <c r="O312" i="2"/>
  <c r="S312" i="2"/>
  <c r="Z312" i="2"/>
  <c r="AA312" i="2"/>
  <c r="AC312" i="2"/>
  <c r="AB312" i="2" s="1"/>
  <c r="D313" i="2"/>
  <c r="G313" i="2"/>
  <c r="H313" i="2"/>
  <c r="K313" i="2"/>
  <c r="L313" i="2"/>
  <c r="M313" i="2"/>
  <c r="O313" i="2"/>
  <c r="S313" i="2"/>
  <c r="Z313" i="2"/>
  <c r="AA313" i="2"/>
  <c r="AC313" i="2"/>
  <c r="AB313" i="2" s="1"/>
  <c r="D314" i="2"/>
  <c r="G314" i="2"/>
  <c r="H314" i="2"/>
  <c r="K314" i="2"/>
  <c r="L314" i="2"/>
  <c r="M314" i="2"/>
  <c r="O314" i="2"/>
  <c r="S314" i="2"/>
  <c r="Z314" i="2"/>
  <c r="AA314" i="2"/>
  <c r="AC314" i="2"/>
  <c r="AB314" i="2" s="1"/>
  <c r="D315" i="2"/>
  <c r="G315" i="2"/>
  <c r="H315" i="2"/>
  <c r="K315" i="2"/>
  <c r="L315" i="2"/>
  <c r="M315" i="2"/>
  <c r="O315" i="2"/>
  <c r="S315" i="2"/>
  <c r="Z315" i="2"/>
  <c r="AA315" i="2"/>
  <c r="AC315" i="2"/>
  <c r="AB315" i="2" s="1"/>
  <c r="D316" i="2"/>
  <c r="G316" i="2"/>
  <c r="H316" i="2"/>
  <c r="K316" i="2"/>
  <c r="L316" i="2"/>
  <c r="M316" i="2"/>
  <c r="O316" i="2"/>
  <c r="S316" i="2"/>
  <c r="Z316" i="2"/>
  <c r="AA316" i="2"/>
  <c r="AC316" i="2"/>
  <c r="AB316" i="2" s="1"/>
  <c r="D317" i="2"/>
  <c r="G317" i="2"/>
  <c r="H317" i="2"/>
  <c r="K317" i="2"/>
  <c r="L317" i="2"/>
  <c r="M317" i="2"/>
  <c r="O317" i="2"/>
  <c r="S317" i="2"/>
  <c r="Z317" i="2"/>
  <c r="AA317" i="2"/>
  <c r="AC317" i="2"/>
  <c r="AB317" i="2" s="1"/>
  <c r="D318" i="2"/>
  <c r="G318" i="2"/>
  <c r="H318" i="2"/>
  <c r="K318" i="2"/>
  <c r="L318" i="2"/>
  <c r="M318" i="2"/>
  <c r="O318" i="2"/>
  <c r="S318" i="2"/>
  <c r="Z318" i="2"/>
  <c r="AA318" i="2"/>
  <c r="AC318" i="2"/>
  <c r="AB318" i="2" s="1"/>
  <c r="D319" i="2"/>
  <c r="G319" i="2"/>
  <c r="H319" i="2"/>
  <c r="K319" i="2"/>
  <c r="L319" i="2"/>
  <c r="M319" i="2"/>
  <c r="O319" i="2"/>
  <c r="S319" i="2"/>
  <c r="Z319" i="2"/>
  <c r="AA319" i="2"/>
  <c r="AC319" i="2"/>
  <c r="AB319" i="2" s="1"/>
  <c r="D320" i="2"/>
  <c r="G320" i="2"/>
  <c r="H320" i="2"/>
  <c r="K320" i="2"/>
  <c r="L320" i="2"/>
  <c r="M320" i="2"/>
  <c r="O320" i="2"/>
  <c r="S320" i="2"/>
  <c r="Z320" i="2"/>
  <c r="AA320" i="2"/>
  <c r="AC320" i="2"/>
  <c r="AB320" i="2" s="1"/>
  <c r="D321" i="2"/>
  <c r="G321" i="2"/>
  <c r="H321" i="2"/>
  <c r="K321" i="2"/>
  <c r="L321" i="2"/>
  <c r="M321" i="2"/>
  <c r="O321" i="2"/>
  <c r="S321" i="2"/>
  <c r="Z321" i="2"/>
  <c r="AA321" i="2"/>
  <c r="AC321" i="2"/>
  <c r="AB321" i="2" s="1"/>
  <c r="D322" i="2"/>
  <c r="G322" i="2"/>
  <c r="H322" i="2"/>
  <c r="K322" i="2"/>
  <c r="L322" i="2"/>
  <c r="M322" i="2"/>
  <c r="O322" i="2"/>
  <c r="S322" i="2"/>
  <c r="Z322" i="2"/>
  <c r="AA322" i="2"/>
  <c r="AC322" i="2"/>
  <c r="AB322" i="2" s="1"/>
  <c r="D323" i="2"/>
  <c r="G323" i="2"/>
  <c r="H323" i="2"/>
  <c r="K323" i="2"/>
  <c r="L323" i="2"/>
  <c r="M323" i="2"/>
  <c r="O323" i="2"/>
  <c r="S323" i="2"/>
  <c r="Z323" i="2"/>
  <c r="AA323" i="2"/>
  <c r="AC323" i="2"/>
  <c r="AB323" i="2" s="1"/>
  <c r="D324" i="2"/>
  <c r="G324" i="2"/>
  <c r="H324" i="2"/>
  <c r="K324" i="2"/>
  <c r="L324" i="2"/>
  <c r="M324" i="2"/>
  <c r="O324" i="2"/>
  <c r="S324" i="2"/>
  <c r="Z324" i="2"/>
  <c r="AA324" i="2"/>
  <c r="AC324" i="2"/>
  <c r="AB324" i="2" s="1"/>
  <c r="D325" i="2"/>
  <c r="G325" i="2"/>
  <c r="H325" i="2"/>
  <c r="K325" i="2"/>
  <c r="L325" i="2"/>
  <c r="M325" i="2"/>
  <c r="O325" i="2"/>
  <c r="S325" i="2"/>
  <c r="Z325" i="2"/>
  <c r="AA325" i="2"/>
  <c r="AC325" i="2"/>
  <c r="AB325" i="2" s="1"/>
  <c r="D326" i="2"/>
  <c r="G326" i="2"/>
  <c r="H326" i="2"/>
  <c r="K326" i="2"/>
  <c r="L326" i="2"/>
  <c r="M326" i="2"/>
  <c r="O326" i="2"/>
  <c r="S326" i="2"/>
  <c r="Z326" i="2"/>
  <c r="AA326" i="2"/>
  <c r="AC326" i="2"/>
  <c r="AB326" i="2" s="1"/>
  <c r="D327" i="2"/>
  <c r="G327" i="2"/>
  <c r="H327" i="2"/>
  <c r="K327" i="2"/>
  <c r="L327" i="2"/>
  <c r="M327" i="2"/>
  <c r="O327" i="2"/>
  <c r="S327" i="2"/>
  <c r="Z327" i="2"/>
  <c r="AA327" i="2"/>
  <c r="AC327" i="2"/>
  <c r="AB327" i="2" s="1"/>
  <c r="D328" i="2"/>
  <c r="G328" i="2"/>
  <c r="H328" i="2"/>
  <c r="K328" i="2"/>
  <c r="L328" i="2"/>
  <c r="M328" i="2"/>
  <c r="O328" i="2"/>
  <c r="S328" i="2"/>
  <c r="Z328" i="2"/>
  <c r="AA328" i="2"/>
  <c r="AC328" i="2"/>
  <c r="AB328" i="2" s="1"/>
  <c r="D329" i="2"/>
  <c r="G329" i="2"/>
  <c r="H329" i="2"/>
  <c r="K329" i="2"/>
  <c r="L329" i="2"/>
  <c r="M329" i="2"/>
  <c r="O329" i="2"/>
  <c r="S329" i="2"/>
  <c r="Z329" i="2"/>
  <c r="AA329" i="2"/>
  <c r="AC329" i="2"/>
  <c r="AB329" i="2" s="1"/>
  <c r="D330" i="2"/>
  <c r="G330" i="2"/>
  <c r="H330" i="2"/>
  <c r="K330" i="2"/>
  <c r="L330" i="2"/>
  <c r="M330" i="2"/>
  <c r="O330" i="2"/>
  <c r="S330" i="2"/>
  <c r="Z330" i="2"/>
  <c r="AA330" i="2"/>
  <c r="AC330" i="2"/>
  <c r="AB330" i="2" s="1"/>
  <c r="D331" i="2"/>
  <c r="G331" i="2"/>
  <c r="H331" i="2"/>
  <c r="K331" i="2"/>
  <c r="L331" i="2"/>
  <c r="M331" i="2"/>
  <c r="O331" i="2"/>
  <c r="S331" i="2"/>
  <c r="Z331" i="2"/>
  <c r="AA331" i="2"/>
  <c r="AC331" i="2"/>
  <c r="AB331" i="2" s="1"/>
  <c r="D332" i="2"/>
  <c r="G332" i="2"/>
  <c r="H332" i="2"/>
  <c r="K332" i="2"/>
  <c r="L332" i="2"/>
  <c r="M332" i="2"/>
  <c r="O332" i="2"/>
  <c r="S332" i="2"/>
  <c r="Z332" i="2"/>
  <c r="AA332" i="2"/>
  <c r="AC332" i="2"/>
  <c r="AB332" i="2" s="1"/>
  <c r="D333" i="2"/>
  <c r="G333" i="2"/>
  <c r="H333" i="2"/>
  <c r="K333" i="2"/>
  <c r="L333" i="2"/>
  <c r="M333" i="2"/>
  <c r="O333" i="2"/>
  <c r="S333" i="2"/>
  <c r="Z333" i="2"/>
  <c r="AA333" i="2"/>
  <c r="AC333" i="2"/>
  <c r="AB333" i="2" s="1"/>
  <c r="D334" i="2"/>
  <c r="G334" i="2"/>
  <c r="H334" i="2"/>
  <c r="K334" i="2"/>
  <c r="L334" i="2"/>
  <c r="M334" i="2"/>
  <c r="O334" i="2"/>
  <c r="S334" i="2"/>
  <c r="Z334" i="2"/>
  <c r="AA334" i="2"/>
  <c r="AC334" i="2"/>
  <c r="AB334" i="2" s="1"/>
  <c r="D335" i="2"/>
  <c r="G335" i="2"/>
  <c r="H335" i="2"/>
  <c r="K335" i="2"/>
  <c r="L335" i="2"/>
  <c r="M335" i="2"/>
  <c r="O335" i="2"/>
  <c r="S335" i="2"/>
  <c r="Z335" i="2"/>
  <c r="AA335" i="2"/>
  <c r="AC335" i="2"/>
  <c r="AB335" i="2" s="1"/>
  <c r="D336" i="2"/>
  <c r="G336" i="2"/>
  <c r="H336" i="2"/>
  <c r="K336" i="2"/>
  <c r="L336" i="2"/>
  <c r="M336" i="2"/>
  <c r="O336" i="2"/>
  <c r="S336" i="2"/>
  <c r="Z336" i="2"/>
  <c r="AA336" i="2"/>
  <c r="AC336" i="2"/>
  <c r="AB336" i="2" s="1"/>
  <c r="D337" i="2"/>
  <c r="G337" i="2"/>
  <c r="H337" i="2"/>
  <c r="K337" i="2"/>
  <c r="L337" i="2"/>
  <c r="M337" i="2"/>
  <c r="O337" i="2"/>
  <c r="S337" i="2"/>
  <c r="Z337" i="2"/>
  <c r="AA337" i="2"/>
  <c r="AC337" i="2"/>
  <c r="AB337" i="2" s="1"/>
  <c r="D338" i="2"/>
  <c r="G338" i="2"/>
  <c r="H338" i="2"/>
  <c r="K338" i="2"/>
  <c r="L338" i="2"/>
  <c r="M338" i="2"/>
  <c r="O338" i="2"/>
  <c r="S338" i="2"/>
  <c r="Z338" i="2"/>
  <c r="AA338" i="2"/>
  <c r="AC338" i="2"/>
  <c r="AB338" i="2" s="1"/>
  <c r="D339" i="2"/>
  <c r="G339" i="2"/>
  <c r="H339" i="2"/>
  <c r="K339" i="2"/>
  <c r="L339" i="2"/>
  <c r="M339" i="2"/>
  <c r="O339" i="2"/>
  <c r="S339" i="2"/>
  <c r="Z339" i="2"/>
  <c r="AA339" i="2"/>
  <c r="AC339" i="2"/>
  <c r="AB339" i="2" s="1"/>
  <c r="D340" i="2"/>
  <c r="G340" i="2"/>
  <c r="H340" i="2"/>
  <c r="K340" i="2"/>
  <c r="L340" i="2"/>
  <c r="M340" i="2"/>
  <c r="O340" i="2"/>
  <c r="S340" i="2"/>
  <c r="Z340" i="2"/>
  <c r="AA340" i="2"/>
  <c r="AC340" i="2"/>
  <c r="AB340" i="2" s="1"/>
  <c r="D341" i="2"/>
  <c r="G341" i="2"/>
  <c r="H341" i="2"/>
  <c r="K341" i="2"/>
  <c r="L341" i="2"/>
  <c r="M341" i="2"/>
  <c r="O341" i="2"/>
  <c r="S341" i="2"/>
  <c r="Z341" i="2"/>
  <c r="AA341" i="2"/>
  <c r="AC341" i="2"/>
  <c r="AB341" i="2" s="1"/>
  <c r="D342" i="2"/>
  <c r="G342" i="2"/>
  <c r="H342" i="2"/>
  <c r="K342" i="2"/>
  <c r="L342" i="2"/>
  <c r="M342" i="2"/>
  <c r="O342" i="2"/>
  <c r="S342" i="2"/>
  <c r="Z342" i="2"/>
  <c r="AA342" i="2"/>
  <c r="AC342" i="2"/>
  <c r="AB342" i="2" s="1"/>
  <c r="D343" i="2"/>
  <c r="G343" i="2"/>
  <c r="H343" i="2"/>
  <c r="K343" i="2"/>
  <c r="L343" i="2"/>
  <c r="M343" i="2"/>
  <c r="O343" i="2"/>
  <c r="S343" i="2"/>
  <c r="Z343" i="2"/>
  <c r="AA343" i="2"/>
  <c r="AC343" i="2"/>
  <c r="AB343" i="2" s="1"/>
  <c r="D344" i="2"/>
  <c r="G344" i="2"/>
  <c r="H344" i="2"/>
  <c r="K344" i="2"/>
  <c r="L344" i="2"/>
  <c r="M344" i="2"/>
  <c r="O344" i="2"/>
  <c r="S344" i="2"/>
  <c r="Z344" i="2"/>
  <c r="AA344" i="2"/>
  <c r="AC344" i="2"/>
  <c r="AB344" i="2" s="1"/>
  <c r="D345" i="2"/>
  <c r="G345" i="2"/>
  <c r="H345" i="2"/>
  <c r="K345" i="2"/>
  <c r="L345" i="2"/>
  <c r="M345" i="2"/>
  <c r="O345" i="2"/>
  <c r="S345" i="2"/>
  <c r="Z345" i="2"/>
  <c r="AA345" i="2"/>
  <c r="AC345" i="2"/>
  <c r="AB345" i="2" s="1"/>
  <c r="D346" i="2"/>
  <c r="G346" i="2"/>
  <c r="H346" i="2"/>
  <c r="K346" i="2"/>
  <c r="L346" i="2"/>
  <c r="M346" i="2"/>
  <c r="O346" i="2"/>
  <c r="S346" i="2"/>
  <c r="Z346" i="2"/>
  <c r="AA346" i="2"/>
  <c r="AC346" i="2"/>
  <c r="AB346" i="2" s="1"/>
  <c r="D347" i="2"/>
  <c r="G347" i="2"/>
  <c r="H347" i="2"/>
  <c r="K347" i="2"/>
  <c r="L347" i="2"/>
  <c r="M347" i="2"/>
  <c r="O347" i="2"/>
  <c r="S347" i="2"/>
  <c r="Z347" i="2"/>
  <c r="AA347" i="2"/>
  <c r="AC347" i="2"/>
  <c r="AB347" i="2" s="1"/>
  <c r="D348" i="2"/>
  <c r="G348" i="2"/>
  <c r="H348" i="2"/>
  <c r="K348" i="2"/>
  <c r="L348" i="2"/>
  <c r="M348" i="2"/>
  <c r="O348" i="2"/>
  <c r="S348" i="2"/>
  <c r="Z348" i="2"/>
  <c r="AA348" i="2"/>
  <c r="AC348" i="2"/>
  <c r="AB348" i="2" s="1"/>
  <c r="D349" i="2"/>
  <c r="G349" i="2"/>
  <c r="H349" i="2"/>
  <c r="K349" i="2"/>
  <c r="L349" i="2"/>
  <c r="M349" i="2"/>
  <c r="O349" i="2"/>
  <c r="S349" i="2"/>
  <c r="Z349" i="2"/>
  <c r="AA349" i="2"/>
  <c r="AC349" i="2"/>
  <c r="AB349" i="2" s="1"/>
  <c r="D350" i="2"/>
  <c r="G350" i="2"/>
  <c r="H350" i="2"/>
  <c r="K350" i="2"/>
  <c r="L350" i="2"/>
  <c r="M350" i="2"/>
  <c r="O350" i="2"/>
  <c r="S350" i="2"/>
  <c r="Z350" i="2"/>
  <c r="AA350" i="2"/>
  <c r="AC350" i="2"/>
  <c r="AB350" i="2" s="1"/>
  <c r="D351" i="2"/>
  <c r="G351" i="2"/>
  <c r="H351" i="2"/>
  <c r="K351" i="2"/>
  <c r="L351" i="2"/>
  <c r="M351" i="2"/>
  <c r="O351" i="2"/>
  <c r="S351" i="2"/>
  <c r="Z351" i="2"/>
  <c r="AA351" i="2"/>
  <c r="AC351" i="2"/>
  <c r="AB351" i="2" s="1"/>
  <c r="D352" i="2"/>
  <c r="G352" i="2"/>
  <c r="H352" i="2"/>
  <c r="K352" i="2"/>
  <c r="L352" i="2"/>
  <c r="M352" i="2"/>
  <c r="O352" i="2"/>
  <c r="S352" i="2"/>
  <c r="Z352" i="2"/>
  <c r="AA352" i="2"/>
  <c r="AC352" i="2"/>
  <c r="AB352" i="2" s="1"/>
  <c r="D353" i="2"/>
  <c r="G353" i="2"/>
  <c r="H353" i="2"/>
  <c r="K353" i="2"/>
  <c r="L353" i="2"/>
  <c r="M353" i="2"/>
  <c r="O353" i="2"/>
  <c r="S353" i="2"/>
  <c r="Z353" i="2"/>
  <c r="AA353" i="2"/>
  <c r="AC353" i="2"/>
  <c r="AB353" i="2" s="1"/>
  <c r="D354" i="2"/>
  <c r="G354" i="2"/>
  <c r="H354" i="2"/>
  <c r="K354" i="2"/>
  <c r="L354" i="2"/>
  <c r="M354" i="2"/>
  <c r="O354" i="2"/>
  <c r="S354" i="2"/>
  <c r="Z354" i="2"/>
  <c r="AA354" i="2"/>
  <c r="AC354" i="2"/>
  <c r="AB354" i="2" s="1"/>
  <c r="D355" i="2"/>
  <c r="G355" i="2"/>
  <c r="H355" i="2"/>
  <c r="K355" i="2"/>
  <c r="L355" i="2"/>
  <c r="M355" i="2"/>
  <c r="O355" i="2"/>
  <c r="S355" i="2"/>
  <c r="Z355" i="2"/>
  <c r="AA355" i="2"/>
  <c r="AC355" i="2"/>
  <c r="AB355" i="2" s="1"/>
  <c r="D356" i="2"/>
  <c r="G356" i="2"/>
  <c r="H356" i="2"/>
  <c r="K356" i="2"/>
  <c r="L356" i="2"/>
  <c r="M356" i="2"/>
  <c r="O356" i="2"/>
  <c r="S356" i="2"/>
  <c r="Z356" i="2"/>
  <c r="AA356" i="2"/>
  <c r="AC356" i="2"/>
  <c r="AB356" i="2" s="1"/>
  <c r="D357" i="2"/>
  <c r="G357" i="2"/>
  <c r="H357" i="2"/>
  <c r="K357" i="2"/>
  <c r="L357" i="2"/>
  <c r="M357" i="2"/>
  <c r="O357" i="2"/>
  <c r="S357" i="2"/>
  <c r="Z357" i="2"/>
  <c r="AA357" i="2"/>
  <c r="AC357" i="2"/>
  <c r="AB357" i="2" s="1"/>
  <c r="D358" i="2"/>
  <c r="G358" i="2"/>
  <c r="H358" i="2"/>
  <c r="K358" i="2"/>
  <c r="L358" i="2"/>
  <c r="M358" i="2"/>
  <c r="O358" i="2"/>
  <c r="S358" i="2"/>
  <c r="Z358" i="2"/>
  <c r="AA358" i="2"/>
  <c r="AC358" i="2"/>
  <c r="AB358" i="2" s="1"/>
  <c r="D359" i="2"/>
  <c r="G359" i="2"/>
  <c r="H359" i="2"/>
  <c r="K359" i="2"/>
  <c r="L359" i="2"/>
  <c r="M359" i="2"/>
  <c r="O359" i="2"/>
  <c r="S359" i="2"/>
  <c r="Z359" i="2"/>
  <c r="AA359" i="2"/>
  <c r="AC359" i="2"/>
  <c r="AB359" i="2" s="1"/>
  <c r="D360" i="2"/>
  <c r="G360" i="2"/>
  <c r="H360" i="2"/>
  <c r="K360" i="2"/>
  <c r="L360" i="2"/>
  <c r="M360" i="2"/>
  <c r="O360" i="2"/>
  <c r="S360" i="2"/>
  <c r="Z360" i="2"/>
  <c r="AA360" i="2"/>
  <c r="AC360" i="2"/>
  <c r="AB360" i="2" s="1"/>
  <c r="D361" i="2"/>
  <c r="G361" i="2"/>
  <c r="H361" i="2"/>
  <c r="K361" i="2"/>
  <c r="L361" i="2"/>
  <c r="M361" i="2"/>
  <c r="O361" i="2"/>
  <c r="S361" i="2"/>
  <c r="Z361" i="2"/>
  <c r="AA361" i="2"/>
  <c r="AC361" i="2"/>
  <c r="AB361" i="2" s="1"/>
  <c r="D362" i="2"/>
  <c r="G362" i="2"/>
  <c r="H362" i="2"/>
  <c r="K362" i="2"/>
  <c r="L362" i="2"/>
  <c r="M362" i="2"/>
  <c r="O362" i="2"/>
  <c r="S362" i="2"/>
  <c r="Z362" i="2"/>
  <c r="AA362" i="2"/>
  <c r="AC362" i="2"/>
  <c r="AB362" i="2" s="1"/>
  <c r="D363" i="2"/>
  <c r="G363" i="2"/>
  <c r="H363" i="2"/>
  <c r="K363" i="2"/>
  <c r="L363" i="2"/>
  <c r="M363" i="2"/>
  <c r="O363" i="2"/>
  <c r="S363" i="2"/>
  <c r="Z363" i="2"/>
  <c r="AA363" i="2"/>
  <c r="AC363" i="2"/>
  <c r="AB363" i="2" s="1"/>
  <c r="D364" i="2"/>
  <c r="G364" i="2"/>
  <c r="H364" i="2"/>
  <c r="K364" i="2"/>
  <c r="L364" i="2"/>
  <c r="M364" i="2"/>
  <c r="O364" i="2"/>
  <c r="S364" i="2"/>
  <c r="Z364" i="2"/>
  <c r="AA364" i="2"/>
  <c r="AC364" i="2"/>
  <c r="AB364" i="2" s="1"/>
  <c r="D365" i="2"/>
  <c r="G365" i="2"/>
  <c r="H365" i="2"/>
  <c r="K365" i="2"/>
  <c r="L365" i="2"/>
  <c r="M365" i="2"/>
  <c r="O365" i="2"/>
  <c r="S365" i="2"/>
  <c r="Z365" i="2"/>
  <c r="AA365" i="2"/>
  <c r="AC365" i="2"/>
  <c r="AB365" i="2" s="1"/>
  <c r="D366" i="2"/>
  <c r="G366" i="2"/>
  <c r="H366" i="2"/>
  <c r="K366" i="2"/>
  <c r="L366" i="2"/>
  <c r="M366" i="2"/>
  <c r="O366" i="2"/>
  <c r="S366" i="2"/>
  <c r="Z366" i="2"/>
  <c r="AA366" i="2"/>
  <c r="AC366" i="2"/>
  <c r="AB366" i="2" s="1"/>
  <c r="D367" i="2"/>
  <c r="G367" i="2"/>
  <c r="H367" i="2"/>
  <c r="K367" i="2"/>
  <c r="L367" i="2"/>
  <c r="M367" i="2"/>
  <c r="O367" i="2"/>
  <c r="S367" i="2"/>
  <c r="Z367" i="2"/>
  <c r="AA367" i="2"/>
  <c r="AC367" i="2"/>
  <c r="AB367" i="2" s="1"/>
  <c r="D368" i="2"/>
  <c r="G368" i="2"/>
  <c r="H368" i="2"/>
  <c r="K368" i="2"/>
  <c r="L368" i="2"/>
  <c r="M368" i="2"/>
  <c r="O368" i="2"/>
  <c r="S368" i="2"/>
  <c r="Z368" i="2"/>
  <c r="AA368" i="2"/>
  <c r="AC368" i="2"/>
  <c r="AB368" i="2" s="1"/>
  <c r="D369" i="2"/>
  <c r="G369" i="2"/>
  <c r="H369" i="2"/>
  <c r="K369" i="2"/>
  <c r="L369" i="2"/>
  <c r="M369" i="2"/>
  <c r="O369" i="2"/>
  <c r="S369" i="2"/>
  <c r="Z369" i="2"/>
  <c r="AA369" i="2"/>
  <c r="AC369" i="2"/>
  <c r="AB369" i="2" s="1"/>
  <c r="D370" i="2"/>
  <c r="G370" i="2"/>
  <c r="H370" i="2"/>
  <c r="K370" i="2"/>
  <c r="L370" i="2"/>
  <c r="M370" i="2"/>
  <c r="O370" i="2"/>
  <c r="S370" i="2"/>
  <c r="Z370" i="2"/>
  <c r="AA370" i="2"/>
  <c r="AC370" i="2"/>
  <c r="AB370" i="2" s="1"/>
  <c r="D371" i="2"/>
  <c r="G371" i="2"/>
  <c r="H371" i="2"/>
  <c r="K371" i="2"/>
  <c r="L371" i="2"/>
  <c r="M371" i="2"/>
  <c r="O371" i="2"/>
  <c r="S371" i="2"/>
  <c r="Z371" i="2"/>
  <c r="AA371" i="2"/>
  <c r="AC371" i="2"/>
  <c r="AB371" i="2" s="1"/>
  <c r="D372" i="2"/>
  <c r="G372" i="2"/>
  <c r="H372" i="2"/>
  <c r="K372" i="2"/>
  <c r="L372" i="2"/>
  <c r="M372" i="2"/>
  <c r="O372" i="2"/>
  <c r="S372" i="2"/>
  <c r="Z372" i="2"/>
  <c r="AA372" i="2"/>
  <c r="AC372" i="2"/>
  <c r="AB372" i="2" s="1"/>
  <c r="D373" i="2"/>
  <c r="G373" i="2"/>
  <c r="H373" i="2"/>
  <c r="K373" i="2"/>
  <c r="L373" i="2"/>
  <c r="M373" i="2"/>
  <c r="O373" i="2"/>
  <c r="S373" i="2"/>
  <c r="Z373" i="2"/>
  <c r="AA373" i="2"/>
  <c r="AC373" i="2"/>
  <c r="AB373" i="2" s="1"/>
  <c r="D374" i="2"/>
  <c r="G374" i="2"/>
  <c r="H374" i="2"/>
  <c r="K374" i="2"/>
  <c r="L374" i="2"/>
  <c r="M374" i="2"/>
  <c r="O374" i="2"/>
  <c r="S374" i="2"/>
  <c r="Z374" i="2"/>
  <c r="AA374" i="2"/>
  <c r="AC374" i="2"/>
  <c r="AB374" i="2" s="1"/>
  <c r="D375" i="2"/>
  <c r="G375" i="2"/>
  <c r="H375" i="2"/>
  <c r="K375" i="2"/>
  <c r="L375" i="2"/>
  <c r="M375" i="2"/>
  <c r="O375" i="2"/>
  <c r="S375" i="2"/>
  <c r="Z375" i="2"/>
  <c r="AA375" i="2"/>
  <c r="AC375" i="2"/>
  <c r="AB375" i="2" s="1"/>
  <c r="D376" i="2"/>
  <c r="G376" i="2"/>
  <c r="H376" i="2"/>
  <c r="K376" i="2"/>
  <c r="L376" i="2"/>
  <c r="M376" i="2"/>
  <c r="O376" i="2"/>
  <c r="S376" i="2"/>
  <c r="Z376" i="2"/>
  <c r="AA376" i="2"/>
  <c r="AC376" i="2"/>
  <c r="AB376" i="2" s="1"/>
  <c r="D377" i="2"/>
  <c r="G377" i="2"/>
  <c r="H377" i="2"/>
  <c r="K377" i="2"/>
  <c r="L377" i="2"/>
  <c r="M377" i="2"/>
  <c r="O377" i="2"/>
  <c r="S377" i="2"/>
  <c r="Z377" i="2"/>
  <c r="AA377" i="2"/>
  <c r="AC377" i="2"/>
  <c r="AB377" i="2" s="1"/>
  <c r="D378" i="2"/>
  <c r="G378" i="2"/>
  <c r="H378" i="2"/>
  <c r="K378" i="2"/>
  <c r="L378" i="2"/>
  <c r="M378" i="2"/>
  <c r="O378" i="2"/>
  <c r="S378" i="2"/>
  <c r="Z378" i="2"/>
  <c r="AA378" i="2"/>
  <c r="AC378" i="2"/>
  <c r="AB378" i="2" s="1"/>
  <c r="D379" i="2"/>
  <c r="G379" i="2"/>
  <c r="H379" i="2"/>
  <c r="K379" i="2"/>
  <c r="L379" i="2"/>
  <c r="M379" i="2"/>
  <c r="O379" i="2"/>
  <c r="S379" i="2"/>
  <c r="Z379" i="2"/>
  <c r="AA379" i="2"/>
  <c r="AC379" i="2"/>
  <c r="AB379" i="2" s="1"/>
  <c r="D380" i="2"/>
  <c r="G380" i="2"/>
  <c r="H380" i="2"/>
  <c r="K380" i="2"/>
  <c r="L380" i="2"/>
  <c r="M380" i="2"/>
  <c r="O380" i="2"/>
  <c r="S380" i="2"/>
  <c r="Z380" i="2"/>
  <c r="AA380" i="2"/>
  <c r="AC380" i="2"/>
  <c r="AB380" i="2" s="1"/>
  <c r="D381" i="2"/>
  <c r="G381" i="2"/>
  <c r="H381" i="2"/>
  <c r="K381" i="2"/>
  <c r="L381" i="2"/>
  <c r="M381" i="2"/>
  <c r="O381" i="2"/>
  <c r="S381" i="2"/>
  <c r="Z381" i="2"/>
  <c r="AA381" i="2"/>
  <c r="AC381" i="2"/>
  <c r="AB381" i="2" s="1"/>
  <c r="D382" i="2"/>
  <c r="G382" i="2"/>
  <c r="H382" i="2"/>
  <c r="K382" i="2"/>
  <c r="L382" i="2"/>
  <c r="M382" i="2"/>
  <c r="O382" i="2"/>
  <c r="S382" i="2"/>
  <c r="Z382" i="2"/>
  <c r="AA382" i="2"/>
  <c r="AC382" i="2"/>
  <c r="AB382" i="2" s="1"/>
  <c r="D383" i="2"/>
  <c r="G383" i="2"/>
  <c r="H383" i="2"/>
  <c r="K383" i="2"/>
  <c r="L383" i="2"/>
  <c r="M383" i="2"/>
  <c r="O383" i="2"/>
  <c r="S383" i="2"/>
  <c r="Z383" i="2"/>
  <c r="AA383" i="2"/>
  <c r="AC383" i="2"/>
  <c r="AB383" i="2" s="1"/>
  <c r="D384" i="2"/>
  <c r="G384" i="2"/>
  <c r="H384" i="2"/>
  <c r="K384" i="2"/>
  <c r="L384" i="2"/>
  <c r="M384" i="2"/>
  <c r="O384" i="2"/>
  <c r="S384" i="2"/>
  <c r="Z384" i="2"/>
  <c r="AA384" i="2"/>
  <c r="AC384" i="2"/>
  <c r="AB384" i="2" s="1"/>
  <c r="D385" i="2"/>
  <c r="G385" i="2"/>
  <c r="H385" i="2"/>
  <c r="K385" i="2"/>
  <c r="L385" i="2"/>
  <c r="M385" i="2"/>
  <c r="O385" i="2"/>
  <c r="S385" i="2"/>
  <c r="Z385" i="2"/>
  <c r="AA385" i="2"/>
  <c r="AC385" i="2"/>
  <c r="AB385" i="2" s="1"/>
  <c r="D386" i="2"/>
  <c r="G386" i="2"/>
  <c r="H386" i="2"/>
  <c r="K386" i="2"/>
  <c r="L386" i="2"/>
  <c r="M386" i="2"/>
  <c r="O386" i="2"/>
  <c r="S386" i="2"/>
  <c r="Z386" i="2"/>
  <c r="AA386" i="2"/>
  <c r="AC386" i="2"/>
  <c r="AB386" i="2" s="1"/>
  <c r="D387" i="2"/>
  <c r="G387" i="2"/>
  <c r="H387" i="2"/>
  <c r="K387" i="2"/>
  <c r="L387" i="2"/>
  <c r="M387" i="2"/>
  <c r="O387" i="2"/>
  <c r="S387" i="2"/>
  <c r="Z387" i="2"/>
  <c r="AA387" i="2"/>
  <c r="AC387" i="2"/>
  <c r="AB387" i="2" s="1"/>
  <c r="D388" i="2"/>
  <c r="G388" i="2"/>
  <c r="H388" i="2"/>
  <c r="K388" i="2"/>
  <c r="L388" i="2"/>
  <c r="M388" i="2"/>
  <c r="O388" i="2"/>
  <c r="S388" i="2"/>
  <c r="Z388" i="2"/>
  <c r="AA388" i="2"/>
  <c r="AC388" i="2"/>
  <c r="AB388" i="2" s="1"/>
  <c r="D389" i="2"/>
  <c r="G389" i="2"/>
  <c r="H389" i="2"/>
  <c r="K389" i="2"/>
  <c r="L389" i="2"/>
  <c r="M389" i="2"/>
  <c r="O389" i="2"/>
  <c r="S389" i="2"/>
  <c r="Z389" i="2"/>
  <c r="AA389" i="2"/>
  <c r="AC389" i="2"/>
  <c r="AB389" i="2" s="1"/>
  <c r="D390" i="2"/>
  <c r="G390" i="2"/>
  <c r="H390" i="2"/>
  <c r="K390" i="2"/>
  <c r="L390" i="2"/>
  <c r="M390" i="2"/>
  <c r="O390" i="2"/>
  <c r="S390" i="2"/>
  <c r="Z390" i="2"/>
  <c r="AA390" i="2"/>
  <c r="AC390" i="2"/>
  <c r="AB390" i="2" s="1"/>
  <c r="D391" i="2"/>
  <c r="G391" i="2"/>
  <c r="H391" i="2"/>
  <c r="K391" i="2"/>
  <c r="L391" i="2"/>
  <c r="M391" i="2"/>
  <c r="O391" i="2"/>
  <c r="S391" i="2"/>
  <c r="Z391" i="2"/>
  <c r="AA391" i="2"/>
  <c r="AC391" i="2"/>
  <c r="AB391" i="2" s="1"/>
  <c r="D392" i="2"/>
  <c r="G392" i="2"/>
  <c r="H392" i="2"/>
  <c r="K392" i="2"/>
  <c r="L392" i="2"/>
  <c r="M392" i="2"/>
  <c r="O392" i="2"/>
  <c r="S392" i="2"/>
  <c r="Z392" i="2"/>
  <c r="AA392" i="2"/>
  <c r="AC392" i="2"/>
  <c r="AB392" i="2" s="1"/>
  <c r="D393" i="2"/>
  <c r="G393" i="2"/>
  <c r="H393" i="2"/>
  <c r="K393" i="2"/>
  <c r="L393" i="2"/>
  <c r="M393" i="2"/>
  <c r="O393" i="2"/>
  <c r="S393" i="2"/>
  <c r="Z393" i="2"/>
  <c r="AA393" i="2"/>
  <c r="AC393" i="2"/>
  <c r="AB393" i="2" s="1"/>
  <c r="D394" i="2"/>
  <c r="G394" i="2"/>
  <c r="H394" i="2"/>
  <c r="K394" i="2"/>
  <c r="L394" i="2"/>
  <c r="M394" i="2"/>
  <c r="O394" i="2"/>
  <c r="S394" i="2"/>
  <c r="Z394" i="2"/>
  <c r="AA394" i="2"/>
  <c r="AC394" i="2"/>
  <c r="AB394" i="2" s="1"/>
  <c r="D395" i="2"/>
  <c r="G395" i="2"/>
  <c r="H395" i="2"/>
  <c r="K395" i="2"/>
  <c r="L395" i="2"/>
  <c r="M395" i="2"/>
  <c r="O395" i="2"/>
  <c r="S395" i="2"/>
  <c r="Z395" i="2"/>
  <c r="AA395" i="2"/>
  <c r="AC395" i="2"/>
  <c r="AB395" i="2" s="1"/>
  <c r="D396" i="2"/>
  <c r="G396" i="2"/>
  <c r="H396" i="2"/>
  <c r="K396" i="2"/>
  <c r="L396" i="2"/>
  <c r="M396" i="2"/>
  <c r="O396" i="2"/>
  <c r="S396" i="2"/>
  <c r="Z396" i="2"/>
  <c r="AA396" i="2"/>
  <c r="AC396" i="2"/>
  <c r="AB396" i="2" s="1"/>
  <c r="D397" i="2"/>
  <c r="G397" i="2"/>
  <c r="H397" i="2"/>
  <c r="K397" i="2"/>
  <c r="L397" i="2"/>
  <c r="M397" i="2"/>
  <c r="O397" i="2"/>
  <c r="S397" i="2"/>
  <c r="Z397" i="2"/>
  <c r="AA397" i="2"/>
  <c r="AC397" i="2"/>
  <c r="AB397" i="2" s="1"/>
  <c r="D398" i="2"/>
  <c r="G398" i="2"/>
  <c r="H398" i="2"/>
  <c r="K398" i="2"/>
  <c r="L398" i="2"/>
  <c r="M398" i="2"/>
  <c r="O398" i="2"/>
  <c r="S398" i="2"/>
  <c r="Z398" i="2"/>
  <c r="AA398" i="2"/>
  <c r="AC398" i="2"/>
  <c r="AB398" i="2" s="1"/>
  <c r="D399" i="2"/>
  <c r="G399" i="2"/>
  <c r="H399" i="2"/>
  <c r="K399" i="2"/>
  <c r="L399" i="2"/>
  <c r="M399" i="2"/>
  <c r="O399" i="2"/>
  <c r="S399" i="2"/>
  <c r="Z399" i="2"/>
  <c r="AA399" i="2"/>
  <c r="AC399" i="2"/>
  <c r="AB399" i="2" s="1"/>
  <c r="D400" i="2"/>
  <c r="G400" i="2"/>
  <c r="H400" i="2"/>
  <c r="K400" i="2"/>
  <c r="L400" i="2"/>
  <c r="M400" i="2"/>
  <c r="O400" i="2"/>
  <c r="S400" i="2"/>
  <c r="Z400" i="2"/>
  <c r="AA400" i="2"/>
  <c r="AC400" i="2"/>
  <c r="AB400" i="2" s="1"/>
  <c r="D401" i="2"/>
  <c r="G401" i="2"/>
  <c r="H401" i="2"/>
  <c r="K401" i="2"/>
  <c r="L401" i="2"/>
  <c r="M401" i="2"/>
  <c r="O401" i="2"/>
  <c r="S401" i="2"/>
  <c r="Z401" i="2"/>
  <c r="AA401" i="2"/>
  <c r="AC401" i="2"/>
  <c r="AB401" i="2" s="1"/>
  <c r="D402" i="2"/>
  <c r="G402" i="2"/>
  <c r="H402" i="2"/>
  <c r="K402" i="2"/>
  <c r="L402" i="2"/>
  <c r="M402" i="2"/>
  <c r="O402" i="2"/>
  <c r="S402" i="2"/>
  <c r="Z402" i="2"/>
  <c r="AA402" i="2"/>
  <c r="AC402" i="2"/>
  <c r="AB402" i="2" s="1"/>
  <c r="D403" i="2"/>
  <c r="G403" i="2"/>
  <c r="H403" i="2"/>
  <c r="K403" i="2"/>
  <c r="L403" i="2"/>
  <c r="M403" i="2"/>
  <c r="O403" i="2"/>
  <c r="S403" i="2"/>
  <c r="Z403" i="2"/>
  <c r="AA403" i="2"/>
  <c r="AC403" i="2"/>
  <c r="AB403" i="2" s="1"/>
  <c r="D404" i="2"/>
  <c r="G404" i="2"/>
  <c r="H404" i="2"/>
  <c r="K404" i="2"/>
  <c r="L404" i="2"/>
  <c r="M404" i="2"/>
  <c r="O404" i="2"/>
  <c r="S404" i="2"/>
  <c r="Z404" i="2"/>
  <c r="AA404" i="2"/>
  <c r="AC404" i="2"/>
  <c r="AB404" i="2" s="1"/>
  <c r="D405" i="2"/>
  <c r="G405" i="2"/>
  <c r="H405" i="2"/>
  <c r="K405" i="2"/>
  <c r="L405" i="2"/>
  <c r="M405" i="2"/>
  <c r="O405" i="2"/>
  <c r="S405" i="2"/>
  <c r="Z405" i="2"/>
  <c r="AA405" i="2"/>
  <c r="AC405" i="2"/>
  <c r="AB405" i="2" s="1"/>
  <c r="D406" i="2"/>
  <c r="G406" i="2"/>
  <c r="H406" i="2"/>
  <c r="K406" i="2"/>
  <c r="L406" i="2"/>
  <c r="M406" i="2"/>
  <c r="O406" i="2"/>
  <c r="S406" i="2"/>
  <c r="Z406" i="2"/>
  <c r="AA406" i="2"/>
  <c r="AC406" i="2"/>
  <c r="AB406" i="2" s="1"/>
  <c r="D407" i="2"/>
  <c r="G407" i="2"/>
  <c r="H407" i="2"/>
  <c r="K407" i="2"/>
  <c r="L407" i="2"/>
  <c r="M407" i="2"/>
  <c r="O407" i="2"/>
  <c r="S407" i="2"/>
  <c r="Z407" i="2"/>
  <c r="AA407" i="2"/>
  <c r="AC407" i="2"/>
  <c r="AB407" i="2" s="1"/>
  <c r="D408" i="2"/>
  <c r="G408" i="2"/>
  <c r="H408" i="2"/>
  <c r="K408" i="2"/>
  <c r="L408" i="2"/>
  <c r="M408" i="2"/>
  <c r="O408" i="2"/>
  <c r="S408" i="2"/>
  <c r="Z408" i="2"/>
  <c r="AA408" i="2"/>
  <c r="AC408" i="2"/>
  <c r="AB408" i="2" s="1"/>
  <c r="D409" i="2"/>
  <c r="G409" i="2"/>
  <c r="H409" i="2"/>
  <c r="K409" i="2"/>
  <c r="L409" i="2"/>
  <c r="M409" i="2"/>
  <c r="O409" i="2"/>
  <c r="S409" i="2"/>
  <c r="Z409" i="2"/>
  <c r="AA409" i="2"/>
  <c r="AC409" i="2"/>
  <c r="AB409" i="2" s="1"/>
  <c r="D410" i="2"/>
  <c r="G410" i="2"/>
  <c r="H410" i="2"/>
  <c r="K410" i="2"/>
  <c r="L410" i="2"/>
  <c r="M410" i="2"/>
  <c r="O410" i="2"/>
  <c r="S410" i="2"/>
  <c r="Z410" i="2"/>
  <c r="AA410" i="2"/>
  <c r="AC410" i="2"/>
  <c r="AB410" i="2" s="1"/>
  <c r="D411" i="2"/>
  <c r="G411" i="2"/>
  <c r="H411" i="2"/>
  <c r="K411" i="2"/>
  <c r="L411" i="2"/>
  <c r="M411" i="2"/>
  <c r="O411" i="2"/>
  <c r="S411" i="2"/>
  <c r="Z411" i="2"/>
  <c r="AA411" i="2"/>
  <c r="AC411" i="2"/>
  <c r="AB411" i="2" s="1"/>
  <c r="D412" i="2"/>
  <c r="G412" i="2"/>
  <c r="H412" i="2"/>
  <c r="K412" i="2"/>
  <c r="L412" i="2"/>
  <c r="M412" i="2"/>
  <c r="O412" i="2"/>
  <c r="S412" i="2"/>
  <c r="Z412" i="2"/>
  <c r="AA412" i="2"/>
  <c r="AC412" i="2"/>
  <c r="AB412" i="2" s="1"/>
  <c r="D413" i="2"/>
  <c r="G413" i="2"/>
  <c r="H413" i="2"/>
  <c r="K413" i="2"/>
  <c r="L413" i="2"/>
  <c r="M413" i="2"/>
  <c r="O413" i="2"/>
  <c r="Z413" i="2"/>
  <c r="AA413" i="2"/>
  <c r="AB413" i="2"/>
  <c r="AC413" i="2"/>
  <c r="D414" i="2"/>
  <c r="G414" i="2"/>
  <c r="H414" i="2"/>
  <c r="K414" i="2"/>
  <c r="L414" i="2"/>
  <c r="M414" i="2"/>
  <c r="O414" i="2"/>
  <c r="S414" i="2"/>
  <c r="Z414" i="2"/>
  <c r="AA414" i="2"/>
  <c r="AB414" i="2"/>
  <c r="AC414" i="2"/>
  <c r="D415" i="2"/>
  <c r="G415" i="2"/>
  <c r="H415" i="2"/>
  <c r="K415" i="2"/>
  <c r="L415" i="2"/>
  <c r="M415" i="2"/>
  <c r="O415" i="2"/>
  <c r="S415" i="2"/>
  <c r="Z415" i="2"/>
  <c r="AA415" i="2"/>
  <c r="AB415" i="2"/>
  <c r="AC415" i="2"/>
  <c r="D416" i="2"/>
  <c r="G416" i="2"/>
  <c r="H416" i="2"/>
  <c r="K416" i="2"/>
  <c r="L416" i="2"/>
  <c r="M416" i="2"/>
  <c r="O416" i="2"/>
  <c r="S416" i="2"/>
  <c r="Z416" i="2"/>
  <c r="AA416" i="2"/>
  <c r="AB416" i="2"/>
  <c r="AC416" i="2"/>
  <c r="D417" i="2"/>
  <c r="G417" i="2"/>
  <c r="H417" i="2"/>
  <c r="K417" i="2"/>
  <c r="L417" i="2"/>
  <c r="M417" i="2"/>
  <c r="O417" i="2"/>
  <c r="S417" i="2"/>
  <c r="Z417" i="2"/>
  <c r="AA417" i="2"/>
  <c r="AB417" i="2"/>
  <c r="AC417" i="2"/>
  <c r="D418" i="2"/>
  <c r="G418" i="2"/>
  <c r="H418" i="2"/>
  <c r="K418" i="2"/>
  <c r="L418" i="2"/>
  <c r="M418" i="2"/>
  <c r="O418" i="2"/>
  <c r="S418" i="2"/>
  <c r="Z418" i="2"/>
  <c r="AA418" i="2"/>
  <c r="AB418" i="2"/>
  <c r="AC418" i="2"/>
  <c r="D419" i="2"/>
  <c r="G419" i="2"/>
  <c r="H419" i="2"/>
  <c r="K419" i="2"/>
  <c r="L419" i="2"/>
  <c r="M419" i="2"/>
  <c r="O419" i="2"/>
  <c r="S419" i="2"/>
  <c r="Z419" i="2"/>
  <c r="AA419" i="2"/>
  <c r="AB419" i="2"/>
  <c r="AC419" i="2"/>
  <c r="D420" i="2"/>
  <c r="G420" i="2"/>
  <c r="H420" i="2"/>
  <c r="K420" i="2"/>
  <c r="L420" i="2"/>
  <c r="M420" i="2"/>
  <c r="O420" i="2"/>
  <c r="S420" i="2"/>
  <c r="Z420" i="2"/>
  <c r="AA420" i="2"/>
  <c r="AB420" i="2"/>
  <c r="AC420" i="2"/>
  <c r="D421" i="2"/>
  <c r="G421" i="2"/>
  <c r="H421" i="2"/>
  <c r="K421" i="2"/>
  <c r="L421" i="2"/>
  <c r="M421" i="2"/>
  <c r="O421" i="2"/>
  <c r="S421" i="2"/>
  <c r="Z421" i="2"/>
  <c r="AA421" i="2"/>
  <c r="AB421" i="2"/>
  <c r="AC421" i="2"/>
  <c r="D422" i="2"/>
  <c r="G422" i="2"/>
  <c r="H422" i="2"/>
  <c r="K422" i="2"/>
  <c r="L422" i="2"/>
  <c r="M422" i="2"/>
  <c r="O422" i="2"/>
  <c r="S422" i="2"/>
  <c r="Z422" i="2"/>
  <c r="AA422" i="2"/>
  <c r="AB422" i="2"/>
  <c r="AC422" i="2"/>
  <c r="D423" i="2"/>
  <c r="G423" i="2"/>
  <c r="H423" i="2"/>
  <c r="K423" i="2"/>
  <c r="L423" i="2"/>
  <c r="M423" i="2"/>
  <c r="O423" i="2"/>
  <c r="S423" i="2"/>
  <c r="Z423" i="2"/>
  <c r="AA423" i="2"/>
  <c r="AB423" i="2"/>
  <c r="AC423" i="2"/>
  <c r="D424" i="2"/>
  <c r="G424" i="2"/>
  <c r="H424" i="2"/>
  <c r="K424" i="2"/>
  <c r="L424" i="2"/>
  <c r="M424" i="2"/>
  <c r="O424" i="2"/>
  <c r="S424" i="2"/>
  <c r="Z424" i="2"/>
  <c r="AA424" i="2"/>
  <c r="AB424" i="2"/>
  <c r="AC424" i="2"/>
  <c r="D425" i="2"/>
  <c r="G425" i="2"/>
  <c r="H425" i="2"/>
  <c r="K425" i="2"/>
  <c r="L425" i="2"/>
  <c r="M425" i="2"/>
  <c r="O425" i="2"/>
  <c r="S425" i="2"/>
  <c r="Z425" i="2"/>
  <c r="AA425" i="2"/>
  <c r="AB425" i="2"/>
  <c r="AC425" i="2"/>
  <c r="D426" i="2"/>
  <c r="G426" i="2"/>
  <c r="H426" i="2"/>
  <c r="K426" i="2"/>
  <c r="L426" i="2"/>
  <c r="M426" i="2"/>
  <c r="O426" i="2"/>
  <c r="S426" i="2"/>
  <c r="Z426" i="2"/>
  <c r="AA426" i="2"/>
  <c r="AB426" i="2"/>
  <c r="AC426" i="2"/>
  <c r="D427" i="2"/>
  <c r="G427" i="2"/>
  <c r="H427" i="2"/>
  <c r="K427" i="2"/>
  <c r="L427" i="2"/>
  <c r="M427" i="2"/>
  <c r="O427" i="2"/>
  <c r="S427" i="2"/>
  <c r="Z427" i="2"/>
  <c r="AA427" i="2"/>
  <c r="AB427" i="2"/>
  <c r="AC427" i="2"/>
  <c r="D428" i="2"/>
  <c r="G428" i="2"/>
  <c r="H428" i="2"/>
  <c r="K428" i="2"/>
  <c r="L428" i="2"/>
  <c r="M428" i="2"/>
  <c r="O428" i="2"/>
  <c r="S428" i="2"/>
  <c r="Z428" i="2"/>
  <c r="AA428" i="2"/>
  <c r="AB428" i="2"/>
  <c r="AC428" i="2"/>
  <c r="D429" i="2"/>
  <c r="G429" i="2"/>
  <c r="H429" i="2"/>
  <c r="K429" i="2"/>
  <c r="L429" i="2"/>
  <c r="M429" i="2"/>
  <c r="O429" i="2"/>
  <c r="S429" i="2"/>
  <c r="Z429" i="2"/>
  <c r="AA429" i="2"/>
  <c r="AB429" i="2"/>
  <c r="AC429" i="2"/>
  <c r="D430" i="2"/>
  <c r="G430" i="2"/>
  <c r="H430" i="2"/>
  <c r="K430" i="2"/>
  <c r="L430" i="2"/>
  <c r="M430" i="2"/>
  <c r="O430" i="2"/>
  <c r="S430" i="2"/>
  <c r="Z430" i="2"/>
  <c r="AA430" i="2"/>
  <c r="AB430" i="2"/>
  <c r="AC430" i="2"/>
  <c r="D431" i="2"/>
  <c r="G431" i="2"/>
  <c r="H431" i="2"/>
  <c r="K431" i="2"/>
  <c r="L431" i="2"/>
  <c r="M431" i="2"/>
  <c r="O431" i="2"/>
  <c r="S431" i="2"/>
  <c r="Z431" i="2"/>
  <c r="AA431" i="2"/>
  <c r="AB431" i="2"/>
  <c r="AC431" i="2"/>
  <c r="D432" i="2"/>
  <c r="G432" i="2"/>
  <c r="H432" i="2"/>
  <c r="K432" i="2"/>
  <c r="L432" i="2"/>
  <c r="M432" i="2"/>
  <c r="O432" i="2"/>
  <c r="S432" i="2"/>
  <c r="Z432" i="2"/>
  <c r="AA432" i="2"/>
  <c r="AB432" i="2"/>
  <c r="AC432" i="2"/>
  <c r="D433" i="2"/>
  <c r="G433" i="2"/>
  <c r="H433" i="2"/>
  <c r="K433" i="2"/>
  <c r="L433" i="2"/>
  <c r="M433" i="2"/>
  <c r="O433" i="2"/>
  <c r="S433" i="2"/>
  <c r="Z433" i="2"/>
  <c r="AA433" i="2"/>
  <c r="AB433" i="2"/>
  <c r="AC433" i="2"/>
  <c r="D434" i="2"/>
  <c r="G434" i="2"/>
  <c r="H434" i="2"/>
  <c r="K434" i="2"/>
  <c r="L434" i="2"/>
  <c r="M434" i="2"/>
  <c r="O434" i="2"/>
  <c r="S434" i="2"/>
  <c r="Z434" i="2"/>
  <c r="AA434" i="2"/>
  <c r="AB434" i="2"/>
  <c r="AC434" i="2"/>
  <c r="D435" i="2"/>
  <c r="G435" i="2"/>
  <c r="H435" i="2"/>
  <c r="K435" i="2"/>
  <c r="L435" i="2"/>
  <c r="M435" i="2"/>
  <c r="O435" i="2"/>
  <c r="S435" i="2"/>
  <c r="Z435" i="2"/>
  <c r="AA435" i="2"/>
  <c r="AB435" i="2"/>
  <c r="AC435" i="2"/>
  <c r="D436" i="2"/>
  <c r="G436" i="2"/>
  <c r="H436" i="2"/>
  <c r="K436" i="2"/>
  <c r="L436" i="2"/>
  <c r="M436" i="2"/>
  <c r="O436" i="2"/>
  <c r="S436" i="2"/>
  <c r="Z436" i="2"/>
  <c r="AA436" i="2"/>
  <c r="AB436" i="2"/>
  <c r="AC436" i="2"/>
  <c r="D437" i="2"/>
  <c r="G437" i="2"/>
  <c r="H437" i="2"/>
  <c r="K437" i="2"/>
  <c r="L437" i="2"/>
  <c r="M437" i="2"/>
  <c r="O437" i="2"/>
  <c r="S437" i="2"/>
  <c r="Z437" i="2"/>
  <c r="AA437" i="2"/>
  <c r="AB437" i="2"/>
  <c r="AC437" i="2"/>
  <c r="D438" i="2"/>
  <c r="G438" i="2"/>
  <c r="H438" i="2"/>
  <c r="K438" i="2"/>
  <c r="L438" i="2"/>
  <c r="M438" i="2"/>
  <c r="O438" i="2"/>
  <c r="S438" i="2"/>
  <c r="Z438" i="2"/>
  <c r="AA438" i="2"/>
  <c r="AB438" i="2"/>
  <c r="AC438" i="2"/>
  <c r="D439" i="2"/>
  <c r="G439" i="2"/>
  <c r="H439" i="2"/>
  <c r="K439" i="2"/>
  <c r="L439" i="2"/>
  <c r="M439" i="2"/>
  <c r="O439" i="2"/>
  <c r="S439" i="2"/>
  <c r="Z439" i="2"/>
  <c r="AA439" i="2"/>
  <c r="AB439" i="2"/>
  <c r="AC439" i="2"/>
  <c r="D440" i="2"/>
  <c r="G440" i="2"/>
  <c r="H440" i="2"/>
  <c r="K440" i="2"/>
  <c r="L440" i="2"/>
  <c r="M440" i="2"/>
  <c r="O440" i="2"/>
  <c r="S440" i="2"/>
  <c r="Z440" i="2"/>
  <c r="AA440" i="2"/>
  <c r="AB440" i="2"/>
  <c r="AC440" i="2"/>
  <c r="D441" i="2"/>
  <c r="G441" i="2"/>
  <c r="H441" i="2"/>
  <c r="K441" i="2"/>
  <c r="L441" i="2"/>
  <c r="M441" i="2"/>
  <c r="O441" i="2"/>
  <c r="S441" i="2"/>
  <c r="Z441" i="2"/>
  <c r="AA441" i="2"/>
  <c r="AB441" i="2"/>
  <c r="AC441" i="2"/>
  <c r="D442" i="2"/>
  <c r="G442" i="2"/>
  <c r="H442" i="2"/>
  <c r="K442" i="2"/>
  <c r="L442" i="2"/>
  <c r="M442" i="2"/>
  <c r="O442" i="2"/>
  <c r="S442" i="2"/>
  <c r="Z442" i="2"/>
  <c r="AA442" i="2"/>
  <c r="AB442" i="2"/>
  <c r="AC442" i="2"/>
  <c r="D443" i="2"/>
  <c r="G443" i="2"/>
  <c r="H443" i="2"/>
  <c r="K443" i="2"/>
  <c r="L443" i="2"/>
  <c r="M443" i="2"/>
  <c r="O443" i="2"/>
  <c r="S443" i="2"/>
  <c r="Z443" i="2"/>
  <c r="AA443" i="2"/>
  <c r="AB443" i="2"/>
  <c r="AC443" i="2"/>
  <c r="D444" i="2"/>
  <c r="G444" i="2"/>
  <c r="H444" i="2"/>
  <c r="K444" i="2"/>
  <c r="L444" i="2"/>
  <c r="M444" i="2"/>
  <c r="O444" i="2"/>
  <c r="S444" i="2"/>
  <c r="Z444" i="2"/>
  <c r="AA444" i="2"/>
  <c r="AB444" i="2"/>
  <c r="AC444" i="2"/>
  <c r="D445" i="2"/>
  <c r="G445" i="2"/>
  <c r="H445" i="2"/>
  <c r="K445" i="2"/>
  <c r="L445" i="2"/>
  <c r="M445" i="2"/>
  <c r="O445" i="2"/>
  <c r="S445" i="2"/>
  <c r="Z445" i="2"/>
  <c r="AA445" i="2"/>
  <c r="AB445" i="2"/>
  <c r="AC445" i="2"/>
  <c r="D446" i="2"/>
  <c r="G446" i="2"/>
  <c r="H446" i="2"/>
  <c r="K446" i="2"/>
  <c r="L446" i="2"/>
  <c r="M446" i="2"/>
  <c r="O446" i="2"/>
  <c r="S446" i="2"/>
  <c r="Z446" i="2"/>
  <c r="AA446" i="2"/>
  <c r="AB446" i="2"/>
  <c r="AC446" i="2"/>
  <c r="D447" i="2"/>
  <c r="G447" i="2"/>
  <c r="H447" i="2"/>
  <c r="K447" i="2"/>
  <c r="L447" i="2"/>
  <c r="M447" i="2"/>
  <c r="O447" i="2"/>
  <c r="S447" i="2"/>
  <c r="Z447" i="2"/>
  <c r="AA447" i="2"/>
  <c r="AB447" i="2"/>
  <c r="AC447" i="2"/>
  <c r="D448" i="2"/>
  <c r="G448" i="2"/>
  <c r="H448" i="2"/>
  <c r="K448" i="2"/>
  <c r="L448" i="2"/>
  <c r="M448" i="2"/>
  <c r="O448" i="2"/>
  <c r="S448" i="2"/>
  <c r="Z448" i="2"/>
  <c r="AA448" i="2"/>
  <c r="AB448" i="2"/>
  <c r="AC448" i="2"/>
  <c r="D449" i="2"/>
  <c r="G449" i="2"/>
  <c r="H449" i="2"/>
  <c r="K449" i="2"/>
  <c r="L449" i="2"/>
  <c r="M449" i="2"/>
  <c r="O449" i="2"/>
  <c r="S449" i="2"/>
  <c r="Z449" i="2"/>
  <c r="AA449" i="2"/>
  <c r="AB449" i="2"/>
  <c r="AC449" i="2"/>
  <c r="D450" i="2"/>
  <c r="G450" i="2"/>
  <c r="H450" i="2"/>
  <c r="K450" i="2"/>
  <c r="L450" i="2"/>
  <c r="M450" i="2"/>
  <c r="O450" i="2"/>
  <c r="S450" i="2"/>
  <c r="Z450" i="2"/>
  <c r="AA450" i="2"/>
  <c r="AB450" i="2"/>
  <c r="AC450" i="2"/>
  <c r="D451" i="2"/>
  <c r="G451" i="2"/>
  <c r="H451" i="2"/>
  <c r="K451" i="2"/>
  <c r="L451" i="2"/>
  <c r="M451" i="2"/>
  <c r="O451" i="2"/>
  <c r="S451" i="2"/>
  <c r="Z451" i="2"/>
  <c r="AA451" i="2"/>
  <c r="AB451" i="2"/>
  <c r="AC451" i="2"/>
  <c r="D452" i="2"/>
  <c r="G452" i="2"/>
  <c r="H452" i="2"/>
  <c r="K452" i="2"/>
  <c r="L452" i="2"/>
  <c r="M452" i="2"/>
  <c r="O452" i="2"/>
  <c r="S452" i="2"/>
  <c r="Z452" i="2"/>
  <c r="AA452" i="2"/>
  <c r="AB452" i="2"/>
  <c r="AC452" i="2"/>
  <c r="D453" i="2"/>
  <c r="G453" i="2"/>
  <c r="H453" i="2"/>
  <c r="K453" i="2"/>
  <c r="L453" i="2"/>
  <c r="M453" i="2"/>
  <c r="O453" i="2"/>
  <c r="S453" i="2"/>
  <c r="Z453" i="2"/>
  <c r="AA453" i="2"/>
  <c r="AB453" i="2"/>
  <c r="AC453" i="2"/>
  <c r="D454" i="2"/>
  <c r="G454" i="2"/>
  <c r="H454" i="2"/>
  <c r="K454" i="2"/>
  <c r="L454" i="2"/>
  <c r="M454" i="2"/>
  <c r="O454" i="2"/>
  <c r="S454" i="2"/>
  <c r="Z454" i="2"/>
  <c r="AA454" i="2"/>
  <c r="AB454" i="2"/>
  <c r="AC454" i="2"/>
  <c r="D455" i="2"/>
  <c r="G455" i="2"/>
  <c r="H455" i="2"/>
  <c r="K455" i="2"/>
  <c r="L455" i="2"/>
  <c r="M455" i="2"/>
  <c r="O455" i="2"/>
  <c r="S455" i="2"/>
  <c r="Z455" i="2"/>
  <c r="AA455" i="2"/>
  <c r="AB455" i="2"/>
  <c r="AC455" i="2"/>
  <c r="D456" i="2"/>
  <c r="G456" i="2"/>
  <c r="H456" i="2"/>
  <c r="K456" i="2"/>
  <c r="L456" i="2"/>
  <c r="M456" i="2"/>
  <c r="O456" i="2"/>
  <c r="S456" i="2"/>
  <c r="Z456" i="2"/>
  <c r="AA456" i="2"/>
  <c r="AB456" i="2"/>
  <c r="AC456" i="2"/>
  <c r="D457" i="2"/>
  <c r="G457" i="2"/>
  <c r="H457" i="2"/>
  <c r="K457" i="2"/>
  <c r="L457" i="2"/>
  <c r="M457" i="2"/>
  <c r="O457" i="2"/>
  <c r="S457" i="2"/>
  <c r="Z457" i="2"/>
  <c r="AA457" i="2"/>
  <c r="AB457" i="2"/>
  <c r="AC457" i="2"/>
  <c r="D458" i="2"/>
  <c r="G458" i="2"/>
  <c r="H458" i="2"/>
  <c r="K458" i="2"/>
  <c r="L458" i="2"/>
  <c r="M458" i="2"/>
  <c r="O458" i="2"/>
  <c r="S458" i="2"/>
  <c r="Z458" i="2"/>
  <c r="AA458" i="2"/>
  <c r="AB458" i="2"/>
  <c r="AC458" i="2"/>
  <c r="D459" i="2"/>
  <c r="G459" i="2"/>
  <c r="H459" i="2"/>
  <c r="K459" i="2"/>
  <c r="L459" i="2"/>
  <c r="M459" i="2"/>
  <c r="O459" i="2"/>
  <c r="S459" i="2"/>
  <c r="Z459" i="2"/>
  <c r="AA459" i="2"/>
  <c r="AB459" i="2"/>
  <c r="AC459" i="2"/>
  <c r="D460" i="2"/>
  <c r="G460" i="2"/>
  <c r="H460" i="2"/>
  <c r="K460" i="2"/>
  <c r="L460" i="2"/>
  <c r="M460" i="2"/>
  <c r="O460" i="2"/>
  <c r="S460" i="2"/>
  <c r="Z460" i="2"/>
  <c r="AA460" i="2"/>
  <c r="AB460" i="2"/>
  <c r="AC460" i="2"/>
  <c r="D461" i="2"/>
  <c r="G461" i="2"/>
  <c r="H461" i="2"/>
  <c r="K461" i="2"/>
  <c r="L461" i="2"/>
  <c r="M461" i="2"/>
  <c r="O461" i="2"/>
  <c r="S461" i="2"/>
  <c r="Z461" i="2"/>
  <c r="AA461" i="2"/>
  <c r="AB461" i="2"/>
  <c r="AC461" i="2"/>
  <c r="D462" i="2"/>
  <c r="G462" i="2"/>
  <c r="H462" i="2"/>
  <c r="K462" i="2"/>
  <c r="L462" i="2"/>
  <c r="M462" i="2"/>
  <c r="O462" i="2"/>
  <c r="S462" i="2"/>
  <c r="Z462" i="2"/>
  <c r="AA462" i="2"/>
  <c r="AB462" i="2"/>
  <c r="AC462" i="2"/>
  <c r="D463" i="2"/>
  <c r="G463" i="2"/>
  <c r="H463" i="2"/>
  <c r="K463" i="2"/>
  <c r="L463" i="2"/>
  <c r="M463" i="2"/>
  <c r="O463" i="2"/>
  <c r="S463" i="2"/>
  <c r="Z463" i="2"/>
  <c r="AA463" i="2"/>
  <c r="AB463" i="2"/>
  <c r="AC463" i="2"/>
  <c r="D464" i="2"/>
  <c r="G464" i="2"/>
  <c r="H464" i="2"/>
  <c r="K464" i="2"/>
  <c r="L464" i="2"/>
  <c r="M464" i="2"/>
  <c r="O464" i="2"/>
  <c r="S464" i="2"/>
  <c r="Z464" i="2"/>
  <c r="AA464" i="2"/>
  <c r="AB464" i="2"/>
  <c r="AC464" i="2"/>
  <c r="D465" i="2"/>
  <c r="G465" i="2"/>
  <c r="H465" i="2"/>
  <c r="K465" i="2"/>
  <c r="L465" i="2"/>
  <c r="M465" i="2"/>
  <c r="O465" i="2"/>
  <c r="S465" i="2"/>
  <c r="Z465" i="2"/>
  <c r="AA465" i="2"/>
  <c r="AB465" i="2"/>
  <c r="AC465" i="2"/>
  <c r="D466" i="2"/>
  <c r="G466" i="2"/>
  <c r="H466" i="2"/>
  <c r="K466" i="2"/>
  <c r="L466" i="2"/>
  <c r="M466" i="2"/>
  <c r="O466" i="2"/>
  <c r="S466" i="2"/>
  <c r="Z466" i="2"/>
  <c r="AA466" i="2"/>
  <c r="AB466" i="2"/>
  <c r="AC466" i="2"/>
  <c r="D467" i="2"/>
  <c r="G467" i="2"/>
  <c r="H467" i="2"/>
  <c r="K467" i="2"/>
  <c r="L467" i="2"/>
  <c r="M467" i="2"/>
  <c r="O467" i="2"/>
  <c r="S467" i="2"/>
  <c r="Z467" i="2"/>
  <c r="AA467" i="2"/>
  <c r="AB467" i="2"/>
  <c r="AC467" i="2"/>
  <c r="D468" i="2"/>
  <c r="G468" i="2"/>
  <c r="H468" i="2"/>
  <c r="K468" i="2"/>
  <c r="L468" i="2"/>
  <c r="M468" i="2"/>
  <c r="O468" i="2"/>
  <c r="S468" i="2"/>
  <c r="Z468" i="2"/>
  <c r="AA468" i="2"/>
  <c r="AB468" i="2"/>
  <c r="AC468" i="2"/>
  <c r="D469" i="2"/>
  <c r="G469" i="2"/>
  <c r="H469" i="2"/>
  <c r="K469" i="2"/>
  <c r="L469" i="2"/>
  <c r="M469" i="2"/>
  <c r="O469" i="2"/>
  <c r="S469" i="2"/>
  <c r="Z469" i="2"/>
  <c r="AA469" i="2"/>
  <c r="AB469" i="2"/>
  <c r="AC469" i="2"/>
  <c r="D470" i="2"/>
  <c r="G470" i="2"/>
  <c r="H470" i="2"/>
  <c r="K470" i="2"/>
  <c r="L470" i="2"/>
  <c r="M470" i="2"/>
  <c r="O470" i="2"/>
  <c r="S470" i="2"/>
  <c r="Z470" i="2"/>
  <c r="AA470" i="2"/>
  <c r="AB470" i="2"/>
  <c r="AC470" i="2"/>
  <c r="D471" i="2"/>
  <c r="G471" i="2"/>
  <c r="H471" i="2"/>
  <c r="K471" i="2"/>
  <c r="L471" i="2"/>
  <c r="M471" i="2"/>
  <c r="O471" i="2"/>
  <c r="S471" i="2"/>
  <c r="Z471" i="2"/>
  <c r="AA471" i="2"/>
  <c r="AB471" i="2"/>
  <c r="AC471" i="2"/>
  <c r="D472" i="2"/>
  <c r="G472" i="2"/>
  <c r="H472" i="2"/>
  <c r="K472" i="2"/>
  <c r="L472" i="2"/>
  <c r="M472" i="2"/>
  <c r="O472" i="2"/>
  <c r="S472" i="2"/>
  <c r="Z472" i="2"/>
  <c r="AA472" i="2"/>
  <c r="AB472" i="2"/>
  <c r="AC472" i="2"/>
  <c r="D473" i="2"/>
  <c r="G473" i="2"/>
  <c r="H473" i="2"/>
  <c r="K473" i="2"/>
  <c r="L473" i="2"/>
  <c r="M473" i="2"/>
  <c r="O473" i="2"/>
  <c r="S473" i="2"/>
  <c r="Z473" i="2"/>
  <c r="AA473" i="2"/>
  <c r="AB473" i="2"/>
  <c r="AC473" i="2"/>
  <c r="D474" i="2"/>
  <c r="G474" i="2"/>
  <c r="H474" i="2"/>
  <c r="K474" i="2"/>
  <c r="L474" i="2"/>
  <c r="M474" i="2"/>
  <c r="O474" i="2"/>
  <c r="S474" i="2"/>
  <c r="Z474" i="2"/>
  <c r="AA474" i="2"/>
  <c r="AB474" i="2"/>
  <c r="AC474" i="2"/>
  <c r="D475" i="2"/>
  <c r="G475" i="2"/>
  <c r="H475" i="2"/>
  <c r="K475" i="2"/>
  <c r="L475" i="2"/>
  <c r="M475" i="2"/>
  <c r="O475" i="2"/>
  <c r="S475" i="2"/>
  <c r="Z475" i="2"/>
  <c r="AA475" i="2"/>
  <c r="AB475" i="2"/>
  <c r="AC475" i="2"/>
  <c r="D476" i="2"/>
  <c r="G476" i="2"/>
  <c r="H476" i="2"/>
  <c r="K476" i="2"/>
  <c r="L476" i="2"/>
  <c r="M476" i="2"/>
  <c r="O476" i="2"/>
  <c r="S476" i="2"/>
  <c r="Z476" i="2"/>
  <c r="AA476" i="2"/>
  <c r="AB476" i="2"/>
  <c r="AC476" i="2"/>
  <c r="D477" i="2"/>
  <c r="G477" i="2"/>
  <c r="H477" i="2"/>
  <c r="K477" i="2"/>
  <c r="L477" i="2"/>
  <c r="M477" i="2"/>
  <c r="O477" i="2"/>
  <c r="S477" i="2"/>
  <c r="Z477" i="2"/>
  <c r="AA477" i="2"/>
  <c r="AB477" i="2"/>
  <c r="AC477" i="2"/>
  <c r="D478" i="2"/>
  <c r="G478" i="2"/>
  <c r="H478" i="2"/>
  <c r="K478" i="2"/>
  <c r="L478" i="2"/>
  <c r="M478" i="2"/>
  <c r="O478" i="2"/>
  <c r="S478" i="2"/>
  <c r="Z478" i="2"/>
  <c r="AA478" i="2"/>
  <c r="AB478" i="2"/>
  <c r="AC478" i="2"/>
  <c r="D479" i="2"/>
  <c r="G479" i="2"/>
  <c r="H479" i="2"/>
  <c r="K479" i="2"/>
  <c r="L479" i="2"/>
  <c r="M479" i="2"/>
  <c r="O479" i="2"/>
  <c r="S479" i="2"/>
  <c r="Z479" i="2"/>
  <c r="AA479" i="2"/>
  <c r="AB479" i="2"/>
  <c r="AC479" i="2"/>
  <c r="D480" i="2"/>
  <c r="G480" i="2"/>
  <c r="H480" i="2"/>
  <c r="K480" i="2"/>
  <c r="L480" i="2"/>
  <c r="M480" i="2"/>
  <c r="O480" i="2"/>
  <c r="S480" i="2"/>
  <c r="Z480" i="2"/>
  <c r="AA480" i="2"/>
  <c r="AB480" i="2"/>
  <c r="AC480" i="2"/>
  <c r="D481" i="2"/>
  <c r="G481" i="2"/>
  <c r="H481" i="2"/>
  <c r="K481" i="2"/>
  <c r="L481" i="2"/>
  <c r="M481" i="2"/>
  <c r="O481" i="2"/>
  <c r="S481" i="2"/>
  <c r="Z481" i="2"/>
  <c r="AA481" i="2"/>
  <c r="AB481" i="2"/>
  <c r="AC481" i="2"/>
  <c r="D482" i="2"/>
  <c r="G482" i="2"/>
  <c r="H482" i="2"/>
  <c r="K482" i="2"/>
  <c r="L482" i="2"/>
  <c r="M482" i="2"/>
  <c r="O482" i="2"/>
  <c r="S482" i="2"/>
  <c r="Z482" i="2"/>
  <c r="AA482" i="2"/>
  <c r="AB482" i="2"/>
  <c r="AC482" i="2"/>
  <c r="D483" i="2"/>
  <c r="G483" i="2"/>
  <c r="H483" i="2"/>
  <c r="K483" i="2"/>
  <c r="L483" i="2"/>
  <c r="M483" i="2"/>
  <c r="O483" i="2"/>
  <c r="S483" i="2"/>
  <c r="Z483" i="2"/>
  <c r="AA483" i="2"/>
  <c r="AB483" i="2"/>
  <c r="AC483" i="2"/>
  <c r="D484" i="2"/>
  <c r="G484" i="2"/>
  <c r="H484" i="2"/>
  <c r="K484" i="2"/>
  <c r="L484" i="2"/>
  <c r="M484" i="2"/>
  <c r="O484" i="2"/>
  <c r="S484" i="2"/>
  <c r="Z484" i="2"/>
  <c r="AA484" i="2"/>
  <c r="AB484" i="2"/>
  <c r="AC484" i="2"/>
  <c r="D485" i="2"/>
  <c r="G485" i="2"/>
  <c r="H485" i="2"/>
  <c r="K485" i="2"/>
  <c r="L485" i="2"/>
  <c r="M485" i="2"/>
  <c r="O485" i="2"/>
  <c r="S485" i="2"/>
  <c r="Z485" i="2"/>
  <c r="AA485" i="2"/>
  <c r="AB485" i="2"/>
  <c r="AC485" i="2"/>
  <c r="D486" i="2"/>
  <c r="G486" i="2"/>
  <c r="H486" i="2"/>
  <c r="K486" i="2"/>
  <c r="L486" i="2"/>
  <c r="M486" i="2"/>
  <c r="O486" i="2"/>
  <c r="S486" i="2"/>
  <c r="Z486" i="2"/>
  <c r="AA486" i="2"/>
  <c r="AB486" i="2"/>
  <c r="AC486" i="2"/>
  <c r="D487" i="2"/>
  <c r="G487" i="2"/>
  <c r="H487" i="2"/>
  <c r="K487" i="2"/>
  <c r="L487" i="2"/>
  <c r="M487" i="2"/>
  <c r="O487" i="2"/>
  <c r="S487" i="2"/>
  <c r="Z487" i="2"/>
  <c r="AA487" i="2"/>
  <c r="AB487" i="2"/>
  <c r="AC487" i="2"/>
  <c r="D488" i="2"/>
  <c r="G488" i="2"/>
  <c r="H488" i="2"/>
  <c r="K488" i="2"/>
  <c r="L488" i="2"/>
  <c r="M488" i="2"/>
  <c r="O488" i="2"/>
  <c r="S488" i="2"/>
  <c r="Z488" i="2"/>
  <c r="AA488" i="2"/>
  <c r="AB488" i="2"/>
  <c r="AC488" i="2"/>
  <c r="D489" i="2"/>
  <c r="G489" i="2"/>
  <c r="H489" i="2"/>
  <c r="K489" i="2"/>
  <c r="L489" i="2"/>
  <c r="M489" i="2"/>
  <c r="O489" i="2"/>
  <c r="S489" i="2"/>
  <c r="Z489" i="2"/>
  <c r="AA489" i="2"/>
  <c r="AB489" i="2"/>
  <c r="AC489" i="2"/>
  <c r="D490" i="2"/>
  <c r="G490" i="2"/>
  <c r="H490" i="2"/>
  <c r="K490" i="2"/>
  <c r="L490" i="2"/>
  <c r="M490" i="2"/>
  <c r="O490" i="2"/>
  <c r="S490" i="2"/>
  <c r="Z490" i="2"/>
  <c r="AA490" i="2"/>
  <c r="AB490" i="2"/>
  <c r="AC490" i="2"/>
  <c r="D491" i="2"/>
  <c r="G491" i="2"/>
  <c r="H491" i="2"/>
  <c r="K491" i="2"/>
  <c r="L491" i="2"/>
  <c r="M491" i="2"/>
  <c r="O491" i="2"/>
  <c r="S491" i="2"/>
  <c r="Z491" i="2"/>
  <c r="AA491" i="2"/>
  <c r="AB491" i="2"/>
  <c r="AC491" i="2"/>
  <c r="D492" i="2"/>
  <c r="G492" i="2"/>
  <c r="H492" i="2"/>
  <c r="K492" i="2"/>
  <c r="L492" i="2"/>
  <c r="M492" i="2"/>
  <c r="O492" i="2"/>
  <c r="S492" i="2"/>
  <c r="Z492" i="2"/>
  <c r="AA492" i="2"/>
  <c r="AB492" i="2"/>
  <c r="AC492" i="2"/>
  <c r="D493" i="2"/>
  <c r="G493" i="2"/>
  <c r="H493" i="2"/>
  <c r="K493" i="2"/>
  <c r="L493" i="2"/>
  <c r="M493" i="2"/>
  <c r="O493" i="2"/>
  <c r="S493" i="2"/>
  <c r="Z493" i="2"/>
  <c r="AA493" i="2"/>
  <c r="AB493" i="2"/>
  <c r="AC493" i="2"/>
  <c r="D494" i="2"/>
  <c r="G494" i="2"/>
  <c r="H494" i="2"/>
  <c r="K494" i="2"/>
  <c r="L494" i="2"/>
  <c r="M494" i="2"/>
  <c r="O494" i="2"/>
  <c r="S494" i="2"/>
  <c r="Z494" i="2"/>
  <c r="AA494" i="2"/>
  <c r="AB494" i="2"/>
  <c r="AC494" i="2"/>
  <c r="D495" i="2"/>
  <c r="G495" i="2"/>
  <c r="H495" i="2"/>
  <c r="K495" i="2"/>
  <c r="L495" i="2"/>
  <c r="M495" i="2"/>
  <c r="O495" i="2"/>
  <c r="S495" i="2"/>
  <c r="Z495" i="2"/>
  <c r="AA495" i="2"/>
  <c r="AB495" i="2"/>
  <c r="AC495" i="2"/>
  <c r="D496" i="2"/>
  <c r="G496" i="2"/>
  <c r="H496" i="2"/>
  <c r="K496" i="2"/>
  <c r="L496" i="2"/>
  <c r="M496" i="2"/>
  <c r="O496" i="2"/>
  <c r="S496" i="2"/>
  <c r="Z496" i="2"/>
  <c r="AA496" i="2"/>
  <c r="AB496" i="2"/>
  <c r="AC496" i="2"/>
  <c r="D497" i="2"/>
  <c r="G497" i="2"/>
  <c r="H497" i="2"/>
  <c r="K497" i="2"/>
  <c r="L497" i="2"/>
  <c r="M497" i="2"/>
  <c r="O497" i="2"/>
  <c r="S497" i="2"/>
  <c r="Z497" i="2"/>
  <c r="AA497" i="2"/>
  <c r="AB497" i="2"/>
  <c r="AC497" i="2"/>
  <c r="D498" i="2"/>
  <c r="G498" i="2"/>
  <c r="H498" i="2"/>
  <c r="K498" i="2"/>
  <c r="L498" i="2"/>
  <c r="M498" i="2"/>
  <c r="O498" i="2"/>
  <c r="S498" i="2"/>
  <c r="Z498" i="2"/>
  <c r="AA498" i="2"/>
  <c r="AB498" i="2"/>
  <c r="AC498" i="2"/>
  <c r="D499" i="2"/>
  <c r="G499" i="2"/>
  <c r="H499" i="2"/>
  <c r="K499" i="2"/>
  <c r="L499" i="2"/>
  <c r="M499" i="2"/>
  <c r="O499" i="2"/>
  <c r="S499" i="2"/>
  <c r="Z499" i="2"/>
  <c r="AA499" i="2"/>
  <c r="AB499" i="2"/>
  <c r="AC499" i="2"/>
  <c r="D500" i="2"/>
  <c r="G500" i="2"/>
  <c r="H500" i="2"/>
  <c r="K500" i="2"/>
  <c r="L500" i="2"/>
  <c r="M500" i="2"/>
  <c r="O500" i="2"/>
  <c r="S500" i="2"/>
  <c r="Z500" i="2"/>
  <c r="AA500" i="2"/>
  <c r="AB500" i="2"/>
  <c r="AC500" i="2"/>
  <c r="D501" i="2"/>
  <c r="G501" i="2"/>
  <c r="H501" i="2"/>
  <c r="K501" i="2"/>
  <c r="L501" i="2"/>
  <c r="M501" i="2"/>
  <c r="O501" i="2"/>
  <c r="S501" i="2"/>
  <c r="Z501" i="2"/>
  <c r="AA501" i="2"/>
  <c r="AB501" i="2"/>
  <c r="AC501" i="2"/>
  <c r="D502" i="2"/>
  <c r="G502" i="2"/>
  <c r="H502" i="2"/>
  <c r="K502" i="2"/>
  <c r="L502" i="2"/>
  <c r="M502" i="2"/>
  <c r="O502" i="2"/>
  <c r="S502" i="2"/>
  <c r="Z502" i="2"/>
  <c r="AA502" i="2"/>
  <c r="AB502" i="2"/>
  <c r="AC502" i="2"/>
  <c r="D503" i="2"/>
  <c r="G503" i="2"/>
  <c r="H503" i="2"/>
  <c r="K503" i="2"/>
  <c r="L503" i="2"/>
  <c r="M503" i="2"/>
  <c r="O503" i="2"/>
  <c r="S503" i="2"/>
  <c r="Z503" i="2"/>
  <c r="AA503" i="2"/>
  <c r="AB503" i="2"/>
  <c r="AC503" i="2"/>
  <c r="D504" i="2"/>
  <c r="G504" i="2"/>
  <c r="H504" i="2"/>
  <c r="K504" i="2"/>
  <c r="L504" i="2"/>
  <c r="M504" i="2"/>
  <c r="O504" i="2"/>
  <c r="S504" i="2"/>
  <c r="Z504" i="2"/>
  <c r="AA504" i="2"/>
  <c r="AB504" i="2"/>
  <c r="AC504" i="2"/>
  <c r="D505" i="2"/>
  <c r="G505" i="2"/>
  <c r="H505" i="2"/>
  <c r="K505" i="2"/>
  <c r="L505" i="2"/>
  <c r="M505" i="2"/>
  <c r="O505" i="2"/>
  <c r="S505" i="2"/>
  <c r="Z505" i="2"/>
  <c r="AA505" i="2"/>
  <c r="AB505" i="2"/>
  <c r="AC505" i="2"/>
  <c r="D506" i="2"/>
  <c r="G506" i="2"/>
  <c r="H506" i="2"/>
  <c r="K506" i="2"/>
  <c r="L506" i="2"/>
  <c r="M506" i="2"/>
  <c r="O506" i="2"/>
  <c r="S506" i="2"/>
  <c r="Z506" i="2"/>
  <c r="AA506" i="2"/>
  <c r="AB506" i="2"/>
  <c r="AC506" i="2"/>
  <c r="D507" i="2"/>
  <c r="G507" i="2"/>
  <c r="H507" i="2"/>
  <c r="K507" i="2"/>
  <c r="L507" i="2"/>
  <c r="M507" i="2"/>
  <c r="O507" i="2"/>
  <c r="S507" i="2"/>
  <c r="Z507" i="2"/>
  <c r="AA507" i="2"/>
  <c r="AB507" i="2"/>
  <c r="AC507" i="2"/>
  <c r="D508" i="2"/>
  <c r="G508" i="2"/>
  <c r="H508" i="2"/>
  <c r="K508" i="2"/>
  <c r="L508" i="2"/>
  <c r="M508" i="2"/>
  <c r="O508" i="2"/>
  <c r="S508" i="2"/>
  <c r="Z508" i="2"/>
  <c r="AA508" i="2"/>
  <c r="AB508" i="2"/>
  <c r="AC508" i="2"/>
  <c r="D509" i="2"/>
  <c r="G509" i="2"/>
  <c r="H509" i="2"/>
  <c r="K509" i="2"/>
  <c r="L509" i="2"/>
  <c r="M509" i="2"/>
  <c r="O509" i="2"/>
  <c r="S509" i="2"/>
  <c r="Z509" i="2"/>
  <c r="AA509" i="2"/>
  <c r="AB509" i="2"/>
  <c r="AC509" i="2"/>
  <c r="D510" i="2"/>
  <c r="G510" i="2"/>
  <c r="H510" i="2"/>
  <c r="K510" i="2"/>
  <c r="L510" i="2"/>
  <c r="M510" i="2"/>
  <c r="O510" i="2"/>
  <c r="S510" i="2"/>
  <c r="Z510" i="2"/>
  <c r="AA510" i="2"/>
  <c r="AB510" i="2"/>
  <c r="AC510" i="2"/>
  <c r="D511" i="2"/>
  <c r="G511" i="2"/>
  <c r="H511" i="2"/>
  <c r="K511" i="2"/>
  <c r="L511" i="2"/>
  <c r="M511" i="2"/>
  <c r="O511" i="2"/>
  <c r="S511" i="2"/>
  <c r="Z511" i="2"/>
  <c r="AA511" i="2"/>
  <c r="AB511" i="2"/>
  <c r="AC511" i="2"/>
  <c r="D512" i="2"/>
  <c r="G512" i="2"/>
  <c r="H512" i="2"/>
  <c r="K512" i="2"/>
  <c r="L512" i="2"/>
  <c r="M512" i="2"/>
  <c r="O512" i="2"/>
  <c r="S512" i="2"/>
  <c r="Z512" i="2"/>
  <c r="AA512" i="2"/>
  <c r="AB512" i="2"/>
  <c r="AC512" i="2"/>
  <c r="D513" i="2"/>
  <c r="G513" i="2"/>
  <c r="H513" i="2"/>
  <c r="K513" i="2"/>
  <c r="L513" i="2"/>
  <c r="M513" i="2"/>
  <c r="O513" i="2"/>
  <c r="S513" i="2"/>
  <c r="Z513" i="2"/>
  <c r="AA513" i="2"/>
  <c r="AB513" i="2"/>
  <c r="AC513" i="2"/>
  <c r="D514" i="2"/>
  <c r="G514" i="2"/>
  <c r="H514" i="2"/>
  <c r="K514" i="2"/>
  <c r="L514" i="2"/>
  <c r="M514" i="2"/>
  <c r="O514" i="2"/>
  <c r="S514" i="2"/>
  <c r="Z514" i="2"/>
  <c r="AA514" i="2"/>
  <c r="AB514" i="2"/>
  <c r="AC514" i="2"/>
  <c r="D515" i="2"/>
  <c r="G515" i="2"/>
  <c r="H515" i="2"/>
  <c r="K515" i="2"/>
  <c r="L515" i="2"/>
  <c r="M515" i="2"/>
  <c r="O515" i="2"/>
  <c r="S515" i="2"/>
  <c r="Z515" i="2"/>
  <c r="AA515" i="2"/>
  <c r="AB515" i="2"/>
  <c r="AC515" i="2"/>
  <c r="D516" i="2"/>
  <c r="G516" i="2"/>
  <c r="H516" i="2"/>
  <c r="K516" i="2"/>
  <c r="L516" i="2"/>
  <c r="M516" i="2"/>
  <c r="O516" i="2"/>
  <c r="S516" i="2"/>
  <c r="Z516" i="2"/>
  <c r="AA516" i="2"/>
  <c r="AB516" i="2"/>
  <c r="AC516" i="2"/>
  <c r="D517" i="2"/>
  <c r="G517" i="2"/>
  <c r="H517" i="2"/>
  <c r="K517" i="2"/>
  <c r="L517" i="2"/>
  <c r="M517" i="2"/>
  <c r="O517" i="2"/>
  <c r="S517" i="2"/>
  <c r="Z517" i="2"/>
  <c r="AA517" i="2"/>
  <c r="AB517" i="2"/>
  <c r="AC517" i="2"/>
  <c r="D518" i="2"/>
  <c r="G518" i="2"/>
  <c r="H518" i="2"/>
  <c r="K518" i="2"/>
  <c r="L518" i="2"/>
  <c r="M518" i="2"/>
  <c r="O518" i="2"/>
  <c r="S518" i="2"/>
  <c r="Z518" i="2"/>
  <c r="AA518" i="2"/>
  <c r="AB518" i="2"/>
  <c r="AC518" i="2"/>
  <c r="D519" i="2"/>
  <c r="G519" i="2"/>
  <c r="H519" i="2"/>
  <c r="K519" i="2"/>
  <c r="L519" i="2"/>
  <c r="M519" i="2"/>
  <c r="O519" i="2"/>
  <c r="S519" i="2"/>
  <c r="Z519" i="2"/>
  <c r="AA519" i="2"/>
  <c r="AB519" i="2"/>
  <c r="AC519" i="2"/>
  <c r="D520" i="2"/>
  <c r="G520" i="2"/>
  <c r="H520" i="2"/>
  <c r="K520" i="2"/>
  <c r="L520" i="2"/>
  <c r="M520" i="2"/>
  <c r="O520" i="2"/>
  <c r="S520" i="2"/>
  <c r="Z520" i="2"/>
  <c r="AA520" i="2"/>
  <c r="AB520" i="2"/>
  <c r="AC520" i="2"/>
  <c r="D521" i="2"/>
  <c r="G521" i="2"/>
  <c r="H521" i="2"/>
  <c r="K521" i="2"/>
  <c r="L521" i="2"/>
  <c r="M521" i="2"/>
  <c r="O521" i="2"/>
  <c r="S521" i="2"/>
  <c r="Z521" i="2"/>
  <c r="AA521" i="2"/>
  <c r="AB521" i="2"/>
  <c r="AC521" i="2"/>
  <c r="D522" i="2"/>
  <c r="G522" i="2"/>
  <c r="H522" i="2"/>
  <c r="K522" i="2"/>
  <c r="L522" i="2"/>
  <c r="M522" i="2"/>
  <c r="O522" i="2"/>
  <c r="S522" i="2"/>
  <c r="Z522" i="2"/>
  <c r="AA522" i="2"/>
  <c r="AB522" i="2"/>
  <c r="AC522" i="2"/>
  <c r="D523" i="2"/>
  <c r="G523" i="2"/>
  <c r="H523" i="2"/>
  <c r="K523" i="2"/>
  <c r="L523" i="2"/>
  <c r="M523" i="2"/>
  <c r="O523" i="2"/>
  <c r="S523" i="2"/>
  <c r="Z523" i="2"/>
  <c r="AA523" i="2"/>
  <c r="AB523" i="2"/>
  <c r="AC523" i="2"/>
  <c r="D524" i="2"/>
  <c r="G524" i="2"/>
  <c r="H524" i="2"/>
  <c r="K524" i="2"/>
  <c r="L524" i="2"/>
  <c r="M524" i="2"/>
  <c r="O524" i="2"/>
  <c r="S524" i="2"/>
  <c r="Z524" i="2"/>
  <c r="AA524" i="2"/>
  <c r="AB524" i="2"/>
  <c r="AC524" i="2"/>
  <c r="D525" i="2"/>
  <c r="G525" i="2"/>
  <c r="H525" i="2"/>
  <c r="K525" i="2"/>
  <c r="L525" i="2"/>
  <c r="M525" i="2"/>
  <c r="O525" i="2"/>
  <c r="S525" i="2"/>
  <c r="Z525" i="2"/>
  <c r="AA525" i="2"/>
  <c r="AB525" i="2"/>
  <c r="AC525" i="2"/>
  <c r="D526" i="2"/>
  <c r="G526" i="2"/>
  <c r="H526" i="2"/>
  <c r="K526" i="2"/>
  <c r="L526" i="2"/>
  <c r="M526" i="2"/>
  <c r="O526" i="2"/>
  <c r="S526" i="2"/>
  <c r="Z526" i="2"/>
  <c r="AA526" i="2"/>
  <c r="AB526" i="2"/>
  <c r="AC526" i="2"/>
  <c r="D527" i="2"/>
  <c r="G527" i="2"/>
  <c r="H527" i="2"/>
  <c r="K527" i="2"/>
  <c r="L527" i="2"/>
  <c r="M527" i="2"/>
  <c r="O527" i="2"/>
  <c r="S527" i="2"/>
  <c r="Z527" i="2"/>
  <c r="AA527" i="2"/>
  <c r="AB527" i="2"/>
  <c r="AC527" i="2"/>
  <c r="D528" i="2"/>
  <c r="G528" i="2"/>
  <c r="H528" i="2"/>
  <c r="K528" i="2"/>
  <c r="L528" i="2"/>
  <c r="M528" i="2"/>
  <c r="O528" i="2"/>
  <c r="S528" i="2"/>
  <c r="Z528" i="2"/>
  <c r="AA528" i="2"/>
  <c r="AB528" i="2"/>
  <c r="AC528" i="2"/>
  <c r="D529" i="2"/>
  <c r="G529" i="2"/>
  <c r="H529" i="2"/>
  <c r="K529" i="2"/>
  <c r="L529" i="2"/>
  <c r="M529" i="2"/>
  <c r="O529" i="2"/>
  <c r="S529" i="2"/>
  <c r="Z529" i="2"/>
  <c r="AA529" i="2"/>
  <c r="AB529" i="2"/>
  <c r="AC529" i="2"/>
  <c r="D530" i="2"/>
  <c r="G530" i="2"/>
  <c r="H530" i="2"/>
  <c r="K530" i="2"/>
  <c r="L530" i="2"/>
  <c r="M530" i="2"/>
  <c r="O530" i="2"/>
  <c r="S530" i="2"/>
  <c r="Z530" i="2"/>
  <c r="AA530" i="2"/>
  <c r="AB530" i="2"/>
  <c r="AC530" i="2"/>
  <c r="D531" i="2"/>
  <c r="G531" i="2"/>
  <c r="H531" i="2"/>
  <c r="K531" i="2"/>
  <c r="L531" i="2"/>
  <c r="M531" i="2"/>
  <c r="O531" i="2"/>
  <c r="S531" i="2"/>
  <c r="Z531" i="2"/>
  <c r="AA531" i="2"/>
  <c r="AB531" i="2"/>
  <c r="AC531" i="2"/>
  <c r="D532" i="2"/>
  <c r="G532" i="2"/>
  <c r="H532" i="2"/>
  <c r="K532" i="2"/>
  <c r="L532" i="2"/>
  <c r="M532" i="2"/>
  <c r="O532" i="2"/>
  <c r="S532" i="2"/>
  <c r="Z532" i="2"/>
  <c r="AA532" i="2"/>
  <c r="AB532" i="2"/>
  <c r="AC532" i="2"/>
  <c r="D533" i="2"/>
  <c r="G533" i="2"/>
  <c r="H533" i="2"/>
  <c r="K533" i="2"/>
  <c r="L533" i="2"/>
  <c r="M533" i="2"/>
  <c r="O533" i="2"/>
  <c r="S533" i="2"/>
  <c r="Z533" i="2"/>
  <c r="AA533" i="2"/>
  <c r="AB533" i="2"/>
  <c r="AC533" i="2"/>
  <c r="D534" i="2"/>
  <c r="G534" i="2"/>
  <c r="H534" i="2"/>
  <c r="K534" i="2"/>
  <c r="L534" i="2"/>
  <c r="M534" i="2"/>
  <c r="O534" i="2"/>
  <c r="S534" i="2"/>
  <c r="Z534" i="2"/>
  <c r="AA534" i="2"/>
  <c r="AB534" i="2"/>
  <c r="AC534" i="2"/>
  <c r="D535" i="2"/>
  <c r="G535" i="2"/>
  <c r="H535" i="2"/>
  <c r="K535" i="2"/>
  <c r="L535" i="2"/>
  <c r="M535" i="2"/>
  <c r="O535" i="2"/>
  <c r="S535" i="2"/>
  <c r="Z535" i="2"/>
  <c r="AA535" i="2"/>
  <c r="AB535" i="2"/>
  <c r="AC535" i="2"/>
  <c r="D536" i="2"/>
  <c r="G536" i="2"/>
  <c r="H536" i="2"/>
  <c r="K536" i="2"/>
  <c r="L536" i="2"/>
  <c r="M536" i="2"/>
  <c r="O536" i="2"/>
  <c r="S536" i="2"/>
  <c r="Z536" i="2"/>
  <c r="AA536" i="2"/>
  <c r="AB536" i="2"/>
  <c r="AC536" i="2"/>
  <c r="D537" i="2"/>
  <c r="G537" i="2"/>
  <c r="H537" i="2"/>
  <c r="K537" i="2"/>
  <c r="L537" i="2"/>
  <c r="M537" i="2"/>
  <c r="O537" i="2"/>
  <c r="S537" i="2"/>
  <c r="Z537" i="2"/>
  <c r="AA537" i="2"/>
  <c r="AB537" i="2"/>
  <c r="AC537" i="2"/>
  <c r="D538" i="2"/>
  <c r="G538" i="2"/>
  <c r="H538" i="2"/>
  <c r="K538" i="2"/>
  <c r="L538" i="2"/>
  <c r="M538" i="2"/>
  <c r="O538" i="2"/>
  <c r="S538" i="2"/>
  <c r="Z538" i="2"/>
  <c r="AA538" i="2"/>
  <c r="AB538" i="2"/>
  <c r="AC538" i="2"/>
  <c r="D539" i="2"/>
  <c r="G539" i="2"/>
  <c r="H539" i="2"/>
  <c r="K539" i="2"/>
  <c r="L539" i="2"/>
  <c r="M539" i="2"/>
  <c r="O539" i="2"/>
  <c r="S539" i="2"/>
  <c r="Z539" i="2"/>
  <c r="AA539" i="2"/>
  <c r="AB539" i="2"/>
  <c r="AC539" i="2"/>
  <c r="D540" i="2"/>
  <c r="G540" i="2"/>
  <c r="H540" i="2"/>
  <c r="K540" i="2"/>
  <c r="L540" i="2"/>
  <c r="M540" i="2"/>
  <c r="O540" i="2"/>
  <c r="S540" i="2"/>
  <c r="Z540" i="2"/>
  <c r="AA540" i="2"/>
  <c r="AB540" i="2"/>
  <c r="AC540" i="2"/>
  <c r="D541" i="2"/>
  <c r="G541" i="2"/>
  <c r="H541" i="2"/>
  <c r="K541" i="2"/>
  <c r="L541" i="2"/>
  <c r="M541" i="2"/>
  <c r="O541" i="2"/>
  <c r="S541" i="2"/>
  <c r="Z541" i="2"/>
  <c r="AA541" i="2"/>
  <c r="AB541" i="2"/>
  <c r="AC541" i="2"/>
  <c r="D542" i="2"/>
  <c r="G542" i="2"/>
  <c r="H542" i="2"/>
  <c r="K542" i="2"/>
  <c r="L542" i="2"/>
  <c r="M542" i="2"/>
  <c r="O542" i="2"/>
  <c r="S542" i="2"/>
  <c r="Z542" i="2"/>
  <c r="AA542" i="2"/>
  <c r="AB542" i="2"/>
  <c r="AC542" i="2"/>
  <c r="D543" i="2"/>
  <c r="G543" i="2"/>
  <c r="H543" i="2"/>
  <c r="K543" i="2"/>
  <c r="L543" i="2"/>
  <c r="M543" i="2"/>
  <c r="O543" i="2"/>
  <c r="S543" i="2"/>
  <c r="Z543" i="2"/>
  <c r="AA543" i="2"/>
  <c r="AB543" i="2"/>
  <c r="AC543" i="2"/>
  <c r="D544" i="2"/>
  <c r="G544" i="2"/>
  <c r="H544" i="2"/>
  <c r="K544" i="2"/>
  <c r="L544" i="2"/>
  <c r="M544" i="2"/>
  <c r="O544" i="2"/>
  <c r="S544" i="2"/>
  <c r="Z544" i="2"/>
  <c r="AA544" i="2"/>
  <c r="AB544" i="2"/>
  <c r="AC544" i="2"/>
  <c r="D545" i="2"/>
  <c r="G545" i="2"/>
  <c r="H545" i="2"/>
  <c r="K545" i="2"/>
  <c r="L545" i="2"/>
  <c r="M545" i="2"/>
  <c r="O545" i="2"/>
  <c r="S545" i="2"/>
  <c r="Z545" i="2"/>
  <c r="AA545" i="2"/>
  <c r="AB545" i="2"/>
  <c r="AC545" i="2"/>
  <c r="D546" i="2"/>
  <c r="G546" i="2"/>
  <c r="H546" i="2"/>
  <c r="K546" i="2"/>
  <c r="L546" i="2"/>
  <c r="M546" i="2"/>
  <c r="O546" i="2"/>
  <c r="S546" i="2"/>
  <c r="Z546" i="2"/>
  <c r="AA546" i="2"/>
  <c r="AB546" i="2"/>
  <c r="AC546" i="2"/>
  <c r="D547" i="2"/>
  <c r="G547" i="2"/>
  <c r="H547" i="2"/>
  <c r="K547" i="2"/>
  <c r="L547" i="2"/>
  <c r="M547" i="2"/>
  <c r="O547" i="2"/>
  <c r="S547" i="2"/>
  <c r="Z547" i="2"/>
  <c r="AA547" i="2"/>
  <c r="AB547" i="2"/>
  <c r="AC547" i="2"/>
  <c r="D548" i="2"/>
  <c r="G548" i="2"/>
  <c r="H548" i="2"/>
  <c r="K548" i="2"/>
  <c r="L548" i="2"/>
  <c r="M548" i="2"/>
  <c r="O548" i="2"/>
  <c r="S548" i="2"/>
  <c r="Z548" i="2"/>
  <c r="AA548" i="2"/>
  <c r="AB548" i="2"/>
  <c r="AC548" i="2"/>
  <c r="D549" i="2"/>
  <c r="G549" i="2"/>
  <c r="H549" i="2"/>
  <c r="K549" i="2"/>
  <c r="L549" i="2"/>
  <c r="M549" i="2"/>
  <c r="O549" i="2"/>
  <c r="S549" i="2"/>
  <c r="Z549" i="2"/>
  <c r="AA549" i="2"/>
  <c r="AB549" i="2"/>
  <c r="AC549" i="2"/>
  <c r="D550" i="2"/>
  <c r="G550" i="2"/>
  <c r="H550" i="2"/>
  <c r="K550" i="2"/>
  <c r="L550" i="2"/>
  <c r="M550" i="2"/>
  <c r="O550" i="2"/>
  <c r="S550" i="2"/>
  <c r="Z550" i="2"/>
  <c r="AA550" i="2"/>
  <c r="AB550" i="2"/>
  <c r="AC550" i="2"/>
  <c r="D551" i="2"/>
  <c r="G551" i="2"/>
  <c r="H551" i="2"/>
  <c r="K551" i="2"/>
  <c r="L551" i="2"/>
  <c r="M551" i="2"/>
  <c r="O551" i="2"/>
  <c r="S551" i="2"/>
  <c r="Z551" i="2"/>
  <c r="AA551" i="2"/>
  <c r="AB551" i="2"/>
  <c r="AC551" i="2"/>
  <c r="D552" i="2"/>
  <c r="G552" i="2"/>
  <c r="H552" i="2"/>
  <c r="K552" i="2"/>
  <c r="L552" i="2"/>
  <c r="M552" i="2"/>
  <c r="O552" i="2"/>
  <c r="S552" i="2"/>
  <c r="Z552" i="2"/>
  <c r="AA552" i="2"/>
  <c r="AB552" i="2"/>
  <c r="AC552" i="2"/>
  <c r="D553" i="2"/>
  <c r="G553" i="2"/>
  <c r="H553" i="2"/>
  <c r="K553" i="2"/>
  <c r="L553" i="2"/>
  <c r="M553" i="2"/>
  <c r="O553" i="2"/>
  <c r="S553" i="2"/>
  <c r="Z553" i="2"/>
  <c r="AA553" i="2"/>
  <c r="AB553" i="2"/>
  <c r="AC553" i="2"/>
  <c r="D554" i="2"/>
  <c r="G554" i="2"/>
  <c r="H554" i="2"/>
  <c r="K554" i="2"/>
  <c r="L554" i="2"/>
  <c r="M554" i="2"/>
  <c r="O554" i="2"/>
  <c r="S554" i="2"/>
  <c r="Z554" i="2"/>
  <c r="AA554" i="2"/>
  <c r="AB554" i="2"/>
  <c r="AC554" i="2"/>
  <c r="D555" i="2"/>
  <c r="G555" i="2"/>
  <c r="H555" i="2"/>
  <c r="K555" i="2"/>
  <c r="L555" i="2"/>
  <c r="M555" i="2"/>
  <c r="O555" i="2"/>
  <c r="S555" i="2"/>
  <c r="Z555" i="2"/>
  <c r="AA555" i="2"/>
  <c r="AB555" i="2"/>
  <c r="AC555" i="2"/>
  <c r="D556" i="2"/>
  <c r="G556" i="2"/>
  <c r="H556" i="2"/>
  <c r="K556" i="2"/>
  <c r="L556" i="2"/>
  <c r="M556" i="2"/>
  <c r="O556" i="2"/>
  <c r="S556" i="2"/>
  <c r="Z556" i="2"/>
  <c r="AA556" i="2"/>
  <c r="AB556" i="2"/>
  <c r="AC556" i="2"/>
  <c r="D557" i="2"/>
  <c r="G557" i="2"/>
  <c r="H557" i="2"/>
  <c r="K557" i="2"/>
  <c r="L557" i="2"/>
  <c r="M557" i="2"/>
  <c r="O557" i="2"/>
  <c r="S557" i="2"/>
  <c r="Z557" i="2"/>
  <c r="AA557" i="2"/>
  <c r="AB557" i="2"/>
  <c r="AC557" i="2"/>
  <c r="D558" i="2"/>
  <c r="G558" i="2"/>
  <c r="H558" i="2"/>
  <c r="K558" i="2"/>
  <c r="L558" i="2"/>
  <c r="M558" i="2"/>
  <c r="O558" i="2"/>
  <c r="S558" i="2"/>
  <c r="Z558" i="2"/>
  <c r="AA558" i="2"/>
  <c r="AB558" i="2"/>
  <c r="AC558" i="2"/>
  <c r="D559" i="2"/>
  <c r="G559" i="2"/>
  <c r="H559" i="2"/>
  <c r="K559" i="2"/>
  <c r="L559" i="2"/>
  <c r="M559" i="2"/>
  <c r="O559" i="2"/>
  <c r="S559" i="2"/>
  <c r="Z559" i="2"/>
  <c r="AA559" i="2"/>
  <c r="AB559" i="2"/>
  <c r="AC559" i="2"/>
  <c r="D560" i="2"/>
  <c r="G560" i="2"/>
  <c r="H560" i="2"/>
  <c r="K560" i="2"/>
  <c r="L560" i="2"/>
  <c r="M560" i="2"/>
  <c r="O560" i="2"/>
  <c r="S560" i="2"/>
  <c r="Z560" i="2"/>
  <c r="AA560" i="2"/>
  <c r="AB560" i="2"/>
  <c r="AC560" i="2"/>
  <c r="D561" i="2"/>
  <c r="G561" i="2"/>
  <c r="H561" i="2"/>
  <c r="K561" i="2"/>
  <c r="L561" i="2"/>
  <c r="M561" i="2"/>
  <c r="O561" i="2"/>
  <c r="S561" i="2"/>
  <c r="Z561" i="2"/>
  <c r="AA561" i="2"/>
  <c r="AB561" i="2"/>
  <c r="AC561" i="2"/>
  <c r="D562" i="2"/>
  <c r="G562" i="2"/>
  <c r="H562" i="2"/>
  <c r="K562" i="2"/>
  <c r="L562" i="2"/>
  <c r="M562" i="2"/>
  <c r="O562" i="2"/>
  <c r="S562" i="2"/>
  <c r="Z562" i="2"/>
  <c r="AA562" i="2"/>
  <c r="AB562" i="2"/>
  <c r="AC562" i="2"/>
  <c r="D563" i="2"/>
  <c r="G563" i="2"/>
  <c r="H563" i="2"/>
  <c r="K563" i="2"/>
  <c r="L563" i="2"/>
  <c r="M563" i="2"/>
  <c r="O563" i="2"/>
  <c r="S563" i="2"/>
  <c r="Z563" i="2"/>
  <c r="AA563" i="2"/>
  <c r="AB563" i="2"/>
  <c r="AC563" i="2"/>
  <c r="D564" i="2"/>
  <c r="G564" i="2"/>
  <c r="H564" i="2"/>
  <c r="K564" i="2"/>
  <c r="L564" i="2"/>
  <c r="M564" i="2"/>
  <c r="O564" i="2"/>
  <c r="S564" i="2"/>
  <c r="Z564" i="2"/>
  <c r="AA564" i="2"/>
  <c r="AB564" i="2"/>
  <c r="AC564" i="2"/>
  <c r="D565" i="2"/>
  <c r="G565" i="2"/>
  <c r="H565" i="2"/>
  <c r="K565" i="2"/>
  <c r="L565" i="2"/>
  <c r="M565" i="2"/>
  <c r="O565" i="2"/>
  <c r="S565" i="2"/>
  <c r="Z565" i="2"/>
  <c r="AA565" i="2"/>
  <c r="AB565" i="2"/>
  <c r="AC565" i="2"/>
  <c r="D566" i="2"/>
  <c r="G566" i="2"/>
  <c r="H566" i="2"/>
  <c r="K566" i="2"/>
  <c r="L566" i="2"/>
  <c r="M566" i="2"/>
  <c r="O566" i="2"/>
  <c r="S566" i="2"/>
  <c r="Z566" i="2"/>
  <c r="AA566" i="2"/>
  <c r="AB566" i="2"/>
  <c r="AC566" i="2"/>
  <c r="D567" i="2"/>
  <c r="G567" i="2"/>
  <c r="H567" i="2"/>
  <c r="K567" i="2"/>
  <c r="L567" i="2"/>
  <c r="M567" i="2"/>
  <c r="O567" i="2"/>
  <c r="S567" i="2"/>
  <c r="Z567" i="2"/>
  <c r="AA567" i="2"/>
  <c r="AB567" i="2"/>
  <c r="AC567" i="2"/>
  <c r="D568" i="2"/>
  <c r="G568" i="2"/>
  <c r="H568" i="2"/>
  <c r="K568" i="2"/>
  <c r="L568" i="2"/>
  <c r="M568" i="2"/>
  <c r="O568" i="2"/>
  <c r="S568" i="2"/>
  <c r="Z568" i="2"/>
  <c r="AA568" i="2"/>
  <c r="AB568" i="2"/>
  <c r="AC568" i="2"/>
  <c r="D569" i="2"/>
  <c r="G569" i="2"/>
  <c r="H569" i="2"/>
  <c r="K569" i="2"/>
  <c r="L569" i="2"/>
  <c r="M569" i="2"/>
  <c r="O569" i="2"/>
  <c r="S569" i="2"/>
  <c r="Z569" i="2"/>
  <c r="AA569" i="2"/>
  <c r="AB569" i="2"/>
  <c r="AC569" i="2"/>
  <c r="D570" i="2"/>
  <c r="G570" i="2"/>
  <c r="H570" i="2"/>
  <c r="K570" i="2"/>
  <c r="L570" i="2"/>
  <c r="M570" i="2"/>
  <c r="O570" i="2"/>
  <c r="S570" i="2"/>
  <c r="Z570" i="2"/>
  <c r="AA570" i="2"/>
  <c r="AB570" i="2"/>
  <c r="AC570" i="2"/>
  <c r="D571" i="2"/>
  <c r="G571" i="2"/>
  <c r="H571" i="2"/>
  <c r="K571" i="2"/>
  <c r="L571" i="2"/>
  <c r="M571" i="2"/>
  <c r="O571" i="2"/>
  <c r="S571" i="2"/>
  <c r="Z571" i="2"/>
  <c r="AA571" i="2"/>
  <c r="AB571" i="2"/>
  <c r="AC571" i="2"/>
  <c r="D572" i="2"/>
  <c r="G572" i="2"/>
  <c r="H572" i="2"/>
  <c r="K572" i="2"/>
  <c r="L572" i="2"/>
  <c r="M572" i="2"/>
  <c r="O572" i="2"/>
  <c r="S572" i="2"/>
  <c r="Z572" i="2"/>
  <c r="AA572" i="2"/>
  <c r="AB572" i="2"/>
  <c r="AC572" i="2"/>
  <c r="D573" i="2"/>
  <c r="G573" i="2"/>
  <c r="H573" i="2"/>
  <c r="K573" i="2"/>
  <c r="L573" i="2"/>
  <c r="M573" i="2"/>
  <c r="O573" i="2"/>
  <c r="S573" i="2"/>
  <c r="Z573" i="2"/>
  <c r="AA573" i="2"/>
  <c r="AB573" i="2"/>
  <c r="AC573" i="2"/>
  <c r="D574" i="2"/>
  <c r="G574" i="2"/>
  <c r="H574" i="2"/>
  <c r="K574" i="2"/>
  <c r="L574" i="2"/>
  <c r="M574" i="2"/>
  <c r="O574" i="2"/>
  <c r="S574" i="2"/>
  <c r="Z574" i="2"/>
  <c r="AA574" i="2"/>
  <c r="AB574" i="2"/>
  <c r="AC574" i="2"/>
  <c r="D575" i="2"/>
  <c r="G575" i="2"/>
  <c r="H575" i="2"/>
  <c r="K575" i="2"/>
  <c r="L575" i="2"/>
  <c r="M575" i="2"/>
  <c r="O575" i="2"/>
  <c r="S575" i="2"/>
  <c r="Z575" i="2"/>
  <c r="AA575" i="2"/>
  <c r="AB575" i="2"/>
  <c r="AC575" i="2"/>
  <c r="D576" i="2"/>
  <c r="G576" i="2"/>
  <c r="H576" i="2"/>
  <c r="K576" i="2"/>
  <c r="L576" i="2"/>
  <c r="M576" i="2"/>
  <c r="O576" i="2"/>
  <c r="S576" i="2"/>
  <c r="Z576" i="2"/>
  <c r="AA576" i="2"/>
  <c r="AB576" i="2"/>
  <c r="AC576" i="2"/>
  <c r="D577" i="2"/>
  <c r="G577" i="2"/>
  <c r="H577" i="2"/>
  <c r="K577" i="2"/>
  <c r="L577" i="2"/>
  <c r="M577" i="2"/>
  <c r="O577" i="2"/>
  <c r="S577" i="2"/>
  <c r="Z577" i="2"/>
  <c r="AA577" i="2"/>
  <c r="AB577" i="2"/>
  <c r="AC577" i="2"/>
  <c r="D578" i="2"/>
  <c r="G578" i="2"/>
  <c r="H578" i="2"/>
  <c r="K578" i="2"/>
  <c r="L578" i="2"/>
  <c r="M578" i="2"/>
  <c r="O578" i="2"/>
  <c r="S578" i="2"/>
  <c r="Z578" i="2"/>
  <c r="AA578" i="2"/>
  <c r="AB578" i="2"/>
  <c r="AC578" i="2"/>
  <c r="D579" i="2"/>
  <c r="G579" i="2"/>
  <c r="H579" i="2"/>
  <c r="K579" i="2"/>
  <c r="L579" i="2"/>
  <c r="M579" i="2"/>
  <c r="O579" i="2"/>
  <c r="S579" i="2"/>
  <c r="Z579" i="2"/>
  <c r="AA579" i="2"/>
  <c r="AB579" i="2"/>
  <c r="AC579" i="2"/>
  <c r="D580" i="2"/>
  <c r="G580" i="2"/>
  <c r="H580" i="2"/>
  <c r="K580" i="2"/>
  <c r="L580" i="2"/>
  <c r="M580" i="2"/>
  <c r="O580" i="2"/>
  <c r="S580" i="2"/>
  <c r="Z580" i="2"/>
  <c r="AA580" i="2"/>
  <c r="AB580" i="2"/>
  <c r="AC580" i="2"/>
  <c r="D581" i="2"/>
  <c r="G581" i="2"/>
  <c r="H581" i="2"/>
  <c r="K581" i="2"/>
  <c r="L581" i="2"/>
  <c r="M581" i="2"/>
  <c r="O581" i="2"/>
  <c r="S581" i="2"/>
  <c r="Z581" i="2"/>
  <c r="AA581" i="2"/>
  <c r="AB581" i="2"/>
  <c r="AC581" i="2"/>
  <c r="D582" i="2"/>
  <c r="G582" i="2"/>
  <c r="H582" i="2"/>
  <c r="K582" i="2"/>
  <c r="L582" i="2"/>
  <c r="M582" i="2"/>
  <c r="O582" i="2"/>
  <c r="S582" i="2"/>
  <c r="Z582" i="2"/>
  <c r="AA582" i="2"/>
  <c r="AB582" i="2"/>
  <c r="AC582" i="2"/>
  <c r="D583" i="2"/>
  <c r="G583" i="2"/>
  <c r="H583" i="2"/>
  <c r="K583" i="2"/>
  <c r="L583" i="2"/>
  <c r="M583" i="2"/>
  <c r="O583" i="2"/>
  <c r="S583" i="2"/>
  <c r="Z583" i="2"/>
  <c r="AA583" i="2"/>
  <c r="AB583" i="2"/>
  <c r="AC583" i="2"/>
  <c r="D584" i="2"/>
  <c r="G584" i="2"/>
  <c r="H584" i="2"/>
  <c r="K584" i="2"/>
  <c r="L584" i="2"/>
  <c r="M584" i="2"/>
  <c r="O584" i="2"/>
  <c r="S584" i="2"/>
  <c r="Z584" i="2"/>
  <c r="AA584" i="2"/>
  <c r="AB584" i="2"/>
  <c r="AC584" i="2"/>
  <c r="D585" i="2"/>
  <c r="G585" i="2"/>
  <c r="H585" i="2"/>
  <c r="K585" i="2"/>
  <c r="L585" i="2"/>
  <c r="M585" i="2"/>
  <c r="O585" i="2"/>
  <c r="S585" i="2"/>
  <c r="Z585" i="2"/>
  <c r="AA585" i="2"/>
  <c r="AB585" i="2"/>
  <c r="AC585" i="2"/>
  <c r="D586" i="2"/>
  <c r="G586" i="2"/>
  <c r="H586" i="2"/>
  <c r="K586" i="2"/>
  <c r="L586" i="2"/>
  <c r="M586" i="2"/>
  <c r="O586" i="2"/>
  <c r="S586" i="2"/>
  <c r="Z586" i="2"/>
  <c r="AA586" i="2"/>
  <c r="AB586" i="2"/>
  <c r="AC586" i="2"/>
  <c r="D587" i="2"/>
  <c r="G587" i="2"/>
  <c r="H587" i="2"/>
  <c r="K587" i="2"/>
  <c r="L587" i="2"/>
  <c r="M587" i="2"/>
  <c r="O587" i="2"/>
  <c r="S587" i="2"/>
  <c r="Z587" i="2"/>
  <c r="AA587" i="2"/>
  <c r="AB587" i="2"/>
  <c r="AC587" i="2"/>
  <c r="D588" i="2"/>
  <c r="G588" i="2"/>
  <c r="H588" i="2"/>
  <c r="K588" i="2"/>
  <c r="L588" i="2"/>
  <c r="M588" i="2"/>
  <c r="O588" i="2"/>
  <c r="S588" i="2"/>
  <c r="Z588" i="2"/>
  <c r="AA588" i="2"/>
  <c r="AB588" i="2"/>
  <c r="AC588" i="2"/>
  <c r="D589" i="2"/>
  <c r="G589" i="2"/>
  <c r="H589" i="2"/>
  <c r="K589" i="2"/>
  <c r="L589" i="2"/>
  <c r="M589" i="2"/>
  <c r="O589" i="2"/>
  <c r="S589" i="2"/>
  <c r="Z589" i="2"/>
  <c r="AA589" i="2"/>
  <c r="AB589" i="2"/>
  <c r="AC589" i="2"/>
  <c r="D590" i="2"/>
  <c r="G590" i="2"/>
  <c r="H590" i="2"/>
  <c r="K590" i="2"/>
  <c r="L590" i="2"/>
  <c r="M590" i="2"/>
  <c r="O590" i="2"/>
  <c r="S590" i="2"/>
  <c r="Z590" i="2"/>
  <c r="AA590" i="2"/>
  <c r="AB590" i="2"/>
  <c r="AC590" i="2"/>
  <c r="D591" i="2"/>
  <c r="G591" i="2"/>
  <c r="H591" i="2"/>
  <c r="K591" i="2"/>
  <c r="L591" i="2"/>
  <c r="M591" i="2"/>
  <c r="O591" i="2"/>
  <c r="S591" i="2"/>
  <c r="Z591" i="2"/>
  <c r="AA591" i="2"/>
  <c r="AB591" i="2"/>
  <c r="AC591" i="2"/>
  <c r="D592" i="2"/>
  <c r="G592" i="2"/>
  <c r="H592" i="2"/>
  <c r="K592" i="2"/>
  <c r="L592" i="2"/>
  <c r="M592" i="2"/>
  <c r="O592" i="2"/>
  <c r="S592" i="2"/>
  <c r="Z592" i="2"/>
  <c r="AA592" i="2"/>
  <c r="AB592" i="2"/>
  <c r="AC592" i="2"/>
  <c r="D593" i="2"/>
  <c r="G593" i="2"/>
  <c r="H593" i="2"/>
  <c r="K593" i="2"/>
  <c r="L593" i="2"/>
  <c r="M593" i="2"/>
  <c r="O593" i="2"/>
  <c r="S593" i="2"/>
  <c r="Z593" i="2"/>
  <c r="AA593" i="2"/>
  <c r="AB593" i="2"/>
  <c r="AC593" i="2"/>
  <c r="D594" i="2"/>
  <c r="G594" i="2"/>
  <c r="H594" i="2"/>
  <c r="K594" i="2"/>
  <c r="L594" i="2"/>
  <c r="M594" i="2"/>
  <c r="O594" i="2"/>
  <c r="S594" i="2"/>
  <c r="Z594" i="2"/>
  <c r="AA594" i="2"/>
  <c r="AB594" i="2"/>
  <c r="AC594" i="2"/>
  <c r="D595" i="2"/>
  <c r="G595" i="2"/>
  <c r="H595" i="2"/>
  <c r="K595" i="2"/>
  <c r="L595" i="2"/>
  <c r="M595" i="2"/>
  <c r="O595" i="2"/>
  <c r="S595" i="2"/>
  <c r="Z595" i="2"/>
  <c r="AA595" i="2"/>
  <c r="AB595" i="2"/>
  <c r="AC595" i="2"/>
  <c r="D596" i="2"/>
  <c r="G596" i="2"/>
  <c r="H596" i="2"/>
  <c r="K596" i="2"/>
  <c r="L596" i="2"/>
  <c r="M596" i="2"/>
  <c r="O596" i="2"/>
  <c r="S596" i="2"/>
  <c r="Z596" i="2"/>
  <c r="AA596" i="2"/>
  <c r="AB596" i="2"/>
  <c r="AC596" i="2"/>
  <c r="D597" i="2"/>
  <c r="G597" i="2"/>
  <c r="H597" i="2"/>
  <c r="K597" i="2"/>
  <c r="L597" i="2"/>
  <c r="M597" i="2"/>
  <c r="O597" i="2"/>
  <c r="S597" i="2"/>
  <c r="Z597" i="2"/>
  <c r="AA597" i="2"/>
  <c r="AB597" i="2"/>
  <c r="AC597" i="2"/>
  <c r="D598" i="2"/>
  <c r="G598" i="2"/>
  <c r="H598" i="2"/>
  <c r="K598" i="2"/>
  <c r="L598" i="2"/>
  <c r="M598" i="2"/>
  <c r="O598" i="2"/>
  <c r="S598" i="2"/>
  <c r="Z598" i="2"/>
  <c r="AA598" i="2"/>
  <c r="AB598" i="2"/>
  <c r="AC598" i="2"/>
  <c r="D599" i="2"/>
  <c r="G599" i="2"/>
  <c r="H599" i="2"/>
  <c r="K599" i="2"/>
  <c r="L599" i="2"/>
  <c r="M599" i="2"/>
  <c r="O599" i="2"/>
  <c r="S599" i="2"/>
  <c r="Z599" i="2"/>
  <c r="AA599" i="2"/>
  <c r="AB599" i="2"/>
  <c r="AC599" i="2"/>
  <c r="D600" i="2"/>
  <c r="G600" i="2"/>
  <c r="H600" i="2"/>
  <c r="K600" i="2"/>
  <c r="L600" i="2"/>
  <c r="M600" i="2"/>
  <c r="O600" i="2"/>
  <c r="S600" i="2"/>
  <c r="Z600" i="2"/>
  <c r="AA600" i="2"/>
  <c r="AB600" i="2"/>
  <c r="AC600" i="2"/>
  <c r="D601" i="2"/>
  <c r="G601" i="2"/>
  <c r="H601" i="2"/>
  <c r="K601" i="2"/>
  <c r="L601" i="2"/>
  <c r="M601" i="2"/>
  <c r="O601" i="2"/>
  <c r="S601" i="2"/>
  <c r="Z601" i="2"/>
  <c r="AA601" i="2"/>
  <c r="AB601" i="2"/>
  <c r="AC601" i="2"/>
  <c r="D602" i="2"/>
  <c r="G602" i="2"/>
  <c r="H602" i="2"/>
  <c r="K602" i="2"/>
  <c r="L602" i="2"/>
  <c r="M602" i="2"/>
  <c r="O602" i="2"/>
  <c r="S602" i="2"/>
  <c r="Z602" i="2"/>
  <c r="AA602" i="2"/>
  <c r="AB602" i="2"/>
  <c r="AC602" i="2"/>
  <c r="D603" i="2"/>
  <c r="G603" i="2"/>
  <c r="H603" i="2"/>
  <c r="K603" i="2"/>
  <c r="L603" i="2"/>
  <c r="M603" i="2"/>
  <c r="O603" i="2"/>
  <c r="S603" i="2"/>
  <c r="Z603" i="2"/>
  <c r="AA603" i="2"/>
  <c r="AB603" i="2"/>
  <c r="AC603" i="2"/>
  <c r="D604" i="2"/>
  <c r="G604" i="2"/>
  <c r="H604" i="2"/>
  <c r="K604" i="2"/>
  <c r="L604" i="2"/>
  <c r="M604" i="2"/>
  <c r="O604" i="2"/>
  <c r="S604" i="2"/>
  <c r="Z604" i="2"/>
  <c r="AA604" i="2"/>
  <c r="AB604" i="2"/>
  <c r="AC604" i="2"/>
  <c r="D605" i="2"/>
  <c r="G605" i="2"/>
  <c r="H605" i="2"/>
  <c r="K605" i="2"/>
  <c r="L605" i="2"/>
  <c r="M605" i="2"/>
  <c r="O605" i="2"/>
  <c r="S605" i="2"/>
  <c r="Z605" i="2"/>
  <c r="AA605" i="2"/>
  <c r="AB605" i="2"/>
  <c r="AC605" i="2"/>
  <c r="D606" i="2"/>
  <c r="G606" i="2"/>
  <c r="H606" i="2"/>
  <c r="K606" i="2"/>
  <c r="L606" i="2"/>
  <c r="M606" i="2"/>
  <c r="O606" i="2"/>
  <c r="S606" i="2"/>
  <c r="Z606" i="2"/>
  <c r="AA606" i="2"/>
  <c r="AB606" i="2"/>
  <c r="AC606" i="2"/>
  <c r="D607" i="2"/>
  <c r="G607" i="2"/>
  <c r="H607" i="2"/>
  <c r="K607" i="2"/>
  <c r="L607" i="2"/>
  <c r="M607" i="2"/>
  <c r="O607" i="2"/>
  <c r="S607" i="2"/>
  <c r="Z607" i="2"/>
  <c r="AA607" i="2"/>
  <c r="AB607" i="2"/>
  <c r="AC607" i="2"/>
  <c r="D608" i="2"/>
  <c r="G608" i="2"/>
  <c r="H608" i="2"/>
  <c r="K608" i="2"/>
  <c r="L608" i="2"/>
  <c r="M608" i="2"/>
  <c r="O608" i="2"/>
  <c r="S608" i="2"/>
  <c r="Z608" i="2"/>
  <c r="AA608" i="2"/>
  <c r="AB608" i="2"/>
  <c r="AC608" i="2"/>
  <c r="D609" i="2"/>
  <c r="G609" i="2"/>
  <c r="H609" i="2"/>
  <c r="K609" i="2"/>
  <c r="L609" i="2"/>
  <c r="M609" i="2"/>
  <c r="O609" i="2"/>
  <c r="S609" i="2"/>
  <c r="Z609" i="2"/>
  <c r="AA609" i="2"/>
  <c r="AB609" i="2"/>
  <c r="AC609" i="2"/>
  <c r="D610" i="2"/>
  <c r="G610" i="2"/>
  <c r="H610" i="2"/>
  <c r="K610" i="2"/>
  <c r="L610" i="2"/>
  <c r="M610" i="2"/>
  <c r="O610" i="2"/>
  <c r="S610" i="2"/>
  <c r="Z610" i="2"/>
  <c r="AA610" i="2"/>
  <c r="AB610" i="2"/>
  <c r="AC610" i="2"/>
  <c r="D611" i="2"/>
  <c r="G611" i="2"/>
  <c r="H611" i="2"/>
  <c r="K611" i="2"/>
  <c r="L611" i="2"/>
  <c r="M611" i="2"/>
  <c r="O611" i="2"/>
  <c r="S611" i="2"/>
  <c r="Z611" i="2"/>
  <c r="AA611" i="2"/>
  <c r="AB611" i="2"/>
  <c r="AC611" i="2"/>
  <c r="D612" i="2"/>
  <c r="G612" i="2"/>
  <c r="H612" i="2"/>
  <c r="K612" i="2"/>
  <c r="L612" i="2"/>
  <c r="M612" i="2"/>
  <c r="O612" i="2"/>
  <c r="S612" i="2"/>
  <c r="Z612" i="2"/>
  <c r="AA612" i="2"/>
  <c r="AB612" i="2"/>
  <c r="AC612" i="2"/>
  <c r="D613" i="2"/>
  <c r="G613" i="2"/>
  <c r="H613" i="2"/>
  <c r="K613" i="2"/>
  <c r="L613" i="2"/>
  <c r="M613" i="2"/>
  <c r="O613" i="2"/>
  <c r="S613" i="2"/>
  <c r="Z613" i="2"/>
  <c r="AA613" i="2"/>
  <c r="AB613" i="2"/>
  <c r="AC613" i="2"/>
  <c r="D614" i="2"/>
  <c r="G614" i="2"/>
  <c r="H614" i="2"/>
  <c r="K614" i="2"/>
  <c r="L614" i="2"/>
  <c r="M614" i="2"/>
  <c r="O614" i="2"/>
  <c r="S614" i="2"/>
  <c r="Z614" i="2"/>
  <c r="AA614" i="2"/>
  <c r="AB614" i="2"/>
  <c r="AC614" i="2"/>
  <c r="D615" i="2"/>
  <c r="G615" i="2"/>
  <c r="H615" i="2"/>
  <c r="K615" i="2"/>
  <c r="L615" i="2"/>
  <c r="M615" i="2"/>
  <c r="O615" i="2"/>
  <c r="S615" i="2"/>
  <c r="Z615" i="2"/>
  <c r="AA615" i="2"/>
  <c r="AB615" i="2"/>
  <c r="AC615" i="2"/>
  <c r="D616" i="2"/>
  <c r="G616" i="2"/>
  <c r="H616" i="2"/>
  <c r="K616" i="2"/>
  <c r="L616" i="2"/>
  <c r="M616" i="2"/>
  <c r="O616" i="2"/>
  <c r="S616" i="2"/>
  <c r="Z616" i="2"/>
  <c r="AA616" i="2"/>
  <c r="AB616" i="2"/>
  <c r="AC616" i="2"/>
  <c r="D617" i="2"/>
  <c r="G617" i="2"/>
  <c r="H617" i="2"/>
  <c r="K617" i="2"/>
  <c r="L617" i="2"/>
  <c r="M617" i="2"/>
  <c r="O617" i="2"/>
  <c r="S617" i="2"/>
  <c r="Z617" i="2"/>
  <c r="AA617" i="2"/>
  <c r="AB617" i="2"/>
  <c r="AC617" i="2"/>
  <c r="D618" i="2"/>
  <c r="G618" i="2"/>
  <c r="H618" i="2"/>
  <c r="K618" i="2"/>
  <c r="L618" i="2"/>
  <c r="M618" i="2"/>
  <c r="O618" i="2"/>
  <c r="S618" i="2"/>
  <c r="Z618" i="2"/>
  <c r="AA618" i="2"/>
  <c r="AB618" i="2"/>
  <c r="AC618" i="2"/>
  <c r="D619" i="2"/>
  <c r="G619" i="2"/>
  <c r="H619" i="2"/>
  <c r="K619" i="2"/>
  <c r="L619" i="2"/>
  <c r="M619" i="2"/>
  <c r="O619" i="2"/>
  <c r="S619" i="2"/>
  <c r="Z619" i="2"/>
  <c r="AA619" i="2"/>
  <c r="AB619" i="2"/>
  <c r="AC619" i="2"/>
  <c r="D620" i="2"/>
  <c r="G620" i="2"/>
  <c r="H620" i="2"/>
  <c r="K620" i="2"/>
  <c r="L620" i="2"/>
  <c r="M620" i="2"/>
  <c r="O620" i="2"/>
  <c r="S620" i="2"/>
  <c r="Z620" i="2"/>
  <c r="AA620" i="2"/>
  <c r="AB620" i="2"/>
  <c r="AC620" i="2"/>
  <c r="D621" i="2"/>
  <c r="G621" i="2"/>
  <c r="H621" i="2"/>
  <c r="K621" i="2"/>
  <c r="L621" i="2"/>
  <c r="M621" i="2"/>
  <c r="O621" i="2"/>
  <c r="S621" i="2"/>
  <c r="Z621" i="2"/>
  <c r="AA621" i="2"/>
  <c r="AB621" i="2"/>
  <c r="AC621" i="2"/>
  <c r="D622" i="2"/>
  <c r="G622" i="2"/>
  <c r="H622" i="2"/>
  <c r="K622" i="2"/>
  <c r="L622" i="2"/>
  <c r="M622" i="2"/>
  <c r="O622" i="2"/>
  <c r="S622" i="2"/>
  <c r="Z622" i="2"/>
  <c r="AA622" i="2"/>
  <c r="AB622" i="2"/>
  <c r="AC622" i="2"/>
  <c r="D623" i="2"/>
  <c r="G623" i="2"/>
  <c r="H623" i="2"/>
  <c r="K623" i="2"/>
  <c r="L623" i="2"/>
  <c r="M623" i="2"/>
  <c r="O623" i="2"/>
  <c r="S623" i="2"/>
  <c r="Z623" i="2"/>
  <c r="AA623" i="2"/>
  <c r="AB623" i="2"/>
  <c r="AC623" i="2"/>
  <c r="D624" i="2"/>
  <c r="G624" i="2"/>
  <c r="H624" i="2"/>
  <c r="K624" i="2"/>
  <c r="L624" i="2"/>
  <c r="M624" i="2"/>
  <c r="O624" i="2"/>
  <c r="S624" i="2"/>
  <c r="Z624" i="2"/>
  <c r="AA624" i="2"/>
  <c r="AB624" i="2"/>
  <c r="AC624" i="2"/>
  <c r="D625" i="2"/>
  <c r="G625" i="2"/>
  <c r="H625" i="2"/>
  <c r="K625" i="2"/>
  <c r="L625" i="2"/>
  <c r="M625" i="2"/>
  <c r="O625" i="2"/>
  <c r="S625" i="2"/>
  <c r="Z625" i="2"/>
  <c r="AA625" i="2"/>
  <c r="AB625" i="2"/>
  <c r="AC625" i="2"/>
  <c r="D626" i="2"/>
  <c r="G626" i="2"/>
  <c r="H626" i="2"/>
  <c r="K626" i="2"/>
  <c r="L626" i="2"/>
  <c r="M626" i="2"/>
  <c r="O626" i="2"/>
  <c r="S626" i="2"/>
  <c r="Z626" i="2"/>
  <c r="AA626" i="2"/>
  <c r="AB626" i="2"/>
  <c r="AC626" i="2"/>
  <c r="D627" i="2"/>
  <c r="G627" i="2"/>
  <c r="H627" i="2"/>
  <c r="K627" i="2"/>
  <c r="L627" i="2"/>
  <c r="M627" i="2"/>
  <c r="O627" i="2"/>
  <c r="S627" i="2"/>
  <c r="Z627" i="2"/>
  <c r="AA627" i="2"/>
  <c r="AB627" i="2"/>
  <c r="AC627" i="2"/>
  <c r="D628" i="2"/>
  <c r="G628" i="2"/>
  <c r="H628" i="2"/>
  <c r="K628" i="2"/>
  <c r="L628" i="2"/>
  <c r="M628" i="2"/>
  <c r="O628" i="2"/>
  <c r="S628" i="2"/>
  <c r="Z628" i="2"/>
  <c r="AA628" i="2"/>
  <c r="AB628" i="2"/>
  <c r="AC628" i="2"/>
  <c r="D629" i="2"/>
  <c r="G629" i="2"/>
  <c r="H629" i="2"/>
  <c r="K629" i="2"/>
  <c r="L629" i="2"/>
  <c r="M629" i="2"/>
  <c r="O629" i="2"/>
  <c r="S629" i="2"/>
  <c r="Z629" i="2"/>
  <c r="AA629" i="2"/>
  <c r="AB629" i="2"/>
  <c r="AC629" i="2"/>
  <c r="D630" i="2"/>
  <c r="G630" i="2"/>
  <c r="H630" i="2"/>
  <c r="K630" i="2"/>
  <c r="L630" i="2"/>
  <c r="M630" i="2"/>
  <c r="O630" i="2"/>
  <c r="S630" i="2"/>
  <c r="Z630" i="2"/>
  <c r="AA630" i="2"/>
  <c r="AB630" i="2"/>
  <c r="AC630" i="2"/>
  <c r="D631" i="2"/>
  <c r="G631" i="2"/>
  <c r="H631" i="2"/>
  <c r="K631" i="2"/>
  <c r="L631" i="2"/>
  <c r="M631" i="2"/>
  <c r="O631" i="2"/>
  <c r="S631" i="2"/>
  <c r="Z631" i="2"/>
  <c r="AA631" i="2"/>
  <c r="AB631" i="2"/>
  <c r="AC631" i="2"/>
  <c r="D632" i="2"/>
  <c r="G632" i="2"/>
  <c r="H632" i="2"/>
  <c r="K632" i="2"/>
  <c r="L632" i="2"/>
  <c r="M632" i="2"/>
  <c r="O632" i="2"/>
  <c r="S632" i="2"/>
  <c r="Z632" i="2"/>
  <c r="AA632" i="2"/>
  <c r="AB632" i="2"/>
  <c r="AC632" i="2"/>
  <c r="D633" i="2"/>
  <c r="G633" i="2"/>
  <c r="H633" i="2"/>
  <c r="K633" i="2"/>
  <c r="L633" i="2"/>
  <c r="M633" i="2"/>
  <c r="O633" i="2"/>
  <c r="S633" i="2"/>
  <c r="Z633" i="2"/>
  <c r="AA633" i="2"/>
  <c r="AB633" i="2"/>
  <c r="AC633" i="2"/>
  <c r="D634" i="2"/>
  <c r="G634" i="2"/>
  <c r="H634" i="2"/>
  <c r="K634" i="2"/>
  <c r="L634" i="2"/>
  <c r="M634" i="2"/>
  <c r="O634" i="2"/>
  <c r="S634" i="2"/>
  <c r="Z634" i="2"/>
  <c r="AA634" i="2"/>
  <c r="AB634" i="2"/>
  <c r="AC634" i="2"/>
  <c r="D635" i="2"/>
  <c r="G635" i="2"/>
  <c r="H635" i="2"/>
  <c r="K635" i="2"/>
  <c r="L635" i="2"/>
  <c r="M635" i="2"/>
  <c r="O635" i="2"/>
  <c r="S635" i="2"/>
  <c r="Z635" i="2"/>
  <c r="AA635" i="2"/>
  <c r="AB635" i="2"/>
  <c r="AC635" i="2"/>
  <c r="D636" i="2"/>
  <c r="G636" i="2"/>
  <c r="H636" i="2"/>
  <c r="K636" i="2"/>
  <c r="L636" i="2"/>
  <c r="M636" i="2"/>
  <c r="O636" i="2"/>
  <c r="S636" i="2"/>
  <c r="Z636" i="2"/>
  <c r="AA636" i="2"/>
  <c r="AB636" i="2"/>
  <c r="AC636" i="2"/>
  <c r="D637" i="2"/>
  <c r="G637" i="2"/>
  <c r="H637" i="2"/>
  <c r="K637" i="2"/>
  <c r="L637" i="2"/>
  <c r="M637" i="2"/>
  <c r="O637" i="2"/>
  <c r="S637" i="2"/>
  <c r="Z637" i="2"/>
  <c r="AA637" i="2"/>
  <c r="AB637" i="2"/>
  <c r="AC637" i="2"/>
  <c r="D638" i="2"/>
  <c r="G638" i="2"/>
  <c r="H638" i="2"/>
  <c r="K638" i="2"/>
  <c r="L638" i="2"/>
  <c r="M638" i="2"/>
  <c r="O638" i="2"/>
  <c r="S638" i="2"/>
  <c r="Z638" i="2"/>
  <c r="AA638" i="2"/>
  <c r="AB638" i="2"/>
  <c r="AC638" i="2"/>
  <c r="D639" i="2"/>
  <c r="G639" i="2"/>
  <c r="H639" i="2"/>
  <c r="K639" i="2"/>
  <c r="L639" i="2"/>
  <c r="M639" i="2"/>
  <c r="O639" i="2"/>
  <c r="S639" i="2"/>
  <c r="Z639" i="2"/>
  <c r="AA639" i="2"/>
  <c r="AB639" i="2"/>
  <c r="AC639" i="2"/>
  <c r="D640" i="2"/>
  <c r="G640" i="2"/>
  <c r="H640" i="2"/>
  <c r="K640" i="2"/>
  <c r="L640" i="2"/>
  <c r="M640" i="2"/>
  <c r="O640" i="2"/>
  <c r="S640" i="2"/>
  <c r="Z640" i="2"/>
  <c r="AA640" i="2"/>
  <c r="AB640" i="2"/>
  <c r="AC640" i="2"/>
  <c r="D641" i="2"/>
  <c r="G641" i="2"/>
  <c r="H641" i="2"/>
  <c r="K641" i="2"/>
  <c r="L641" i="2"/>
  <c r="M641" i="2"/>
  <c r="O641" i="2"/>
  <c r="S641" i="2"/>
  <c r="Z641" i="2"/>
  <c r="AA641" i="2"/>
  <c r="AB641" i="2"/>
  <c r="AC641" i="2"/>
  <c r="D642" i="2"/>
  <c r="G642" i="2"/>
  <c r="H642" i="2"/>
  <c r="K642" i="2"/>
  <c r="L642" i="2"/>
  <c r="M642" i="2"/>
  <c r="O642" i="2"/>
  <c r="S642" i="2"/>
  <c r="Z642" i="2"/>
  <c r="AA642" i="2"/>
  <c r="AB642" i="2"/>
  <c r="AC642" i="2"/>
  <c r="D799" i="2"/>
  <c r="G799" i="2"/>
  <c r="H799" i="2"/>
  <c r="K799" i="2"/>
  <c r="L799" i="2"/>
  <c r="M799" i="2"/>
  <c r="O799" i="2"/>
  <c r="S799" i="2"/>
  <c r="Z799" i="2"/>
  <c r="AA799" i="2"/>
  <c r="AC799" i="2"/>
  <c r="AB799" i="2" s="1"/>
  <c r="D800" i="2"/>
  <c r="G800" i="2"/>
  <c r="H800" i="2"/>
  <c r="K800" i="2"/>
  <c r="L800" i="2"/>
  <c r="M800" i="2"/>
  <c r="O800" i="2"/>
  <c r="S800" i="2"/>
  <c r="Z800" i="2"/>
  <c r="AA800" i="2"/>
  <c r="AC800" i="2"/>
  <c r="AB800" i="2" s="1"/>
  <c r="AC842" i="2"/>
  <c r="AB842" i="2" s="1"/>
  <c r="AA842" i="2"/>
  <c r="Z842" i="2"/>
  <c r="S842" i="2"/>
  <c r="O842" i="2"/>
  <c r="M842" i="2"/>
  <c r="L842" i="2"/>
  <c r="K842" i="2"/>
  <c r="H842" i="2"/>
  <c r="G842" i="2"/>
  <c r="D842" i="2"/>
  <c r="AC841" i="2"/>
  <c r="AB841" i="2" s="1"/>
  <c r="AA841" i="2"/>
  <c r="Z841" i="2"/>
  <c r="S841" i="2"/>
  <c r="O841" i="2"/>
  <c r="M841" i="2"/>
  <c r="L841" i="2"/>
  <c r="K841" i="2"/>
  <c r="H841" i="2"/>
  <c r="G841" i="2"/>
  <c r="D841" i="2"/>
  <c r="AC840" i="2"/>
  <c r="AB840" i="2" s="1"/>
  <c r="AA840" i="2"/>
  <c r="Z840" i="2"/>
  <c r="S840" i="2"/>
  <c r="O840" i="2"/>
  <c r="M840" i="2"/>
  <c r="L840" i="2"/>
  <c r="K840" i="2"/>
  <c r="H840" i="2"/>
  <c r="G840" i="2"/>
  <c r="D840" i="2"/>
  <c r="AC839" i="2"/>
  <c r="AB839" i="2" s="1"/>
  <c r="AA839" i="2"/>
  <c r="Z839" i="2"/>
  <c r="S839" i="2"/>
  <c r="O839" i="2"/>
  <c r="M839" i="2"/>
  <c r="L839" i="2"/>
  <c r="K839" i="2"/>
  <c r="H839" i="2"/>
  <c r="G839" i="2"/>
  <c r="D839" i="2"/>
  <c r="AC838" i="2"/>
  <c r="AB838" i="2" s="1"/>
  <c r="AA838" i="2"/>
  <c r="Z838" i="2"/>
  <c r="S838" i="2"/>
  <c r="O838" i="2"/>
  <c r="M838" i="2"/>
  <c r="L838" i="2"/>
  <c r="K838" i="2"/>
  <c r="H838" i="2"/>
  <c r="G838" i="2"/>
  <c r="D838" i="2"/>
  <c r="AC837" i="2"/>
  <c r="AB837" i="2" s="1"/>
  <c r="AA837" i="2"/>
  <c r="Z837" i="2"/>
  <c r="S837" i="2"/>
  <c r="O837" i="2"/>
  <c r="M837" i="2"/>
  <c r="L837" i="2"/>
  <c r="K837" i="2"/>
  <c r="H837" i="2"/>
  <c r="G837" i="2"/>
  <c r="D837" i="2"/>
  <c r="AC836" i="2"/>
  <c r="AB836" i="2" s="1"/>
  <c r="AA836" i="2"/>
  <c r="Z836" i="2"/>
  <c r="S836" i="2"/>
  <c r="O836" i="2"/>
  <c r="M836" i="2"/>
  <c r="L836" i="2"/>
  <c r="K836" i="2"/>
  <c r="H836" i="2"/>
  <c r="G836" i="2"/>
  <c r="D836" i="2"/>
  <c r="AC835" i="2"/>
  <c r="AB835" i="2" s="1"/>
  <c r="AA835" i="2"/>
  <c r="Z835" i="2"/>
  <c r="S835" i="2"/>
  <c r="O835" i="2"/>
  <c r="M835" i="2"/>
  <c r="L835" i="2"/>
  <c r="K835" i="2"/>
  <c r="H835" i="2"/>
  <c r="G835" i="2"/>
  <c r="D835" i="2"/>
  <c r="AC834" i="2"/>
  <c r="AB834" i="2" s="1"/>
  <c r="AA834" i="2"/>
  <c r="Z834" i="2"/>
  <c r="S834" i="2"/>
  <c r="O834" i="2"/>
  <c r="M834" i="2"/>
  <c r="L834" i="2"/>
  <c r="K834" i="2"/>
  <c r="H834" i="2"/>
  <c r="G834" i="2"/>
  <c r="D834" i="2"/>
  <c r="AC833" i="2"/>
  <c r="AB833" i="2" s="1"/>
  <c r="AA833" i="2"/>
  <c r="Z833" i="2"/>
  <c r="S833" i="2"/>
  <c r="O833" i="2"/>
  <c r="M833" i="2"/>
  <c r="L833" i="2"/>
  <c r="K833" i="2"/>
  <c r="H833" i="2"/>
  <c r="G833" i="2"/>
  <c r="D833" i="2"/>
  <c r="AC832" i="2"/>
  <c r="AB832" i="2" s="1"/>
  <c r="AA832" i="2"/>
  <c r="Z832" i="2"/>
  <c r="S832" i="2"/>
  <c r="O832" i="2"/>
  <c r="M832" i="2"/>
  <c r="L832" i="2"/>
  <c r="K832" i="2"/>
  <c r="H832" i="2"/>
  <c r="G832" i="2"/>
  <c r="D832" i="2"/>
  <c r="AC831" i="2"/>
  <c r="AB831" i="2" s="1"/>
  <c r="AA831" i="2"/>
  <c r="Z831" i="2"/>
  <c r="S831" i="2"/>
  <c r="O831" i="2"/>
  <c r="M831" i="2"/>
  <c r="L831" i="2"/>
  <c r="K831" i="2"/>
  <c r="H831" i="2"/>
  <c r="G831" i="2"/>
  <c r="D831" i="2"/>
  <c r="AC830" i="2"/>
  <c r="AB830" i="2" s="1"/>
  <c r="AA830" i="2"/>
  <c r="Z830" i="2"/>
  <c r="S830" i="2"/>
  <c r="O830" i="2"/>
  <c r="M830" i="2"/>
  <c r="L830" i="2"/>
  <c r="K830" i="2"/>
  <c r="H830" i="2"/>
  <c r="G830" i="2"/>
  <c r="D830" i="2"/>
  <c r="AC829" i="2"/>
  <c r="AB829" i="2" s="1"/>
  <c r="AA829" i="2"/>
  <c r="Z829" i="2"/>
  <c r="S829" i="2"/>
  <c r="O829" i="2"/>
  <c r="M829" i="2"/>
  <c r="L829" i="2"/>
  <c r="K829" i="2"/>
  <c r="H829" i="2"/>
  <c r="G829" i="2"/>
  <c r="D829" i="2"/>
  <c r="AC828" i="2"/>
  <c r="AB828" i="2" s="1"/>
  <c r="AA828" i="2"/>
  <c r="Z828" i="2"/>
  <c r="S828" i="2"/>
  <c r="O828" i="2"/>
  <c r="M828" i="2"/>
  <c r="L828" i="2"/>
  <c r="K828" i="2"/>
  <c r="H828" i="2"/>
  <c r="G828" i="2"/>
  <c r="D828" i="2"/>
  <c r="AC827" i="2"/>
  <c r="AB827" i="2" s="1"/>
  <c r="AA827" i="2"/>
  <c r="Z827" i="2"/>
  <c r="S827" i="2"/>
  <c r="O827" i="2"/>
  <c r="M827" i="2"/>
  <c r="L827" i="2"/>
  <c r="K827" i="2"/>
  <c r="H827" i="2"/>
  <c r="G827" i="2"/>
  <c r="D827" i="2"/>
  <c r="AC826" i="2"/>
  <c r="AB826" i="2" s="1"/>
  <c r="AA826" i="2"/>
  <c r="Z826" i="2"/>
  <c r="S826" i="2"/>
  <c r="O826" i="2"/>
  <c r="M826" i="2"/>
  <c r="L826" i="2"/>
  <c r="K826" i="2"/>
  <c r="H826" i="2"/>
  <c r="G826" i="2"/>
  <c r="D826" i="2"/>
  <c r="AC825" i="2"/>
  <c r="AB825" i="2" s="1"/>
  <c r="AA825" i="2"/>
  <c r="Z825" i="2"/>
  <c r="S825" i="2"/>
  <c r="O825" i="2"/>
  <c r="M825" i="2"/>
  <c r="L825" i="2"/>
  <c r="K825" i="2"/>
  <c r="H825" i="2"/>
  <c r="G825" i="2"/>
  <c r="D825" i="2"/>
  <c r="AC824" i="2"/>
  <c r="AB824" i="2" s="1"/>
  <c r="AA824" i="2"/>
  <c r="Z824" i="2"/>
  <c r="S824" i="2"/>
  <c r="O824" i="2"/>
  <c r="M824" i="2"/>
  <c r="L824" i="2"/>
  <c r="K824" i="2"/>
  <c r="H824" i="2"/>
  <c r="G824" i="2"/>
  <c r="D824" i="2"/>
  <c r="AC823" i="2"/>
  <c r="AB823" i="2" s="1"/>
  <c r="AA823" i="2"/>
  <c r="Z823" i="2"/>
  <c r="S823" i="2"/>
  <c r="O823" i="2"/>
  <c r="M823" i="2"/>
  <c r="L823" i="2"/>
  <c r="K823" i="2"/>
  <c r="H823" i="2"/>
  <c r="G823" i="2"/>
  <c r="D823" i="2"/>
  <c r="AC822" i="2"/>
  <c r="AB822" i="2" s="1"/>
  <c r="AA822" i="2"/>
  <c r="Z822" i="2"/>
  <c r="S822" i="2"/>
  <c r="O822" i="2"/>
  <c r="M822" i="2"/>
  <c r="L822" i="2"/>
  <c r="K822" i="2"/>
  <c r="H822" i="2"/>
  <c r="G822" i="2"/>
  <c r="D822" i="2"/>
  <c r="AC821" i="2"/>
  <c r="AB821" i="2" s="1"/>
  <c r="AA821" i="2"/>
  <c r="Z821" i="2"/>
  <c r="S821" i="2"/>
  <c r="O821" i="2"/>
  <c r="M821" i="2"/>
  <c r="L821" i="2"/>
  <c r="K821" i="2"/>
  <c r="H821" i="2"/>
  <c r="G821" i="2"/>
  <c r="D821" i="2"/>
  <c r="AC820" i="2"/>
  <c r="AB820" i="2" s="1"/>
  <c r="AA820" i="2"/>
  <c r="Z820" i="2"/>
  <c r="S820" i="2"/>
  <c r="O820" i="2"/>
  <c r="M820" i="2"/>
  <c r="L820" i="2"/>
  <c r="K820" i="2"/>
  <c r="H820" i="2"/>
  <c r="G820" i="2"/>
  <c r="D820" i="2"/>
  <c r="AC819" i="2"/>
  <c r="AB819" i="2" s="1"/>
  <c r="AA819" i="2"/>
  <c r="Z819" i="2"/>
  <c r="S819" i="2"/>
  <c r="O819" i="2"/>
  <c r="M819" i="2"/>
  <c r="L819" i="2"/>
  <c r="K819" i="2"/>
  <c r="H819" i="2"/>
  <c r="G819" i="2"/>
  <c r="D819" i="2"/>
  <c r="AC818" i="2"/>
  <c r="AB818" i="2" s="1"/>
  <c r="AA818" i="2"/>
  <c r="Z818" i="2"/>
  <c r="S818" i="2"/>
  <c r="O818" i="2"/>
  <c r="M818" i="2"/>
  <c r="L818" i="2"/>
  <c r="K818" i="2"/>
  <c r="H818" i="2"/>
  <c r="G818" i="2"/>
  <c r="D818" i="2"/>
  <c r="AC817" i="2"/>
  <c r="AB817" i="2" s="1"/>
  <c r="AA817" i="2"/>
  <c r="Z817" i="2"/>
  <c r="S817" i="2"/>
  <c r="O817" i="2"/>
  <c r="M817" i="2"/>
  <c r="L817" i="2"/>
  <c r="K817" i="2"/>
  <c r="H817" i="2"/>
  <c r="G817" i="2"/>
  <c r="D817" i="2"/>
  <c r="AC816" i="2"/>
  <c r="AB816" i="2" s="1"/>
  <c r="AA816" i="2"/>
  <c r="Z816" i="2"/>
  <c r="S816" i="2"/>
  <c r="O816" i="2"/>
  <c r="M816" i="2"/>
  <c r="L816" i="2"/>
  <c r="K816" i="2"/>
  <c r="H816" i="2"/>
  <c r="G816" i="2"/>
  <c r="D816" i="2"/>
  <c r="AC815" i="2"/>
  <c r="AB815" i="2" s="1"/>
  <c r="AA815" i="2"/>
  <c r="Z815" i="2"/>
  <c r="S815" i="2"/>
  <c r="O815" i="2"/>
  <c r="M815" i="2"/>
  <c r="L815" i="2"/>
  <c r="K815" i="2"/>
  <c r="H815" i="2"/>
  <c r="G815" i="2"/>
  <c r="D815" i="2"/>
  <c r="AC814" i="2"/>
  <c r="AB814" i="2" s="1"/>
  <c r="AA814" i="2"/>
  <c r="Z814" i="2"/>
  <c r="S814" i="2"/>
  <c r="O814" i="2"/>
  <c r="M814" i="2"/>
  <c r="L814" i="2"/>
  <c r="K814" i="2"/>
  <c r="H814" i="2"/>
  <c r="G814" i="2"/>
  <c r="D814" i="2"/>
  <c r="AC813" i="2"/>
  <c r="AB813" i="2" s="1"/>
  <c r="AA813" i="2"/>
  <c r="Z813" i="2"/>
  <c r="S813" i="2"/>
  <c r="O813" i="2"/>
  <c r="M813" i="2"/>
  <c r="L813" i="2"/>
  <c r="K813" i="2"/>
  <c r="H813" i="2"/>
  <c r="G813" i="2"/>
  <c r="D813" i="2"/>
  <c r="AC812" i="2"/>
  <c r="AB812" i="2" s="1"/>
  <c r="AA812" i="2"/>
  <c r="Z812" i="2"/>
  <c r="S812" i="2"/>
  <c r="O812" i="2"/>
  <c r="M812" i="2"/>
  <c r="L812" i="2"/>
  <c r="K812" i="2"/>
  <c r="H812" i="2"/>
  <c r="G812" i="2"/>
  <c r="D812" i="2"/>
  <c r="AC811" i="2"/>
  <c r="AB811" i="2" s="1"/>
  <c r="AA811" i="2"/>
  <c r="Z811" i="2"/>
  <c r="S811" i="2"/>
  <c r="O811" i="2"/>
  <c r="M811" i="2"/>
  <c r="L811" i="2"/>
  <c r="K811" i="2"/>
  <c r="H811" i="2"/>
  <c r="G811" i="2"/>
  <c r="D811" i="2"/>
  <c r="AC810" i="2"/>
  <c r="AB810" i="2" s="1"/>
  <c r="AA810" i="2"/>
  <c r="Z810" i="2"/>
  <c r="S810" i="2"/>
  <c r="O810" i="2"/>
  <c r="M810" i="2"/>
  <c r="L810" i="2"/>
  <c r="K810" i="2"/>
  <c r="H810" i="2"/>
  <c r="G810" i="2"/>
  <c r="D810" i="2"/>
  <c r="AC809" i="2"/>
  <c r="AB809" i="2" s="1"/>
  <c r="AA809" i="2"/>
  <c r="Z809" i="2"/>
  <c r="S809" i="2"/>
  <c r="O809" i="2"/>
  <c r="M809" i="2"/>
  <c r="L809" i="2"/>
  <c r="K809" i="2"/>
  <c r="H809" i="2"/>
  <c r="G809" i="2"/>
  <c r="D809" i="2"/>
  <c r="AC808" i="2"/>
  <c r="AB808" i="2" s="1"/>
  <c r="AA808" i="2"/>
  <c r="Z808" i="2"/>
  <c r="S808" i="2"/>
  <c r="O808" i="2"/>
  <c r="M808" i="2"/>
  <c r="L808" i="2"/>
  <c r="K808" i="2"/>
  <c r="H808" i="2"/>
  <c r="G808" i="2"/>
  <c r="D808" i="2"/>
  <c r="AC807" i="2"/>
  <c r="AB807" i="2" s="1"/>
  <c r="AA807" i="2"/>
  <c r="Z807" i="2"/>
  <c r="S807" i="2"/>
  <c r="O807" i="2"/>
  <c r="M807" i="2"/>
  <c r="L807" i="2"/>
  <c r="K807" i="2"/>
  <c r="H807" i="2"/>
  <c r="G807" i="2"/>
  <c r="D807" i="2"/>
  <c r="AC806" i="2"/>
  <c r="AB806" i="2" s="1"/>
  <c r="AA806" i="2"/>
  <c r="Z806" i="2"/>
  <c r="S806" i="2"/>
  <c r="O806" i="2"/>
  <c r="M806" i="2"/>
  <c r="L806" i="2"/>
  <c r="K806" i="2"/>
  <c r="H806" i="2"/>
  <c r="G806" i="2"/>
  <c r="D806" i="2"/>
  <c r="AC805" i="2"/>
  <c r="AB805" i="2" s="1"/>
  <c r="AA805" i="2"/>
  <c r="Z805" i="2"/>
  <c r="S805" i="2"/>
  <c r="O805" i="2"/>
  <c r="M805" i="2"/>
  <c r="L805" i="2"/>
  <c r="K805" i="2"/>
  <c r="H805" i="2"/>
  <c r="G805" i="2"/>
  <c r="D805" i="2"/>
  <c r="AC804" i="2"/>
  <c r="AB804" i="2" s="1"/>
  <c r="AA804" i="2"/>
  <c r="Z804" i="2"/>
  <c r="S804" i="2"/>
  <c r="O804" i="2"/>
  <c r="M804" i="2"/>
  <c r="L804" i="2"/>
  <c r="K804" i="2"/>
  <c r="H804" i="2"/>
  <c r="G804" i="2"/>
  <c r="D804" i="2"/>
  <c r="AC803" i="2"/>
  <c r="AB803" i="2" s="1"/>
  <c r="AA803" i="2"/>
  <c r="Z803" i="2"/>
  <c r="S803" i="2"/>
  <c r="O803" i="2"/>
  <c r="M803" i="2"/>
  <c r="L803" i="2"/>
  <c r="K803" i="2"/>
  <c r="H803" i="2"/>
  <c r="G803" i="2"/>
  <c r="D803" i="2"/>
  <c r="AC802" i="2"/>
  <c r="AB802" i="2" s="1"/>
  <c r="AA802" i="2"/>
  <c r="Z802" i="2"/>
  <c r="S802" i="2"/>
  <c r="O802" i="2"/>
  <c r="M802" i="2"/>
  <c r="L802" i="2"/>
  <c r="K802" i="2"/>
  <c r="H802" i="2"/>
  <c r="G802" i="2"/>
  <c r="D802" i="2"/>
  <c r="AC801" i="2"/>
  <c r="AB801" i="2" s="1"/>
  <c r="AA801" i="2"/>
  <c r="Z801" i="2"/>
  <c r="S801" i="2"/>
  <c r="O801" i="2"/>
  <c r="M801" i="2"/>
  <c r="L801" i="2"/>
  <c r="K801" i="2"/>
  <c r="H801" i="2"/>
  <c r="G801" i="2"/>
  <c r="D801" i="2"/>
  <c r="AC798" i="2"/>
  <c r="AB798" i="2" s="1"/>
  <c r="AA798" i="2"/>
  <c r="Z798" i="2"/>
  <c r="S798" i="2"/>
  <c r="O798" i="2"/>
  <c r="M798" i="2"/>
  <c r="L798" i="2"/>
  <c r="K798" i="2"/>
  <c r="H798" i="2"/>
  <c r="G798" i="2"/>
  <c r="D798" i="2"/>
  <c r="AC797" i="2"/>
  <c r="AB797" i="2" s="1"/>
  <c r="AA797" i="2"/>
  <c r="Z797" i="2"/>
  <c r="S797" i="2"/>
  <c r="O797" i="2"/>
  <c r="M797" i="2"/>
  <c r="L797" i="2"/>
  <c r="K797" i="2"/>
  <c r="H797" i="2"/>
  <c r="G797" i="2"/>
  <c r="D797" i="2"/>
  <c r="AC796" i="2"/>
  <c r="AB796" i="2" s="1"/>
  <c r="AA796" i="2"/>
  <c r="Z796" i="2"/>
  <c r="S796" i="2"/>
  <c r="O796" i="2"/>
  <c r="M796" i="2"/>
  <c r="L796" i="2"/>
  <c r="K796" i="2"/>
  <c r="H796" i="2"/>
  <c r="G796" i="2"/>
  <c r="D796" i="2"/>
  <c r="AC795" i="2"/>
  <c r="AB795" i="2" s="1"/>
  <c r="AA795" i="2"/>
  <c r="Z795" i="2"/>
  <c r="S795" i="2"/>
  <c r="O795" i="2"/>
  <c r="M795" i="2"/>
  <c r="L795" i="2"/>
  <c r="K795" i="2"/>
  <c r="H795" i="2"/>
  <c r="G795" i="2"/>
  <c r="D795" i="2"/>
  <c r="AC794" i="2"/>
  <c r="AB794" i="2" s="1"/>
  <c r="AA794" i="2"/>
  <c r="Z794" i="2"/>
  <c r="S794" i="2"/>
  <c r="O794" i="2"/>
  <c r="M794" i="2"/>
  <c r="L794" i="2"/>
  <c r="K794" i="2"/>
  <c r="H794" i="2"/>
  <c r="G794" i="2"/>
  <c r="D794" i="2"/>
  <c r="AC793" i="2"/>
  <c r="AB793" i="2" s="1"/>
  <c r="AA793" i="2"/>
  <c r="Z793" i="2"/>
  <c r="S793" i="2"/>
  <c r="O793" i="2"/>
  <c r="M793" i="2"/>
  <c r="L793" i="2"/>
  <c r="K793" i="2"/>
  <c r="H793" i="2"/>
  <c r="G793" i="2"/>
  <c r="D793" i="2"/>
  <c r="AC792" i="2"/>
  <c r="AB792" i="2" s="1"/>
  <c r="AA792" i="2"/>
  <c r="Z792" i="2"/>
  <c r="S792" i="2"/>
  <c r="O792" i="2"/>
  <c r="M792" i="2"/>
  <c r="L792" i="2"/>
  <c r="K792" i="2"/>
  <c r="H792" i="2"/>
  <c r="G792" i="2"/>
  <c r="D792" i="2"/>
  <c r="AC791" i="2"/>
  <c r="AB791" i="2" s="1"/>
  <c r="AA791" i="2"/>
  <c r="Z791" i="2"/>
  <c r="S791" i="2"/>
  <c r="O791" i="2"/>
  <c r="M791" i="2"/>
  <c r="L791" i="2"/>
  <c r="K791" i="2"/>
  <c r="H791" i="2"/>
  <c r="G791" i="2"/>
  <c r="D791" i="2"/>
  <c r="AC790" i="2"/>
  <c r="AB790" i="2" s="1"/>
  <c r="AA790" i="2"/>
  <c r="Z790" i="2"/>
  <c r="S790" i="2"/>
  <c r="O790" i="2"/>
  <c r="M790" i="2"/>
  <c r="L790" i="2"/>
  <c r="K790" i="2"/>
  <c r="H790" i="2"/>
  <c r="G790" i="2"/>
  <c r="D790" i="2"/>
  <c r="AC789" i="2"/>
  <c r="AB789" i="2" s="1"/>
  <c r="AA789" i="2"/>
  <c r="Z789" i="2"/>
  <c r="S789" i="2"/>
  <c r="O789" i="2"/>
  <c r="M789" i="2"/>
  <c r="L789" i="2"/>
  <c r="K789" i="2"/>
  <c r="H789" i="2"/>
  <c r="G789" i="2"/>
  <c r="D789" i="2"/>
  <c r="AC788" i="2"/>
  <c r="AB788" i="2" s="1"/>
  <c r="AA788" i="2"/>
  <c r="Z788" i="2"/>
  <c r="S788" i="2"/>
  <c r="O788" i="2"/>
  <c r="M788" i="2"/>
  <c r="L788" i="2"/>
  <c r="K788" i="2"/>
  <c r="H788" i="2"/>
  <c r="G788" i="2"/>
  <c r="D788" i="2"/>
  <c r="AC787" i="2"/>
  <c r="AB787" i="2" s="1"/>
  <c r="AA787" i="2"/>
  <c r="Z787" i="2"/>
  <c r="S787" i="2"/>
  <c r="O787" i="2"/>
  <c r="M787" i="2"/>
  <c r="L787" i="2"/>
  <c r="K787" i="2"/>
  <c r="H787" i="2"/>
  <c r="G787" i="2"/>
  <c r="D787" i="2"/>
  <c r="AC786" i="2"/>
  <c r="AB786" i="2" s="1"/>
  <c r="AA786" i="2"/>
  <c r="Z786" i="2"/>
  <c r="S786" i="2"/>
  <c r="O786" i="2"/>
  <c r="M786" i="2"/>
  <c r="L786" i="2"/>
  <c r="K786" i="2"/>
  <c r="H786" i="2"/>
  <c r="G786" i="2"/>
  <c r="D786" i="2"/>
  <c r="AC785" i="2"/>
  <c r="AB785" i="2" s="1"/>
  <c r="AA785" i="2"/>
  <c r="Z785" i="2"/>
  <c r="S785" i="2"/>
  <c r="O785" i="2"/>
  <c r="M785" i="2"/>
  <c r="L785" i="2"/>
  <c r="K785" i="2"/>
  <c r="H785" i="2"/>
  <c r="G785" i="2"/>
  <c r="D785" i="2"/>
  <c r="AC784" i="2"/>
  <c r="AB784" i="2" s="1"/>
  <c r="AA784" i="2"/>
  <c r="Z784" i="2"/>
  <c r="S784" i="2"/>
  <c r="O784" i="2"/>
  <c r="M784" i="2"/>
  <c r="L784" i="2"/>
  <c r="K784" i="2"/>
  <c r="H784" i="2"/>
  <c r="G784" i="2"/>
  <c r="D784" i="2"/>
  <c r="AC783" i="2"/>
  <c r="AB783" i="2" s="1"/>
  <c r="AA783" i="2"/>
  <c r="Z783" i="2"/>
  <c r="S783" i="2"/>
  <c r="O783" i="2"/>
  <c r="M783" i="2"/>
  <c r="L783" i="2"/>
  <c r="K783" i="2"/>
  <c r="H783" i="2"/>
  <c r="G783" i="2"/>
  <c r="D783" i="2"/>
  <c r="AC782" i="2"/>
  <c r="AB782" i="2" s="1"/>
  <c r="AA782" i="2"/>
  <c r="Z782" i="2"/>
  <c r="S782" i="2"/>
  <c r="O782" i="2"/>
  <c r="M782" i="2"/>
  <c r="L782" i="2"/>
  <c r="K782" i="2"/>
  <c r="H782" i="2"/>
  <c r="G782" i="2"/>
  <c r="D782" i="2"/>
  <c r="AC781" i="2"/>
  <c r="AB781" i="2" s="1"/>
  <c r="AA781" i="2"/>
  <c r="Z781" i="2"/>
  <c r="S781" i="2"/>
  <c r="O781" i="2"/>
  <c r="M781" i="2"/>
  <c r="L781" i="2"/>
  <c r="K781" i="2"/>
  <c r="H781" i="2"/>
  <c r="G781" i="2"/>
  <c r="D781" i="2"/>
  <c r="AC780" i="2"/>
  <c r="AB780" i="2" s="1"/>
  <c r="AA780" i="2"/>
  <c r="Z780" i="2"/>
  <c r="S780" i="2"/>
  <c r="O780" i="2"/>
  <c r="M780" i="2"/>
  <c r="L780" i="2"/>
  <c r="K780" i="2"/>
  <c r="H780" i="2"/>
  <c r="G780" i="2"/>
  <c r="D780" i="2"/>
  <c r="AC779" i="2"/>
  <c r="AB779" i="2" s="1"/>
  <c r="AA779" i="2"/>
  <c r="Z779" i="2"/>
  <c r="S779" i="2"/>
  <c r="O779" i="2"/>
  <c r="M779" i="2"/>
  <c r="L779" i="2"/>
  <c r="K779" i="2"/>
  <c r="H779" i="2"/>
  <c r="G779" i="2"/>
  <c r="D779" i="2"/>
  <c r="AC778" i="2"/>
  <c r="AB778" i="2" s="1"/>
  <c r="AA778" i="2"/>
  <c r="Z778" i="2"/>
  <c r="S778" i="2"/>
  <c r="O778" i="2"/>
  <c r="M778" i="2"/>
  <c r="L778" i="2"/>
  <c r="K778" i="2"/>
  <c r="H778" i="2"/>
  <c r="G778" i="2"/>
  <c r="D778" i="2"/>
  <c r="AC777" i="2"/>
  <c r="AB777" i="2" s="1"/>
  <c r="AA777" i="2"/>
  <c r="Z777" i="2"/>
  <c r="S777" i="2"/>
  <c r="O777" i="2"/>
  <c r="M777" i="2"/>
  <c r="L777" i="2"/>
  <c r="K777" i="2"/>
  <c r="H777" i="2"/>
  <c r="G777" i="2"/>
  <c r="D777" i="2"/>
  <c r="AC776" i="2"/>
  <c r="AB776" i="2" s="1"/>
  <c r="AA776" i="2"/>
  <c r="Z776" i="2"/>
  <c r="S776" i="2"/>
  <c r="O776" i="2"/>
  <c r="M776" i="2"/>
  <c r="L776" i="2"/>
  <c r="K776" i="2"/>
  <c r="H776" i="2"/>
  <c r="G776" i="2"/>
  <c r="D776" i="2"/>
  <c r="AC775" i="2"/>
  <c r="AB775" i="2" s="1"/>
  <c r="AA775" i="2"/>
  <c r="Z775" i="2"/>
  <c r="S775" i="2"/>
  <c r="O775" i="2"/>
  <c r="M775" i="2"/>
  <c r="L775" i="2"/>
  <c r="K775" i="2"/>
  <c r="H775" i="2"/>
  <c r="G775" i="2"/>
  <c r="D775" i="2"/>
  <c r="AC774" i="2"/>
  <c r="AB774" i="2" s="1"/>
  <c r="AA774" i="2"/>
  <c r="Z774" i="2"/>
  <c r="S774" i="2"/>
  <c r="O774" i="2"/>
  <c r="M774" i="2"/>
  <c r="L774" i="2"/>
  <c r="K774" i="2"/>
  <c r="H774" i="2"/>
  <c r="G774" i="2"/>
  <c r="D774" i="2"/>
  <c r="AC773" i="2"/>
  <c r="AB773" i="2" s="1"/>
  <c r="AA773" i="2"/>
  <c r="Z773" i="2"/>
  <c r="S773" i="2"/>
  <c r="O773" i="2"/>
  <c r="M773" i="2"/>
  <c r="L773" i="2"/>
  <c r="K773" i="2"/>
  <c r="H773" i="2"/>
  <c r="G773" i="2"/>
  <c r="D773" i="2"/>
  <c r="AC772" i="2"/>
  <c r="AB772" i="2" s="1"/>
  <c r="AA772" i="2"/>
  <c r="Z772" i="2"/>
  <c r="S772" i="2"/>
  <c r="O772" i="2"/>
  <c r="M772" i="2"/>
  <c r="L772" i="2"/>
  <c r="K772" i="2"/>
  <c r="H772" i="2"/>
  <c r="G772" i="2"/>
  <c r="D772" i="2"/>
  <c r="AC771" i="2"/>
  <c r="AB771" i="2" s="1"/>
  <c r="AA771" i="2"/>
  <c r="Z771" i="2"/>
  <c r="S771" i="2"/>
  <c r="O771" i="2"/>
  <c r="M771" i="2"/>
  <c r="L771" i="2"/>
  <c r="K771" i="2"/>
  <c r="H771" i="2"/>
  <c r="G771" i="2"/>
  <c r="D771" i="2"/>
  <c r="AC770" i="2"/>
  <c r="AB770" i="2" s="1"/>
  <c r="AA770" i="2"/>
  <c r="Z770" i="2"/>
  <c r="S770" i="2"/>
  <c r="O770" i="2"/>
  <c r="M770" i="2"/>
  <c r="L770" i="2"/>
  <c r="K770" i="2"/>
  <c r="H770" i="2"/>
  <c r="G770" i="2"/>
  <c r="D770" i="2"/>
  <c r="AC769" i="2"/>
  <c r="AB769" i="2" s="1"/>
  <c r="AA769" i="2"/>
  <c r="Z769" i="2"/>
  <c r="S769" i="2"/>
  <c r="O769" i="2"/>
  <c r="M769" i="2"/>
  <c r="L769" i="2"/>
  <c r="K769" i="2"/>
  <c r="H769" i="2"/>
  <c r="G769" i="2"/>
  <c r="D769" i="2"/>
  <c r="AC768" i="2"/>
  <c r="AB768" i="2" s="1"/>
  <c r="AA768" i="2"/>
  <c r="Z768" i="2"/>
  <c r="S768" i="2"/>
  <c r="O768" i="2"/>
  <c r="M768" i="2"/>
  <c r="L768" i="2"/>
  <c r="K768" i="2"/>
  <c r="H768" i="2"/>
  <c r="G768" i="2"/>
  <c r="D768" i="2"/>
  <c r="AC767" i="2"/>
  <c r="AB767" i="2" s="1"/>
  <c r="AA767" i="2"/>
  <c r="Z767" i="2"/>
  <c r="S767" i="2"/>
  <c r="O767" i="2"/>
  <c r="M767" i="2"/>
  <c r="L767" i="2"/>
  <c r="K767" i="2"/>
  <c r="H767" i="2"/>
  <c r="G767" i="2"/>
  <c r="D767" i="2"/>
  <c r="AC766" i="2"/>
  <c r="AB766" i="2" s="1"/>
  <c r="AA766" i="2"/>
  <c r="Z766" i="2"/>
  <c r="S766" i="2"/>
  <c r="O766" i="2"/>
  <c r="M766" i="2"/>
  <c r="L766" i="2"/>
  <c r="K766" i="2"/>
  <c r="H766" i="2"/>
  <c r="G766" i="2"/>
  <c r="D766" i="2"/>
  <c r="AC765" i="2"/>
  <c r="AB765" i="2" s="1"/>
  <c r="AA765" i="2"/>
  <c r="Z765" i="2"/>
  <c r="S765" i="2"/>
  <c r="O765" i="2"/>
  <c r="M765" i="2"/>
  <c r="L765" i="2"/>
  <c r="K765" i="2"/>
  <c r="H765" i="2"/>
  <c r="G765" i="2"/>
  <c r="D765" i="2"/>
  <c r="AC764" i="2"/>
  <c r="AB764" i="2" s="1"/>
  <c r="AA764" i="2"/>
  <c r="Z764" i="2"/>
  <c r="S764" i="2"/>
  <c r="O764" i="2"/>
  <c r="M764" i="2"/>
  <c r="L764" i="2"/>
  <c r="K764" i="2"/>
  <c r="H764" i="2"/>
  <c r="G764" i="2"/>
  <c r="D764" i="2"/>
  <c r="AC763" i="2"/>
  <c r="AB763" i="2" s="1"/>
  <c r="AA763" i="2"/>
  <c r="Z763" i="2"/>
  <c r="S763" i="2"/>
  <c r="O763" i="2"/>
  <c r="M763" i="2"/>
  <c r="L763" i="2"/>
  <c r="K763" i="2"/>
  <c r="H763" i="2"/>
  <c r="G763" i="2"/>
  <c r="D763" i="2"/>
  <c r="AC762" i="2"/>
  <c r="AB762" i="2" s="1"/>
  <c r="AA762" i="2"/>
  <c r="Z762" i="2"/>
  <c r="S762" i="2"/>
  <c r="O762" i="2"/>
  <c r="M762" i="2"/>
  <c r="L762" i="2"/>
  <c r="K762" i="2"/>
  <c r="H762" i="2"/>
  <c r="G762" i="2"/>
  <c r="D762" i="2"/>
  <c r="AC761" i="2"/>
  <c r="AB761" i="2" s="1"/>
  <c r="AA761" i="2"/>
  <c r="Z761" i="2"/>
  <c r="S761" i="2"/>
  <c r="O761" i="2"/>
  <c r="M761" i="2"/>
  <c r="L761" i="2"/>
  <c r="K761" i="2"/>
  <c r="H761" i="2"/>
  <c r="G761" i="2"/>
  <c r="D761" i="2"/>
  <c r="AC760" i="2"/>
  <c r="AB760" i="2" s="1"/>
  <c r="AA760" i="2"/>
  <c r="Z760" i="2"/>
  <c r="S760" i="2"/>
  <c r="O760" i="2"/>
  <c r="M760" i="2"/>
  <c r="L760" i="2"/>
  <c r="K760" i="2"/>
  <c r="H760" i="2"/>
  <c r="G760" i="2"/>
  <c r="D760" i="2"/>
  <c r="AC759" i="2"/>
  <c r="AB759" i="2" s="1"/>
  <c r="AA759" i="2"/>
  <c r="Z759" i="2"/>
  <c r="S759" i="2"/>
  <c r="O759" i="2"/>
  <c r="M759" i="2"/>
  <c r="L759" i="2"/>
  <c r="K759" i="2"/>
  <c r="H759" i="2"/>
  <c r="G759" i="2"/>
  <c r="D759" i="2"/>
  <c r="AC758" i="2"/>
  <c r="AB758" i="2" s="1"/>
  <c r="AA758" i="2"/>
  <c r="Z758" i="2"/>
  <c r="S758" i="2"/>
  <c r="O758" i="2"/>
  <c r="M758" i="2"/>
  <c r="L758" i="2"/>
  <c r="K758" i="2"/>
  <c r="H758" i="2"/>
  <c r="G758" i="2"/>
  <c r="D758" i="2"/>
  <c r="AC757" i="2"/>
  <c r="AB757" i="2" s="1"/>
  <c r="AA757" i="2"/>
  <c r="Z757" i="2"/>
  <c r="S757" i="2"/>
  <c r="O757" i="2"/>
  <c r="M757" i="2"/>
  <c r="L757" i="2"/>
  <c r="K757" i="2"/>
  <c r="H757" i="2"/>
  <c r="G757" i="2"/>
  <c r="D757" i="2"/>
  <c r="AC756" i="2"/>
  <c r="AB756" i="2" s="1"/>
  <c r="AA756" i="2"/>
  <c r="Z756" i="2"/>
  <c r="S756" i="2"/>
  <c r="O756" i="2"/>
  <c r="M756" i="2"/>
  <c r="L756" i="2"/>
  <c r="K756" i="2"/>
  <c r="H756" i="2"/>
  <c r="G756" i="2"/>
  <c r="D756" i="2"/>
  <c r="AC755" i="2"/>
  <c r="AB755" i="2" s="1"/>
  <c r="AA755" i="2"/>
  <c r="Z755" i="2"/>
  <c r="S755" i="2"/>
  <c r="O755" i="2"/>
  <c r="M755" i="2"/>
  <c r="L755" i="2"/>
  <c r="K755" i="2"/>
  <c r="H755" i="2"/>
  <c r="G755" i="2"/>
  <c r="D755" i="2"/>
  <c r="AC754" i="2"/>
  <c r="AB754" i="2" s="1"/>
  <c r="AA754" i="2"/>
  <c r="Z754" i="2"/>
  <c r="S754" i="2"/>
  <c r="O754" i="2"/>
  <c r="M754" i="2"/>
  <c r="L754" i="2"/>
  <c r="K754" i="2"/>
  <c r="H754" i="2"/>
  <c r="G754" i="2"/>
  <c r="D754" i="2"/>
  <c r="AC753" i="2"/>
  <c r="AB753" i="2" s="1"/>
  <c r="AA753" i="2"/>
  <c r="Z753" i="2"/>
  <c r="S753" i="2"/>
  <c r="O753" i="2"/>
  <c r="M753" i="2"/>
  <c r="L753" i="2"/>
  <c r="K753" i="2"/>
  <c r="H753" i="2"/>
  <c r="G753" i="2"/>
  <c r="D753" i="2"/>
  <c r="AC752" i="2"/>
  <c r="AB752" i="2" s="1"/>
  <c r="AA752" i="2"/>
  <c r="Z752" i="2"/>
  <c r="S752" i="2"/>
  <c r="O752" i="2"/>
  <c r="M752" i="2"/>
  <c r="L752" i="2"/>
  <c r="K752" i="2"/>
  <c r="H752" i="2"/>
  <c r="G752" i="2"/>
  <c r="D752" i="2"/>
  <c r="AC751" i="2"/>
  <c r="AB751" i="2" s="1"/>
  <c r="AA751" i="2"/>
  <c r="Z751" i="2"/>
  <c r="S751" i="2"/>
  <c r="O751" i="2"/>
  <c r="M751" i="2"/>
  <c r="L751" i="2"/>
  <c r="K751" i="2"/>
  <c r="H751" i="2"/>
  <c r="G751" i="2"/>
  <c r="D751" i="2"/>
  <c r="AC750" i="2"/>
  <c r="AB750" i="2" s="1"/>
  <c r="AA750" i="2"/>
  <c r="Z750" i="2"/>
  <c r="S750" i="2"/>
  <c r="O750" i="2"/>
  <c r="M750" i="2"/>
  <c r="L750" i="2"/>
  <c r="K750" i="2"/>
  <c r="H750" i="2"/>
  <c r="G750" i="2"/>
  <c r="D750" i="2"/>
  <c r="AC749" i="2"/>
  <c r="AB749" i="2" s="1"/>
  <c r="AA749" i="2"/>
  <c r="Z749" i="2"/>
  <c r="S749" i="2"/>
  <c r="O749" i="2"/>
  <c r="M749" i="2"/>
  <c r="L749" i="2"/>
  <c r="K749" i="2"/>
  <c r="H749" i="2"/>
  <c r="G749" i="2"/>
  <c r="D749" i="2"/>
  <c r="AC748" i="2"/>
  <c r="AB748" i="2" s="1"/>
  <c r="AA748" i="2"/>
  <c r="Z748" i="2"/>
  <c r="S748" i="2"/>
  <c r="O748" i="2"/>
  <c r="M748" i="2"/>
  <c r="L748" i="2"/>
  <c r="K748" i="2"/>
  <c r="H748" i="2"/>
  <c r="G748" i="2"/>
  <c r="D748" i="2"/>
  <c r="AC747" i="2"/>
  <c r="AB747" i="2" s="1"/>
  <c r="AA747" i="2"/>
  <c r="Z747" i="2"/>
  <c r="S747" i="2"/>
  <c r="O747" i="2"/>
  <c r="M747" i="2"/>
  <c r="L747" i="2"/>
  <c r="K747" i="2"/>
  <c r="H747" i="2"/>
  <c r="G747" i="2"/>
  <c r="D747" i="2"/>
  <c r="AC746" i="2"/>
  <c r="AB746" i="2" s="1"/>
  <c r="AA746" i="2"/>
  <c r="Z746" i="2"/>
  <c r="S746" i="2"/>
  <c r="O746" i="2"/>
  <c r="M746" i="2"/>
  <c r="L746" i="2"/>
  <c r="K746" i="2"/>
  <c r="H746" i="2"/>
  <c r="G746" i="2"/>
  <c r="D746" i="2"/>
  <c r="AC745" i="2"/>
  <c r="AB745" i="2" s="1"/>
  <c r="AA745" i="2"/>
  <c r="Z745" i="2"/>
  <c r="S745" i="2"/>
  <c r="O745" i="2"/>
  <c r="M745" i="2"/>
  <c r="L745" i="2"/>
  <c r="K745" i="2"/>
  <c r="H745" i="2"/>
  <c r="G745" i="2"/>
  <c r="D745" i="2"/>
  <c r="AC744" i="2"/>
  <c r="AB744" i="2" s="1"/>
  <c r="AA744" i="2"/>
  <c r="Z744" i="2"/>
  <c r="S744" i="2"/>
  <c r="O744" i="2"/>
  <c r="M744" i="2"/>
  <c r="L744" i="2"/>
  <c r="K744" i="2"/>
  <c r="H744" i="2"/>
  <c r="G744" i="2"/>
  <c r="D744" i="2"/>
  <c r="AC743" i="2"/>
  <c r="AB743" i="2" s="1"/>
  <c r="AA743" i="2"/>
  <c r="Z743" i="2"/>
  <c r="S743" i="2"/>
  <c r="O743" i="2"/>
  <c r="M743" i="2"/>
  <c r="L743" i="2"/>
  <c r="K743" i="2"/>
  <c r="H743" i="2"/>
  <c r="G743" i="2"/>
  <c r="D743" i="2"/>
  <c r="AC742" i="2"/>
  <c r="AB742" i="2" s="1"/>
  <c r="AA742" i="2"/>
  <c r="Z742" i="2"/>
  <c r="S742" i="2"/>
  <c r="O742" i="2"/>
  <c r="M742" i="2"/>
  <c r="L742" i="2"/>
  <c r="K742" i="2"/>
  <c r="H742" i="2"/>
  <c r="G742" i="2"/>
  <c r="D742" i="2"/>
  <c r="AC741" i="2"/>
  <c r="AB741" i="2" s="1"/>
  <c r="AA741" i="2"/>
  <c r="Z741" i="2"/>
  <c r="S741" i="2"/>
  <c r="O741" i="2"/>
  <c r="M741" i="2"/>
  <c r="L741" i="2"/>
  <c r="K741" i="2"/>
  <c r="H741" i="2"/>
  <c r="G741" i="2"/>
  <c r="D741" i="2"/>
  <c r="AC740" i="2"/>
  <c r="AB740" i="2" s="1"/>
  <c r="AA740" i="2"/>
  <c r="Z740" i="2"/>
  <c r="S740" i="2"/>
  <c r="O740" i="2"/>
  <c r="M740" i="2"/>
  <c r="L740" i="2"/>
  <c r="K740" i="2"/>
  <c r="H740" i="2"/>
  <c r="G740" i="2"/>
  <c r="D740" i="2"/>
  <c r="AC739" i="2"/>
  <c r="AB739" i="2" s="1"/>
  <c r="AA739" i="2"/>
  <c r="Z739" i="2"/>
  <c r="S739" i="2"/>
  <c r="O739" i="2"/>
  <c r="M739" i="2"/>
  <c r="L739" i="2"/>
  <c r="K739" i="2"/>
  <c r="H739" i="2"/>
  <c r="G739" i="2"/>
  <c r="D739" i="2"/>
  <c r="AC738" i="2"/>
  <c r="AB738" i="2" s="1"/>
  <c r="AA738" i="2"/>
  <c r="Z738" i="2"/>
  <c r="S738" i="2"/>
  <c r="O738" i="2"/>
  <c r="M738" i="2"/>
  <c r="L738" i="2"/>
  <c r="K738" i="2"/>
  <c r="H738" i="2"/>
  <c r="G738" i="2"/>
  <c r="D738" i="2"/>
  <c r="AC737" i="2"/>
  <c r="AB737" i="2" s="1"/>
  <c r="AA737" i="2"/>
  <c r="Z737" i="2"/>
  <c r="S737" i="2"/>
  <c r="O737" i="2"/>
  <c r="M737" i="2"/>
  <c r="L737" i="2"/>
  <c r="K737" i="2"/>
  <c r="H737" i="2"/>
  <c r="G737" i="2"/>
  <c r="D737" i="2"/>
  <c r="AC736" i="2"/>
  <c r="AB736" i="2" s="1"/>
  <c r="AA736" i="2"/>
  <c r="Z736" i="2"/>
  <c r="S736" i="2"/>
  <c r="O736" i="2"/>
  <c r="M736" i="2"/>
  <c r="L736" i="2"/>
  <c r="K736" i="2"/>
  <c r="H736" i="2"/>
  <c r="G736" i="2"/>
  <c r="D736" i="2"/>
  <c r="AC735" i="2"/>
  <c r="AB735" i="2" s="1"/>
  <c r="AA735" i="2"/>
  <c r="Z735" i="2"/>
  <c r="S735" i="2"/>
  <c r="O735" i="2"/>
  <c r="M735" i="2"/>
  <c r="L735" i="2"/>
  <c r="K735" i="2"/>
  <c r="H735" i="2"/>
  <c r="G735" i="2"/>
  <c r="D735" i="2"/>
  <c r="AC734" i="2"/>
  <c r="AB734" i="2" s="1"/>
  <c r="AA734" i="2"/>
  <c r="Z734" i="2"/>
  <c r="S734" i="2"/>
  <c r="O734" i="2"/>
  <c r="M734" i="2"/>
  <c r="L734" i="2"/>
  <c r="K734" i="2"/>
  <c r="H734" i="2"/>
  <c r="G734" i="2"/>
  <c r="D734" i="2"/>
  <c r="AC733" i="2"/>
  <c r="AB733" i="2" s="1"/>
  <c r="AA733" i="2"/>
  <c r="Z733" i="2"/>
  <c r="S733" i="2"/>
  <c r="O733" i="2"/>
  <c r="M733" i="2"/>
  <c r="L733" i="2"/>
  <c r="K733" i="2"/>
  <c r="H733" i="2"/>
  <c r="G733" i="2"/>
  <c r="D733" i="2"/>
  <c r="AC732" i="2"/>
  <c r="AB732" i="2" s="1"/>
  <c r="AA732" i="2"/>
  <c r="Z732" i="2"/>
  <c r="S732" i="2"/>
  <c r="O732" i="2"/>
  <c r="M732" i="2"/>
  <c r="L732" i="2"/>
  <c r="K732" i="2"/>
  <c r="H732" i="2"/>
  <c r="G732" i="2"/>
  <c r="D732" i="2"/>
  <c r="AC731" i="2"/>
  <c r="AB731" i="2" s="1"/>
  <c r="AA731" i="2"/>
  <c r="Z731" i="2"/>
  <c r="S731" i="2"/>
  <c r="O731" i="2"/>
  <c r="M731" i="2"/>
  <c r="L731" i="2"/>
  <c r="K731" i="2"/>
  <c r="H731" i="2"/>
  <c r="G731" i="2"/>
  <c r="D731" i="2"/>
  <c r="AC730" i="2"/>
  <c r="AB730" i="2" s="1"/>
  <c r="AA730" i="2"/>
  <c r="Z730" i="2"/>
  <c r="S730" i="2"/>
  <c r="O730" i="2"/>
  <c r="M730" i="2"/>
  <c r="L730" i="2"/>
  <c r="K730" i="2"/>
  <c r="H730" i="2"/>
  <c r="G730" i="2"/>
  <c r="D730" i="2"/>
  <c r="AC729" i="2"/>
  <c r="AB729" i="2" s="1"/>
  <c r="AA729" i="2"/>
  <c r="Z729" i="2"/>
  <c r="S729" i="2"/>
  <c r="O729" i="2"/>
  <c r="M729" i="2"/>
  <c r="L729" i="2"/>
  <c r="K729" i="2"/>
  <c r="H729" i="2"/>
  <c r="G729" i="2"/>
  <c r="D729" i="2"/>
  <c r="AC728" i="2"/>
  <c r="AB728" i="2" s="1"/>
  <c r="AA728" i="2"/>
  <c r="Z728" i="2"/>
  <c r="S728" i="2"/>
  <c r="O728" i="2"/>
  <c r="M728" i="2"/>
  <c r="L728" i="2"/>
  <c r="K728" i="2"/>
  <c r="H728" i="2"/>
  <c r="G728" i="2"/>
  <c r="D728" i="2"/>
  <c r="AC727" i="2"/>
  <c r="AB727" i="2" s="1"/>
  <c r="AA727" i="2"/>
  <c r="Z727" i="2"/>
  <c r="S727" i="2"/>
  <c r="O727" i="2"/>
  <c r="M727" i="2"/>
  <c r="L727" i="2"/>
  <c r="K727" i="2"/>
  <c r="H727" i="2"/>
  <c r="G727" i="2"/>
  <c r="D727" i="2"/>
  <c r="AC726" i="2"/>
  <c r="AB726" i="2" s="1"/>
  <c r="AA726" i="2"/>
  <c r="Z726" i="2"/>
  <c r="S726" i="2"/>
  <c r="O726" i="2"/>
  <c r="M726" i="2"/>
  <c r="L726" i="2"/>
  <c r="K726" i="2"/>
  <c r="H726" i="2"/>
  <c r="G726" i="2"/>
  <c r="D726" i="2"/>
  <c r="AC725" i="2"/>
  <c r="AB725" i="2" s="1"/>
  <c r="AA725" i="2"/>
  <c r="Z725" i="2"/>
  <c r="S725" i="2"/>
  <c r="O725" i="2"/>
  <c r="M725" i="2"/>
  <c r="L725" i="2"/>
  <c r="K725" i="2"/>
  <c r="H725" i="2"/>
  <c r="G725" i="2"/>
  <c r="D725" i="2"/>
  <c r="AC724" i="2"/>
  <c r="AB724" i="2" s="1"/>
  <c r="AA724" i="2"/>
  <c r="Z724" i="2"/>
  <c r="S724" i="2"/>
  <c r="O724" i="2"/>
  <c r="M724" i="2"/>
  <c r="L724" i="2"/>
  <c r="K724" i="2"/>
  <c r="H724" i="2"/>
  <c r="G724" i="2"/>
  <c r="D724" i="2"/>
  <c r="AC723" i="2"/>
  <c r="AB723" i="2" s="1"/>
  <c r="AA723" i="2"/>
  <c r="Z723" i="2"/>
  <c r="S723" i="2"/>
  <c r="O723" i="2"/>
  <c r="M723" i="2"/>
  <c r="L723" i="2"/>
  <c r="K723" i="2"/>
  <c r="H723" i="2"/>
  <c r="G723" i="2"/>
  <c r="D723" i="2"/>
  <c r="AC722" i="2"/>
  <c r="AB722" i="2" s="1"/>
  <c r="AA722" i="2"/>
  <c r="Z722" i="2"/>
  <c r="S722" i="2"/>
  <c r="O722" i="2"/>
  <c r="M722" i="2"/>
  <c r="L722" i="2"/>
  <c r="K722" i="2"/>
  <c r="H722" i="2"/>
  <c r="G722" i="2"/>
  <c r="D722" i="2"/>
  <c r="AC721" i="2"/>
  <c r="AB721" i="2" s="1"/>
  <c r="AA721" i="2"/>
  <c r="Z721" i="2"/>
  <c r="S721" i="2"/>
  <c r="O721" i="2"/>
  <c r="M721" i="2"/>
  <c r="L721" i="2"/>
  <c r="K721" i="2"/>
  <c r="H721" i="2"/>
  <c r="G721" i="2"/>
  <c r="D721" i="2"/>
  <c r="AC720" i="2"/>
  <c r="AB720" i="2" s="1"/>
  <c r="AA720" i="2"/>
  <c r="Z720" i="2"/>
  <c r="S720" i="2"/>
  <c r="O720" i="2"/>
  <c r="M720" i="2"/>
  <c r="L720" i="2"/>
  <c r="K720" i="2"/>
  <c r="H720" i="2"/>
  <c r="G720" i="2"/>
  <c r="D720" i="2"/>
  <c r="AC719" i="2"/>
  <c r="AB719" i="2" s="1"/>
  <c r="AA719" i="2"/>
  <c r="Z719" i="2"/>
  <c r="S719" i="2"/>
  <c r="O719" i="2"/>
  <c r="M719" i="2"/>
  <c r="L719" i="2"/>
  <c r="K719" i="2"/>
  <c r="H719" i="2"/>
  <c r="G719" i="2"/>
  <c r="D719" i="2"/>
  <c r="AC718" i="2"/>
  <c r="AB718" i="2" s="1"/>
  <c r="AA718" i="2"/>
  <c r="Z718" i="2"/>
  <c r="S718" i="2"/>
  <c r="O718" i="2"/>
  <c r="M718" i="2"/>
  <c r="L718" i="2"/>
  <c r="K718" i="2"/>
  <c r="H718" i="2"/>
  <c r="G718" i="2"/>
  <c r="D718" i="2"/>
  <c r="AC717" i="2"/>
  <c r="AB717" i="2" s="1"/>
  <c r="AA717" i="2"/>
  <c r="Z717" i="2"/>
  <c r="S717" i="2"/>
  <c r="O717" i="2"/>
  <c r="M717" i="2"/>
  <c r="L717" i="2"/>
  <c r="K717" i="2"/>
  <c r="H717" i="2"/>
  <c r="G717" i="2"/>
  <c r="D717" i="2"/>
  <c r="AC716" i="2"/>
  <c r="AB716" i="2" s="1"/>
  <c r="AA716" i="2"/>
  <c r="Z716" i="2"/>
  <c r="S716" i="2"/>
  <c r="O716" i="2"/>
  <c r="M716" i="2"/>
  <c r="L716" i="2"/>
  <c r="K716" i="2"/>
  <c r="H716" i="2"/>
  <c r="G716" i="2"/>
  <c r="D716" i="2"/>
  <c r="AC715" i="2"/>
  <c r="AB715" i="2" s="1"/>
  <c r="AA715" i="2"/>
  <c r="Z715" i="2"/>
  <c r="S715" i="2"/>
  <c r="O715" i="2"/>
  <c r="M715" i="2"/>
  <c r="L715" i="2"/>
  <c r="K715" i="2"/>
  <c r="H715" i="2"/>
  <c r="G715" i="2"/>
  <c r="D715" i="2"/>
  <c r="AC714" i="2"/>
  <c r="AB714" i="2" s="1"/>
  <c r="AA714" i="2"/>
  <c r="Z714" i="2"/>
  <c r="S714" i="2"/>
  <c r="O714" i="2"/>
  <c r="M714" i="2"/>
  <c r="L714" i="2"/>
  <c r="K714" i="2"/>
  <c r="H714" i="2"/>
  <c r="G714" i="2"/>
  <c r="D714" i="2"/>
  <c r="AC713" i="2"/>
  <c r="AB713" i="2" s="1"/>
  <c r="AA713" i="2"/>
  <c r="Z713" i="2"/>
  <c r="S713" i="2"/>
  <c r="O713" i="2"/>
  <c r="M713" i="2"/>
  <c r="L713" i="2"/>
  <c r="K713" i="2"/>
  <c r="H713" i="2"/>
  <c r="G713" i="2"/>
  <c r="D713" i="2"/>
  <c r="AC712" i="2"/>
  <c r="AB712" i="2" s="1"/>
  <c r="AA712" i="2"/>
  <c r="Z712" i="2"/>
  <c r="S712" i="2"/>
  <c r="O712" i="2"/>
  <c r="M712" i="2"/>
  <c r="L712" i="2"/>
  <c r="K712" i="2"/>
  <c r="H712" i="2"/>
  <c r="G712" i="2"/>
  <c r="D712" i="2"/>
  <c r="AC711" i="2"/>
  <c r="AB711" i="2" s="1"/>
  <c r="AA711" i="2"/>
  <c r="Z711" i="2"/>
  <c r="S711" i="2"/>
  <c r="O711" i="2"/>
  <c r="M711" i="2"/>
  <c r="L711" i="2"/>
  <c r="K711" i="2"/>
  <c r="H711" i="2"/>
  <c r="G711" i="2"/>
  <c r="D711" i="2"/>
  <c r="AC710" i="2"/>
  <c r="AB710" i="2" s="1"/>
  <c r="AA710" i="2"/>
  <c r="Z710" i="2"/>
  <c r="S710" i="2"/>
  <c r="O710" i="2"/>
  <c r="M710" i="2"/>
  <c r="L710" i="2"/>
  <c r="K710" i="2"/>
  <c r="H710" i="2"/>
  <c r="G710" i="2"/>
  <c r="D710" i="2"/>
  <c r="AC709" i="2"/>
  <c r="AB709" i="2" s="1"/>
  <c r="AA709" i="2"/>
  <c r="Z709" i="2"/>
  <c r="S709" i="2"/>
  <c r="O709" i="2"/>
  <c r="M709" i="2"/>
  <c r="L709" i="2"/>
  <c r="K709" i="2"/>
  <c r="H709" i="2"/>
  <c r="G709" i="2"/>
  <c r="D709" i="2"/>
  <c r="AC708" i="2"/>
  <c r="AB708" i="2" s="1"/>
  <c r="AA708" i="2"/>
  <c r="Z708" i="2"/>
  <c r="S708" i="2"/>
  <c r="O708" i="2"/>
  <c r="M708" i="2"/>
  <c r="L708" i="2"/>
  <c r="K708" i="2"/>
  <c r="H708" i="2"/>
  <c r="G708" i="2"/>
  <c r="D708" i="2"/>
  <c r="AC707" i="2"/>
  <c r="AB707" i="2" s="1"/>
  <c r="AA707" i="2"/>
  <c r="Z707" i="2"/>
  <c r="S707" i="2"/>
  <c r="O707" i="2"/>
  <c r="M707" i="2"/>
  <c r="L707" i="2"/>
  <c r="K707" i="2"/>
  <c r="H707" i="2"/>
  <c r="G707" i="2"/>
  <c r="D707" i="2"/>
  <c r="AC706" i="2"/>
  <c r="AB706" i="2" s="1"/>
  <c r="AA706" i="2"/>
  <c r="Z706" i="2"/>
  <c r="S706" i="2"/>
  <c r="O706" i="2"/>
  <c r="M706" i="2"/>
  <c r="L706" i="2"/>
  <c r="K706" i="2"/>
  <c r="H706" i="2"/>
  <c r="G706" i="2"/>
  <c r="D706" i="2"/>
  <c r="AC705" i="2"/>
  <c r="AB705" i="2" s="1"/>
  <c r="AA705" i="2"/>
  <c r="Z705" i="2"/>
  <c r="S705" i="2"/>
  <c r="O705" i="2"/>
  <c r="M705" i="2"/>
  <c r="L705" i="2"/>
  <c r="K705" i="2"/>
  <c r="H705" i="2"/>
  <c r="G705" i="2"/>
  <c r="D705" i="2"/>
  <c r="AC704" i="2"/>
  <c r="AB704" i="2" s="1"/>
  <c r="AA704" i="2"/>
  <c r="Z704" i="2"/>
  <c r="S704" i="2"/>
  <c r="O704" i="2"/>
  <c r="M704" i="2"/>
  <c r="L704" i="2"/>
  <c r="K704" i="2"/>
  <c r="H704" i="2"/>
  <c r="G704" i="2"/>
  <c r="D704" i="2"/>
  <c r="AC703" i="2"/>
  <c r="AB703" i="2" s="1"/>
  <c r="AA703" i="2"/>
  <c r="Z703" i="2"/>
  <c r="S703" i="2"/>
  <c r="O703" i="2"/>
  <c r="M703" i="2"/>
  <c r="L703" i="2"/>
  <c r="K703" i="2"/>
  <c r="H703" i="2"/>
  <c r="G703" i="2"/>
  <c r="D703" i="2"/>
  <c r="AC702" i="2"/>
  <c r="AB702" i="2" s="1"/>
  <c r="AA702" i="2"/>
  <c r="Z702" i="2"/>
  <c r="S702" i="2"/>
  <c r="O702" i="2"/>
  <c r="M702" i="2"/>
  <c r="L702" i="2"/>
  <c r="K702" i="2"/>
  <c r="H702" i="2"/>
  <c r="G702" i="2"/>
  <c r="D702" i="2"/>
  <c r="AC701" i="2"/>
  <c r="AB701" i="2" s="1"/>
  <c r="AA701" i="2"/>
  <c r="Z701" i="2"/>
  <c r="S701" i="2"/>
  <c r="O701" i="2"/>
  <c r="M701" i="2"/>
  <c r="L701" i="2"/>
  <c r="K701" i="2"/>
  <c r="H701" i="2"/>
  <c r="G701" i="2"/>
  <c r="D701" i="2"/>
  <c r="AC700" i="2"/>
  <c r="AB700" i="2" s="1"/>
  <c r="AA700" i="2"/>
  <c r="Z700" i="2"/>
  <c r="S700" i="2"/>
  <c r="O700" i="2"/>
  <c r="M700" i="2"/>
  <c r="L700" i="2"/>
  <c r="K700" i="2"/>
  <c r="H700" i="2"/>
  <c r="G700" i="2"/>
  <c r="D700" i="2"/>
  <c r="AC699" i="2"/>
  <c r="AB699" i="2" s="1"/>
  <c r="AA699" i="2"/>
  <c r="Z699" i="2"/>
  <c r="S699" i="2"/>
  <c r="O699" i="2"/>
  <c r="M699" i="2"/>
  <c r="L699" i="2"/>
  <c r="K699" i="2"/>
  <c r="H699" i="2"/>
  <c r="G699" i="2"/>
  <c r="D699" i="2"/>
  <c r="AC698" i="2"/>
  <c r="AB698" i="2" s="1"/>
  <c r="AA698" i="2"/>
  <c r="Z698" i="2"/>
  <c r="S698" i="2"/>
  <c r="O698" i="2"/>
  <c r="M698" i="2"/>
  <c r="L698" i="2"/>
  <c r="K698" i="2"/>
  <c r="H698" i="2"/>
  <c r="G698" i="2"/>
  <c r="D698" i="2"/>
  <c r="AC697" i="2"/>
  <c r="AB697" i="2" s="1"/>
  <c r="AA697" i="2"/>
  <c r="Z697" i="2"/>
  <c r="S697" i="2"/>
  <c r="O697" i="2"/>
  <c r="M697" i="2"/>
  <c r="L697" i="2"/>
  <c r="K697" i="2"/>
  <c r="H697" i="2"/>
  <c r="G697" i="2"/>
  <c r="D697" i="2"/>
  <c r="AC696" i="2"/>
  <c r="AB696" i="2" s="1"/>
  <c r="AA696" i="2"/>
  <c r="Z696" i="2"/>
  <c r="S696" i="2"/>
  <c r="O696" i="2"/>
  <c r="M696" i="2"/>
  <c r="L696" i="2"/>
  <c r="K696" i="2"/>
  <c r="H696" i="2"/>
  <c r="G696" i="2"/>
  <c r="D696" i="2"/>
  <c r="AC695" i="2"/>
  <c r="AB695" i="2" s="1"/>
  <c r="AA695" i="2"/>
  <c r="Z695" i="2"/>
  <c r="S695" i="2"/>
  <c r="O695" i="2"/>
  <c r="M695" i="2"/>
  <c r="L695" i="2"/>
  <c r="K695" i="2"/>
  <c r="H695" i="2"/>
  <c r="G695" i="2"/>
  <c r="D695" i="2"/>
  <c r="AC694" i="2"/>
  <c r="AB694" i="2" s="1"/>
  <c r="AA694" i="2"/>
  <c r="Z694" i="2"/>
  <c r="S694" i="2"/>
  <c r="O694" i="2"/>
  <c r="M694" i="2"/>
  <c r="L694" i="2"/>
  <c r="K694" i="2"/>
  <c r="H694" i="2"/>
  <c r="G694" i="2"/>
  <c r="D694" i="2"/>
  <c r="AC693" i="2"/>
  <c r="AB693" i="2" s="1"/>
  <c r="AA693" i="2"/>
  <c r="Z693" i="2"/>
  <c r="S693" i="2"/>
  <c r="O693" i="2"/>
  <c r="M693" i="2"/>
  <c r="L693" i="2"/>
  <c r="K693" i="2"/>
  <c r="H693" i="2"/>
  <c r="G693" i="2"/>
  <c r="D693" i="2"/>
  <c r="AC692" i="2"/>
  <c r="AB692" i="2" s="1"/>
  <c r="AA692" i="2"/>
  <c r="Z692" i="2"/>
  <c r="S692" i="2"/>
  <c r="O692" i="2"/>
  <c r="M692" i="2"/>
  <c r="L692" i="2"/>
  <c r="K692" i="2"/>
  <c r="H692" i="2"/>
  <c r="G692" i="2"/>
  <c r="D692" i="2"/>
  <c r="AC691" i="2"/>
  <c r="AB691" i="2" s="1"/>
  <c r="AA691" i="2"/>
  <c r="Z691" i="2"/>
  <c r="S691" i="2"/>
  <c r="O691" i="2"/>
  <c r="M691" i="2"/>
  <c r="L691" i="2"/>
  <c r="K691" i="2"/>
  <c r="H691" i="2"/>
  <c r="G691" i="2"/>
  <c r="D691" i="2"/>
  <c r="AC690" i="2"/>
  <c r="AB690" i="2" s="1"/>
  <c r="AA690" i="2"/>
  <c r="Z690" i="2"/>
  <c r="S690" i="2"/>
  <c r="O690" i="2"/>
  <c r="M690" i="2"/>
  <c r="L690" i="2"/>
  <c r="K690" i="2"/>
  <c r="H690" i="2"/>
  <c r="G690" i="2"/>
  <c r="D690" i="2"/>
  <c r="AC689" i="2"/>
  <c r="AB689" i="2" s="1"/>
  <c r="AA689" i="2"/>
  <c r="Z689" i="2"/>
  <c r="S689" i="2"/>
  <c r="O689" i="2"/>
  <c r="M689" i="2"/>
  <c r="L689" i="2"/>
  <c r="K689" i="2"/>
  <c r="H689" i="2"/>
  <c r="G689" i="2"/>
  <c r="D689" i="2"/>
  <c r="AC688" i="2"/>
  <c r="AB688" i="2" s="1"/>
  <c r="AA688" i="2"/>
  <c r="Z688" i="2"/>
  <c r="S688" i="2"/>
  <c r="O688" i="2"/>
  <c r="M688" i="2"/>
  <c r="L688" i="2"/>
  <c r="K688" i="2"/>
  <c r="H688" i="2"/>
  <c r="G688" i="2"/>
  <c r="D688" i="2"/>
  <c r="AC687" i="2"/>
  <c r="AB687" i="2" s="1"/>
  <c r="AA687" i="2"/>
  <c r="Z687" i="2"/>
  <c r="S687" i="2"/>
  <c r="O687" i="2"/>
  <c r="M687" i="2"/>
  <c r="L687" i="2"/>
  <c r="K687" i="2"/>
  <c r="H687" i="2"/>
  <c r="G687" i="2"/>
  <c r="D687" i="2"/>
  <c r="AC686" i="2"/>
  <c r="AB686" i="2" s="1"/>
  <c r="AA686" i="2"/>
  <c r="Z686" i="2"/>
  <c r="S686" i="2"/>
  <c r="O686" i="2"/>
  <c r="M686" i="2"/>
  <c r="L686" i="2"/>
  <c r="K686" i="2"/>
  <c r="H686" i="2"/>
  <c r="G686" i="2"/>
  <c r="D686" i="2"/>
  <c r="AC685" i="2"/>
  <c r="AB685" i="2" s="1"/>
  <c r="AA685" i="2"/>
  <c r="Z685" i="2"/>
  <c r="S685" i="2"/>
  <c r="O685" i="2"/>
  <c r="M685" i="2"/>
  <c r="L685" i="2"/>
  <c r="K685" i="2"/>
  <c r="H685" i="2"/>
  <c r="G685" i="2"/>
  <c r="D685" i="2"/>
  <c r="AC684" i="2"/>
  <c r="AB684" i="2" s="1"/>
  <c r="AA684" i="2"/>
  <c r="Z684" i="2"/>
  <c r="S684" i="2"/>
  <c r="O684" i="2"/>
  <c r="M684" i="2"/>
  <c r="L684" i="2"/>
  <c r="K684" i="2"/>
  <c r="H684" i="2"/>
  <c r="G684" i="2"/>
  <c r="D684" i="2"/>
  <c r="AC683" i="2"/>
  <c r="AB683" i="2" s="1"/>
  <c r="AA683" i="2"/>
  <c r="Z683" i="2"/>
  <c r="S683" i="2"/>
  <c r="O683" i="2"/>
  <c r="M683" i="2"/>
  <c r="L683" i="2"/>
  <c r="K683" i="2"/>
  <c r="H683" i="2"/>
  <c r="G683" i="2"/>
  <c r="D683" i="2"/>
  <c r="AC682" i="2"/>
  <c r="AB682" i="2" s="1"/>
  <c r="AA682" i="2"/>
  <c r="Z682" i="2"/>
  <c r="S682" i="2"/>
  <c r="O682" i="2"/>
  <c r="M682" i="2"/>
  <c r="L682" i="2"/>
  <c r="K682" i="2"/>
  <c r="H682" i="2"/>
  <c r="G682" i="2"/>
  <c r="D682" i="2"/>
  <c r="AC681" i="2"/>
  <c r="AB681" i="2" s="1"/>
  <c r="AA681" i="2"/>
  <c r="Z681" i="2"/>
  <c r="S681" i="2"/>
  <c r="O681" i="2"/>
  <c r="M681" i="2"/>
  <c r="L681" i="2"/>
  <c r="K681" i="2"/>
  <c r="H681" i="2"/>
  <c r="G681" i="2"/>
  <c r="D681" i="2"/>
  <c r="AC680" i="2"/>
  <c r="AB680" i="2" s="1"/>
  <c r="AA680" i="2"/>
  <c r="Z680" i="2"/>
  <c r="S680" i="2"/>
  <c r="O680" i="2"/>
  <c r="M680" i="2"/>
  <c r="L680" i="2"/>
  <c r="K680" i="2"/>
  <c r="H680" i="2"/>
  <c r="G680" i="2"/>
  <c r="D680" i="2"/>
  <c r="AC679" i="2"/>
  <c r="AB679" i="2" s="1"/>
  <c r="AA679" i="2"/>
  <c r="Z679" i="2"/>
  <c r="S679" i="2"/>
  <c r="O679" i="2"/>
  <c r="M679" i="2"/>
  <c r="L679" i="2"/>
  <c r="K679" i="2"/>
  <c r="H679" i="2"/>
  <c r="G679" i="2"/>
  <c r="D679" i="2"/>
  <c r="AC678" i="2"/>
  <c r="AB678" i="2" s="1"/>
  <c r="AA678" i="2"/>
  <c r="Z678" i="2"/>
  <c r="S678" i="2"/>
  <c r="O678" i="2"/>
  <c r="M678" i="2"/>
  <c r="L678" i="2"/>
  <c r="K678" i="2"/>
  <c r="H678" i="2"/>
  <c r="G678" i="2"/>
  <c r="D678" i="2"/>
  <c r="AC677" i="2"/>
  <c r="AB677" i="2" s="1"/>
  <c r="AA677" i="2"/>
  <c r="Z677" i="2"/>
  <c r="S677" i="2"/>
  <c r="O677" i="2"/>
  <c r="M677" i="2"/>
  <c r="L677" i="2"/>
  <c r="K677" i="2"/>
  <c r="H677" i="2"/>
  <c r="G677" i="2"/>
  <c r="D677" i="2"/>
  <c r="AC676" i="2"/>
  <c r="AB676" i="2" s="1"/>
  <c r="AA676" i="2"/>
  <c r="Z676" i="2"/>
  <c r="S676" i="2"/>
  <c r="O676" i="2"/>
  <c r="M676" i="2"/>
  <c r="L676" i="2"/>
  <c r="K676" i="2"/>
  <c r="H676" i="2"/>
  <c r="G676" i="2"/>
  <c r="D676" i="2"/>
  <c r="AC675" i="2"/>
  <c r="AB675" i="2" s="1"/>
  <c r="AA675" i="2"/>
  <c r="Z675" i="2"/>
  <c r="S675" i="2"/>
  <c r="O675" i="2"/>
  <c r="M675" i="2"/>
  <c r="L675" i="2"/>
  <c r="K675" i="2"/>
  <c r="H675" i="2"/>
  <c r="G675" i="2"/>
  <c r="D675" i="2"/>
  <c r="AC674" i="2"/>
  <c r="AB674" i="2" s="1"/>
  <c r="AA674" i="2"/>
  <c r="Z674" i="2"/>
  <c r="S674" i="2"/>
  <c r="O674" i="2"/>
  <c r="M674" i="2"/>
  <c r="L674" i="2"/>
  <c r="K674" i="2"/>
  <c r="H674" i="2"/>
  <c r="G674" i="2"/>
  <c r="D674" i="2"/>
  <c r="AC673" i="2"/>
  <c r="AB673" i="2" s="1"/>
  <c r="AA673" i="2"/>
  <c r="Z673" i="2"/>
  <c r="S673" i="2"/>
  <c r="O673" i="2"/>
  <c r="M673" i="2"/>
  <c r="L673" i="2"/>
  <c r="K673" i="2"/>
  <c r="H673" i="2"/>
  <c r="G673" i="2"/>
  <c r="D673" i="2"/>
  <c r="AC672" i="2"/>
  <c r="AB672" i="2" s="1"/>
  <c r="AA672" i="2"/>
  <c r="Z672" i="2"/>
  <c r="S672" i="2"/>
  <c r="O672" i="2"/>
  <c r="M672" i="2"/>
  <c r="L672" i="2"/>
  <c r="K672" i="2"/>
  <c r="H672" i="2"/>
  <c r="G672" i="2"/>
  <c r="D672" i="2"/>
  <c r="AC671" i="2"/>
  <c r="AB671" i="2" s="1"/>
  <c r="AA671" i="2"/>
  <c r="Z671" i="2"/>
  <c r="S671" i="2"/>
  <c r="O671" i="2"/>
  <c r="M671" i="2"/>
  <c r="L671" i="2"/>
  <c r="K671" i="2"/>
  <c r="H671" i="2"/>
  <c r="G671" i="2"/>
  <c r="D671" i="2"/>
  <c r="AC670" i="2"/>
  <c r="AB670" i="2" s="1"/>
  <c r="AA670" i="2"/>
  <c r="Z670" i="2"/>
  <c r="S670" i="2"/>
  <c r="O670" i="2"/>
  <c r="M670" i="2"/>
  <c r="L670" i="2"/>
  <c r="K670" i="2"/>
  <c r="H670" i="2"/>
  <c r="G670" i="2"/>
  <c r="D670" i="2"/>
  <c r="AC669" i="2"/>
  <c r="AB669" i="2" s="1"/>
  <c r="AA669" i="2"/>
  <c r="Z669" i="2"/>
  <c r="S669" i="2"/>
  <c r="O669" i="2"/>
  <c r="M669" i="2"/>
  <c r="L669" i="2"/>
  <c r="K669" i="2"/>
  <c r="H669" i="2"/>
  <c r="G669" i="2"/>
  <c r="D669" i="2"/>
  <c r="AC668" i="2"/>
  <c r="AB668" i="2" s="1"/>
  <c r="AA668" i="2"/>
  <c r="Z668" i="2"/>
  <c r="S668" i="2"/>
  <c r="O668" i="2"/>
  <c r="M668" i="2"/>
  <c r="L668" i="2"/>
  <c r="K668" i="2"/>
  <c r="H668" i="2"/>
  <c r="G668" i="2"/>
  <c r="D668" i="2"/>
  <c r="AC667" i="2"/>
  <c r="AB667" i="2" s="1"/>
  <c r="AA667" i="2"/>
  <c r="Z667" i="2"/>
  <c r="S667" i="2"/>
  <c r="O667" i="2"/>
  <c r="M667" i="2"/>
  <c r="L667" i="2"/>
  <c r="K667" i="2"/>
  <c r="H667" i="2"/>
  <c r="G667" i="2"/>
  <c r="D667" i="2"/>
  <c r="AC666" i="2"/>
  <c r="AB666" i="2" s="1"/>
  <c r="AA666" i="2"/>
  <c r="Z666" i="2"/>
  <c r="S666" i="2"/>
  <c r="O666" i="2"/>
  <c r="M666" i="2"/>
  <c r="L666" i="2"/>
  <c r="K666" i="2"/>
  <c r="H666" i="2"/>
  <c r="G666" i="2"/>
  <c r="D666" i="2"/>
  <c r="AC665" i="2"/>
  <c r="AB665" i="2" s="1"/>
  <c r="AA665" i="2"/>
  <c r="Z665" i="2"/>
  <c r="S665" i="2"/>
  <c r="O665" i="2"/>
  <c r="M665" i="2"/>
  <c r="L665" i="2"/>
  <c r="K665" i="2"/>
  <c r="H665" i="2"/>
  <c r="G665" i="2"/>
  <c r="D665" i="2"/>
  <c r="AC664" i="2"/>
  <c r="AB664" i="2" s="1"/>
  <c r="AA664" i="2"/>
  <c r="Z664" i="2"/>
  <c r="S664" i="2"/>
  <c r="O664" i="2"/>
  <c r="M664" i="2"/>
  <c r="L664" i="2"/>
  <c r="K664" i="2"/>
  <c r="H664" i="2"/>
  <c r="G664" i="2"/>
  <c r="D664" i="2"/>
  <c r="AC663" i="2"/>
  <c r="AB663" i="2" s="1"/>
  <c r="AA663" i="2"/>
  <c r="Z663" i="2"/>
  <c r="S663" i="2"/>
  <c r="O663" i="2"/>
  <c r="M663" i="2"/>
  <c r="L663" i="2"/>
  <c r="K663" i="2"/>
  <c r="H663" i="2"/>
  <c r="G663" i="2"/>
  <c r="D663" i="2"/>
  <c r="AC662" i="2"/>
  <c r="AB662" i="2" s="1"/>
  <c r="AA662" i="2"/>
  <c r="Z662" i="2"/>
  <c r="S662" i="2"/>
  <c r="O662" i="2"/>
  <c r="M662" i="2"/>
  <c r="L662" i="2"/>
  <c r="K662" i="2"/>
  <c r="H662" i="2"/>
  <c r="G662" i="2"/>
  <c r="D662" i="2"/>
  <c r="AC661" i="2"/>
  <c r="AB661" i="2" s="1"/>
  <c r="AA661" i="2"/>
  <c r="Z661" i="2"/>
  <c r="S661" i="2"/>
  <c r="O661" i="2"/>
  <c r="M661" i="2"/>
  <c r="L661" i="2"/>
  <c r="K661" i="2"/>
  <c r="H661" i="2"/>
  <c r="G661" i="2"/>
  <c r="D661" i="2"/>
  <c r="AC660" i="2"/>
  <c r="AB660" i="2" s="1"/>
  <c r="AA660" i="2"/>
  <c r="Z660" i="2"/>
  <c r="S660" i="2"/>
  <c r="O660" i="2"/>
  <c r="M660" i="2"/>
  <c r="L660" i="2"/>
  <c r="K660" i="2"/>
  <c r="H660" i="2"/>
  <c r="G660" i="2"/>
  <c r="D660" i="2"/>
  <c r="AC659" i="2"/>
  <c r="AB659" i="2" s="1"/>
  <c r="AA659" i="2"/>
  <c r="Z659" i="2"/>
  <c r="S659" i="2"/>
  <c r="O659" i="2"/>
  <c r="M659" i="2"/>
  <c r="L659" i="2"/>
  <c r="K659" i="2"/>
  <c r="H659" i="2"/>
  <c r="G659" i="2"/>
  <c r="D659" i="2"/>
  <c r="AC658" i="2"/>
  <c r="AB658" i="2" s="1"/>
  <c r="AA658" i="2"/>
  <c r="Z658" i="2"/>
  <c r="S658" i="2"/>
  <c r="O658" i="2"/>
  <c r="M658" i="2"/>
  <c r="L658" i="2"/>
  <c r="K658" i="2"/>
  <c r="H658" i="2"/>
  <c r="G658" i="2"/>
  <c r="D658" i="2"/>
  <c r="AC657" i="2"/>
  <c r="AB657" i="2" s="1"/>
  <c r="AA657" i="2"/>
  <c r="Z657" i="2"/>
  <c r="S657" i="2"/>
  <c r="O657" i="2"/>
  <c r="M657" i="2"/>
  <c r="L657" i="2"/>
  <c r="K657" i="2"/>
  <c r="H657" i="2"/>
  <c r="G657" i="2"/>
  <c r="D657" i="2"/>
  <c r="AC656" i="2"/>
  <c r="AB656" i="2" s="1"/>
  <c r="AA656" i="2"/>
  <c r="Z656" i="2"/>
  <c r="S656" i="2"/>
  <c r="O656" i="2"/>
  <c r="M656" i="2"/>
  <c r="L656" i="2"/>
  <c r="K656" i="2"/>
  <c r="H656" i="2"/>
  <c r="G656" i="2"/>
  <c r="D656" i="2"/>
  <c r="AC655" i="2"/>
  <c r="AB655" i="2" s="1"/>
  <c r="AA655" i="2"/>
  <c r="Z655" i="2"/>
  <c r="S655" i="2"/>
  <c r="O655" i="2"/>
  <c r="M655" i="2"/>
  <c r="L655" i="2"/>
  <c r="K655" i="2"/>
  <c r="H655" i="2"/>
  <c r="G655" i="2"/>
  <c r="D655" i="2"/>
  <c r="AC654" i="2"/>
  <c r="AB654" i="2" s="1"/>
  <c r="AA654" i="2"/>
  <c r="Z654" i="2"/>
  <c r="S654" i="2"/>
  <c r="O654" i="2"/>
  <c r="M654" i="2"/>
  <c r="L654" i="2"/>
  <c r="K654" i="2"/>
  <c r="H654" i="2"/>
  <c r="G654" i="2"/>
  <c r="D654" i="2"/>
  <c r="AC653" i="2"/>
  <c r="AB653" i="2" s="1"/>
  <c r="AA653" i="2"/>
  <c r="Z653" i="2"/>
  <c r="S653" i="2"/>
  <c r="O653" i="2"/>
  <c r="M653" i="2"/>
  <c r="L653" i="2"/>
  <c r="K653" i="2"/>
  <c r="H653" i="2"/>
  <c r="G653" i="2"/>
  <c r="D653" i="2"/>
  <c r="AC652" i="2"/>
  <c r="AB652" i="2" s="1"/>
  <c r="AA652" i="2"/>
  <c r="Z652" i="2"/>
  <c r="S652" i="2"/>
  <c r="O652" i="2"/>
  <c r="M652" i="2"/>
  <c r="L652" i="2"/>
  <c r="K652" i="2"/>
  <c r="H652" i="2"/>
  <c r="G652" i="2"/>
  <c r="D652" i="2"/>
  <c r="AC651" i="2"/>
  <c r="AB651" i="2" s="1"/>
  <c r="AA651" i="2"/>
  <c r="Z651" i="2"/>
  <c r="S651" i="2"/>
  <c r="O651" i="2"/>
  <c r="M651" i="2"/>
  <c r="L651" i="2"/>
  <c r="K651" i="2"/>
  <c r="H651" i="2"/>
  <c r="G651" i="2"/>
  <c r="D651" i="2"/>
  <c r="AC650" i="2"/>
  <c r="AB650" i="2" s="1"/>
  <c r="AA650" i="2"/>
  <c r="Z650" i="2"/>
  <c r="S650" i="2"/>
  <c r="O650" i="2"/>
  <c r="M650" i="2"/>
  <c r="L650" i="2"/>
  <c r="K650" i="2"/>
  <c r="H650" i="2"/>
  <c r="G650" i="2"/>
  <c r="D650" i="2"/>
  <c r="AC649" i="2"/>
  <c r="AB649" i="2" s="1"/>
  <c r="AA649" i="2"/>
  <c r="Z649" i="2"/>
  <c r="S649" i="2"/>
  <c r="O649" i="2"/>
  <c r="M649" i="2"/>
  <c r="L649" i="2"/>
  <c r="K649" i="2"/>
  <c r="H649" i="2"/>
  <c r="G649" i="2"/>
  <c r="D649" i="2"/>
  <c r="AC648" i="2"/>
  <c r="AB648" i="2" s="1"/>
  <c r="AA648" i="2"/>
  <c r="Z648" i="2"/>
  <c r="S648" i="2"/>
  <c r="O648" i="2"/>
  <c r="M648" i="2"/>
  <c r="L648" i="2"/>
  <c r="K648" i="2"/>
  <c r="H648" i="2"/>
  <c r="G648" i="2"/>
  <c r="D648" i="2"/>
  <c r="AC647" i="2"/>
  <c r="AB647" i="2" s="1"/>
  <c r="AA647" i="2"/>
  <c r="Z647" i="2"/>
  <c r="S647" i="2"/>
  <c r="O647" i="2"/>
  <c r="M647" i="2"/>
  <c r="L647" i="2"/>
  <c r="K647" i="2"/>
  <c r="H647" i="2"/>
  <c r="G647" i="2"/>
  <c r="D647" i="2"/>
  <c r="AC646" i="2"/>
  <c r="AB646" i="2" s="1"/>
  <c r="AA646" i="2"/>
  <c r="Z646" i="2"/>
  <c r="S646" i="2"/>
  <c r="O646" i="2"/>
  <c r="M646" i="2"/>
  <c r="L646" i="2"/>
  <c r="K646" i="2"/>
  <c r="H646" i="2"/>
  <c r="G646" i="2"/>
  <c r="D646" i="2"/>
  <c r="AC645" i="2"/>
  <c r="AB645" i="2" s="1"/>
  <c r="AA645" i="2"/>
  <c r="Z645" i="2"/>
  <c r="S645" i="2"/>
  <c r="O645" i="2"/>
  <c r="M645" i="2"/>
  <c r="L645" i="2"/>
  <c r="K645" i="2"/>
  <c r="H645" i="2"/>
  <c r="G645" i="2"/>
  <c r="D645" i="2"/>
  <c r="AC644" i="2"/>
  <c r="AB644" i="2" s="1"/>
  <c r="AA644" i="2"/>
  <c r="Z644" i="2"/>
  <c r="S644" i="2"/>
  <c r="O644" i="2"/>
  <c r="M644" i="2"/>
  <c r="L644" i="2"/>
  <c r="K644" i="2"/>
  <c r="H644" i="2"/>
  <c r="G644" i="2"/>
  <c r="D644" i="2"/>
  <c r="AC643" i="2"/>
  <c r="AB643" i="2" s="1"/>
  <c r="AA643" i="2"/>
  <c r="Z643" i="2"/>
  <c r="S643" i="2"/>
  <c r="O643" i="2"/>
  <c r="M643" i="2"/>
  <c r="L643" i="2"/>
  <c r="K643" i="2"/>
  <c r="H643" i="2"/>
  <c r="G643" i="2"/>
  <c r="D643" i="2"/>
  <c r="AC5" i="2"/>
  <c r="AB5" i="2" s="1"/>
  <c r="AA5" i="2"/>
  <c r="Z5" i="2"/>
  <c r="S5" i="2"/>
  <c r="O5" i="2"/>
  <c r="M5" i="2"/>
  <c r="L5" i="2"/>
  <c r="K5" i="2"/>
  <c r="H5" i="2"/>
  <c r="G5" i="2"/>
  <c r="D5" i="2"/>
  <c r="AC4" i="2"/>
  <c r="AB4" i="2" s="1"/>
  <c r="AA4" i="2"/>
  <c r="Z4" i="2"/>
  <c r="S4" i="2"/>
  <c r="O4" i="2"/>
  <c r="M4" i="2"/>
  <c r="L4" i="2"/>
  <c r="K4" i="2"/>
  <c r="H4" i="2"/>
  <c r="G4" i="2"/>
  <c r="D4" i="2"/>
  <c r="AC3" i="2"/>
  <c r="AB3" i="2" s="1"/>
  <c r="AA3" i="2"/>
  <c r="Z3" i="2"/>
  <c r="S3" i="2"/>
  <c r="O3" i="2"/>
  <c r="M3" i="2"/>
  <c r="L3" i="2"/>
  <c r="K3" i="2"/>
  <c r="H3" i="2"/>
  <c r="G3" i="2"/>
  <c r="D3" i="2"/>
  <c r="AC2" i="2"/>
  <c r="AB2" i="2" s="1"/>
  <c r="AA2" i="2"/>
  <c r="Z2" i="2"/>
  <c r="S2" i="2"/>
  <c r="O2" i="2"/>
  <c r="M2" i="2"/>
  <c r="L2" i="2"/>
  <c r="K2" i="2"/>
  <c r="H2" i="2"/>
  <c r="G2" i="2"/>
  <c r="D2" i="2"/>
</calcChain>
</file>

<file path=xl/sharedStrings.xml><?xml version="1.0" encoding="utf-8"?>
<sst xmlns="http://schemas.openxmlformats.org/spreadsheetml/2006/main" count="6618" uniqueCount="2119">
  <si>
    <t>商品ID</t>
  </si>
  <si>
    <t>商品名</t>
  </si>
  <si>
    <t>描述</t>
  </si>
  <si>
    <t>价格描述</t>
  </si>
  <si>
    <t>价格</t>
  </si>
  <si>
    <t>店铺名</t>
  </si>
  <si>
    <t>是否包邮</t>
  </si>
  <si>
    <t>服务标签</t>
  </si>
  <si>
    <t>商品标签</t>
  </si>
  <si>
    <t>作者</t>
  </si>
  <si>
    <t>作者分数</t>
  </si>
  <si>
    <t>出版社分数</t>
  </si>
  <si>
    <t>出版社独热编码</t>
  </si>
  <si>
    <t>出版社</t>
  </si>
  <si>
    <t>品牌分数</t>
  </si>
  <si>
    <t>品牌</t>
  </si>
  <si>
    <t>包装</t>
  </si>
  <si>
    <t>出版时间</t>
  </si>
  <si>
    <t>出版年份</t>
  </si>
  <si>
    <t>用纸</t>
  </si>
  <si>
    <t>正文语种</t>
  </si>
  <si>
    <t>页数</t>
  </si>
  <si>
    <t>评论数量</t>
  </si>
  <si>
    <t>好评数</t>
  </si>
  <si>
    <t>差评数</t>
  </si>
  <si>
    <t>是否实战</t>
  </si>
  <si>
    <t>是否框架</t>
  </si>
  <si>
    <t>畅销程度</t>
  </si>
  <si>
    <t>畅销分数</t>
  </si>
  <si>
    <t>强化学习/人工智能科学与技术丛书</t>
  </si>
  <si>
    <t>作者丰富的行业实践经验赋予本书极强的实用性，涉及深度强化学习，内容丰富、易学实用，5位业界专家、学者联名推荐</t>
  </si>
  <si>
    <t>清华大学出版社</t>
  </si>
  <si>
    <t>自营|放心购</t>
  </si>
  <si>
    <t>邹伟</t>
  </si>
  <si>
    <t>清华大学出版社（Tsinghua University Press）</t>
  </si>
  <si>
    <t>平装</t>
  </si>
  <si>
    <t>胶版纸</t>
  </si>
  <si>
    <t>中文</t>
  </si>
  <si>
    <t>周志华作品 AI人工智能书籍：机器学习理论导引/机器学习 西瓜书 机器学习入门教材书籍 之 机器学习理论导引（单本）</t>
  </si>
  <si>
    <t>芝麻开门图书专营店</t>
  </si>
  <si>
    <t>放心购|门店有售|到店自取|券99-5</t>
  </si>
  <si>
    <t>周志华</t>
  </si>
  <si>
    <t>周志华作品 AI人工智能书籍：机器学习理论导引/机器学习 西瓜书 机器学习入门教材书籍 之 机器学习+机器学习理论导引 2本</t>
  </si>
  <si>
    <t>周志华作品 AI人工智能书籍：机器学习理论导引/机器学习 西瓜书 机器学习入门教材书籍 之 机器学习（单本）</t>
  </si>
  <si>
    <t>早教机wifi智能故事机器人婴幼儿童玩具学习机0-1-3-6岁男女孩宝宝儿歌音乐播放器 智能WiFi版-王子蓝</t>
  </si>
  <si>
    <t>智能语音对话|海量学习内容|中英互译|同步课程|替代手机微信聊天|早教故事|英语国学</t>
  </si>
  <si>
    <t>贝者玩具专营店</t>
  </si>
  <si>
    <t>早教机wifi智能故事机器人婴幼儿童玩具学习机0-1-3-6岁男女孩宝宝儿歌音乐播放器 小贝粉色WiFi智能版+16G(5000+内容)</t>
  </si>
  <si>
    <t>爱百分 金小帅儿童智能机器人学习机0-3-6-12岁教育陪伴早教语音对话绘本阅读人工益智玩具小胖小白 绘本版蓝【智能问答+绘本阅读】</t>
  </si>
  <si>
    <t>支持绘本阅读，儿歌，故事，古诗，辅导学习，智能问答，课本同步，下单赠送运费险，支持30天退换，3年质保~五仓发货~阅读绘本可提高孩子的表达能力~</t>
  </si>
  <si>
    <t>爱百分旗舰店</t>
  </si>
  <si>
    <t>放心购</t>
  </si>
  <si>
    <t>正版 机器学习 Tom Mitchell   曾华军 张银奎 计算机与互联网 |8185</t>
  </si>
  <si>
    <t>正版书籍</t>
  </si>
  <si>
    <t>互动出版网图书专营店</t>
  </si>
  <si>
    <t>放心购|券每满300减30|满赠</t>
  </si>
  <si>
    <t>美 Tom Mitchell</t>
  </si>
  <si>
    <t>机械工业出版社</t>
  </si>
  <si>
    <t>华章（HuaZhang）</t>
  </si>
  <si>
    <t>正版机器学习周志华著人工智能及其应用零基础入门书电脑编程程序设计数据分析神经网络与机器学习 实战教材</t>
  </si>
  <si>
    <t>墨涵图书专营店</t>
  </si>
  <si>
    <t>券99-5</t>
  </si>
  <si>
    <t>O'Reilly：学习OpenCV（中文版）</t>
  </si>
  <si>
    <t>由OpenCV发起人所写，站在一线开发人员的角度用通俗易懂的语言解释OpenCV的缘起和计算机视觉基础结构，演示了如何用OpenCV和现有的自由代码为各种各样的机器进行编程</t>
  </si>
  <si>
    <t>自营</t>
  </si>
  <si>
    <t>布拉德斯基</t>
  </si>
  <si>
    <t>Python机器学习算法与应用</t>
  </si>
  <si>
    <t>以案例为导向，实践与理论相结合的机器学习</t>
  </si>
  <si>
    <t>邓立国</t>
  </si>
  <si>
    <t>一木丘床上小桌子书桌学生折叠家用宿舍简约电脑学习懒人卧室坐地笔记本 机器【带卡槽杯托】加抽屉</t>
  </si>
  <si>
    <t>一木丘旗舰店</t>
  </si>
  <si>
    <t>券199-3|满299-3</t>
  </si>
  <si>
    <t>跟我一起玩Python编程(共2册):教孩子快速掌握编程技巧</t>
  </si>
  <si>
    <t>一本实用有趣的Python编程上路书，中小学生计算机课智能创新教育体系参考读本。乐博乐博机器人创始人侯景刚倾情作序，北京机器人大赛总裁判长刘明非等真诚推荐给孩子</t>
  </si>
  <si>
    <t>竹石文化京东自营店</t>
  </si>
  <si>
    <t>李珊</t>
  </si>
  <si>
    <t>天津科学技术出版社</t>
  </si>
  <si>
    <t>竹石文化</t>
  </si>
  <si>
    <t>轻型纸</t>
  </si>
  <si>
    <t>终极算法 机器学习和人工智能如何重塑世界</t>
  </si>
  <si>
    <t>新华文轩正版保障，关注店铺可享粉丝价等专属优惠，团购客户量大从优详询本店客服。进会场领300减201神券</t>
  </si>
  <si>
    <t>文轩网旗舰店</t>
  </si>
  <si>
    <t>满99-5</t>
  </si>
  <si>
    <t>佩德罗·多明戈斯(PedroDomingos</t>
  </si>
  <si>
    <t>中信出版社</t>
  </si>
  <si>
    <t>文轩</t>
  </si>
  <si>
    <t/>
  </si>
  <si>
    <t>机器学习</t>
  </si>
  <si>
    <t>新华书店正版保证，关注店铺成为会员可享店铺专属优惠，团购客户请咨询在线客服！图书神券日爆款好书满300减201，点击立抢！！！</t>
  </si>
  <si>
    <t>周志华著</t>
  </si>
  <si>
    <t>机器学习实战 python基础教程指南</t>
  </si>
  <si>
    <t>哈林顿</t>
  </si>
  <si>
    <t>人民邮电出版社</t>
  </si>
  <si>
    <t xml:space="preserve">机器学习+统计学习方法 第二版 </t>
  </si>
  <si>
    <t>小度 智能音箱2红外版 智能闹钟机器人收音机WiFi蓝牙音响百度AI遥控语音小杜智能学习机 送礼 智能音箱2 红外版</t>
  </si>
  <si>
    <t>弘祥智能旗舰店</t>
  </si>
  <si>
    <t>京东物流|放心购|免邮|赠</t>
  </si>
  <si>
    <t>机器学习入门到实战——MATLAB 实践应用（大数据与人工智能技术丛书）</t>
  </si>
  <si>
    <t>详细对监督学习、无/非监督学习、强化学习三大类常用算法进行逐个讲解，包括机器学习算法原理、算法优缺点、算法的实例解释，以及MATLAB的实践应用,提供完整源码</t>
  </si>
  <si>
    <t>冷雨泉</t>
  </si>
  <si>
    <t>TensorFlow深度学习——深入理解人工智能算法设计（人工智能科学与技术丛书）</t>
  </si>
  <si>
    <t>系统论述深度学习的算法原理及TensorFlow2.x工程实现！涵盖计算机视觉、自然语言处理、强化学习！清华、哈工大、浙大、腾讯专家联袂推荐！</t>
  </si>
  <si>
    <t>龙良曲</t>
  </si>
  <si>
    <t>数据挖掘与机器学习 WEKA应用技术与实践（第二版）</t>
  </si>
  <si>
    <t>系统讲解经典的数据挖掘机器学习工具Weka，初学者的入门经典，研究者的钻研利器</t>
  </si>
  <si>
    <t>袁梅宇</t>
  </si>
  <si>
    <t>Python无监督机器学习最佳实践</t>
  </si>
  <si>
    <t>探讨Python环境下的无监督机器学习。</t>
  </si>
  <si>
    <t>本杰明·约翰斯顿</t>
  </si>
  <si>
    <t>人力资源数据分析：人工智能时代的人力资源管理</t>
  </si>
  <si>
    <t>数据、传感器、分析、机器学习和人工智能在人力资源领域的技术分析宝典</t>
  </si>
  <si>
    <t>[英］伯纳德·马尔</t>
  </si>
  <si>
    <t>机工出版</t>
  </si>
  <si>
    <t>精装</t>
  </si>
  <si>
    <t>启臣苹果2020款iPad保护套10.2 air2/Pro10.5/mini45硅胶儿童平板保护壳 护眼绿-机器人 2020/2019款iPad10.2英寸</t>
  </si>
  <si>
    <t>食品级材料，学习数字1-9，26个英文字母。请和店铺客服确认您的iPad型号，如A1893型号等数据线点此购买</t>
  </si>
  <si>
    <t>唐启手机配件专营店</t>
  </si>
  <si>
    <t>京东物流|券69-5</t>
  </si>
  <si>
    <t>神经网络与机器学习（英文版·第3版）</t>
  </si>
  <si>
    <t>海金</t>
  </si>
  <si>
    <t>英语</t>
  </si>
  <si>
    <t>深度学习中文版 deep learning花书机器学习书籍 神经网络与深度学习AI 人工智能教程</t>
  </si>
  <si>
    <t>博库网旗舰店</t>
  </si>
  <si>
    <t>免邮|满99-5</t>
  </si>
  <si>
    <t>Ian Goodfellow...</t>
  </si>
  <si>
    <t>BOOKUU</t>
  </si>
  <si>
    <t>深度学习图解</t>
  </si>
  <si>
    <t>深度学习是人工智能的一个分支，这本书以有趣的图解方式为你揭开深度学习的神秘面纱</t>
  </si>
  <si>
    <t>安德鲁·特拉斯克</t>
  </si>
  <si>
    <t>线装</t>
  </si>
  <si>
    <t>深度学习基础（影印版）</t>
  </si>
  <si>
    <t>南京东南大学出版社</t>
  </si>
  <si>
    <t>Nikhil Buduma</t>
  </si>
  <si>
    <t>东南大学出版社</t>
  </si>
  <si>
    <t>机器学习：基于约束的方法</t>
  </si>
  <si>
    <t>深度学习“花书”作者、图领奖得主YoshuaBengio推荐！本书从全新的视角诠释了机器学习的基本模型和算法，重点讨论了当前的两项研究热点：神经网络和核方法</t>
  </si>
  <si>
    <t>马可·戈里</t>
  </si>
  <si>
    <t>深度学习 deep learning 中文版 AI圣经 机器学习Python开发Java人工智能书籍</t>
  </si>
  <si>
    <t>华心图书专营店</t>
  </si>
  <si>
    <t>放心购|免邮|券每满300减30|满300-30</t>
  </si>
  <si>
    <t>统计机器学习导论（英文版）</t>
  </si>
  <si>
    <t>日本机器学习领域领军人物杉山将的著作。涵盖理解机器学习所必需的基础知识，着力于讲解统计模式识别的生成方法以及统计机器学习的判别方法，提供MATLAB/Octave程序源代码</t>
  </si>
  <si>
    <t>杉山将</t>
  </si>
  <si>
    <t>统计机器学习导论</t>
  </si>
  <si>
    <t>日本机器学习领军人物杉山将的著作，基础知识全面，</t>
  </si>
  <si>
    <t>机器学习导论</t>
  </si>
  <si>
    <t>人工智能专家米罗斯拉夫·库巴特教授25年倾心打造，系统解读了有关机器学习的14个方面，快速读懂机器学习，全面揭开机器学习的奥秘</t>
  </si>
  <si>
    <t>米罗斯拉夫·库巴特</t>
  </si>
  <si>
    <t>人工智能出版工程 人工智能：机器学习理论与方法（精装版）</t>
  </si>
  <si>
    <t>电子工业出版社</t>
  </si>
  <si>
    <t>李侃</t>
  </si>
  <si>
    <t>深入理解ICT与自动驾驶</t>
  </si>
  <si>
    <t>人工智能 图像处理 机器学习与汽车的未来</t>
  </si>
  <si>
    <t>野边継男</t>
  </si>
  <si>
    <t>机器学习+Python+Spark 2.0+Hadoop机器学习与大数据实战（京东套装共2册）</t>
  </si>
  <si>
    <t>浅显易懂的原理介绍加上Step by Step 实机操作、范例程序详细解说,实现降低机器学习与大数据技术的学习门槛 读者服务与源代码免费下载获得</t>
  </si>
  <si>
    <t>周志华 林大贵</t>
  </si>
  <si>
    <t>深度学习：Java语言实现</t>
  </si>
  <si>
    <t>面向初学者的深度学习和机器学习实战宝典。涵盖机器学习和深度学习的核心概念、算法和实现，并提供大量应用实例</t>
  </si>
  <si>
    <t>巣笼悠辅</t>
  </si>
  <si>
    <t>基于复杂网络的机器学习方法</t>
  </si>
  <si>
    <t>利用复杂网络的结构和动力学特性，可以为机器学习中的特征选择以及样本标注提供新方法。</t>
  </si>
  <si>
    <t>迪亚戈·克里斯蒂亚诺·席尔瓦</t>
  </si>
  <si>
    <t>统计学习方法 第2版 李航 统计机器学习</t>
  </si>
  <si>
    <t>李航，统计学习方法第二版，增加了一些常用的无监督学习方法，由此本书涵盖了传统统计机器学习方法的主要内容。统计学习方法第2版+深度学习的数学，点击购买！！！</t>
  </si>
  <si>
    <t>布克专营店</t>
  </si>
  <si>
    <t>放心购|券99-2</t>
  </si>
  <si>
    <t>李航</t>
  </si>
  <si>
    <t>LOYE 乐源儿童智能机器人学习机早教机语音对话人工ai益智玩具教育陪伴3-6-10岁国学英语故事机 语音互动+课本点读+智能点播（L4白色）</t>
  </si>
  <si>
    <t>京东物流，隔天送达。智能早教机器人捣蛋侠，无屏防近视，更加保护宝宝的视力。</t>
  </si>
  <si>
    <t>LOYE官方旗舰店</t>
  </si>
  <si>
    <t>京东物流|放心购|免邮</t>
  </si>
  <si>
    <t>Python机器学习 5个数据科学家案例解析</t>
  </si>
  <si>
    <t>介绍机器学习方法和Python编程，通过案例研究的方法解析真实世界的应用，教你解决实际问题的数据科学方法，解决机器学习的难题。</t>
  </si>
  <si>
    <t>达西·哈龙</t>
  </si>
  <si>
    <t>机器学习系统设计：Python语言实现</t>
  </si>
  <si>
    <t>戴维·朱利安</t>
  </si>
  <si>
    <t>机器学习：从公理到算法（中国计算机学会学术著作丛书）</t>
  </si>
  <si>
    <t>机器学习是本次人工智能热潮的核心技术。引起轰动的应用如AlphaGo等,都可以看到机器学习的身影 想要知道机器学习 深度学习的本质吗？想要知道各种学习算法之间的关系吗？请读本书。</t>
  </si>
  <si>
    <t>于剑</t>
  </si>
  <si>
    <t>清华大学出版社（TSINGHUA UNIVERSITY PRESS）</t>
  </si>
  <si>
    <t>Python元学习 通用人工智能的实现(图灵出品)</t>
  </si>
  <si>
    <t>机器学习教程书籍，用Python语言全面解析各种单样本学习算法及其实现，学习先进的元学习算法，真正实现通用人工智能</t>
  </si>
  <si>
    <t>苏达桑·拉维尚迪兰</t>
  </si>
  <si>
    <t>iTuring</t>
  </si>
  <si>
    <t>机器学习基础——原理、算法与实践</t>
  </si>
  <si>
    <t>机器学习基础，精挑细选机器学习的常用算法，扫清数学基础弱和编程实践难两大障碍，帮助初学者快速入门。专设QQ群，提供学习辅导和资源下载。</t>
  </si>
  <si>
    <t>特种纸</t>
  </si>
  <si>
    <t>机器学习：实用案例解析</t>
  </si>
  <si>
    <t>机器学习和数据挖掘领域的经典图书，基础理论与实践完美的结合</t>
  </si>
  <si>
    <t>Drew Conway</t>
  </si>
  <si>
    <t>机器人玩具智能对话早教儿童教育故事学习机陪伴男女孩高科技家庭 小超人【智能问答+英汉互译】</t>
  </si>
  <si>
    <t>小闲余智能设备专营店</t>
  </si>
  <si>
    <t>放心购|秒杀|免邮|券每满300减30|赠</t>
  </si>
  <si>
    <t>正版 机器学习 周志华 西瓜书 机器学习基础知识 机器学习方法 人工智能 权威的机器学习中文教科</t>
  </si>
  <si>
    <t>击败AlphaGo的武林秘籍，赢得人机大战的必由之路：人工智能大牛周志华教授巨著，全面揭开机器学习的奥秘</t>
  </si>
  <si>
    <t>恒久图书专营店</t>
  </si>
  <si>
    <t>Python深度学习：逻辑、算法与编程实战</t>
  </si>
  <si>
    <t>涵盖数据爬取和清洗、图像识别分类、自然语言处理、情感分析、机器翻译、目标检测和语音处理等主流应用领域</t>
  </si>
  <si>
    <t>何福贵</t>
  </si>
  <si>
    <t>小米（MI） 米兔故事机/mini智能早教机婴幼儿学习机儿童益智玩具语音点播点读机 米兔故事机mini-蓝色</t>
  </si>
  <si>
    <t>海量故事资源丨微信远程互动丨智能语音交互材质安全耐用丨可充电下载小米儿童手表点击查看新品米兔儿童手表3C</t>
  </si>
  <si>
    <t>圆迈智能旗舰店</t>
  </si>
  <si>
    <t>京东物流</t>
  </si>
  <si>
    <t>小米（MI） 米兔故事机/mini智能早教机婴幼儿学习机儿童益智玩具语音点播点读机 米兔故事机mini-粉色</t>
  </si>
  <si>
    <t>Python机器学习</t>
  </si>
  <si>
    <t>给新手扫清障碍，先讲解底层技术，然后引导读者学习更高级的机器学习技巧。</t>
  </si>
  <si>
    <t>李伟梦</t>
  </si>
  <si>
    <t>儿童智能机器人早教机玩具wifi语音对话陪伴学习机 充电款战圣二代（智能WiFi版）</t>
  </si>
  <si>
    <t>宝之轩旗舰店</t>
  </si>
  <si>
    <t>秒杀|免邮</t>
  </si>
  <si>
    <t>儿童智能机器人玩具语音对话早教学习益智高科技遥控家庭教育陪伴故事机 高配版蓝色小勾【智能对话+中英翻译+送充电头】</t>
  </si>
  <si>
    <t>免邮|券每满300减30|赠</t>
  </si>
  <si>
    <t>儿童智能机器人玩具语音对话早教学习益智高科技遥控家庭教育陪伴故事机 高配版粉色小勾【智能对话+中英翻译+送充电头】</t>
  </si>
  <si>
    <t>儿童智能机器人玩具益智早教学习机小小白3-6-12岁陪伴人工对话 小小白（公主粉）【益智教育+知识百科】</t>
  </si>
  <si>
    <t>放心购|免邮|券每满300减30|赠</t>
  </si>
  <si>
    <t>儿童AI智能机器人早教机语音对话陪伴玩具多功能学习机wifi微聊 智能语音对话wifi联网微聊（蓝色）</t>
  </si>
  <si>
    <t>儿童AI智能机器人早教机语音对话陪伴玩具多功能学习机wifi微聊 智能语音对话wifi联网微聊（粉色）</t>
  </si>
  <si>
    <t>朵帆 早教机学习机智能机器人故事机儿童玩具宝宝婴幼儿益智玩具英语国学启蒙儿歌早教玩具音乐播放器可充电 智能早教学习故事机器人--蓝色</t>
  </si>
  <si>
    <t>朵帆数码旗舰店</t>
  </si>
  <si>
    <t>京东物流|放心购|新品|券每满300减30</t>
  </si>
  <si>
    <t>朵帆 早教机学习机智能机器人故事机儿童玩具宝宝婴幼儿益智玩具英语国学启蒙儿歌早教玩具音乐播放器可充电 智能早教学习故事机器人--粉色</t>
  </si>
  <si>
    <t>卡诗悦 电脑椅地毯 竞技椅学习椅圆形地毯书房客厅卧室椅垫 儿童毯子 可定制 灌篮5人 直径1.2米（隔凉、隔音、可机洗）</t>
  </si>
  <si>
    <t>短绒材质地毯，四季都可以使用。薄厚适中，不卡门，保护地板。安全环保，无异味！支持水洗机洗更多热销请点击查看</t>
  </si>
  <si>
    <t>卡诗悦官方旗舰店</t>
  </si>
  <si>
    <t>放心购|免邮|券每满300减30|2件9折</t>
  </si>
  <si>
    <t>卡诗悦 电脑椅地毯 竞技椅学习椅圆形地毯书房客厅卧室椅垫 儿童毯子 可定制 唱片 直径80厘米（隔凉、隔音、可机洗）</t>
  </si>
  <si>
    <t>机器学习技术与实战：医学大数据深度应用</t>
  </si>
  <si>
    <t>大数据专家撰写，多年医学领域机器学习实战的经验结晶</t>
  </si>
  <si>
    <t>Hong Song Lin</t>
  </si>
  <si>
    <t>大数据分析师权威教程 大数据分析与预测建模(异步图书出品)</t>
  </si>
  <si>
    <t>大数据时代的大数据分析师培训教程 大数据分析与预测建模 可视化数据挖掘 机器学习R语言R编程 助力成为国际化大数据分析师</t>
  </si>
  <si>
    <t>Wrox国际IT认证项目组</t>
  </si>
  <si>
    <t>异步图书</t>
  </si>
  <si>
    <t>基于函数逼近的强化学习与动态规划</t>
  </si>
  <si>
    <t>大规模连续空间的强化学习理论与方法，强化学习精要，人工智能、机器学习、深度学习教材，实用算法+理论分析+综合实例</t>
  </si>
  <si>
    <t>卢西恩·布索尼</t>
  </si>
  <si>
    <t>机器学习中的数学修炼</t>
  </si>
  <si>
    <t>步步为营，砥砺机器学习中的数学基础循序渐进，知其然更要注重知其所以然。</t>
  </si>
  <si>
    <t>左飞</t>
  </si>
  <si>
    <t>对抗机器学习</t>
  </si>
  <si>
    <t>本书由机器学习安全领域的学者撰写，针对存在安全威胁的对抗性环境，讨论如何构建健壮的机器学习系统，全面涵盖所涉及的理论和工具。</t>
  </si>
  <si>
    <t>安东尼·D.约瑟夫</t>
  </si>
  <si>
    <t>Python机器学习实践：测试驱动的开发方法</t>
  </si>
  <si>
    <t>本书一开始就立足于软件编写、算法测试的实践指导，为读者理解示例代码、动手编写自己的程序做必要的铺垫。</t>
  </si>
  <si>
    <t>马修·柯克</t>
  </si>
  <si>
    <t>R语言机器学习：实用案例分析</t>
  </si>
  <si>
    <t>本书将带你踏上数据驱动的旅程，帮助你理解R语言和机器学习的基础知识，建立你自己的动态算法来成功地处理复杂的现实世界问题</t>
  </si>
  <si>
    <t>拉格哈夫·巴利</t>
  </si>
  <si>
    <t>机器学习项目实战开发组合套装（京东套装共2册）</t>
  </si>
  <si>
    <t>本书几乎涵盖了目前机器学习的各个热门主题，是读者学习和掌握机器学习应用的良好助手。项目实例极具参考价值并提供详尽的源代码分析！</t>
  </si>
  <si>
    <t>安奇特·简恩 著</t>
  </si>
  <si>
    <t>深度学习技术图像处理入门</t>
  </si>
  <si>
    <t>本书从机器学习、图像处理的基本概念入手，逐步阐述深度学习图像处理技术的基本原理以及简单的实现。</t>
  </si>
  <si>
    <t>杨培文</t>
  </si>
  <si>
    <t>深度学习之PyTorch物体检测实战</t>
  </si>
  <si>
    <t>百度自动驾驶高级算法工程师力作!长江学者特聘教授王田苗、百度自动驾驶技术总监陶吉等7位大咖力荐!详解物体检测的概念、发展、经典实现方法及三大经典检测器</t>
  </si>
  <si>
    <t>董洪义</t>
  </si>
  <si>
    <t>3本 深度学习 机器学习 周志华 Python神经网络编程 人工智能书籍</t>
  </si>
  <si>
    <t>【套装3本】Python神经网络编程.机器学习实战.人工智能教材书籍.python深度学习入门AI算法.卷积神经网络教程机器人学习系统方法</t>
  </si>
  <si>
    <t>塔里克·拉希德</t>
  </si>
  <si>
    <t>WIFI儿童视频早教机 智能机器人点读学习机故事机 0-12岁益智玩具 蓝色 wifi在线课堂同步+点读版16G+单话筒</t>
  </si>
  <si>
    <t>亲小贝官方旗舰店</t>
  </si>
  <si>
    <t>券268-15</t>
  </si>
  <si>
    <t>Spark机器学习 第2版(图灵出品)</t>
  </si>
  <si>
    <t>拉结帝普·杜瓦</t>
  </si>
  <si>
    <t>Q.W.U 小度早教机儿童智能机器人wifi语音对话陪伴故事机教育启蒙英语学习机婴幼儿宝宝益智玩具 白色</t>
  </si>
  <si>
    <t>Q.W.U旗舰店</t>
  </si>
  <si>
    <t>京东物流|免邮|券每满300减30</t>
  </si>
  <si>
    <t>Python项目案例开发从入门到实战——爬虫、游戏和机器学习20个项目案例600分钟精讲视频及源码</t>
  </si>
  <si>
    <t>郑秋生</t>
  </si>
  <si>
    <t>Python高级编程 第2版(异步图书出品)</t>
  </si>
  <si>
    <t>Python进阶教程，机器学习人工智能深度学习开发热门编程语言，web开发与后端工程师参考指南，基于Python3.5撰写</t>
  </si>
  <si>
    <t>Micha</t>
  </si>
  <si>
    <t>Python机器学习(异步图书出品)</t>
  </si>
  <si>
    <t>Python机器学习实战教程，人工智能图书，Python程序员进阶图书，涵盖数据可视化、无监督学习、神经网络和深度学习、推荐系统等常见知识</t>
  </si>
  <si>
    <t>阿布舍克·维贾亚瓦吉亚</t>
  </si>
  <si>
    <t>Python机器学习入门（影印版 英文版）</t>
  </si>
  <si>
    <t>安德烈亚斯·穆勒</t>
  </si>
  <si>
    <t>英文</t>
  </si>
  <si>
    <t>Python机器学习编程与实战</t>
  </si>
  <si>
    <t>林耀进</t>
  </si>
  <si>
    <t>PySpark机器学习、自然语言处理与推荐系统</t>
  </si>
  <si>
    <t>普拉莫德·辛格</t>
  </si>
  <si>
    <t>MATLAB金融算法分析实战 基于机器学习的股票量化分析</t>
  </si>
  <si>
    <t>MATLAB中文论坛力荐！详解MATLAB金融工具箱、金融算法分析、金融数据挖掘、金融大数据仿真分析、机器学习算法；涵盖43个量化投资指标、36种数据分析与机器学习算法应用、23个算法实战案例</t>
  </si>
  <si>
    <t>吴婷 余胜威</t>
  </si>
  <si>
    <t>Julia机器学习核心编程：人人可用的高性能科学计算(博文视点出品)</t>
  </si>
  <si>
    <t>朱红庆</t>
  </si>
  <si>
    <t>博文视点</t>
  </si>
  <si>
    <t>机器学习系统</t>
  </si>
  <si>
    <t>Cloudera公司数据科学主管Sean.Owen作序推荐！介绍机器学习、反应式系统和反应式机器学习，构建大规模机器学习系统的实践指南。</t>
  </si>
  <si>
    <t>杰夫·史密斯</t>
  </si>
  <si>
    <t>Python聊天机器人开发：基于自然语言处理与机器学习(博文视点出品)</t>
  </si>
  <si>
    <t>ChatBot极简入门|高度定制化|高度智能化|一站到底的完整实战|全线覆盖的知识体系</t>
  </si>
  <si>
    <t>Sumit Raj</t>
  </si>
  <si>
    <t>2本 图解深度学习 图解机器学习 人工智能书籍</t>
  </si>
  <si>
    <t>放心购|免邮|券158-3|满300-30</t>
  </si>
  <si>
    <t>山下隆义</t>
  </si>
  <si>
    <t>2020新版 Python编程从入门到实践第二版第2版python数据分析网络爬虫开发实战编程入门书</t>
  </si>
  <si>
    <t>2020新版！python编程入门图书，机器学习，数据处理，网络爬虫热门编程语言，从基本概念到完整项目开发，零基础读者迅速掌握Python编程，附赠源代码文件</t>
  </si>
  <si>
    <t>EricMatthes</t>
  </si>
  <si>
    <t>自适应学习：人工智能时代的教育革命</t>
  </si>
  <si>
    <t xml:space="preserve">  用浅显生动的语言讲述1前沿的理念——人工智能与自适应学习将如何改变教育。</t>
  </si>
  <si>
    <t>李韧</t>
  </si>
  <si>
    <t>清华大学</t>
  </si>
  <si>
    <t>终极算法：机器学习和人工智能如何重塑世界  中信出版社图书</t>
  </si>
  <si>
    <t>中信出版社官方旗舰店</t>
  </si>
  <si>
    <t>中信出版（Citic Press）</t>
  </si>
  <si>
    <t>纯质纸</t>
  </si>
  <si>
    <t>深度学习 中文版+机器学习 周志华（套装共2册）</t>
  </si>
  <si>
    <t>IanGoodfellow</t>
  </si>
  <si>
    <t>机器学习与优化(图灵出品)</t>
  </si>
  <si>
    <t>罗伯托·巴蒂蒂</t>
  </si>
  <si>
    <t>百面机器学习 算法工程师带你去面试</t>
  </si>
  <si>
    <t>葫芦娃</t>
  </si>
  <si>
    <t>正版 Python深度学习 deep learning深度学习 python人工智能机器学习经典教程</t>
  </si>
  <si>
    <t>凤凰新华书店旗舰店</t>
  </si>
  <si>
    <t>弗朗索瓦·肖莱</t>
  </si>
  <si>
    <t>凤凰新华（PHOENIX XINHUA）</t>
  </si>
  <si>
    <t>机器学习及其应用（英文版）</t>
  </si>
  <si>
    <t>综合探讨了机器学习的理论基础，采用非严格意义的数学进行阐述，涵盖了一系列广泛的机器学习主题，并特别强调了一些有益的方法。</t>
  </si>
  <si>
    <t>M.Gopal</t>
  </si>
  <si>
    <t>自然语言标注：用于机器学习（影印版）</t>
  </si>
  <si>
    <t>普斯特若夫斯基</t>
  </si>
  <si>
    <t>人脸识别与美颜算法实战：基于Python、机器学习与深度学习</t>
  </si>
  <si>
    <t>资深AI算法工程师结合60多个人脸图像案例介绍基于Python、机器学习及深度学习在人脸识别和美颜算法中的应用</t>
  </si>
  <si>
    <t>方圆圆</t>
  </si>
  <si>
    <t>现货正版 分布式机器学习：算法、理论与实践/智能科学与技术丛书/计算机网络人工智能书|8052964</t>
  </si>
  <si>
    <t>专注专业，正品保证，关注店铺成为会员可专享店铺专属优惠，团购可联系在线客服转团购专线客服！</t>
  </si>
  <si>
    <t>互动创新图书专营店</t>
  </si>
  <si>
    <t>放心购|免邮|券每满300减30|满赠</t>
  </si>
  <si>
    <t>刘铁岩 陈薇 王太峰 高飞</t>
  </si>
  <si>
    <t>包邮 基于深度学习的自然语言处理/编程语言与程序设计 机器学习 智能科学与技术书|7891598</t>
  </si>
  <si>
    <t>以 约阿夫 戈尔德贝格Yoav Gold</t>
  </si>
  <si>
    <t>现货包邮 深入理解AutoML和AutoDL：构建自动化机器学习与深度学习平|8062552</t>
  </si>
  <si>
    <t>机器学习实战：基于Scikit-Learn、Keras和TensorFlow 第2版|8075075</t>
  </si>
  <si>
    <t>正版 机器学习|8185</t>
  </si>
  <si>
    <t>现货包邮 机器学习理论导引 周志华 王魏 高尉 张利军|8069977</t>
  </si>
  <si>
    <t>周志华 王魏 高尉 张利军</t>
  </si>
  <si>
    <t>智能科学与技术丛书：自然计算、机器学习与图像理解前沿</t>
  </si>
  <si>
    <t>焦李成</t>
  </si>
  <si>
    <t>西安电子科技大学出版社</t>
  </si>
  <si>
    <t>中文，英语</t>
  </si>
  <si>
    <t>知识图谱与深度学习 自然语言处理机器学习推荐系统技术算法书籍</t>
  </si>
  <si>
    <t>蓝墨水图书专营店</t>
  </si>
  <si>
    <t>券99-2</t>
  </si>
  <si>
    <t>知识图谱：方法、实践与应用 计算机与互联网 人工智能 知识工程、自然语言处理、机器学习、图数据库</t>
  </si>
  <si>
    <t>世纪慧泉旗舰店</t>
  </si>
  <si>
    <t>免邮|券79-2</t>
  </si>
  <si>
    <t>王昊奋</t>
  </si>
  <si>
    <t>慧泉国际（wise）</t>
  </si>
  <si>
    <t>现货速发 美团机器学习实践 美团算法团队 人工智能机器学习算法落地实践指南书籍计算广告书机器</t>
  </si>
  <si>
    <t>正版现货可点击购买百面机器学习+美团机器学习实践共两本</t>
  </si>
  <si>
    <t>荣丰通达图书专营店</t>
  </si>
  <si>
    <t>券158-3</t>
  </si>
  <si>
    <t>美团算法团队</t>
  </si>
  <si>
    <t>面向自然语言处理的深度学习 用Python创建神经网络+自然语言处理Python进阶 机器学习深度</t>
  </si>
  <si>
    <t>正版现货共6本，关注店铺享优惠</t>
  </si>
  <si>
    <t>书香神州图书专营店</t>
  </si>
  <si>
    <t>放心购|免邮|券每满300减30|满98-3</t>
  </si>
  <si>
    <t>Python深度学习面向自然语言处理的深度学习经网络OpenCV+TensorFlow 机器学习</t>
  </si>
  <si>
    <t>正版现货8本，关注店铺享优惠</t>
  </si>
  <si>
    <t>放心购|免邮|券每满300减30|满98-3|赠</t>
  </si>
  <si>
    <t>拍拍	
【二手8成新】机器学习 周志华 9787302423287</t>
  </si>
  <si>
    <t>正版现货，下单择优速发，品相8-9成新，舒心的选购，实惠的折扣，品质放心，售后无忧。</t>
  </si>
  <si>
    <t>百科知识二手书专营店</t>
  </si>
  <si>
    <t>券每满300减30|满38-3</t>
  </si>
  <si>
    <t>PySpark机器学习自然语言处理使用OpenCV和Python进行智能图像深度学习实践:计算机视觉</t>
  </si>
  <si>
    <t>正版现货，关注店铺享优惠</t>
  </si>
  <si>
    <t>Python数据分析：机器学习、深度学习和NLP实例 Python数据分析师修炼之道数据分析与数据化</t>
  </si>
  <si>
    <t>现货 Kaldi语音识别实战 陈果果 机器学习深度学习语音识别开源工具包 语音识别快速搭建教程</t>
  </si>
  <si>
    <t>正版书籍质量保证收藏店铺优先发货购买三本Kaldi语音识别实战陈果果Kaldi语音识别实战</t>
  </si>
  <si>
    <t>品阅轩图书专营店</t>
  </si>
  <si>
    <t>券268-5</t>
  </si>
  <si>
    <t>深度学习之人脸图像处理：核心算法与案例实战+机器学习算法框架实战+深度学习之图像识别+深度学习与计算</t>
  </si>
  <si>
    <t>正版书籍8册</t>
  </si>
  <si>
    <t>机器学习算法框架实战+深度学习之图像识别+深度学习与计算机视觉+神经网络与深度学习实战+Python</t>
  </si>
  <si>
    <t>正版书籍6册</t>
  </si>
  <si>
    <t>正版书籍：周志华教授领衔撰写，南京大LAMDA团队四位教授历时4年完成。梳理出机器学习理论，这个“百宝箱”中的“七种武器”套装图书点击此处</t>
  </si>
  <si>
    <t>包邮 机器学习实战：基于Scikit-Learn和TensorFlow |8051166</t>
  </si>
  <si>
    <t>正版书籍:帮助你很直观地理解并掌握构建智能系统的概念和工具。</t>
  </si>
  <si>
    <t>免邮|券每满300减30|满赠</t>
  </si>
  <si>
    <t>法 奥雷利安 杰龙</t>
  </si>
  <si>
    <t>包邮 神经网络与机器学习(原书第3版) 计算机与互联网 |197697</t>
  </si>
  <si>
    <t>加 Simon Haykin</t>
  </si>
  <si>
    <t>包邮 分布式机器学习：算法、理论与实践 计算机与互联网 |8052964</t>
  </si>
  <si>
    <t>包邮 基于复杂网络的机器学习方法 计算机与互联网 |8053405</t>
  </si>
  <si>
    <t>巴西迪亚戈 克里斯蒂亚诺 席尔瓦Th</t>
  </si>
  <si>
    <t>包邮 机器学习导论（原书第3版） 计算机与互联网 |4909779</t>
  </si>
  <si>
    <t>土 埃塞姆 阿培丁Ethem Alpay</t>
  </si>
  <si>
    <t>包邮 神经网络与机器学习(英文版.第3版) 计算机与互联网 |195392</t>
  </si>
  <si>
    <t>包邮 统计机器学习导论 计算机与互联网 |7885479</t>
  </si>
  <si>
    <t>日 杉山将Masashi Sugiyam</t>
  </si>
  <si>
    <t>包邮 机器学习：使用OpenCV和Python进行智能图像处理 计算机与|8053731</t>
  </si>
  <si>
    <t>美迈克尔 贝耶勒Michael Be</t>
  </si>
  <si>
    <t>包邮 TensorFlow机器学习实战指南 计算机与互联网 |6615828</t>
  </si>
  <si>
    <t>美 尼克 麦克卢尔Nick McClu</t>
  </si>
  <si>
    <t>正版 百面机器学习 算法工程师带你去面试 诸葛越 人工智能时代程序员面试宝典算法面试真题</t>
  </si>
  <si>
    <t>诸葛越葫芦娃</t>
  </si>
  <si>
    <t>SQL机器学习库MADlib技术解析</t>
  </si>
  <si>
    <t>掌握MADlib，使用SQL快速实现机器学习</t>
  </si>
  <si>
    <t>王雪迎</t>
  </si>
  <si>
    <t>工厂直发2020二代战神Ai人工智能机器人学习机1-9年教材同步儿童早教故事机语音互动聊天学习玩伴 AI升级版战神二代   智能机器人  白色 机器人学习机</t>
  </si>
  <si>
    <t>战神三代Ai人工智能机器人1-9年教材同步儿童早教故事机语音互动聊天学习玩伴益智玩具</t>
  </si>
  <si>
    <t>赢在未来官方旗舰店</t>
  </si>
  <si>
    <t>免邮|满3998-30</t>
  </si>
  <si>
    <t>机器学习及其应用</t>
  </si>
  <si>
    <t>运用朴实的语言，在每个章节穿插相应的应用实例</t>
  </si>
  <si>
    <t>汪荣贵</t>
  </si>
  <si>
    <t>机器学习及其应用2019</t>
  </si>
  <si>
    <t>由教学和科研经验丰富的一线教师编写，案例丰富，贴近实际，实用性强。任务明确，目标突出，讲解透彻，易学易用。</t>
  </si>
  <si>
    <t>漫画机器学习入门</t>
  </si>
  <si>
    <t>用漫画和故事的方式讲解人工智能，带领读者轻松入门</t>
  </si>
  <si>
    <t>化学工业出版社</t>
  </si>
  <si>
    <t>大关真之</t>
  </si>
  <si>
    <t>Python无监督学习(异步图书出品)</t>
  </si>
  <si>
    <t>用scikit-learn、TensorFlow实现机器学习和深度学习，拥抱机器学习，用Python实现无监督学习算法，构建高效且实用的解决方案。</t>
  </si>
  <si>
    <t>朱塞佩·博纳科尔索</t>
  </si>
  <si>
    <t>机器学习实践指南 基于R语言(异步图书出品)</t>
  </si>
  <si>
    <t>用R语言开发机器学习和数据科学的快速入门指南</t>
  </si>
  <si>
    <t>尼格尔·刘易斯</t>
  </si>
  <si>
    <t>用Python实现深度学习框架</t>
  </si>
  <si>
    <t>用Python从零开始实现深度学习框架，360智能工程部高级机器学习算法工程师倾力打造，邱锡鹏、袁进辉（@老师木）、赵勇、邓亚峰联合推荐，提供源代码</t>
  </si>
  <si>
    <t>张觉非</t>
  </si>
  <si>
    <t>机器学习 周志华 人工智能入门教程 西瓜书机器学习入门中文教科书 人工智能深度学习框架实战</t>
  </si>
  <si>
    <t>赢得人机大战的必由之路:人工智能大牛周志</t>
  </si>
  <si>
    <t>五星同辉图书专营店</t>
  </si>
  <si>
    <t>放心购|免邮</t>
  </si>
  <si>
    <t>京东国际	
英文原版 The Master Algorithm 机器学习和人工智能如何重塑世界</t>
  </si>
  <si>
    <t>英文原版 大师运算法则</t>
  </si>
  <si>
    <t>中国进口图书旗舰店</t>
  </si>
  <si>
    <t>券99-10|每满300-30</t>
  </si>
  <si>
    <t>BASIC BOOKS</t>
  </si>
  <si>
    <t>机器学习算法框架实战：Java和Python实现</t>
  </si>
  <si>
    <t>以一个自研机器学习算法框架的构建为主线，首先介绍了机器学习算法的实践</t>
  </si>
  <si>
    <t>麦嘉铭</t>
  </si>
  <si>
    <t>构建实时机器学习系统</t>
  </si>
  <si>
    <t>以实时金融交易数据为案例数据，整合Scikit Learn、Elasticsearch、RabbitMQ等工具解析实时机器学习架构</t>
  </si>
  <si>
    <t>彭河森</t>
  </si>
  <si>
    <t>Spark机器学习：核心技术与实践</t>
  </si>
  <si>
    <t>以实践方式助你掌握Spark机器学习技术</t>
  </si>
  <si>
    <t>亚历克斯·特列斯</t>
  </si>
  <si>
    <t>Python机器学习实战案例</t>
  </si>
  <si>
    <t>以实际应用的项目作为案例，实践性强，注重提升读者的动手操作能力，适合作为高等院校本科生等课程的实验教材。</t>
  </si>
  <si>
    <t>赵卫东</t>
  </si>
  <si>
    <t>从机器学习到无人驾驶</t>
  </si>
  <si>
    <t>以机器学习为出发点，结合深度神经网络算法和强化学习算法详细介绍自动驾驶模块的开发方法</t>
  </si>
  <si>
    <t>宋哲贤</t>
  </si>
  <si>
    <t>企业级AI技术内幕：深度学习框架开发+机器学习案例实战+Alluxio解密</t>
  </si>
  <si>
    <t>一书涵盖深度学习框架，机器学习算法与开源AI和大数据存储编排平台Alluxio</t>
  </si>
  <si>
    <t>王家林</t>
  </si>
  <si>
    <t>一本无人驾驶技术书+视觉SLAM十四讲 从理论到实践+视觉机器学习20讲 3本人工智能</t>
  </si>
  <si>
    <t>旷氏文豪图书专营店</t>
  </si>
  <si>
    <t>免邮|券99-2</t>
  </si>
  <si>
    <t>刘少山</t>
  </si>
  <si>
    <t>商业数据科学：数据价值与机器学习实战</t>
  </si>
  <si>
    <t>一本通俗易懂的商业数据书籍</t>
  </si>
  <si>
    <t>张诚</t>
  </si>
  <si>
    <t>遥感影像深度学习智能解译与识别</t>
  </si>
  <si>
    <t>信息检索导论 信息检索教材书籍 现代信息检索方法 机器学习方法在文本收集</t>
  </si>
  <si>
    <t>放心购|券158-3|满300-30</t>
  </si>
  <si>
    <t>克里斯托夫·曼宁 等</t>
  </si>
  <si>
    <t>白话机器学习算法</t>
  </si>
  <si>
    <t>黄莉婷</t>
  </si>
  <si>
    <t>机器学习理论导引 AI人工智能书籍 周志华</t>
  </si>
  <si>
    <t>周志华等</t>
  </si>
  <si>
    <t>机器学习实战 基于Scikit-Learn、Keras和TensorFlow(原</t>
  </si>
  <si>
    <t>奥雷利安·杰龙</t>
  </si>
  <si>
    <t>机器学习 周志华著 人工智能 机器学习中文教科书 编程实践书籍 新华书店官方正版书籍</t>
  </si>
  <si>
    <t>新华书店，正版保证，关注店铺领取专属优惠，双诞季遇礼，全场满就送点击进入</t>
  </si>
  <si>
    <t>满赠</t>
  </si>
  <si>
    <t>平装-胶订</t>
  </si>
  <si>
    <t>终极算法-机器学习和人工智能如何重塑世界 佩德罗 多明戈斯 著 机器学习 逻辑人工智能畅销</t>
  </si>
  <si>
    <t>多明戈斯</t>
  </si>
  <si>
    <t>【新华书店旗舰店官网】TensorFlow实战Google深度学习框架(第2版)人工智能机器学习基础</t>
  </si>
  <si>
    <t>郑泽宇</t>
  </si>
  <si>
    <t>机器学习实战 python基础教程指南 美哈林顿 计算机与互联网 新华书店官方正版书籍</t>
  </si>
  <si>
    <t>深入理解TensorFlow 架构设计与实现原理 深度学习技术解析与实战 机器学习教程书 正版书籍</t>
  </si>
  <si>
    <t>彭靖田林健白小龙</t>
  </si>
  <si>
    <t>美团机器学习实践 人工智能机器学习算法落地实践指南 计算广告书 机器学习强化学习教程书籍</t>
  </si>
  <si>
    <t>图解机器学习</t>
  </si>
  <si>
    <t>新华书店，正版保证，关注店铺成为会员可享店铺专属优惠，团购客户请咨询在线客服！</t>
  </si>
  <si>
    <t>杉山将著许永伟译</t>
  </si>
  <si>
    <t>其他出版社</t>
  </si>
  <si>
    <t>神经网络与机器学习 原书第3版 华章图书 计算机科学丛书</t>
  </si>
  <si>
    <t>Python机器学习及实践</t>
  </si>
  <si>
    <t>范淼</t>
  </si>
  <si>
    <t>机器学习 使用OpenCV和Python进行智能图像处理</t>
  </si>
  <si>
    <t>迈克尔·贝耶勒(MichaelBeyeler</t>
  </si>
  <si>
    <t>Python机器学习经典实例</t>
  </si>
  <si>
    <t>普拉提克·乔西（PrateekJoshi）著</t>
  </si>
  <si>
    <t>Python+Spark 2.0+Hadoop机器学习与大数据实战</t>
  </si>
  <si>
    <t>林大贵著</t>
  </si>
  <si>
    <t>白话大数据与机器学习</t>
  </si>
  <si>
    <t>高扬等著</t>
  </si>
  <si>
    <t>机器学习导论 华章图书 计算机科学丛书</t>
  </si>
  <si>
    <t>埃塞姆·阿培丁</t>
  </si>
  <si>
    <t>机器学习中的数学 人工智能 机器学习 深度学习</t>
  </si>
  <si>
    <t>孙博</t>
  </si>
  <si>
    <t>中国水利水电出版社</t>
  </si>
  <si>
    <t>scikit-learn机器学习 第2版</t>
  </si>
  <si>
    <t>加文·海克</t>
  </si>
  <si>
    <t>Python项目案例开发从入门到实战 爬虫、游戏和机器学习 微课版</t>
  </si>
  <si>
    <t>TensorFlow机器学习实战指南</t>
  </si>
  <si>
    <t>尼克·麦克卢尔（NickMcClure）著曾</t>
  </si>
  <si>
    <t>多智能体机器学习 强化学习方法</t>
  </si>
  <si>
    <t>霍华德M.施瓦兹(HowardM.Schwa</t>
  </si>
  <si>
    <t>深度学习、优化与识别 +机器学习 周志华 神经网络系统学术专著 直击互联网+AI</t>
  </si>
  <si>
    <t>TensorFlow机器学习项目实战</t>
  </si>
  <si>
    <t>鲁道夫·保林(RodolfoBonnin</t>
  </si>
  <si>
    <t>优选算法:机器学习和人工智能如何重塑世界+未来简史从智人到神人  人工智能轰动性</t>
  </si>
  <si>
    <t>迁移学习 杨强教授领衔撰写 迁移学习开山之作周志华推荐 迁移学习的基础理论算法书籍人工智能机器学习深</t>
  </si>
  <si>
    <t>杨强等</t>
  </si>
  <si>
    <t>机器学习 原理、算法与应用</t>
  </si>
  <si>
    <t>雷明</t>
  </si>
  <si>
    <t>机器学习之路</t>
  </si>
  <si>
    <t>阿布</t>
  </si>
  <si>
    <t>机器学习入门到实战 MATLAB实践应用</t>
  </si>
  <si>
    <t>冷雨泉张会文张伟</t>
  </si>
  <si>
    <t>神经网络与机器学习(英文版第3版)/经典原版书库</t>
  </si>
  <si>
    <t>海金（Haykin</t>
  </si>
  <si>
    <t>自动机器学习入门与实践：使用Python</t>
  </si>
  <si>
    <t>写给程序员看的机器学习入门宝典</t>
  </si>
  <si>
    <t>华中科技大学出版社</t>
  </si>
  <si>
    <t>西班扬·达斯</t>
  </si>
  <si>
    <t>迪士尼英语分级读物 提高级 第3级(花木兰、冰雪奇缘2、狮子王2、玩具总动员4、机器人总动员）（</t>
  </si>
  <si>
    <t>小学五六年级，初中英语课外阅读，英文原版故事，配套线上资源，慢速朗读，迪士尼经典冰雪奇缘2，花木兰，玩具总动员4，机器人总动员，狮子王2，附线上学习资源中文翻译</t>
  </si>
  <si>
    <t>童趣旗舰店</t>
  </si>
  <si>
    <t>迪士尼</t>
  </si>
  <si>
    <t>童趣出版有限公司</t>
  </si>
  <si>
    <t>童趣</t>
  </si>
  <si>
    <t>中英双语</t>
  </si>
  <si>
    <t>Python数据挖掘与机器学习实战</t>
  </si>
  <si>
    <t>详解Python数据挖掘机器学习深度学习强化学习在线学习的16种算法和10大经典案例,3位专家力荐,送14段视频+源代码+教学PPT</t>
  </si>
  <si>
    <t>方巍</t>
  </si>
  <si>
    <t>现货机器学习及R应用 陈强 大数据时代的统计与人工智能系列教材 高等教育出版社</t>
  </si>
  <si>
    <t>兰兴达图书专营店</t>
  </si>
  <si>
    <t>机器学习与数据科学 基于R的统计学习方法(异步图书出品)</t>
  </si>
  <si>
    <t>为数据科学家提供bibei工具和技巧
使用R统计环境，快速上手实践</t>
  </si>
  <si>
    <t>Daniel</t>
  </si>
  <si>
    <t>未来简史+终极算法(机器学习和人工智能如何重塑世界)（共2册）</t>
  </si>
  <si>
    <t>团购优惠请联系客服，全场满1200减100，满400减20，满99减3117点击进入主会场</t>
  </si>
  <si>
    <t>火把图书专营店</t>
  </si>
  <si>
    <t>免邮</t>
  </si>
  <si>
    <t>佩德罗</t>
  </si>
  <si>
    <t xml:space="preserve">【现货】 动手学深度学习 平装  李沐 人工智能机器学习深度学习领域重磅教程图书 </t>
  </si>
  <si>
    <t>团购请联系客服人工智能/深度学习的交互式学习,配有学习社区、免费教学资源（课件、教学视频、更多习题等），以及用于本书学习和教学的免费计算资源（仅限学生与老师）</t>
  </si>
  <si>
    <t>人民邮电出版社官方旗舰店</t>
  </si>
  <si>
    <t>阿斯顿·张 等</t>
  </si>
  <si>
    <t>图说图解机器学习</t>
  </si>
  <si>
    <t>耿煜</t>
  </si>
  <si>
    <t>图灵教育 简明的TensorFlow 2 机器学习基础 深度学习框架 人工智能 书籍 深度学习入门</t>
  </si>
  <si>
    <t>李锡涵</t>
  </si>
  <si>
    <t>现货正版Python数据科学手册 数据分析计算书籍机器学习统计方法NumPy数据存储 Python网</t>
  </si>
  <si>
    <t>图灵程序设计丛书从计算环境配置到机器学习实战书籍大量示例逐步讲解举一反三掌握用Scikit-LearnNumPy等工具高效存储处理和分析数据切</t>
  </si>
  <si>
    <t>淘乐思图书专营店</t>
  </si>
  <si>
    <t>满89-10|赠</t>
  </si>
  <si>
    <t>陶俊杰陈小</t>
  </si>
  <si>
    <t>图解深度学习 图解机器 matlab基础入门 程序设计基础知识 算法入门基础书籍</t>
  </si>
  <si>
    <t>图解深度学习 深度学*经网络编程入门 人工智能书籍 机器学习人工智能 deep learning</t>
  </si>
  <si>
    <t>墨马图书旗舰店</t>
  </si>
  <si>
    <t>放心购|满99-5</t>
  </si>
  <si>
    <t>统计学习方法李航第二版+机器学习周志华 导论基础理论的本质数学算法实战人工智能书籍 清华大学出版社</t>
  </si>
  <si>
    <t>天都图书专营店</t>
  </si>
  <si>
    <t>券每满300减30</t>
  </si>
  <si>
    <t>统计学习方法 第2版 李航著2019新书 机器学习入门 高校文本数据挖掘信息检索教学参考工具书</t>
  </si>
  <si>
    <t>润知天下图书专营店</t>
  </si>
  <si>
    <t>放心购|免邮|券99-5</t>
  </si>
  <si>
    <t>统计学习方法 第2版 李航著 程序员零基础机器学习入门高校文本数据挖掘信息检索教学参考工</t>
  </si>
  <si>
    <t>放心购|券99-5</t>
  </si>
  <si>
    <t>智能商业：人工智能、机器学习与大数据技术的制胜之道（原书第3版）</t>
  </si>
  <si>
    <t>提供简洁明快的人工智能入门知识</t>
  </si>
  <si>
    <t>史蒂文·芬利</t>
  </si>
  <si>
    <t>Spark机器学习实战(异步图书出品)</t>
  </si>
  <si>
    <t>提供Apache，Spark机器学习API的全面解决方案，步骤清晰，讲解细致，帮助读者学习实用的机器学习算法，并用Spark快速动手实践</t>
  </si>
  <si>
    <t>西亚玛克·阿米尔霍吉</t>
  </si>
  <si>
    <t>Python编程 从入门到实践 利用Python进行数据分析 Python神经网络编程机器学习</t>
  </si>
  <si>
    <t>套装8本</t>
  </si>
  <si>
    <t>Eric Matthes</t>
  </si>
  <si>
    <t>Python机器学习算法: 原理、实现与案例</t>
  </si>
  <si>
    <t>算法原理、数学推导、代码实现、项目实战写给初学者的机器学习算法入门书</t>
  </si>
  <si>
    <t>刘硕</t>
  </si>
  <si>
    <t>神经网络与深度学习实战：Python+Keras+TensorFlow</t>
  </si>
  <si>
    <t>送30小时教学视频;在高门槛前建立多级易跨越台阶降低学习难度;从数学基础讲起再穿插13个案例详解</t>
  </si>
  <si>
    <t>陈屹</t>
  </si>
  <si>
    <t>数据挖掘与机器学习</t>
  </si>
  <si>
    <t>吴建生</t>
  </si>
  <si>
    <t>树莓派机器人实战秘笈 第3版(异步图书出品)</t>
  </si>
  <si>
    <t>树莓派 开源硬件 智能硬件机器人编程 创客学习树莓派的开发技巧 玩转酷炫的机器人项目</t>
  </si>
  <si>
    <t>理查德·格里梅特</t>
  </si>
  <si>
    <t>机器学习周志华 清华大学出版社数学算法基础实战人工智能书籍西瓜书</t>
  </si>
  <si>
    <t>首届京东文学奖-年度新锐入围作品,人工智能大牛周志华教授巨著，全面揭开机器学习的奥秘</t>
  </si>
  <si>
    <t>书香文网图书专营店</t>
  </si>
  <si>
    <t>深入浅出：工业机器学习算法详解与实战</t>
  </si>
  <si>
    <t>收录了近年来在工业界被广泛应用的机器学习算法和算法周边的一些工程架构及实现原理</t>
  </si>
  <si>
    <t>张朝阳</t>
  </si>
  <si>
    <t>视觉SLAM十四讲：从理论到实践第二版+视觉机器学习20讲</t>
  </si>
  <si>
    <t>视觉SLAM十四讲：从理论到实践+机器学习 周志华+视觉机器学习20讲+深度学习：方法及应用</t>
  </si>
  <si>
    <t>人工智能从入门到进阶实战</t>
  </si>
  <si>
    <t>适合青少年的人工智能基础与实践教程，TensorFlow入门，中小学AI入门指南</t>
  </si>
  <si>
    <t>桑圆圆</t>
  </si>
  <si>
    <t>生物信息学中的机器学习分析方法</t>
  </si>
  <si>
    <t>科学出版社</t>
  </si>
  <si>
    <t>王雪松</t>
  </si>
  <si>
    <t>科学出版社（SCIENCE PRESS）</t>
  </si>
  <si>
    <t>神经网络与机器学习 原书第3版 深度学习 人工智能书籍</t>
  </si>
  <si>
    <t>深入浅出PyTorch:从模型到源码 PyTorch源代码结构 深度学习算法 PyTorch机器视</t>
  </si>
  <si>
    <t>广州瑞雅图书专营店</t>
  </si>
  <si>
    <t>放心购|免邮|券每满300减30</t>
  </si>
  <si>
    <t>华研外语</t>
  </si>
  <si>
    <t>分布式机器学习实战（人工智能科学与技术丛书）</t>
  </si>
  <si>
    <t>深入浅出，逐步讲解分布式机器学习的框架及应用配套个性化推荐算法系统、人脸识别、对话机器人等实战项目</t>
  </si>
  <si>
    <t>陈敬雷</t>
  </si>
  <si>
    <t>视觉机器学习20讲</t>
  </si>
  <si>
    <t>深入阐述了视觉机器学习算法的优化方法和实验仿真；系统地总结了其优点和不足。</t>
  </si>
  <si>
    <t>谢剑斌</t>
  </si>
  <si>
    <t>异步图书 深度学习 AI圣经 Deep Learning 数据科学家 机器学习</t>
  </si>
  <si>
    <t>深度学习领域奠基性经典畅销书，数据科学家和机器学习从业者必读，长期位居美亚AI和机器学习类图书榜首，图灵奖获奖作品，全彩印刷</t>
  </si>
  <si>
    <t>伊恩·古德费洛</t>
  </si>
  <si>
    <t>深度学习基础与实践(图灵出品)</t>
  </si>
  <si>
    <t>乔希·帕特森</t>
  </si>
  <si>
    <t>深度学习的数学 神经网络原理机器学习算法 人工智能机器学习</t>
  </si>
  <si>
    <t>木垛图书旗舰店</t>
  </si>
  <si>
    <t>券399-20</t>
  </si>
  <si>
    <t>杨瑞龙</t>
  </si>
  <si>
    <t>木垛</t>
  </si>
  <si>
    <t>深度学习+机器学习 周志华+Python神经网络编程 人工智能书籍3本套装</t>
  </si>
  <si>
    <t>赣江图书专营店</t>
  </si>
  <si>
    <t>免邮|券68-2|赠</t>
  </si>
  <si>
    <t>[英]塔里克·拉希德</t>
  </si>
  <si>
    <t>深度学习（影印版）</t>
  </si>
  <si>
    <t>Josh</t>
  </si>
  <si>
    <t>深度学习:卷积神经网络从入门到精通 深度学习、卷积神经网络、机器学习、神经网络</t>
  </si>
  <si>
    <t>门店有售|到店自取|券99-5</t>
  </si>
  <si>
    <t>深度学习：从入门到实战</t>
  </si>
  <si>
    <t>中国铁道出版社</t>
  </si>
  <si>
    <t>高志强  黄剑  李永  刘明明</t>
  </si>
  <si>
    <t>深度学习</t>
  </si>
  <si>
    <t>刘玉良</t>
  </si>
  <si>
    <t>深度实践Spark机器学习核心技术与实践 套装共2册</t>
  </si>
  <si>
    <t>吴茂贵</t>
  </si>
  <si>
    <t>人工智能与机器学习（21世纪通识教育系列教材）</t>
  </si>
  <si>
    <t>中国人民大学出版社</t>
  </si>
  <si>
    <t>王秋月</t>
  </si>
  <si>
    <t>程序员面试宝典：百面机器学习+百面深度学习 算法工程师带你去面试（套装2册 京东）</t>
  </si>
  <si>
    <t>人工智能时代程序员不可不读学习面试宝典，一线大厂算法工程师合力著作，套装全面收录200+真实算法面试题，浪潮之巅作者吴军推荐。套装书专属资源赠送！</t>
  </si>
  <si>
    <t>百面深度学习 算法工程师带你去面试 机器学习算法面试宝典剑指offer</t>
  </si>
  <si>
    <t>人工智能时代程序员不可不读深度学习面试宝典，全面收录135道真实算法面试题，直击面试要点，互联网头部企业都在用，数学之美作者吴军、动手学深度学习作者李沐推荐</t>
  </si>
  <si>
    <t>诸葛越 江云胜</t>
  </si>
  <si>
    <t>【现货】百面机器学习 算法工程师带你去面试 人工智能时代程序员面试宝典 算法面试真题 吴军推荐</t>
  </si>
  <si>
    <t>人工智能时代程序员必读机器学习面试宝典，全面收录100+真实算法面试题，互联网头部企业都在用，带你直通人工智能领域，微软副总裁沈向洋，作者吴军、刘鹏，联袂推荐</t>
  </si>
  <si>
    <t>诸葛越</t>
  </si>
  <si>
    <t>深度学习导论(异步图书出品)</t>
  </si>
  <si>
    <t>人工智能深度学习经典入门书，基于TensorFlow和Python，美国常青藤名校经典教材，理论与实战结合的良好典范，附带习题和答案</t>
  </si>
  <si>
    <t>尤金·查尔尼克</t>
  </si>
  <si>
    <t>南京大学人工智能本科专业教育培养体系 2019 周志华 机器学习 人工智能人才培养方案书籍</t>
  </si>
  <si>
    <t>人工智能教育书籍</t>
  </si>
  <si>
    <t>南京大学人工智能学院</t>
  </si>
  <si>
    <t>深入浅出人工神经网络(异步图书出品)</t>
  </si>
  <si>
    <t>人工智能机器学习深度学习教程书籍，神经网络编程入门图书，中国人工智能学会副理事长焦李成先生推荐，人工神经网络的大师级学院派作品</t>
  </si>
  <si>
    <t>江永红</t>
  </si>
  <si>
    <t>图灵教育 Python深度学习 deep learning with python</t>
  </si>
  <si>
    <t>人工智能机器学习经典教程，用Python，Keras，TensorFlow进行深度学习的探索实践，Keras之父，谷歌人工智能研究员执笔，深度学习领域力作</t>
  </si>
  <si>
    <t>深入浅出GAN生成对抗网络 原理剖析与TensorFlow实践</t>
  </si>
  <si>
    <t>人工智能机器学习教程书籍，生成对抗网络项目实战，基于Python语言，利用TensorFlow深度学习框架对各种不同类别的GAN模型进行实现</t>
  </si>
  <si>
    <t>廖茂文</t>
  </si>
  <si>
    <t>动手学深度学习 全彩精装版 李沐 人工智能机器学习领域重磅作品 配有免费资源</t>
  </si>
  <si>
    <t>人工智能/深度学习的交互式学习,配有学习社区、免费教学资源（课件、教学视频、更多习题等），以及用于本书学习和教学的免费计算资源（仅限学生和老师）包邮</t>
  </si>
  <si>
    <t>人工智能 第二2版 人工智能百科全书AI自学指南机器学习 深度学习自然语言处理神经网络技</t>
  </si>
  <si>
    <t>友杰图书专营店</t>
  </si>
  <si>
    <t>免邮|券每满300减30</t>
  </si>
  <si>
    <t>现货 机器学习 周志华 人工智能入门教程 西瓜书机器学习入门中文教科书 清华大学出版社</t>
  </si>
  <si>
    <t>全新正版人工智能深度学习框架实战方法基础教程书</t>
  </si>
  <si>
    <t>华文乐章图书专营店</t>
  </si>
  <si>
    <t>现货包邮 机器学习及R应用 陈强 高等教育出版社</t>
  </si>
  <si>
    <t>全新正版区域包邮</t>
  </si>
  <si>
    <t>放心购|免邮|券99-2</t>
  </si>
  <si>
    <t>高等教育出版社</t>
  </si>
  <si>
    <t>新版 机器学习实战：基于Scikit-Learn、Keras和TensorFlow（原书第2版）</t>
  </si>
  <si>
    <t>全新正版，80%地区JD快递配送。</t>
  </si>
  <si>
    <t>静默时光图书专营店</t>
  </si>
  <si>
    <t>中文译文</t>
  </si>
  <si>
    <t xml:space="preserve">深入浅出图神经网络:GNN原理解析 图神经网络 书籍 卷积神经网络与视觉计算 机器学习深度学习 </t>
  </si>
  <si>
    <t>全新书籍，正版现货</t>
  </si>
  <si>
    <t>放心购|券每满300减30|满98-3</t>
  </si>
  <si>
    <t>大数据分析师权威教程 机器学习、大数据分析和可视化(异步图书出品)</t>
  </si>
  <si>
    <t>全面介绍大数据分析师bi备的技术与技能 权V且详尽的大数据分析师培训教程 成长为国际化大数据分析师的bi备之作！</t>
  </si>
  <si>
    <t>Scala机器学习</t>
  </si>
  <si>
    <t>全面、系统讲解使用Scala在Spark平台上实现机器学习算法的实用技术、方法和佳实践。</t>
  </si>
  <si>
    <t>亚历克斯·科兹洛夫</t>
  </si>
  <si>
    <t>Keras深度学习实战+GAN 实战生成对抗网络 2本 人工智能机器学习算法书籍</t>
  </si>
  <si>
    <t>区域包邮深度学习对抗网络模型框架架构开发设计原理书籍Keras深度学习实践应用</t>
  </si>
  <si>
    <t>春雨图书专营店</t>
  </si>
  <si>
    <t>昆塔勒.甘古力</t>
  </si>
  <si>
    <t xml:space="preserve"> 包邮Python机器学习 5个数据科学家案例解析+ 机器学习 周志华西瓜书机器学习入门书 2本 </t>
  </si>
  <si>
    <t>区域包邮人工智能书籍深度学习框架python实战方法基础教程书籍</t>
  </si>
  <si>
    <t>书海寻梦图书专营店</t>
  </si>
  <si>
    <t>免邮|券158-3|2件9.9折</t>
  </si>
  <si>
    <t>现货包邮 机器学习及R应用 陈强 大数据时代的统计与人工智能系列教材 高等教育出版社</t>
  </si>
  <si>
    <t>区域包邮全新正版</t>
  </si>
  <si>
    <t>免邮|券158-3</t>
  </si>
  <si>
    <t xml:space="preserve">包邮 机器学习 周志华 机器学习入门教材书籍 机器学习基础知识 机器学习方法 </t>
  </si>
  <si>
    <t>免邮|券268-5</t>
  </si>
  <si>
    <t>【包邮】强化学习 强化学习算法书籍 人工智能机器学习入门教程书籍</t>
  </si>
  <si>
    <t>区域包邮强化学习与心理和神经科学 游戏 机器人领域的关系和应用 强化学习中的迁移书籍</t>
  </si>
  <si>
    <t>马可·威宁</t>
  </si>
  <si>
    <t>包邮 Python深度学习 Keras之父 深度学习技术书籍</t>
  </si>
  <si>
    <t>区域包邮 神经网络建模强化学习图像识别自然语言处理时间序列预测机器学习人工智能教程书籍</t>
  </si>
  <si>
    <t>弗朗索瓦•肖莱</t>
  </si>
  <si>
    <t>包邮 机器学习与应用 雷明 机器学习入门教程书籍</t>
  </si>
  <si>
    <t>区域包邮 深度学习教程 强化学习算法 循环卷积神经网络自然语言处理技术 人工智能技术书籍</t>
  </si>
  <si>
    <t xml:space="preserve">包邮 百面机器学习 算法工程师带你去面试 诸葛越 葫芦娃 机器学习面试宝典书籍 人民邮电出版社 </t>
  </si>
  <si>
    <t>区域包邮  全新正版</t>
  </si>
  <si>
    <t>机器学习从入门到入职：用sklearn与keras搭建人工智能模型(博文视点出品)</t>
  </si>
  <si>
    <t>求职季，人手一本，掌握回归、分类、聚类、降维、卷积神经网络、生成性对抗网络、循环神经网络的实现原理！</t>
  </si>
  <si>
    <t>张威</t>
  </si>
  <si>
    <t>强化学习入门：从原理到实践</t>
  </si>
  <si>
    <t>叶强</t>
  </si>
  <si>
    <t>日本SONIC卷笔刀 转笔刀防过渡卷削 索尼克EK-7022削笔器  卷笔机器 削尖退笔可削彩铅 限定粉绿色</t>
  </si>
  <si>
    <t>铅笔削好感知，完成即可挤出铅笔，不会造成浪费。插入口带有锁止功能，即使碰倒，铅笔屑也不会飞出。铅笔插进去即可使用，安全不夹手。</t>
  </si>
  <si>
    <t>斯塔办公用品专营店</t>
  </si>
  <si>
    <t>券每满300减30|满68-5</t>
  </si>
  <si>
    <t>【双电版】高恩智能机器狗 遥控机器人编程特技狗儿童玩具小狗女孩男孩益智宝宝早教学习机 编程特技狗标配</t>
  </si>
  <si>
    <t>陪伴玩具，超多特技动作，会唱歌跳舞倒立讲故事，儿童早教学习机。</t>
  </si>
  <si>
    <t>高恩玩具官方旗舰店</t>
  </si>
  <si>
    <t>放心购|新品|券每满300减30</t>
  </si>
  <si>
    <t>Oxford Bookworms Library: Level 5: I, Robot - Short Stories 5级：我，机器人(英文原版)</t>
  </si>
  <si>
    <t>牛津大学出版社经典英语分级读物，热销全球二十余年，提供从小学高年级至大学的全套英语阅读解决方案</t>
  </si>
  <si>
    <t>外语教学与研究出版社</t>
  </si>
  <si>
    <t>Isaac Asimov</t>
  </si>
  <si>
    <t>牛津大学出版社</t>
  </si>
  <si>
    <t>外研社</t>
  </si>
  <si>
    <t>机器智能：人工情感</t>
  </si>
  <si>
    <t>面向人工心理和情感机器人等前沿领域，介绍情感机器人表情控制，机械结构设计的理论、技术及其应用。</t>
  </si>
  <si>
    <t>王志良</t>
  </si>
  <si>
    <t>美团机器学习实践</t>
  </si>
  <si>
    <t>华文兄弟图书专营店</t>
  </si>
  <si>
    <t>Python大数据分析与机器学习商业案例实战</t>
  </si>
  <si>
    <t>零基础学量化策略与机器学习详解多个行业中的大数据分析技术揭秘机器学习在商业中的应用详解金融数据风控股票量化交易商品智能推荐等大数据分析技术送代码扩展视频和PPT</t>
  </si>
  <si>
    <t>王宇韬</t>
  </si>
  <si>
    <t>Microsoft Azure机器学习和预测分析(异步图书出品)</t>
  </si>
  <si>
    <t>了解新的微软Azure Machine Learning服务
掌握高效构建和部署预测模型的实用技能</t>
  </si>
  <si>
    <t>]Roger</t>
  </si>
  <si>
    <t>联邦学习 Federated Learning 杨强 刘洋 面向数据安全和隐私保护机器学习学术</t>
  </si>
  <si>
    <t>杨强</t>
  </si>
  <si>
    <t>利用机器学习开发算法交易系统(图灵出品)</t>
  </si>
  <si>
    <t>安明浩</t>
  </si>
  <si>
    <t>MATLAB机器学习(异步图书出品)</t>
  </si>
  <si>
    <t>理论基础辅以实际案例,真正把MATLAB内在优势和和机器学习紧密结合,帮你从入门到实战解决具体实际问题</t>
  </si>
  <si>
    <t>朱塞佩·恰布罗</t>
  </si>
  <si>
    <t>Azure 机器学习(异步图书出品)</t>
  </si>
  <si>
    <t>来自微软的Azure机器学习专业指南  介绍如何通过实现完全托管的数据科学云服务走出预测分析解决方案的关键一步</t>
  </si>
  <si>
    <t>Jeff</t>
  </si>
  <si>
    <t>机器人学、机器视觉与控制：MATLAB算法基础（人工智能与智能系统）</t>
  </si>
  <si>
    <t>可以作为学习机器人技术和视觉控制的高年级本科生和研究生的教辅书籍，也可作为课程仿真实验的指导书。</t>
  </si>
  <si>
    <t>科克</t>
  </si>
  <si>
    <t>Spark机器学习进阶实战</t>
  </si>
  <si>
    <t>科大讯飞大数据专家撰写，从基础到应用，面面俱到</t>
  </si>
  <si>
    <t>马海平 于俊 吕昕 向海</t>
  </si>
  <si>
    <t>数据聚类</t>
  </si>
  <si>
    <t>聚类是机器学习、数据挖掘、模式识别等领域的重要组成内容，本书从技术角度对聚类问题的研究进行梳理和讨论，对涉及聚类的各个方面进行简略综述，详细介绍各类聚类算法。</t>
  </si>
  <si>
    <t>张宪超</t>
  </si>
  <si>
    <t>【图灵奖得主作品】深度学习deep learning花书中文版AI教材书籍</t>
  </si>
  <si>
    <t>经网络框架算法方法系统编程机器学习人工智能教程</t>
  </si>
  <si>
    <t>免邮|券399-20</t>
  </si>
  <si>
    <t>计算机视觉：原理、算法、应用及学习（原书第5版）</t>
  </si>
  <si>
    <t>经典书籍再度更新，新增机器学习和深度学习相关章节，涵盖人脸检测和识别、车载视觉系统等应用实例</t>
  </si>
  <si>
    <t>E.R.戴维斯（E.</t>
  </si>
  <si>
    <t>精通数据科学 从线性回归到深度学习 基于Python建模 人工智能机器学习算法教程</t>
  </si>
  <si>
    <t>唐亘</t>
  </si>
  <si>
    <t>启高 儿童书桌学习椅子可升降端正坐姿小学生调节座椅写字椅靠背家用书桌椅子纠正坐姿坐姿 12档脚踏机器猫加宽加厚无轮</t>
  </si>
  <si>
    <t>京东秒杀，限时24小时直降50元，质保5年，送货上门安装，下单即送台灯+矫姿器详情咨询客服</t>
  </si>
  <si>
    <t>鼎优家具专营店</t>
  </si>
  <si>
    <t>京东物流|券每满300减30</t>
  </si>
  <si>
    <t>金融科技：人工智能与机器学习卷</t>
  </si>
  <si>
    <t>刘斌</t>
  </si>
  <si>
    <t>机器学习与大数据技术</t>
  </si>
  <si>
    <t>结合机器学习、大数据、深度学习、图形图像处理、人工智能、Python，结合实际应用</t>
  </si>
  <si>
    <t>牟少敏</t>
  </si>
  <si>
    <t>揭秘深度强化学习 机器学习 人工智能书籍</t>
  </si>
  <si>
    <t>彭伟</t>
  </si>
  <si>
    <t>移动端机器学习实战(异步图书出品)</t>
  </si>
  <si>
    <t>讲述如何使用TensorFlowLite和CoreML开发Android与iOS应用程序，App开发实用教程，手把手教你实现文本检测、面部识别、换脸7大功能</t>
  </si>
  <si>
    <t>卡斯基延·NG</t>
  </si>
  <si>
    <t>终极算法 机器学习和人工智能如何重塑世界 中信书店</t>
  </si>
  <si>
    <t>价值张磊，我对投资的思考，高瓴创始人兼首席执行官张磊首部力作，张磊的投资思想首度全面公开，2020不容错过的价值之书，更有价值投资李录，文明现代化更多经管好书</t>
  </si>
  <si>
    <t>中信书店旗舰店</t>
  </si>
  <si>
    <t>放心购|券199-10</t>
  </si>
  <si>
    <t>佩德罗·多明戈斯</t>
  </si>
  <si>
    <t>中信书店</t>
  </si>
  <si>
    <t>AI 思维 丁磊 著 大数据 人工智能 商业赋能 机器学习 数字经济 中信书店</t>
  </si>
  <si>
    <t>价值张磊，我对投资的思考，高瓴创始人兼CEO张磊首部力作，沉淀15年的投资思想首度全面公开，2020不容错过的价值之书，更有文明现代化价值投资李录等更多经管好书</t>
  </si>
  <si>
    <t>计算机视觉：模型、学习和推理 计算机科学丛书 计算机视觉和机器学习</t>
  </si>
  <si>
    <t>西蒙</t>
  </si>
  <si>
    <t>机器学习周志华 西瓜书+理论导引 人工智能ai深度学习入门教程书 套装2册</t>
  </si>
  <si>
    <t>机器学习周志华 机器学习实战 人工智能书籍 深度学习中文版deep learning神经</t>
  </si>
  <si>
    <t>PeterHarrington</t>
  </si>
  <si>
    <t>机器学习与安全（影印版 英文版）</t>
  </si>
  <si>
    <t>克拉伦斯·奇奥</t>
  </si>
  <si>
    <t>机器学习系列：机器学习导论+Python强化学习实战+Python深度学习实战（京东套装共3册）</t>
  </si>
  <si>
    <t>米罗斯拉夫·库巴特（Miroslav Kubat） 等</t>
  </si>
  <si>
    <t>机器学习统计学（影印版）</t>
  </si>
  <si>
    <t>Pratap</t>
  </si>
  <si>
    <t>机器学习提升法 理论与算法(异步图书出品)</t>
  </si>
  <si>
    <t>罗伯特·夏皮雷（Robert</t>
  </si>
  <si>
    <t>机器学习算法框架实战+PySpark机器学习、自然语言+深度学习OpenCV+TensorFlow</t>
  </si>
  <si>
    <t>包邮 程序员的数学1+2+3 线性代数+概率统计 算法基础入门教程 计算机软件开发编程教程</t>
  </si>
  <si>
    <t>机器学习数学算法程序设计教材书</t>
  </si>
  <si>
    <t>平冈和幸</t>
  </si>
  <si>
    <t>机器学习书籍</t>
  </si>
  <si>
    <t>赵卫东等</t>
  </si>
  <si>
    <t>机器学习+从公理到算法（京东套装共2册）</t>
  </si>
  <si>
    <t>机器学习是本次人工智能热潮的核心技术。引起轰动的应用如AlphaGo等,都可以看到机器学习的身影 想要知道机器学习 深度学习的本质吗？想要知道各种学习算法之间的关系吗？</t>
  </si>
  <si>
    <t>周志华 于剑</t>
  </si>
  <si>
    <t>机器学习实战/图灵程序设计丛书 利用Python阐述机器学习算法人工智能书籍</t>
  </si>
  <si>
    <t>机器学习实战（python基础教程指南）python机器概念书籍 计算机电脑程序设计开发</t>
  </si>
  <si>
    <t>机器学习实践指南</t>
  </si>
  <si>
    <t>机器学习实战</t>
  </si>
  <si>
    <t>阿图尔·特里帕蒂</t>
  </si>
  <si>
    <t>机器学习实用指南 第二版 Hands-On Machine Learning with Sci...</t>
  </si>
  <si>
    <t>澜瑞外文进口图书专营店</t>
  </si>
  <si>
    <t>京东物流|放心购|券588-20</t>
  </si>
  <si>
    <t>G ron Aur lien</t>
  </si>
  <si>
    <t>O Reilly Media</t>
  </si>
  <si>
    <t>简装</t>
  </si>
  <si>
    <t>机器学习入门之道</t>
  </si>
  <si>
    <t>机器学习商业应用指南 人工智能入门教程 数据科学参考书 代码基于python</t>
  </si>
  <si>
    <t>中井悦司</t>
  </si>
  <si>
    <t>机器学习基础</t>
  </si>
  <si>
    <t>机器学习入门教材，基础理论与应用实践结合，案例采用MATLAB实现</t>
  </si>
  <si>
    <t>吕云翔</t>
  </si>
  <si>
    <t>深度学习 Deep Learning</t>
  </si>
  <si>
    <t>机器学习领域奠基性经典教材</t>
  </si>
  <si>
    <t>Ian Goodfellow &amp; Yoshu...</t>
  </si>
  <si>
    <t>MIT Press</t>
  </si>
  <si>
    <t>机器学习理论导引 周志华新作 人工智能AI入门书籍</t>
  </si>
  <si>
    <t>券79-2</t>
  </si>
  <si>
    <t>机器学习经典算法实践</t>
  </si>
  <si>
    <t>肖云鹏</t>
  </si>
  <si>
    <t>机器学习及其应用2017/中国计算机学会学术著作丛书——知识科学系列</t>
  </si>
  <si>
    <t>高阳</t>
  </si>
  <si>
    <t>机器学习及R应用</t>
  </si>
  <si>
    <t>自营|放心购|新品</t>
  </si>
  <si>
    <t>陈强</t>
  </si>
  <si>
    <t>高等教育出版社（HIGHER EDUCATION PRESS）</t>
  </si>
  <si>
    <t>机器学习导论+深入理解机器学习 套装共2册</t>
  </si>
  <si>
    <t>沙伊·沙莱夫·施瓦茨</t>
  </si>
  <si>
    <t>机器学习案例实战</t>
  </si>
  <si>
    <t>机器学习+统计学习方法 全2册 第二版</t>
  </si>
  <si>
    <t>机器学习+统计学习方法 第二版 工智能入门教程 西瓜书机器学习入门中文教科书 周志华 李航 清华大学</t>
  </si>
  <si>
    <t>周志华 李航</t>
  </si>
  <si>
    <t>机器学习/机器学习理论导引/机器学习算法框架实战/集成学习：基础与算法 周志华等著人工智能书籍 之 集成学习：基础与算法</t>
  </si>
  <si>
    <t>智囊图书专营店</t>
  </si>
  <si>
    <t>放心购|券每满300减30</t>
  </si>
  <si>
    <t>机械工业出版社、电子工业出版社、清华大学出版社</t>
  </si>
  <si>
    <t>机器学习/机器学习理论导引/机器学习算法框架实战/集成学习：基础与算法 周志华等著人工智能书籍 之 机器学习理论导引</t>
  </si>
  <si>
    <t>机器学习/机器学习理论导引/机器学习算法框架实战/集成学习：基础与算法 周志华等著人工智能书籍 之 机器学习+机器学习理论导引</t>
  </si>
  <si>
    <t>机器学习/机器学习理论导引/机器学习算法框架实战/集成学习：基础与算法 周志华等著人工智能书籍 套装3册</t>
  </si>
  <si>
    <t>机器学习/机器学习理论导引/机器学习算法框架实战/集成学习：基础与算法 周志华等著人工智能书籍 机器学习算法框架实战：Java和Python实现</t>
  </si>
  <si>
    <t>机器学习/机器学习理论导引/机器学习算法框架实战/集成学习：基础与算法 周志华等著人工智能书籍 机器学习实战（图灵出品）</t>
  </si>
  <si>
    <t>机器学习/机器学习理论导引/机器学习算法框架实战/集成学习：基础与算法 周志华等著人工智能书籍 机器学习实战：基于Scikit-Learn</t>
  </si>
  <si>
    <t>机器学习/机器学习理论导引/机器学习算法框架实战/集成学习：基础与算法 周志华等著人工智能书籍 TensorFlow机器学习实战指南</t>
  </si>
  <si>
    <t>机器学习/机器学习理论导引/机器学习算法框架实战/集成学习：基础与算法 周志华等著人工智能书籍 Python机器学习实践：测试驱动的开发方法</t>
  </si>
  <si>
    <t>组合优化问题的机器学习求解方法</t>
  </si>
  <si>
    <t>机器学习，智能优化，组合优化，学科交叉，理论创新，</t>
  </si>
  <si>
    <t>郭田德</t>
  </si>
  <si>
    <t>机器学习 周志华著+机器学习实战 全2册  人工智能书籍 机器学习入门中文教科书 实战方法</t>
  </si>
  <si>
    <t>机器学习 周志华 人工智能书籍 机器学习基础知识 机器学习方法 人工智能 权威的机器学习中文教科</t>
  </si>
  <si>
    <t>机器学习 理论 实践与提高(图灵出品)</t>
  </si>
  <si>
    <t>马西-雷萨·阿米尼</t>
  </si>
  <si>
    <t>虹膜识别</t>
  </si>
  <si>
    <t>虹膜见证你我，面貌相似的双胞胎也具有不同的虹膜特征，同一人的左、右眼虹膜图像也不一样。虹膜识别涉及人工智能、机器学习</t>
  </si>
  <si>
    <t>田启川</t>
  </si>
  <si>
    <t>京东国际	
哆啦A梦教你50音图 初级儿童日语启蒙 日文原版 ドラえもん はじめてのあいうえお</t>
  </si>
  <si>
    <t>和哆啦A梦一起学习五十音图</t>
  </si>
  <si>
    <t>中华商务进口图书旗舰店</t>
  </si>
  <si>
    <t>小学館</t>
  </si>
  <si>
    <t>小读榜（ReadiBox）</t>
  </si>
  <si>
    <t>官方正版 人工智能原理及其应用 第4版 人工智能确定性知识系统 智能搜索技术 机器学习 神经网络书籍</t>
  </si>
  <si>
    <t>电子工业出版社官方旗舰店</t>
  </si>
  <si>
    <t>王万森</t>
  </si>
  <si>
    <t xml:space="preserve">官方正版 计算机科学中的数学 信息与智能时代的必修课 统计机器学习数据挖掘数学入门教程 </t>
  </si>
  <si>
    <t xml:space="preserve">官方正版 阿里云天池大赛赛题解析——机器学习篇 机器学习算法建模技术解题思路可复制套路 </t>
  </si>
  <si>
    <t>天池平台</t>
  </si>
  <si>
    <t>神经网络与深度学习实战+深度学习之图像识别+深度学习之TensorFlow+ 深度学习入门机器学习</t>
  </si>
  <si>
    <t>共5册</t>
  </si>
  <si>
    <t>计算机深度学习入门 人工智能基础 视觉教程 机器学习 视觉算法 机器人学基础 开发实践 自然语言处理</t>
  </si>
  <si>
    <t>共10本，正版书籍，关注店铺享优惠</t>
  </si>
  <si>
    <t>北国e家 ai儿童早教智能机器人陪伴对话学习故事机启蒙玩具</t>
  </si>
  <si>
    <t>更多惊喜优惠等你来，点此查看！点此查看！</t>
  </si>
  <si>
    <t>玩佳玩具专营店</t>
  </si>
  <si>
    <t>满150-10</t>
  </si>
  <si>
    <t>ROS机器人编程实战(异步图书出品)</t>
  </si>
  <si>
    <t>跟随案例学习ROS机器人编程，掌握ROS高级概念和实践应用</t>
  </si>
  <si>
    <t>库马尔·比平</t>
  </si>
  <si>
    <t>儿童早教机WiFi智能机器人故事机小学英语学习机0-3-6-12岁益智玩具男孩女孩礼物 小乐WIFI智能机器人【颜色蓝粉可备注】</t>
  </si>
  <si>
    <t>威鄂玩具专营店</t>
  </si>
  <si>
    <t>汇奇宝 儿童玩具智能机器狗 宝宝婴儿玩具早教学习电动遥控编程机器人3-6岁以上男孩女孩节日礼物 遥控编程特技狗</t>
  </si>
  <si>
    <t>儿童电动玩具智能遥控机器狗益智早教男女孩故事机陪伴宠物狗小孩互动编程感应唱歌跳舞宝宝玩具礼物</t>
  </si>
  <si>
    <t>汇奇宝旗舰店</t>
  </si>
  <si>
    <t>多维粒子群优化在机器学习与模式识别中的应用</t>
  </si>
  <si>
    <t>国防工业出版社</t>
  </si>
  <si>
    <t>SerKan</t>
  </si>
  <si>
    <t>卡诗悦 圆形地垫电脑椅电竞椅吊篮学习椅防滑减噪音垫子简约卧室榻榻米家用沙发茶几地垫 深灰蜘蛛 直径1米（隔凉、隔音、可机洗）</t>
  </si>
  <si>
    <t>短绒材质，四季都可以使用。薄厚适中，不卡门，保护地板。安全环保，无异味！支持水洗机洗更多热销请点击查看</t>
  </si>
  <si>
    <t>动手学深度学习  人工智能机器学习入门机器学习Python开发Java人工智能基于Python的理论</t>
  </si>
  <si>
    <t>李沐（Mu Li）等</t>
  </si>
  <si>
    <t>正版现货 统计学习方法 第2版 李航著 机器学习入门教材书籍</t>
  </si>
  <si>
    <t>点击购买套装书查看深度学习的数学文本数据挖掘+统计学习方法第二版点击购买套装书</t>
  </si>
  <si>
    <t>Python神经网络编程 深度学习人工智能机器学习入门教程书籍</t>
  </si>
  <si>
    <t>点击购买套装书查看Python神经网络编程+Python与机器学习实战</t>
  </si>
  <si>
    <t>床上小桌子书桌学生折叠家用宿舍简约电脑学习懒人卧室坐地笔记本 机器【新款】带卡槽杯托</t>
  </si>
  <si>
    <t>点击参团购买，或者直接购买</t>
  </si>
  <si>
    <t>朝贤家具旗舰店</t>
  </si>
  <si>
    <t>新乐新 儿童数字变形玩具机器人早教数学算术益智坦克直升机3岁以上</t>
  </si>
  <si>
    <t>单个可变形，多个可合体的阿拉伯数字与计算符号，还有颜色认知，早教学习不再单调无聊！点击查看选购更多精品玩具</t>
  </si>
  <si>
    <t>晟轩玩具专营店</t>
  </si>
  <si>
    <t>大数据与机器学习：复杂社会的政治分析</t>
  </si>
  <si>
    <t>时事出版社京东自营店</t>
  </si>
  <si>
    <t>董青岭</t>
  </si>
  <si>
    <t>时事出版社</t>
  </si>
  <si>
    <t>大数据挖掘与统计机器学习（第2版）/大数据分析统计应用丛书</t>
  </si>
  <si>
    <t>吕晓玲</t>
  </si>
  <si>
    <t>数据产品经理高效学习手册 产品设计、技术常识与机器学习</t>
  </si>
  <si>
    <t>大数据产品专家！产品设计+技术常识+机器学习，带你转型数据产品经理，全面提升数据技能和人工智能（AI）产品思维，突破职业瓶颈！</t>
  </si>
  <si>
    <t>现货包邮 深入理解XGBoost：高效机器学习算法与进阶  何龙 智能系统与技术|8065617</t>
  </si>
  <si>
    <t>打通高效机器学习脉络，掌握竞赛神器XGBoost，以机器学习基础知识做铺垫，深入剖析XGBoost原理、分布式实现、模型优化、深度应用等</t>
  </si>
  <si>
    <t>何龙</t>
  </si>
  <si>
    <t>现货包邮 智能风控:Python金融风险管理与评分卡建模 梅子行 毛鑫宇|8069615</t>
  </si>
  <si>
    <t>从信贷风险业务，数据分析与挖掘方法，机器学习模型3个维度全面展开，信用风险管理实战指南，用漫画风格详解信用风险量化的数据分析与建模套装图书点击此处</t>
  </si>
  <si>
    <t>梅子行 毛鑫宇</t>
  </si>
  <si>
    <t>包邮 统计强化学习：现代机器学习方法 杉山将（Masashi Sugiyama） |8059531</t>
  </si>
  <si>
    <t>从现代机器学习的视角介绍了统计强化学习的基本概念和实用算法。它涵盖了各种类型的强化学习方法，包括基于模型的方法和与模型无关的方法，策略迭代和策略搜索方法。</t>
  </si>
  <si>
    <t>日杉山将Masashi Sugiya</t>
  </si>
  <si>
    <t>机器学习基础 建模与问题求解(图灵出品)</t>
  </si>
  <si>
    <t>从头开始建模，研习实际例子，直至问题解决，理论、实际示例和解决方案三者相辅相成，直击开启机器学习之路的可靠方法</t>
  </si>
  <si>
    <t>金升渊</t>
  </si>
  <si>
    <t>零基础学R语言数据分析：从机器学习、数据挖掘、文本挖掘到大数据分析</t>
  </si>
  <si>
    <t>从机器学习、数据挖掘、文本挖掘到大数据分析</t>
  </si>
  <si>
    <t>李仁钟</t>
  </si>
  <si>
    <t>Web安全之机器学习入门+深度学习实战+强化学习与GAN 套装3册 AI安全书|8049880</t>
  </si>
  <si>
    <t>此书为特定书下单后2-7个工作日内发出，价格大于等于定价，请查看图书详情介意者勿拍！</t>
  </si>
  <si>
    <t>放心购|免邮|满赠</t>
  </si>
  <si>
    <t>刘焱</t>
  </si>
  <si>
    <t>现货包邮 scikit-learn机器学习:常用算法原理及编程实战[图书]|7436499</t>
  </si>
  <si>
    <t>黄永昌</t>
  </si>
  <si>
    <t>包邮 [套装书]深度学习之TensorFlow+scikit-learn机器学习|7634822</t>
  </si>
  <si>
    <t>李金洪</t>
  </si>
  <si>
    <t>出售 机器学习 周志华 机器学习入门教材书籍 西瓜书机器学习基础知识 机器学习方法 深度学习人工智能</t>
  </si>
  <si>
    <t>炬慧图书专营店</t>
  </si>
  <si>
    <t>免邮|券99-5</t>
  </si>
  <si>
    <t>儿童百问百答2第二辑（6-10）共5册 6-12岁机器人屎屁青春期与性大脑探险能量能源儿童科普百科漫</t>
  </si>
  <si>
    <t>出版社正版直销！看漫画书，轻松学习有趣的科学知识！总销量超过1000万册的科普漫画书！每本都有相关领域的科学家和教育工作者审订并做序推荐！</t>
  </si>
  <si>
    <t>二十一世纪出版社官方旗舰店</t>
  </si>
  <si>
    <t>放心购|券每满300减30|满99-20</t>
  </si>
  <si>
    <t>二十一世纪出版社</t>
  </si>
  <si>
    <t>模式识别与机器学习</t>
  </si>
  <si>
    <t>初识机器学习，从核心到前沿——熊猫书带你走入机器学习的大门</t>
  </si>
  <si>
    <t>孙仕亮</t>
  </si>
  <si>
    <t>机器学习基础 面向预测数据分析的算法、实用范例与案例研究</t>
  </si>
  <si>
    <t>阐述机器学习本质，并结合工业界案例分析以及优秀实践展示如何应用机器学习方法来解决预测数据分析问题。</t>
  </si>
  <si>
    <t>约翰D.凯莱赫（John</t>
  </si>
  <si>
    <t xml:space="preserve">产品经理进阶 100个案例搞懂人工智能 林中翘著 深度机器学习 数据挖掘处理 图像识别 </t>
  </si>
  <si>
    <t>林中翘</t>
  </si>
  <si>
    <t>平塑勒</t>
  </si>
  <si>
    <t>人工智能简史 尼克（Nick）人工智能教程书籍 神经网络 处理人机交互超级机器学习算法 ai简史</t>
  </si>
  <si>
    <t>博库神券狂潮~专题内满65减50，满125减100,更有9.9元秒杀套装等你来抢~点击进入</t>
  </si>
  <si>
    <t>尼克</t>
  </si>
  <si>
    <t>多智能体机器学习--强化学习方法</t>
  </si>
  <si>
    <t>连晓峰...</t>
  </si>
  <si>
    <t>机器学习算法实践：推荐系统的协同过滤理论及其应用</t>
  </si>
  <si>
    <t>本书提出一系列改进协同过滤推荐质量的方法，并将相关算法应用于实际，意义非凡！</t>
  </si>
  <si>
    <t>王建芳</t>
  </si>
  <si>
    <t>焊接机器人系统操作、编程与维护(孙慧平)</t>
  </si>
  <si>
    <t>本书可作为应用型本科、职业院校工业机器人、焊接等相关专业课程的教材，也可以供企业工程技术人员学习参考。</t>
  </si>
  <si>
    <t>张银辉</t>
  </si>
  <si>
    <t>基于机器学习的行为识别技术研究</t>
  </si>
  <si>
    <t>本书可以作为从事图像理解、模式识别、机器视觉等相关专业研究人员的参考书，对于计算机科学与技术、信息与通信工程、电子科学与技术等专业的研究生和高年级本科生也有一定的参考价值。</t>
  </si>
  <si>
    <t>涂宏斌</t>
  </si>
  <si>
    <t>知识产权出版社</t>
  </si>
  <si>
    <t>包邮 正版 百面机器学习 算法工程师带你去面试+美团机器学习实践书籍</t>
  </si>
  <si>
    <t>Python高级数据分析：机器学习、深度学习和NLP实例</t>
  </si>
  <si>
    <t>包含数据分析实例，涵盖从基础统计学到ETL、深度学习和物联网的广泛领域，给出了分析项目技术方面的概念。</t>
  </si>
  <si>
    <t>萨扬·穆霍帕迪亚</t>
  </si>
  <si>
    <t>百面深度学习 百面机器学习 深度学习推荐系统（全彩） 计算机与互联网人工智能书籍 套装3册</t>
  </si>
  <si>
    <t>百面深度学习 百面机器学习 深度学习推荐系统（全彩） 计算机与互联网人工智能书籍 深度学习推荐系统</t>
  </si>
  <si>
    <t>百面深度学习 百面机器学习 深度学习推荐系统（全彩） 计算机与互联网人工智能书籍 百面深度学习+推荐系统</t>
  </si>
  <si>
    <t>百面深度学习 百面机器学习 深度学习推荐系统（全彩） 计算机与互联网人工智能书籍 百面深度学习+机器学习</t>
  </si>
  <si>
    <t>百面深度学习 百面机器学习 深度学习推荐系统（全彩） 计算机与互联网人工智能书籍 百面机器学习</t>
  </si>
  <si>
    <t>百面机器学习(算法工程师带你去面试)</t>
  </si>
  <si>
    <t>满89-10</t>
  </si>
  <si>
    <t>百面机器学习 算法工程师带你去面试+美团 机器学习实践 套装2册 人工智能时代</t>
  </si>
  <si>
    <t>白话深度学习与TensorFlow+白话大数据与机器学习 2本 机器学习编程书籍</t>
  </si>
  <si>
    <t>高扬</t>
  </si>
  <si>
    <t>爱百分 儿童智能机器人玩具早教故事学习机小学课本同步人工教育语音对话0-3-6-12岁金小帅小胖小白 白色</t>
  </si>
  <si>
    <t>【赠作者签名明信片】动手学深度学习 人工智能机器学习入门书籍教程花书西瓜书周志华推荐 李沐</t>
  </si>
  <si>
    <t>【套装3本】深度学习 动手学深度学习 深度学习的数学 机器学习书籍 数学工具和机器学习算法教程书</t>
  </si>
  <si>
    <t>翔坤图书专营店</t>
  </si>
  <si>
    <t>IanGoodfellow 等著</t>
  </si>
  <si>
    <t>【套装2本】图解深度学习 图解机器学习 人工智能书籍 深度学习入门 机器学习神经网络编程书籍 人工</t>
  </si>
  <si>
    <t>放心购|券每满300减30|满300-30</t>
  </si>
  <si>
    <t>华为（HUAWEI） 华为火火兔早教机多功能儿童故事机语音讲故事婴幼儿学习成长0-6岁启蒙老师 火火兔H1【送大礼包】</t>
  </si>
  <si>
    <t>【京东好店】京东平台品质认证/服务好/送货快
【新年礼物】会唱歌/讲故事/给宝宝一个跨年礼物
【华为原装】原装正品/全国联保/一分钱一分货</t>
  </si>
  <si>
    <t>梓豪数码专营店</t>
  </si>
  <si>
    <t>京东物流|放心购|免邮|券每满300减30</t>
  </si>
  <si>
    <t>【哆啦A梦联名款】天文电动削笔器文具套装礼盒小学生开学大礼包自动转笔刀卷笔刀铅笔刀年货节礼物 电动文具礼盒-粉色</t>
  </si>
  <si>
    <t>新希悦达办公用品专营店</t>
  </si>
  <si>
    <t>放心购|新品|免邮|券每满300减30</t>
  </si>
  <si>
    <t>【出售】机器学习 周志华 机器学习入门教材书籍 西瓜书机器学习基础知识 机器学习方法 深度学习人工智</t>
  </si>
  <si>
    <t>博思远图书专营店</t>
  </si>
  <si>
    <t>机器学习从入门到应用（京东套装共2册）</t>
  </si>
  <si>
    <t>'《机器学习即服务：将Python机器学习创意快速转变为云端Web应用程序》 1）将机器学习、统计、通过Web应用程序进行原型设计三种不同的知识组合在一起，并与云服务提供商合作。 2）提供一个简单的、云相关的、技术无限的指南，帮助你尽可能快地将Python建模工作推广到世界各地。 3）讨论了在Web上快速进行统计和建模工作原型设计的艺术。 4）可以在Jupyter Notebook和代码存储库Gi</t>
  </si>
  <si>
    <t>曼纽尔·阿米纳特吉（Manuel Amunategui）等</t>
  </si>
  <si>
    <t>TensorFlow+Keras深度学习人工智能实践应用  机器学习人工智能 深度学习实战书籍林大贵</t>
  </si>
  <si>
    <t>TensorFlow机器学习算法教程书籍</t>
  </si>
  <si>
    <t>林大贵</t>
  </si>
  <si>
    <t>TensorFlow机器学习攻略（英文 影印版）</t>
  </si>
  <si>
    <t>尼克·麦克卢尔</t>
  </si>
  <si>
    <t>Spark MLlib机器学习实践（第2版）</t>
  </si>
  <si>
    <t>王晓华</t>
  </si>
  <si>
    <t>SAP企业机器学习——赋能业务创新</t>
  </si>
  <si>
    <t>SAP企业机器学习向您展示不同的行业如何基于大数据，利用机器学习和人工智能算法进行跨界创新和优化</t>
  </si>
  <si>
    <t>邬学宁</t>
  </si>
  <si>
    <t>R语言机器学习（第2版 影印版）</t>
  </si>
  <si>
    <t>布雷特·兰茨</t>
  </si>
  <si>
    <t>RPA学习指南：使用UiPath构建软件机器人与自动化业务流程</t>
  </si>
  <si>
    <t>北京航空航天大学出版社</t>
  </si>
  <si>
    <t>Alok</t>
  </si>
  <si>
    <t>Q.W.U 智能机器人wifi语音对话绘本阅读机器人小度儿童早教故事机男女孩学习机教育陪伴益智玩具 AR绘本阅读+语音唤醒+同步教材+送6本绘本+蓝色</t>
  </si>
  <si>
    <t>PyTorch机器学习从入门到实战</t>
  </si>
  <si>
    <t>校宝在线</t>
  </si>
  <si>
    <t>Python数据科学与机器学习 从入门到实践(图灵出品)</t>
  </si>
  <si>
    <t>弗兰克·凯恩</t>
  </si>
  <si>
    <t>Python神经网络编程 深度学习人工智能 机器学习入门教程书籍</t>
  </si>
  <si>
    <t>Python深度学习 人工智能 deep learning with python中文版机器学习实战</t>
  </si>
  <si>
    <t>翰诚图书专营店</t>
  </si>
  <si>
    <t>券每满300减30|满300-30</t>
  </si>
  <si>
    <t>Python在机器学习中的应用python从入门到精通基于python的大数据分析基础及实践编程入门</t>
  </si>
  <si>
    <t>Python入门及应用实战，带你从零基础入门，快速掌握python编程及在数据分析、机器学习、人工智能等领域的应用。</t>
  </si>
  <si>
    <t>余本国 孙玉林</t>
  </si>
  <si>
    <t>Python金融大数据风控建模实战：基于机器学习</t>
  </si>
  <si>
    <t>王青天</t>
  </si>
  <si>
    <t>Python机器学习手册：从数据预处理到深度学习</t>
  </si>
  <si>
    <t>Chris</t>
  </si>
  <si>
    <t>平塑</t>
  </si>
  <si>
    <t>Python机器学习实战</t>
  </si>
  <si>
    <t>科学技术文献出版社京东自营店</t>
  </si>
  <si>
    <t>裔隽</t>
  </si>
  <si>
    <t>科学技术文献出版社</t>
  </si>
  <si>
    <t>Python机器学习经典实例（影印版 英文版）</t>
  </si>
  <si>
    <t>克里斯·阿尔本</t>
  </si>
  <si>
    <t>Python机器学习及实践--从零开始通往Kaggle竞赛之路/中国高校创意创新创业</t>
  </si>
  <si>
    <t>范淼李超</t>
  </si>
  <si>
    <t>Python机器学习 第2版（影印版）</t>
  </si>
  <si>
    <t>Sebastian</t>
  </si>
  <si>
    <t>Python高级机器学习(图灵出品)</t>
  </si>
  <si>
    <t>约翰·哈蒂</t>
  </si>
  <si>
    <t>Python编程从入门到实践 Python3.5语言程序基础 python3数据分析实战 计算机编程</t>
  </si>
  <si>
    <t>Python3.5编程入门图书，机器学习，数据处理，网络爬虫热门编程语言，从基本概念到完整项目开发，帮助零基础读者迅速掌握Python编程，附赠源代码文件</t>
  </si>
  <si>
    <t>埃里克·马瑟斯</t>
  </si>
  <si>
    <t>OpenCV机器学习（影印版）</t>
  </si>
  <si>
    <t>Michael</t>
  </si>
  <si>
    <t>NLTK基础教程 用NLTK和Python库构建机器学习应用(异步图书出品)</t>
  </si>
  <si>
    <t>NLTK和Python库构建机器学习应用</t>
  </si>
  <si>
    <t>Nitin</t>
  </si>
  <si>
    <t>MATLAB计算机视觉与深度学习实战+视觉SLAM十四讲+视觉机器学习20讲书籍 3本</t>
  </si>
  <si>
    <t>MATLAB视觉机器学习算法教程书籍</t>
  </si>
  <si>
    <t>深度学习花书 DeepLearning中文版AI经典图书入门 机器学习人工智能书籍正版</t>
  </si>
  <si>
    <t>DeepLearning中文版深度学习领域奠基性的经典畅销书特斯拉CE埃隆·马斯克等推荐深度学习+机器学习套装</t>
  </si>
  <si>
    <t>Ian</t>
  </si>
  <si>
    <t>深度学习花书+机器学习 周志华deep learning中文版人工智能入门与实践书</t>
  </si>
  <si>
    <t>deeplearning中文版，2018年图灵奖获奖者作品，业内人称“花书”，人工智能机器学习深度学习领域奠基性经典畅销书</t>
  </si>
  <si>
    <t>Python+Spark 2.0+Hadoop机器学习与大数据实战+生态系统操作与实战指南大数据平台</t>
  </si>
  <si>
    <t>ClouderaHadoop大数据平台实战指南+Hadoop大数据技术开发实战.共四册</t>
  </si>
  <si>
    <t>Apache Spark机器学习</t>
  </si>
  <si>
    <t>刘永川</t>
  </si>
  <si>
    <t>【现货】百面深度学习 算法工程师带你去面试 机器学习算法面试宝典剑指offer 人工智能深度学习教程</t>
  </si>
  <si>
    <t>AI书籍吴军推荐(彩印)【全两册：百面深度学习+百面机器学习】</t>
  </si>
  <si>
    <t>Python项目案例开发从入门到实战——爬虫、游戏和机器学习（从入门到实战·微课视频）</t>
  </si>
  <si>
    <t>600分钟视频讲解，案例涉及爬虫、游戏、机器学习、深度学习</t>
  </si>
  <si>
    <t>清华大学出版社旗舰店</t>
  </si>
  <si>
    <t>Python程序设计案例教程：从入门到机器学习（微课版）</t>
  </si>
  <si>
    <t>600分钟视频讲解，100个典型案例，从入门到机器学习</t>
  </si>
  <si>
    <t>张思民</t>
  </si>
  <si>
    <t>Python金融大数据挖掘与分析+网络爬虫+数据挖掘与机器学习实战+量化交易实战+量化交易之路</t>
  </si>
  <si>
    <t>5册，正版现货，关注店铺享优惠</t>
  </si>
  <si>
    <t>4本 深度学习 机器学习 周志华 百面机器学习 Python神经网络编程 人工智能书籍</t>
  </si>
  <si>
    <t>4本 深度学习 机器学习 周志华 TensorFlow实战 人工智能 第2版书籍</t>
  </si>
  <si>
    <t>Python机器学习（微课视频版）</t>
  </si>
  <si>
    <t>420分钟微课视频，150多个案例，涉及机器学习、大数据分析、自然语言处理等，提供所有程序代码，简体中文版与繁体中文版同步发售！</t>
  </si>
  <si>
    <t>柯博文</t>
  </si>
  <si>
    <t>机器学习算法与应用（微课视频版）（人工智能科学与技术丛书）</t>
  </si>
  <si>
    <t>40个综合实例+200分钟微课视频，详述对机器学习算法的嵌入式应用及在ARM和FPGA平台的并行加速实现</t>
  </si>
  <si>
    <t>杨云</t>
  </si>
  <si>
    <t>2本 深度学习 机器学习 周志华 人工智能书籍机器学习基础知识 机器学习方法 人工智能</t>
  </si>
  <si>
    <t>2本 机器学习实战 机器学习 周志华 人工智能书籍</t>
  </si>
  <si>
    <t>机器学习 周志华</t>
  </si>
  <si>
    <t>11.11全球购物节领券满125减100，更多好物请点击</t>
  </si>
  <si>
    <t>机器学习算法导论</t>
  </si>
  <si>
    <t>“十三五”国家重点图书。从理论基础和实际应用两个层面全面掌握机器学习的算法核心技术.</t>
  </si>
  <si>
    <t>王磊</t>
  </si>
  <si>
    <t xml:space="preserve"> 联邦学习 Federated Learning 面向数据安全和隐私保护机器学习学术 数据孤岛数据保</t>
  </si>
  <si>
    <t>红斗篷图书专营店</t>
  </si>
  <si>
    <t xml:space="preserve">【正版】 深度学习 DeepLearning中文版 AI圣经彩印 机器学习 图灵奖 AI经典图书 </t>
  </si>
  <si>
    <t>伊恩·古德费洛等</t>
  </si>
  <si>
    <t>机器学习实战 python基础教程指南 +机器学习 套装共两册  (美)哈林顿</t>
  </si>
  <si>
    <t>深度学习deep learning中文版 机器学习书籍 神经网络与深度学习 人民邮电出版社</t>
  </si>
  <si>
    <t>Python机器学习基础教程</t>
  </si>
  <si>
    <t>安德里亚斯·穆勒(AndreasC.Mull</t>
  </si>
  <si>
    <t xml:space="preserve">深度学习+机器学习实战（python基础教程指南） deep learning </t>
  </si>
  <si>
    <t>机器学习 周志华 人工智能入门教程 西瓜书机器学习入门中文教科书 人工智能深度学习框</t>
  </si>
  <si>
    <t>经纶风图书专营店</t>
  </si>
  <si>
    <t>机器学习 周志华西瓜书人工智能的未来入门教程 京东文学奖-年度新锐入围作品</t>
  </si>
  <si>
    <t>Scikit-Learn、Keras和TensorFlow的机器学习实用指南 第</t>
  </si>
  <si>
    <t>奥雷利安·吉翁</t>
  </si>
  <si>
    <t>塞巴斯蒂安·拉施卡(SebastianRas</t>
  </si>
  <si>
    <t>包邮  知识图谱：方法、实践与应用+智能问答与深度学习+机器学习之路 图书计算机人工智能软件开发书籍</t>
  </si>
  <si>
    <t>高高国际图书专营店</t>
  </si>
  <si>
    <t>深度学习+机器学习 周志华 人工智能入门与实践书</t>
  </si>
  <si>
    <t>Python机器学习(原书第2版)</t>
  </si>
  <si>
    <t>包邮 PyTorch机器学习从入门到实战</t>
  </si>
  <si>
    <t>书虫图书专营店</t>
  </si>
  <si>
    <t>校宝在线 孙琳 蒋阳波 汪建成 项斌</t>
  </si>
  <si>
    <t>图解机器学习 人工智能教程书籍AI深度学习入门书 机器学习实战西瓜书 计算机网网络编程书籍</t>
  </si>
  <si>
    <t>许永伟</t>
  </si>
  <si>
    <t>基于机器学习的数据缺失值填补：理论与方法</t>
  </si>
  <si>
    <t>资深专家多年研究和实践经验，创新性提出基于神经网络和TS模型的填补方法，大幅提升缺失值填补效率</t>
  </si>
  <si>
    <t>赖晓晨</t>
  </si>
  <si>
    <t>智能风控：原理、算法与工程实践</t>
  </si>
  <si>
    <t>资深专家，基于Python，原理、算法、实践3维度讲解机器学习的风控实践，21种算法26种解决方案，9位专家推荐</t>
  </si>
  <si>
    <t>梅子行</t>
  </si>
  <si>
    <t>资深数据科学家撰写，丰富的代码实例，从实战角度深度讲解TensorFlow具体实践</t>
  </si>
  <si>
    <t>集成学习：基础与算法 周志华教授专著森林书 机器学习之利器 (博文视点出品)</t>
  </si>
  <si>
    <t>周志华教授专著。国内独本剖析集成学习的著作。团购热线010-89113777</t>
  </si>
  <si>
    <t>集成学习+机器学习+机器学习理论导引（京东套装共3册）</t>
  </si>
  <si>
    <t>周志华教授巨著：国内独本剖析集成学习的著作；击败AlphaGo的武林秘籍，全面揭开机器学习的奥秘；系统梳理机器学习理论中的七大重要概念或理论工具，并给出若干分析实例</t>
  </si>
  <si>
    <t>Python机器学习实践指南(异步图书出品)</t>
  </si>
  <si>
    <t xml:space="preserve">直接上手的教学内容 身临其境的写作风格 轻松掌握机器学习实战知识 应用高 级机器学习方法解决日常问题
</t>
  </si>
  <si>
    <t>Alexander</t>
  </si>
  <si>
    <t>深度学习核心技术与实践(博文视点出品)</t>
  </si>
  <si>
    <t>真正集大成者，无知识死角，无阅读障碍，无实践脱节，无滞后信息，融汇ML、DL核心算法，贯通计算机视觉，语音识别，自然语言处理应用</t>
  </si>
  <si>
    <t>猿辅导研究团队</t>
  </si>
  <si>
    <t>MATLAB机器学习：人工智能工程实践（原书第2版）/智能系统与技术丛书</t>
  </si>
  <si>
    <t>真正把MATLAB内在优势和和机器学习紧密结合的著作，帮你解决具体工程问题。在上一版的基础上，进一步增加了对神经网络和深度学习的原理介绍及其工程应用的实践。</t>
  </si>
  <si>
    <t>迈克尔·帕拉斯泽克</t>
  </si>
  <si>
    <t>机器学习实践：数据科学应用与工作流的开发及优化</t>
  </si>
  <si>
    <t>这本实用书籍同时介绍了机器学习和数据科学，填补了数据科学家和工程师之间的空白</t>
  </si>
  <si>
    <t>安德鲁·凯莱赫</t>
  </si>
  <si>
    <t>TensorFlow深度学习：数学原理与Python实战进阶</t>
  </si>
  <si>
    <t>掌握深度学习数学原理、编程实战经验，轻松构建复杂实际项目的深度学习方案</t>
  </si>
  <si>
    <t>桑塔努·帕塔纳雅克</t>
  </si>
  <si>
    <t>scikit-learn机器学习（第2版）(异步图书出品)</t>
  </si>
  <si>
    <t>掌握Python机器学习的有效工具，搞定scikit-learn的指南</t>
  </si>
  <si>
    <t>建筑能耗分析中的数据挖掘与机器学习</t>
  </si>
  <si>
    <t>用人工智能模型解决复杂问题</t>
  </si>
  <si>
    <t>弗雷德里克·马古尔斯</t>
  </si>
  <si>
    <t>Python机器学习手册：从数据预处理到深度学习(博文视点出品)</t>
  </si>
  <si>
    <t xml:space="preserve">用近200个小任务的解决方案以及代码，教你解决机器学习日常开发中的细节问题团购热线010-89113777 </t>
  </si>
  <si>
    <t>ChrisAlbon</t>
  </si>
  <si>
    <t>基于Python的智能文本分析</t>
  </si>
  <si>
    <t>用机器学习技术开发语言感知数据产品</t>
  </si>
  <si>
    <t>中国电力出版社</t>
  </si>
  <si>
    <t>Benjamin</t>
  </si>
  <si>
    <t>中国电力出版社（zhongguodianlichubanshe）</t>
  </si>
  <si>
    <t>Scala和Spark大数据分析  函数式编程、数据流和机器学习</t>
  </si>
  <si>
    <t>用SparkR和PySparkAPI来开发Spark应用，用Zeppelin进行交互式数据分析，用Alluxio进行内存数据处理。</t>
  </si>
  <si>
    <t>雷扎尔·卡里姆（Md.</t>
  </si>
  <si>
    <t>Java机器学习</t>
  </si>
  <si>
    <t>以主流语言Java实现机器学习</t>
  </si>
  <si>
    <t>乌黛·卡马特</t>
  </si>
  <si>
    <t>白话深度学习与Tensorflow+白话大数据与机器学习套装（京东套装共2册）</t>
  </si>
  <si>
    <t>以降低学习曲线和阅读难度为宗旨，重点讲解了统计学、数据挖掘算法、实际应用案例、数据价值与变现，以及高级拓展技能，清晰勾勒出大数据技术路线与产业蓝图，技术畅销书《白话大数据与机器学习》姊妹篇，YY大数据专家撰写，李学凌、朱频频、王庆法、王海龙联袂推荐</t>
  </si>
  <si>
    <t>以降低学习曲线和阅读难度为宗旨，重点讲解了统计学、数据挖掘算法、实际应用案例、数据价值与变现，以及高级拓展技能，清晰勾勒出大数据技术路线与产业蓝图</t>
  </si>
  <si>
    <t>Python与神经网络实战(博文视点出品)</t>
  </si>
  <si>
    <t>以TensorFlow为工具，助你成为神经网络高手，深度学习专家。来自北大数学系的《Python与机器学习》作者带你进入人工智能的神奇世界</t>
  </si>
  <si>
    <t>何宇健</t>
  </si>
  <si>
    <t>机器学习：基于OpenCV和Python的智能图像处理</t>
  </si>
  <si>
    <t>依照由浅入深、循序渐进的原则编写，并与大量实例相结合，使读者可以边学边练，从而提高学习的兴趣与效率。</t>
  </si>
  <si>
    <t>高敬鹏</t>
  </si>
  <si>
    <t>多智能体机器学习：强化学习方法</t>
  </si>
  <si>
    <t>一本专门介绍多智能体机器人强化学习的著作，人工智能前沿学科</t>
  </si>
  <si>
    <t>霍华德M.施瓦兹</t>
  </si>
  <si>
    <t>机器学习中的数学 人工智能深度学习技术丛书</t>
  </si>
  <si>
    <t>一本有趣、好学的机器学习数学基础知识书籍。300+插图，100+示例，50+公式推导，讲故事与实例相结合，学习不枯燥，赠送全书源代码。</t>
  </si>
  <si>
    <t>智博尚书</t>
  </si>
  <si>
    <t>机器学习精讲 全彩印刷(异步图书出品)</t>
  </si>
  <si>
    <t>一本一百多页的精简机器学习入门手册，美亚机器学习类4.5星畅销书，全彩印刷，扫描书中二维码可阅读补充内容，人工智能和机器学习领域众多知名专家推荐</t>
  </si>
  <si>
    <t>安德烈·布可夫</t>
  </si>
  <si>
    <t>Python 3快速入门与实战</t>
  </si>
  <si>
    <t>一本系统介绍Python3编程基础，通过大量项目案例引领读者快速入门Python编程，掌握Python实战教程。</t>
  </si>
  <si>
    <t>肖冠宇</t>
  </si>
  <si>
    <t>Keras深度学习 人工智能机器学习技术丛书</t>
  </si>
  <si>
    <t>一本书从Python编程入门到Keras深度学习实战。插图丰富、代码清晰、10种常用Python数据结构，5种主流数据分析工具，5个综合实战案例，赠全书源代码</t>
  </si>
  <si>
    <t>鲁睿元</t>
  </si>
  <si>
    <t>零起点TensorFlow与量化交易(博文视点出品)</t>
  </si>
  <si>
    <t>一本让你轻松了解神经网络与量化投资的实战教程。图书+开发平台+成套的教学案例，系统讲解，逐步深入</t>
  </si>
  <si>
    <t>何海群</t>
  </si>
  <si>
    <t>决策用强化与系统性机器学习</t>
  </si>
  <si>
    <t>一本全面讨论强化学习与系统性机器学习的书籍</t>
  </si>
  <si>
    <t>巴拉格·库尔卡尼</t>
  </si>
  <si>
    <t>机器学习测试入门与实践（异步图书出品）</t>
  </si>
  <si>
    <t>业界首部AI测试著作，32位BAT专家联袂推荐。精选15个AI测试要点，涵盖5大技术主题。从零开始快速入门机器学习测试。融360AI测试团队著</t>
  </si>
  <si>
    <t>艾辉</t>
  </si>
  <si>
    <t>实用机器学习</t>
  </si>
  <si>
    <t>央视推荐！用Python从实战角度剖析机器学习，含有3个真实应用案例，不含难懂的数学公式和推导</t>
  </si>
  <si>
    <t>Henrik</t>
  </si>
  <si>
    <t>机器学习实战：基于Sophon平台的机器学习理论与实践</t>
  </si>
  <si>
    <t>星环科技人工智能平台团队实战总结，机器学习的实战书籍，既能了解人工智能相关的算法原理，也能结合可落地的具体应用场景进行实战。</t>
  </si>
  <si>
    <t>星环科技人工智能平台团队</t>
  </si>
  <si>
    <t>产品逻辑之美：打造复杂的产品系统(博文视点出品)</t>
  </si>
  <si>
    <t>新时代产品经理的知识清单：信息架构\数据分析\机器学习\用户运营\用户中心\搜索系统\推荐系统\信息流系统\线下交易匹配系统\职业发展\产品方法论，请查收！</t>
  </si>
  <si>
    <t>潘一鸣</t>
  </si>
  <si>
    <t>统计学习方法 李航 传统统计机器学习方法</t>
  </si>
  <si>
    <t>机器学习线性代数基础 Python语言描述</t>
  </si>
  <si>
    <t>线性代数是机器学习的基石，本书从5个维度+60段代码+53幅图表+2个项目，帮助你理解线性代数与机器学习紧密结合的核心内容。</t>
  </si>
  <si>
    <t>北京大学出版社</t>
  </si>
  <si>
    <t>张雨萌</t>
  </si>
  <si>
    <t>突围算法：机器学习算法应用(博文视点出品)</t>
  </si>
  <si>
    <t>先结合公式讲解机器学习算法原理，再用示例演示如何使用，同类算法对比介绍，更易掌握</t>
  </si>
  <si>
    <t>刘凡平</t>
  </si>
  <si>
    <t>程序员的AI书：从代码开始(博文视点出品)</t>
  </si>
  <si>
    <t>系统讲解机器学习，用Keras讲解代码和模型，实战推荐系统、NLP、CV及业界常用模型等</t>
  </si>
  <si>
    <t>张力柯</t>
  </si>
  <si>
    <t>机器人制作实践指南</t>
  </si>
  <si>
    <t>无需任何经验！从头开始，亲自动手，通过丰富图示学习机器人制作！</t>
  </si>
  <si>
    <t>约翰·白赫泰</t>
  </si>
  <si>
    <t>ROS机器人开发：实用案例分析（原书第2版）</t>
  </si>
  <si>
    <t>为你提供ROS切实有效的学习路径！涵盖模拟机器人模型构建与真实机器人操控，有无真机均可上手，包含丰富实例，并提供源代码。</t>
  </si>
  <si>
    <t>卡罗尔·费尔柴尔德</t>
  </si>
  <si>
    <t>从机器学习到分布式机器学习（京东套装共2册）</t>
  </si>
  <si>
    <t>微软亚洲研究院机器学习研究团队所著，全面阐述分布式机器学习算法、理论及实践的著作。全彩印刷！人工智能大牛周志华教授倾情推荐！人工智能大牛周志华教授巨著，全面揭开机器学习的奥秘！</t>
  </si>
  <si>
    <t>刘铁岩</t>
  </si>
  <si>
    <t>机械工业出版社   清华大学出版社</t>
  </si>
  <si>
    <t>分布式机器学习：算法、理论与实践</t>
  </si>
  <si>
    <t>微软亚洲研究院机器学习研究团队所著，刘铁岩博士领衔撰写！全面阐述分布式机器学习算法、理论及实践的著作。全彩印刷！人工智能大牛周志华教授倾情推荐！联邦学习进阶必读</t>
  </si>
  <si>
    <t>深度学习模型及应用详解(博文视点出品)</t>
  </si>
  <si>
    <t>微软搜索广告部五位资深应用科学家实战经验分享，全方位详细解读深度学习模型在互联网搜索、广告、对话机器人、电商等领域的应用实现</t>
  </si>
  <si>
    <t>张若非</t>
  </si>
  <si>
    <t>基于Azure的自动机器学习</t>
  </si>
  <si>
    <t>微软副总裁作推荐序，本书不仅提供了有深度的技术介绍，还提供了大量实践示例和案例研究，展示了如何使用自动机器学习解决实际问题</t>
  </si>
  <si>
    <t>莫昆图</t>
  </si>
  <si>
    <t>推荐系统实践(图灵出品)</t>
  </si>
  <si>
    <t>项亮</t>
  </si>
  <si>
    <t>中文版</t>
  </si>
  <si>
    <t>Python图像处理实战</t>
  </si>
  <si>
    <t>图像处理，计算机视觉人脸识别图像修复，编程入门教程书籍零基础，深度学习爬虫，用流行的Python图像处理库、机器学习库和深度学习库解决图像处理问题。</t>
  </si>
  <si>
    <t>桑迪潘·戴伊</t>
  </si>
  <si>
    <t>图解TCP/IP 第5版(图灵出品)</t>
  </si>
  <si>
    <t>图文并茂的网络管理技术书籍TCP/IP圣经级教材图解HTTP图解网络硬件图解机器学习图解密码技术姊妹篇原版畅销36万册</t>
  </si>
  <si>
    <t>竹下隆史</t>
  </si>
  <si>
    <t>图解机器学习(图灵出品)</t>
  </si>
  <si>
    <t>程序员的数学第2版+程序员的数学2 概率统计+程序员的数学3 线性代数（套装共3册，京东）(图灵出品)</t>
  </si>
  <si>
    <t>图解程序设计的基础数学知识，体会编程界的数学之美，新增机器学习相关内容，一套书掌握编程所需的基础数学知识和数学思维</t>
  </si>
  <si>
    <t>结城浩</t>
  </si>
  <si>
    <t>程序员的数学 第2版(图灵出品)</t>
  </si>
  <si>
    <t>图解程序设计的基础数学知识，体会编程界的数学之美，新增机器学习相关内容，一本书掌握编程所需的基础数学知识和数学思维，畅销书作者结城浩新作</t>
  </si>
  <si>
    <t>统计学习导论 基于R应用</t>
  </si>
  <si>
    <t>统计学习领域专家执笔，机器学习的入门教材、R语言入门读物</t>
  </si>
  <si>
    <t>加雷斯·詹姆斯</t>
  </si>
  <si>
    <t>统计分析：从小数据到大数据(博文视点出品)</t>
  </si>
  <si>
    <t>统计分析老兵多年潜心编写，业务视角的统计思维，从小数据到大数据，厘清数据分析的技术脉络，并深入解读了统计算法和机器学习团购热线010-89113777</t>
  </si>
  <si>
    <t>丁亚军</t>
  </si>
  <si>
    <t>机器学习之路――Caffe、Keras、scikit-learn实战(博文视点出品)</t>
  </si>
  <si>
    <t>通过易懂的实战案例，不过多解释算法，更关注各个算法适合解决的问题方向，打通一条低门槛的机器学习之路</t>
  </si>
  <si>
    <t>SAS+R大数据行业应用案例分析：运用预测模型和机器学习技术/大数据应用与技术丛书</t>
  </si>
  <si>
    <t>通过使用SAS和R分析语言实现预测模型和机器学习技术，检测业务问题并使用实用的分析方法来解决问题。</t>
  </si>
  <si>
    <t>迪普提·古普塔</t>
  </si>
  <si>
    <t>Scala机器学习：构建现实世界机器学习和深度学习项目</t>
  </si>
  <si>
    <t>通过11个项目，您将熟悉流行的机器学习库，如SparkML、H2O、Zeppelin、DeepLearning4j和MXNet</t>
  </si>
  <si>
    <t>雷祖尔·卡里姆（Md.</t>
  </si>
  <si>
    <t>对抗机器学习：机器学习系统中的攻击和防御</t>
  </si>
  <si>
    <t>讨论机器学习中的安全性问题，即讨论各种干扰机器学习系统输出正确结果的攻击方法以及对应的防御方法。</t>
  </si>
  <si>
    <t>叶夫根尼·沃罗贝基克（Yevgeniy Vorobeychik） 穆拉特·坎塔尔乔格卢（Mur</t>
  </si>
  <si>
    <t>Python 编程技术手册</t>
  </si>
  <si>
    <t>台湾地区著名技术作者林信良作品，理论+实践+思维，小白也能看懂！AI开发、机器学习、大数据处理等，赠源代码+范例解析+PPT+119节视频讲解。</t>
  </si>
  <si>
    <t>林信良</t>
  </si>
  <si>
    <t>大数据时代的算法：机器学习、人工智能及其典型实例(博文视点出品)</t>
  </si>
  <si>
    <t>数据时代，只有算法能洞悉数据的内在逻辑，让数据产生商业价值！</t>
  </si>
  <si>
    <t>精通数据科学 从线性回归到深度学习(异步图书出品)</t>
  </si>
  <si>
    <t>数据科学入门到实战 基于Python建模 详解从统计分析学到人工智能机器学习 深度学习 神经网络编程中用到的算法及模型</t>
  </si>
  <si>
    <t>Python高手修炼之道：数据处理与机器学习实战</t>
  </si>
  <si>
    <t>数据分析可视化编程零基础从入门到精通Python的Numpy、Matplotlib、Pandas、SciPy等工具包，提供完整可验证的代码。</t>
  </si>
  <si>
    <t>许向武</t>
  </si>
  <si>
    <t>Python在机器学习中的应用</t>
  </si>
  <si>
    <t>手机扫码看同步视频讲解，Python机器学习入门实战教程，结合实际数据帮助对算法的理解和应用。助你成为机器学习“老司机”和人工智能的开发者。</t>
  </si>
  <si>
    <t>余本国</t>
  </si>
  <si>
    <t>Python编程从数据分析到机器学习实践（微课视频版）</t>
  </si>
  <si>
    <t>手机扫码看608分钟同步视频讲解+全书源代码+PPT课件+习题实验，Python3.7编程进阶图书，人工智能、机器学习、数据处理、科学计算、云开发、网络爬虫</t>
  </si>
  <si>
    <t>智博尚书京东自营旗舰店</t>
  </si>
  <si>
    <t>刘瑜</t>
  </si>
  <si>
    <t>机器学习导论（原书第3版）</t>
  </si>
  <si>
    <t>适合入门学习的机器学习教程，让你全面掌握机器学习的方法和技术。</t>
  </si>
  <si>
    <t>R统计高级编程和数据模型  分析、机器学习和可视化</t>
  </si>
  <si>
    <t>是一本专家指南，介绍如何将机器学习算法应用到统计分析中，如何用统计分析方法解决一些实际问题。</t>
  </si>
  <si>
    <t>马特·威利</t>
  </si>
  <si>
    <t>智能语音处理</t>
  </si>
  <si>
    <t>十余年深耕智能语音处理的研究结晶，本书系统性地阐述智能语音处理技术，并重点以机器学习等技术及其在语音处理中的典型应用，理论与实践联系紧密。</t>
  </si>
  <si>
    <t>张雄伟</t>
  </si>
  <si>
    <t>机器学习算法（原书第2版）</t>
  </si>
  <si>
    <t>深入浅出讲解不同场景下的机器学习算法，提供丰富的基于Python的具体实例，助你夯实基础</t>
  </si>
  <si>
    <t>Python机器学习算法(博文视点出品)</t>
  </si>
  <si>
    <t>深入分析机器学习中的常用算法，兼顾算法、理论与实践，帮助读者快速掌握算法精髓！</t>
  </si>
  <si>
    <t>赵志勇</t>
  </si>
  <si>
    <t>PyTorch深度学习入门与实战（案例视频精讲） 人工智能机器学习技术丛书</t>
  </si>
  <si>
    <t>深度学习主流框架学习，结合实际案例，介绍Pytorch在计算机视觉和自然语言处理的相关应用。提供原始程序、数据集、配套Notebook程序、讲解视频等资源。</t>
  </si>
  <si>
    <t>孙玉林</t>
  </si>
  <si>
    <t>深度学习原理与PyTorch实战(图灵出品)</t>
  </si>
  <si>
    <t>集智俱乐部</t>
  </si>
  <si>
    <t>深度学习：基于Matlab的设计实例</t>
  </si>
  <si>
    <t>深度学习与MATLAB的完美结合!设计实例的详实展示</t>
  </si>
  <si>
    <t>【韩】Phil</t>
  </si>
  <si>
    <t>深度学习优化与识别</t>
  </si>
  <si>
    <t>机器学习应用系统设计</t>
  </si>
  <si>
    <t>深度学习入门基于Python的理论与实现-姊妹篇,日本机器学习进阶畅销书,深入探讨如何启动机器学习项目,如何将机器学习与已有系统集成,如何收集机器学习数据等</t>
  </si>
  <si>
    <t>有贺康顕</t>
  </si>
  <si>
    <t>深度学习原理与实践(异步图书出品)</t>
  </si>
  <si>
    <t>深度学习人工智能算法机器学习真实案例全面分析 还原深度学习的算法思想 原理与代码相结合 通过真实案例全面分析模型结构 代码基于python</t>
  </si>
  <si>
    <t>陈仲铭</t>
  </si>
  <si>
    <t>智能问答与深度学习(博文视点出品)</t>
  </si>
  <si>
    <t>深度学习人工智能参考书 介绍近年来自然语言处理和机器阅读的成果，配有翔实示例，助力实际应用，源代码文件供下载，业内大咖力荐</t>
  </si>
  <si>
    <t>王海良</t>
  </si>
  <si>
    <t>深度学习(异步图书出品)</t>
  </si>
  <si>
    <t>深度学习框架：Tensorflow+Keras+Pytorch（京东套装共3册）</t>
  </si>
  <si>
    <t>深度学习零基础入门，人工智能，机器学习。快速理解算法核心，掌握主流框架学习，从编程入门到深度学习实战。赠数据集等配套资源。</t>
  </si>
  <si>
    <t>深度学习理论与实战：基础篇(博文视点出品)</t>
  </si>
  <si>
    <t>李理</t>
  </si>
  <si>
    <t>推荐系统开发实战(博文视点出品)</t>
  </si>
  <si>
    <t>入门者可学/3类推荐系统/推荐系统算法/无人工智能机器学习基础就能学/python代码级实现/数据挖掘/数据分析/实时交互推荐系统</t>
  </si>
  <si>
    <t>高阳团</t>
  </si>
  <si>
    <t>益思特（YISITE） 智能机器人 小学生儿童学习机3-12岁小孩儿童玩具 早教机男孩女孩益智玩伴 小淘升级版+防摔套+麦克风</t>
  </si>
  <si>
    <t>日常促销</t>
  </si>
  <si>
    <t>益思特官方旗舰店</t>
  </si>
  <si>
    <t>微软Azure机器学习实战手册</t>
  </si>
  <si>
    <t>日本微软AzureML技术培训的御用指导书 [美]千贺大司，山本和贵，大泽文孝</t>
  </si>
  <si>
    <t>千贺大司</t>
  </si>
  <si>
    <t>统计强化学习：现代机器学习方法</t>
  </si>
  <si>
    <t>日本人工智能领域学者杉山将教授所著，学习和研究强化学习技术的重要参考书籍。</t>
  </si>
  <si>
    <t>Python大战机器学习：数据科学家的第一个小目标(博文视点出品)</t>
  </si>
  <si>
    <t>人生苦短，我用Python；算法偷懒，我看笔记学霸版</t>
  </si>
  <si>
    <t>华校专</t>
  </si>
  <si>
    <t>百面机器学习+百面深度学习 算法工程师带你去面试（京东套装2册）</t>
  </si>
  <si>
    <t>人工智能时代程序员不可不读学习面试宝典，一线大厂算法工程师合力著作，套装全面收录200+真实算法面试题，浪潮之巅作者吴军推荐</t>
  </si>
  <si>
    <t>百面深度学习 算法工程师带你去面试</t>
  </si>
  <si>
    <t>人工智能时代程序员不可不读机器学习面试宝典 全面收录100+真实算法面试题 互联网头部企业都在用 带你直通人工智能领域 微软副总裁沈向洋 浪潮之巅 数学之美作者吴军 计算广告作者刘鹏 联袂推荐</t>
  </si>
  <si>
    <t>强化学习精要：核心算法与TensorFlow实现(博文视点出品)</t>
  </si>
  <si>
    <t>人工智能深度学习机器学习领域力作剖析强化学习马尔可夫决策过程值函数策略梯度思想算法MCTS反向强化学习等算法TensorFlowGymBaselines</t>
  </si>
  <si>
    <t>冯超</t>
  </si>
  <si>
    <t>Python强化学习实战：应用OpenAI Gym和TensorFlow精通强化学习和深度强化学习</t>
  </si>
  <si>
    <t>人工智能前沿，通过实际案例掌握强化学习知识</t>
  </si>
  <si>
    <t>机器学习实战(图灵出品)</t>
  </si>
  <si>
    <t>人工智能开发图书,深度学习实践应用,利用Python阐述机器学习算法,配合日常用例,强劲实战导向,程序员人手常备</t>
  </si>
  <si>
    <t>Peter Harrington</t>
  </si>
  <si>
    <t>零基础学机器学习</t>
  </si>
  <si>
    <t>人工智能教程书籍，深入浅出神经网络与深度学习入门，基于python框架算法，入门必备小白书，课堂培训配备丰富的实战案例赠送全书实例源代码。</t>
  </si>
  <si>
    <t>黄佳</t>
  </si>
  <si>
    <t>动手学深度学习（全彩精装版）(异步图书出品)</t>
  </si>
  <si>
    <t>人工智能机器学习深度学习领域重磅教程图书，美亚科学家作品，交互式实战环境下动手学深度学习的全新模式，原理与实战紧密结合</t>
  </si>
  <si>
    <t>阿斯顿·张</t>
  </si>
  <si>
    <t>动手学深度学习(异步图书出品)</t>
  </si>
  <si>
    <t>人工智能机器学习领域重磅入门自学教程，交互式实战环境学习的全新模式，原理+实战，配套网站提供Pytorch和TensorFlow代码，提供视频教程</t>
  </si>
  <si>
    <t>Python深度学习(图灵出品)</t>
  </si>
  <si>
    <t>人工智能机器学习经典教程，用Python，Keras，TensorFlow进行深度学习探索实践，Keras之父，谷歌人工智能研究员执笔</t>
  </si>
  <si>
    <t>深入浅出神经网络与深度学习(图灵出品）</t>
  </si>
  <si>
    <t>人工智能机器学习教程书籍，李航、马少平等重磅推荐，MichaelNielsen高分深度学习入门讲义正式版，基于Python，配套动态示例，兼顾理论和实践</t>
  </si>
  <si>
    <t>迈克尔·尼尔森</t>
  </si>
  <si>
    <t>Python 深度学习实战：75个有关神经网络建模、强化学习与迁移学习的解决方案</t>
  </si>
  <si>
    <t>人工智能机器学习教程，提供多个典型场景的深度学习解决方案，用TensorFlow、PyTorch、Keras、CNTK解决实际问题，包括图像识别、自然语言处理等</t>
  </si>
  <si>
    <t>英德拉.丹.巴克</t>
  </si>
  <si>
    <t>深入浅出Python机器学习</t>
  </si>
  <si>
    <t>人工智能火了，只要你有一些程序设计语言的基础，跟随本书你也能进入人工智能和机器学习的世界，成为一名人工智能应用的开发者</t>
  </si>
  <si>
    <t>段小手</t>
  </si>
  <si>
    <t>人工智能时代(异步图书出品)</t>
  </si>
  <si>
    <t>人工智能发展历史 实际应用 解密人工智能 机器学习 机器人未来发展书籍</t>
  </si>
  <si>
    <t>Kalman</t>
  </si>
  <si>
    <t>人工智能（第2版）(异步图书出品)</t>
  </si>
  <si>
    <t>人工智能百科全书 易于上手的人工智能自学指南 涵盖机器学习 深度学习 自然语言处理 神经网络 计算机博弈等各种知识 图文详细 讲解细致 配备丰富的教学资源和学习素材</t>
  </si>
  <si>
    <t>史蒂芬·卢奇</t>
  </si>
  <si>
    <t>Spark MLlib机器学习：算法、源码及实战详解(博文视点出品)</t>
  </si>
  <si>
    <t>全面系统，包括丰富的实战案例，帮助读者进行MLlib的应用开发和定制开发</t>
  </si>
  <si>
    <t>黄美灵</t>
  </si>
  <si>
    <t>机器学习+深入浅出Python机器学习（京东套装共2册）</t>
  </si>
  <si>
    <t>全面揭开机器学习的奥秘，进入人工智能和机器学习的世界，成为一名人工智能应用的开发者</t>
  </si>
  <si>
    <t>周志华 段小手</t>
  </si>
  <si>
    <t>数据挖掘：实用机器学习工具与技术（原书第4版）</t>
  </si>
  <si>
    <t>全面反映数据挖掘与机器学习领域的技术变革，备受欢迎的Weka软件同步升级</t>
  </si>
  <si>
    <t>伊恩</t>
  </si>
  <si>
    <t>全景式呈现机器学习领域的基础理论，以及将这些技术应用于实际问题的有效方法，提供自学项目和数据集</t>
  </si>
  <si>
    <t>M.戈帕尔</t>
  </si>
  <si>
    <t>PyTorch深度学习入门与实战</t>
  </si>
  <si>
    <t>清华大学博士、蚂蚁金服算法专家力作！中国科学院院士、清华大学人工智能研究院院长张钹教授等大咖力荐！紧跟人工智能发展前沿；提供完整源代码文件。</t>
  </si>
  <si>
    <t>王宇龙</t>
  </si>
  <si>
    <t>机器学习实战：基于Scikit-Learn和TensorFlow</t>
  </si>
  <si>
    <t>前谷歌工程师撰写，“美亚”人工智能图书畅销榜冠军图书！从实践出发，手把手教你从零开始搭建起一个神经网络</t>
  </si>
  <si>
    <t>京东超市	
新乐新 数字变形玩具金刚战队合体机器人 大颗粒积木字母益智拼装认知立体拼图 男孩女孩早教玩具 数字变形机器人（10个数字+5个符号）</t>
  </si>
  <si>
    <t>能学能玩，学习玩乐两不误。电商新款包装。晒图可退5元噢。新增26个字母款塑料变形积木，大礼盒。点击可选购。</t>
  </si>
  <si>
    <t>羊草人玩具专营店</t>
  </si>
  <si>
    <t>数据挖掘：你必须知道的32个经典案例（第2版）</t>
  </si>
  <si>
    <t>囊括数据分析、 数据化运营  商业智能  统计学  统计分析  大数据  机器学习  写给文科生、大学生的数据挖掘科普读物  好玩有趣的数据挖掘故事书</t>
  </si>
  <si>
    <t>任昱衡</t>
  </si>
  <si>
    <t>下一代空间计算：AR与VR创新理论与实践（全彩）(博文视点出品)</t>
  </si>
  <si>
    <t>面向数字艺术设计、ARKit/ARCore开发、机器学习可视化应用汇集各方向专精行家前沿成果</t>
  </si>
  <si>
    <t>Erin</t>
  </si>
  <si>
    <t>联邦学习（全彩）(博文视点出品)</t>
  </si>
  <si>
    <t xml:space="preserve">面向数据安全和隐私保护机器学习学术成果和应用案例，数据孤岛和数据保护难题破解之法！团购热线010-89113777 </t>
  </si>
  <si>
    <t>计算机科学中的数学：信息与智能时代的必修课(博文视点出品)</t>
  </si>
  <si>
    <t>麻省理工谷歌联合为CS人群定制的数学讲义火爆互联网的算法神作：统计|机器学习|数据挖掘全覆盖团购热线010-89113777</t>
  </si>
  <si>
    <t>Eric Lehman</t>
  </si>
  <si>
    <t>Python极简讲义：一本书入门数据分析与机器学习(博文视点出品)</t>
  </si>
  <si>
    <t xml:space="preserve">零入门|高可读|重实战！NumPy、Pandas、Matplolib、Seaborn、sklearn全面解读！提供入门数据科学领域的“极简必要知识”！团购热线010-89113777 </t>
  </si>
  <si>
    <t>张玉宏</t>
  </si>
  <si>
    <t>机器学习（Python+sklearn+TensorFlow 2.0）-微课视频版</t>
  </si>
  <si>
    <t>零基础学习机器学习，从示例入手逐步学会算法推导，做好书中的两个综合实践项目就可以精准地把握算法运行的细节、理解数据的变化过程。</t>
  </si>
  <si>
    <t>王衡军</t>
  </si>
  <si>
    <t>Python学习手册（套装上下册）（原书第5版）</t>
  </si>
  <si>
    <t>零基础学Python3，Python编程从入门到实践学习手册，详解机器学习，网络爬虫的编程语言特性，完整覆盖Python核心技术，助你迅速上手实战</t>
  </si>
  <si>
    <t>马克·卢茨</t>
  </si>
  <si>
    <t>神经网络与机器学习</t>
  </si>
  <si>
    <t>利用逐次状态估计算法训练递归神经网络。</t>
  </si>
  <si>
    <t>Simon Haykin</t>
  </si>
  <si>
    <t>精通TensorFlow</t>
  </si>
  <si>
    <t>利用TensorFlow解决深度学习问题，对TensorFlow、Keras、Python有基本了解，牛津大学Jaokar教授为本书作序并倾情推荐，提供代码包</t>
  </si>
  <si>
    <t>阿曼多·凡丹戈</t>
  </si>
  <si>
    <t>统计学习方法（第2版）</t>
  </si>
  <si>
    <t>李航，统计学习方法第二版，增加了一些常用的无监督学习方法，由此本书涵盖了传统统计机器学习方法的主要内容。现货数量有限，加印周期长，请各位读者见谅。</t>
  </si>
  <si>
    <t>基于Google云平台的机器学习和深度学习入门</t>
  </si>
  <si>
    <t>理论介绍浅显易懂，对机器学习理论没有使用复杂的数学公式取而代之的是浅显的实际例子，很多例子可在云平台上使用短短的几行python代码就得以实现。</t>
  </si>
  <si>
    <t>吉川隼人</t>
  </si>
  <si>
    <t>强化学习/中外学者论AI</t>
  </si>
  <si>
    <t>理论讲解+案例实战+前沿成果</t>
  </si>
  <si>
    <t>柯良军</t>
  </si>
  <si>
    <t>TensorFlow深度学习（原书第2版）</t>
  </si>
  <si>
    <t>快速获取深度学习实践经验的入门指南</t>
  </si>
  <si>
    <t>吉安卡洛·扎克尼</t>
  </si>
  <si>
    <t>时间机器与隐身人（英文朗读版）</t>
  </si>
  <si>
    <t>科幻小说之父H.G.威尔斯代表作,免费下载英文朗读</t>
  </si>
  <si>
    <t>东方神鸟京东自营店</t>
  </si>
  <si>
    <t>H.G.威尔斯</t>
  </si>
  <si>
    <t>天津人民出版社</t>
  </si>
  <si>
    <t>Holybird</t>
  </si>
  <si>
    <t>机器学习算法的数学解析与Python实现 零基础入门通俗易懂</t>
  </si>
  <si>
    <t>看得懂、学得会、不枯燥的机器学习入门书。用白话帮你从生活案例中理解算法，发现算法的乐趣，再把算法应用到机器学习中，让你零基础掌握算法精髓，快速进入AI开发领域。</t>
  </si>
  <si>
    <t>莫凡</t>
  </si>
  <si>
    <t>决战大数据时代！IT技术人员不得不读！</t>
  </si>
  <si>
    <t>米歇尔</t>
  </si>
  <si>
    <t>CFA一级中文精讲 第3版</t>
  </si>
  <si>
    <t>据2020新考纲纳入Fintech、大数据、人工智能、机器学习和区块链等内容何旋、李斯克两位深受欢迎的CFA老师，总结多年培训心得，为中国考生量身定制参考书</t>
  </si>
  <si>
    <t>何旋</t>
  </si>
  <si>
    <t>PyTorch深度学习实战</t>
  </si>
  <si>
    <t>聚焦于PyTorch深度学习各场景的动手实现，不涉及模型层面的原理剖析</t>
  </si>
  <si>
    <t>谢林·托马斯</t>
  </si>
  <si>
    <t>机器人学和人工智能中的行为树</t>
  </si>
  <si>
    <t>聚焦行为树构造智能体的行为及任务切换的方法，行为树的设计原则与扩展，并将行为树与机器学习相结合。</t>
  </si>
  <si>
    <t>米歇尔·科莱丹基塞</t>
  </si>
  <si>
    <t>AI学习路径之线性代数与概率论 套装共2册</t>
  </si>
  <si>
    <t>经典的不能再经典的教材！帮你打牢机器学习的数学基础！</t>
  </si>
  <si>
    <t>Sheldon</t>
  </si>
  <si>
    <t>Python大规模机器学习</t>
  </si>
  <si>
    <t>精选大规模机器学习技术，以Python实例讲解，带你快速构建强大的机器学习模型并部署大规模预测应用程序</t>
  </si>
  <si>
    <t>巴斯蒂安·贾丁</t>
  </si>
  <si>
    <t>数据流机器学习：MOA实例</t>
  </si>
  <si>
    <t>精彩地介绍数据流分析，并使用免费开源软件框架MOA展示前沿方法。</t>
  </si>
  <si>
    <t>阿尔伯特·比费特</t>
  </si>
  <si>
    <t>深入理解机器学习：从原理到算法</t>
  </si>
  <si>
    <t>近几年机器学习理论方面的优秀著作，全面清晰地讨论了机器学习理论领域重要的算法和思想。由两位改论语理论基础的关键贡献者所著，内容覆盖理论基础到算法。</t>
  </si>
  <si>
    <t>沙伊·沙莱夫-施瓦茨</t>
  </si>
  <si>
    <t>卡诗悦 圆形地毯家用垫子电脑椅吊篮垫儿童房间卧室客厅椅子床边服装店北欧现代简约学习椅地板垫办公室沙发 美国鹰 直径1米（收藏送礼品哦）</t>
  </si>
  <si>
    <t>进门地毯支持水洗机洗隔音隔凉支持裁剪更多热销请点击查看</t>
  </si>
  <si>
    <t>卡诗悦 圆形地毯家用垫子电脑椅吊篮垫儿童房间卧室客厅椅子床边服装店北欧现代简约学习椅地板垫办公室沙发 古地图 直径1.2米（收藏送礼品哦）</t>
  </si>
  <si>
    <t>放心购|免邮|券38-3|2件9折</t>
  </si>
  <si>
    <t>圆形地毯家用垫子电脑椅吊篮垫儿童房间卧室客厅椅子床边服装店北欧现代简约学习椅地板垫办公室沙发 创意笑脸 直径80厘米（收藏送礼品哦）</t>
  </si>
  <si>
    <t>机器翻译</t>
  </si>
  <si>
    <t>介绍机器翻译系统开发中的主要问题、机器翻译领域的主要方法，机器翻译质量以及商业化问题</t>
  </si>
  <si>
    <t>蒂埃里.波贝</t>
  </si>
  <si>
    <t>阿里云天池大赛赛题解析——机器学习篇 算法竞赛之利器(博文视点出品)</t>
  </si>
  <si>
    <t>揭开人工智能算法的神秘面纱，透析大赛专业选手的解题思路。中国工程院院士戴琼海、阿里巴巴副总裁贾扬清等倾情推荐！</t>
  </si>
  <si>
    <t>Python深度学习实战：基于TensorFlow和Keras的聊天机器人以及人脸、物体和语音识别</t>
  </si>
  <si>
    <t>讲述行业标准化的深度学习实践；解释人脸及物体检测算法；对比Watson、Azure、等主流平台的开源API</t>
  </si>
  <si>
    <t>纳温·库马尔·马纳西（Navin</t>
  </si>
  <si>
    <t>手把手构建人工智能产品：产品经理的AI实操手册(博文视点出品)</t>
  </si>
  <si>
    <t>讲解产业互联网发展规律。产品经理构建AI及B端产品实操手册。阐述机器学习，神经网络等相关算法原理。讨论产品经理职业发展建议。苏杰、老曹、刘津、江天帆等大咖力荐</t>
  </si>
  <si>
    <t>高飞</t>
  </si>
  <si>
    <t>Python与机器学习实战：决策树、集成学习、支持向量机与神经网络算法详解及编程实现(博文视点出品)</t>
  </si>
  <si>
    <t>简单的Python，可以完成复杂的机器学习算法，跟北大数学系的学霸一起来吧！</t>
  </si>
  <si>
    <t>Python神经网络+机器学习实战</t>
  </si>
  <si>
    <t>简单的Python，可以完成复杂的机器学习算法，本套书助你成为神经网络高手，深度学习专家。</t>
  </si>
  <si>
    <t>白话深度学习与TensorFlow</t>
  </si>
  <si>
    <t>技术畅销书《白话大数据与机器学习》姊妹篇，YY大数据专家撰写，李学凌、朱频频、王庆法、王海龙联袂推荐</t>
  </si>
  <si>
    <t>深入浅出图神经网络：GNN原理解析</t>
  </si>
  <si>
    <t>极验AI&amp;图项目团队倾力之作！从原理、算法、实现、应用4个维度详细讲解图神经网络，理论与实践相结合。白翔、俞栋等学术界和企业界领军人物强烈推荐。</t>
  </si>
  <si>
    <t>刘忠雨</t>
  </si>
  <si>
    <t>快乐机器学习(博文视点出品)</t>
  </si>
  <si>
    <t>机器学习中的数学/机器学习算法/机器学习基础教程/Python代码实践</t>
  </si>
  <si>
    <t>王圣元</t>
  </si>
  <si>
    <t>机器学习在线：解析阿里云机器学习平台(博文视点出品)</t>
  </si>
  <si>
    <t>杨旭</t>
  </si>
  <si>
    <t>机器学习与应用</t>
  </si>
  <si>
    <t>机器学习算法</t>
  </si>
  <si>
    <t>�朱塞佩·博纳科尔索</t>
  </si>
  <si>
    <t>机器学习基础—基于Python和scikit-learn的机器学习应用（翻译版）</t>
  </si>
  <si>
    <t>机器学习实战类图书，采用实战演练的方法将读者引入机器学习世界，大量的真实场景活动练习的实战开发将使您获得诸多技能并有信心编写机器学习算法。</t>
  </si>
  <si>
    <t>海特·萨拉赫</t>
  </si>
  <si>
    <t>机器学习实践 测试驱动的开发方法(图灵出品)</t>
  </si>
  <si>
    <t>柯克</t>
  </si>
  <si>
    <t>机器学习入门：基于数学原理的Python实战</t>
  </si>
  <si>
    <t>机器学习启蒙书：本书深入浅出地对机器学习算法的数学原理进行了严谨的推导，并利用Python对各种机器学习算法进行复现和实战，帮助你理解机器学习的核心内容。</t>
  </si>
  <si>
    <t>戴璞微</t>
  </si>
  <si>
    <t>TensorFlow学习指南：深度学习系统构建详解</t>
  </si>
  <si>
    <t>机器学习领域资 深工程师撰写，TensorFlow高效学习指南</t>
  </si>
  <si>
    <t>汤姆·奥普</t>
  </si>
  <si>
    <t>机器学习理论导引 周志华老师新作 西瓜书进阶篇</t>
  </si>
  <si>
    <t>机器学习领域著名学者周志华教授领衔撰写，系统梳理机器学习理论中的七大重要概念或理论工具，并给出若干分析实例。签章版限量随机发送。团购热线010-89113777</t>
  </si>
  <si>
    <t>机器学习领域的里程碑式著作，MITPress出版</t>
  </si>
  <si>
    <t>梅尔亚·莫里</t>
  </si>
  <si>
    <t>R语言机器学习（原书第2版）</t>
  </si>
  <si>
    <t>机器学习技术综合指南，全面、系统阐述机器学习技术发展全貌，新版还更新了时间序列分析和深度学习的内容。</t>
  </si>
  <si>
    <t>卡西克·拉玛苏布兰马尼安</t>
  </si>
  <si>
    <t>机器学习互联网业务安全实践(博文视点出品)</t>
  </si>
  <si>
    <t>王帅</t>
  </si>
  <si>
    <t>基于H2O的机器学习实用方法：一种强大的可扩展的人工智能和深度学习技术</t>
  </si>
  <si>
    <t>机器学习和数据分析软件，了解深度学习的强大功能，利用H2O进行大数据处理，基于R语言和Python编程语言</t>
  </si>
  <si>
    <t>达伦.库克</t>
  </si>
  <si>
    <t>机器学习与深度学习：通过C语言模拟</t>
  </si>
  <si>
    <t>机器学习的入门指南</t>
  </si>
  <si>
    <t>小高知宏</t>
  </si>
  <si>
    <t>机器学习精讲：基础、算法及应用</t>
  </si>
  <si>
    <t>机器学习大学教材</t>
  </si>
  <si>
    <t>杰瑞米·瓦特</t>
  </si>
  <si>
    <t>第四次教育革命：人工智能如何改变教育</t>
  </si>
  <si>
    <t>机器学习、虚拟现实、增强现实、混合现实等技术对教育的冲击和重塑</t>
  </si>
  <si>
    <t>安东尼·塞尔登</t>
  </si>
  <si>
    <t>机器学习+机器学习实战（套装共2册）</t>
  </si>
  <si>
    <t>四川文轩自营店</t>
  </si>
  <si>
    <t>其他品牌</t>
  </si>
  <si>
    <t>机器学习(图灵出品)</t>
  </si>
  <si>
    <t>弗拉赫</t>
  </si>
  <si>
    <t>机器学习：原理、算法与应用</t>
  </si>
  <si>
    <t>机器学习：算法背后的理论与优化（中外学者论AI）</t>
  </si>
  <si>
    <t>史春奇</t>
  </si>
  <si>
    <t>贝叶斯方法 概率编程与贝叶斯推断(异步图书出品)</t>
  </si>
  <si>
    <t>机器学习，人工智能，数据分析从业者的技能基础，国际杰出机器学习专家余凯博士，腾讯专家研究员岳亚丁博士推荐</t>
  </si>
  <si>
    <t>Cameron Davidson-Pilon</t>
  </si>
  <si>
    <t>贝叶斯思维 统计建模的Python学习法(异步图书出品)</t>
  </si>
  <si>
    <t>机器学习，人工智能，数据分析从业者大数据时代的技能基础，ThinkStats和ThinkPython图书作者重磅出击，数据分析师，数据工程师，数据科学家案头常备</t>
  </si>
  <si>
    <t>Allen B.Downey</t>
  </si>
  <si>
    <t>机器视觉与机器学习：算法原理、框架应用与代码实现</t>
  </si>
  <si>
    <t>宋丽梅</t>
  </si>
  <si>
    <t>机器人编程实战</t>
  </si>
  <si>
    <t>机器人编程入门指南，通过故事场景学习编程，妙趣横生，五大核心编程技巧，夯实机器人编程基础</t>
  </si>
  <si>
    <t>卡梅伦·休斯</t>
  </si>
  <si>
    <t>智能驾驶技术：路径规划与导航控制</t>
  </si>
  <si>
    <t>基于实例，深度介绍了智能驾驶的整套流程，并提供完整的仿真系统搭建建议。</t>
  </si>
  <si>
    <t>余伶俐</t>
  </si>
  <si>
    <t>基于TensorFlow的深度学习</t>
  </si>
  <si>
    <t>Bharath</t>
  </si>
  <si>
    <t>基于R语言的机器学习</t>
  </si>
  <si>
    <t>斯科特（Scott</t>
  </si>
  <si>
    <t>白话机器学习的数学(图灵出品)</t>
  </si>
  <si>
    <t>基于Python代码的机器学习算法入门教程，有趣、易懂、不枯燥的机器学习入门书，对话形式轻松理解，带你一本书掌握机器学习的基础数学，Python代码均可下载</t>
  </si>
  <si>
    <t>立石贤吾</t>
  </si>
  <si>
    <t>实践深度学习</t>
  </si>
  <si>
    <t>基于Keras（Python）实现，示例程序可在Ohmsha直接使用</t>
  </si>
  <si>
    <t>藤田一弥</t>
  </si>
  <si>
    <t>深入理解AutoML和AutoDL：构建自动化机器学习与深度学习平台</t>
  </si>
  <si>
    <t>华为顶薪人工智能博士研究方向，资深AI联邦学习专家撰写，腾讯、阿里、微众银行、字节跳动、浙江大学、新智元等企业界、学术界、媒体界的8位资深专家联袂推荐</t>
  </si>
  <si>
    <t>王健宗</t>
  </si>
  <si>
    <t>机器学习入门</t>
  </si>
  <si>
    <t>夯实基础，研究理论，实践操作</t>
  </si>
  <si>
    <t>须山敦志</t>
  </si>
  <si>
    <t>机器学习与R语言（原书第2版）</t>
  </si>
  <si>
    <t>涵盖机器学习核心算法，包含大量的实际案例，详尽的分析步骤，广泛好评</t>
  </si>
  <si>
    <t>机器学习的数学理论</t>
  </si>
  <si>
    <t>涵盖机器学习的各种数学理论，面向专业人士</t>
  </si>
  <si>
    <t>史斌</t>
  </si>
  <si>
    <t>人工智能与游戏</t>
  </si>
  <si>
    <t>国际专家长期研究经验的总结，用于国外三所大学游戏AI课程</t>
  </si>
  <si>
    <t>乔治斯·N.扬纳卡斯基</t>
  </si>
  <si>
    <t>自动机器学习（AutoML）：方法、系统与挑战</t>
  </si>
  <si>
    <t>国际上领先介绍自动机器学习的书，谷歌AI大脑团队负责人加拉马尼，中国人工智能学会陈松灿，中国计算机学会陈恩红，好未来集团副总裁黄琰，澳大利亚科学院院士陶大程推荐</t>
  </si>
  <si>
    <t>弗兰克·亨特</t>
  </si>
  <si>
    <t>Python机器学习（原书第2版）</t>
  </si>
  <si>
    <t>硅谷热门技术图书，好评如潮，Python机器学习入门</t>
  </si>
  <si>
    <t>塞巴斯蒂安·拉施卡</t>
  </si>
  <si>
    <t>硅谷热门技术图书，广泛好评，Python机器学习入门之选</t>
  </si>
  <si>
    <t>机器学习即服务：将Python机器学习创意快速转变为云端Web应用程序</t>
  </si>
  <si>
    <t>谷歌云和Salesforce优选合作伙伴SpringML数据科学副总裁领衔撰写，讲述如何将机器学习创意快速转变为云端应用程序。</t>
  </si>
  <si>
    <t>曼纽尔·阿米纳特吉</t>
  </si>
  <si>
    <t>TensorFlow：实战Google深度学习框架（第2版）(博文视点出品)</t>
  </si>
  <si>
    <t xml:space="preserve">谷歌TF专家作品Python机器学习指导读物团购热线010-89113777 </t>
  </si>
  <si>
    <t>TinyML：基于TensorFlow Lite在Arduino和超低功耗微控制器上部署机器学习</t>
  </si>
  <si>
    <t>谷歌TensorFlow团队创始成员领衔撰写，谷歌工程师翻译并审校，Arduino联合创始人、Arm副总裁联袂推荐！“美亚”嵌入式系统畅销榜首图书</t>
  </si>
  <si>
    <t>皮特·沃登</t>
  </si>
  <si>
    <t>深度学习笔记</t>
  </si>
  <si>
    <t>狗熊会（数据产业高端智库）官方出品：快速上手万年不变深度学习的理论与技术底层知识，从容应对千变万化的前沿技术！</t>
  </si>
  <si>
    <t>鲁伟</t>
  </si>
  <si>
    <t>机器学习基础：从入门到求职(博文视点出品)</t>
  </si>
  <si>
    <t>根据知名企业算法岗的面试经验，从学习笔记中提炼而成。可以带你快速入门并应用机器学习，手推算法模型原理，走近机器学习求职的起点。</t>
  </si>
  <si>
    <t>胡欢武</t>
  </si>
  <si>
    <t>Keras高级深度学习</t>
  </si>
  <si>
    <t>高级深度学习技术综合指南，代码基于Python3，多个实战案例，可下载全书源代码和彩图</t>
  </si>
  <si>
    <t>罗韦尔</t>
  </si>
  <si>
    <t>智力快车 儿童智能机器人学习机ai早教机金小帅第五代幼儿3-6-12岁陪伴人工语音小胖益智玩具 R1标准版【智能问答+益智教育】</t>
  </si>
  <si>
    <t>儿童智能机器人，智能对话，百科问答，儿歌故事，辅导学习。作业难题拍照答题，同步小学初高中教材，点击购买</t>
  </si>
  <si>
    <t>智力快车智能手表旗舰店</t>
  </si>
  <si>
    <t>京东物流|放心购|免邮|满50-10</t>
  </si>
  <si>
    <t>智力快车 儿童智能机器人学习机ai早教机金小帅第五代幼儿3-6-12岁陪伴人工语音小胖益智玩具 R1升级版16G【英汉互译+知识百科】</t>
  </si>
  <si>
    <t>放心购|免邮|满50-10</t>
  </si>
  <si>
    <t>文本机器学习</t>
  </si>
  <si>
    <t>多位大咖推荐，着眼于文本，系统介绍多个经典和前沿机器学习技术的应用</t>
  </si>
  <si>
    <t>查鲁.C.阿加沃尔</t>
  </si>
  <si>
    <t>大话数据科学——大数据与机器学习实战（基于R语言）</t>
  </si>
  <si>
    <t>多图多思想，缜密学习思维导图，全套学习课件，全彩印刷、卓越体验。学习数据科学，看陈文贤老师的就对了。</t>
  </si>
  <si>
    <t>陈文贤</t>
  </si>
  <si>
    <t>深度学习快速实践：基于TensorFlow和Keras的深度神经网络优化与训练</t>
  </si>
  <si>
    <t>多个案例详细剖析简单易上手，助力深度学习实操</t>
  </si>
  <si>
    <t>迈克·贝尼科</t>
  </si>
  <si>
    <t>强化学习与深度学习：通过C语言模拟</t>
  </si>
  <si>
    <t>对强化学习和深度学习进行介绍，介绍原理，介绍算法，介绍算法如何与编程语言进行匹配，对代码进行运行和调试，为读者提供全面的学习通道</t>
  </si>
  <si>
    <t>边做边学深度强化学习：PyTorch程序设计实践</t>
  </si>
  <si>
    <t>读者只需要具备一些基本的编程经验和基本的线性代数知识即可，指导读者以PyTorch为工具实践深度强化学习。</t>
  </si>
  <si>
    <t>小川雄太郎</t>
  </si>
  <si>
    <t>Python深度学习：基于PyTorch</t>
  </si>
  <si>
    <t>豆瓣评分9.2!资深AI专家20余年工作经验总结，从工具、技术、算法、实战4个维度全面讲解深度学习，重点突出、循序渐进、用图说话。</t>
  </si>
  <si>
    <t>TensorFlow移动端机器学习实战(博文视点出品)</t>
  </si>
  <si>
    <t>第一本介绍TensorFlow移动端开发的实战宝典!曾在谷歌参与TensorFlow开发的旅美技术专家王众磊,携手深兰科技创始人陈海波倾力原创,讲述前沿工程实践</t>
  </si>
  <si>
    <t>王众磊</t>
  </si>
  <si>
    <t>深入理解XGBoost：高效机器学习算法与进阶</t>
  </si>
  <si>
    <t>打通高效机器学习脉络，深入剖析集成学习中集大成者——XGBoost原理、分布式实现、模型优化、深度应用等。</t>
  </si>
  <si>
    <t>深度学习入门</t>
  </si>
  <si>
    <t>从最基础讲起，案例丰富，推导完整</t>
  </si>
  <si>
    <t>瀧</t>
  </si>
  <si>
    <t>无人驾驶原理与实践</t>
  </si>
  <si>
    <t>从无人驾驶基本原理到工程实践，深入浅出阐述了无人驾驶系统的核心技术要点,深耕无人驾驶领域多年的研究者与技术专家联袂奉献，全景展现无人驾驶的今生与未来</t>
  </si>
  <si>
    <t>申泽邦</t>
  </si>
  <si>
    <t>机器学习与深度学习算法基础</t>
  </si>
  <si>
    <t>从算法原理、算法思维到公式再到代码实战，图解13种经典机器学习算法+4种深度学习模型，不仅告诉你是什么，还告诉你为什么，以及怎么用！</t>
  </si>
  <si>
    <t>贾壮</t>
  </si>
  <si>
    <t>TensorFlow机器学习实战指南（原书第2版）</t>
  </si>
  <si>
    <t>从实战角度系统讲解TensorFlow机器学习算法及实现，真实的应用场景和数据，丰富的代码实例，详尽的操作步骤</t>
  </si>
  <si>
    <t>AI学习路径之零基础入门机器学习算法与实战 套装共2册</t>
  </si>
  <si>
    <t>从生活案例中理解算法，发现算法的乐趣，再把算法应用到机器学习中，让你零基础掌握算法精髓，快速进入人工智能开发领域，结合可落地的具体应用场景进行实战。</t>
  </si>
  <si>
    <t>TensorFlow+PyTorch深度学习从算法到实战</t>
  </si>
  <si>
    <t>从深度学习框架到开发理念的跃迁</t>
  </si>
  <si>
    <t>刘子瑛</t>
  </si>
  <si>
    <t>Python大数据与机器学习实战(博文视点出品)</t>
  </si>
  <si>
    <t>从开发环境搭建、Python基础知识、模型算法到实际应用场景，涵盖数据分析、数据可视化、机器学习、决策问题、迁移学习、图像分割、自然语言处理、时间序列分析</t>
  </si>
  <si>
    <t>谢彦</t>
  </si>
  <si>
    <t>Python数据科学手册(图灵出品)</t>
  </si>
  <si>
    <t>从计算环境配置到机器学习实战书籍,大量示例,逐步讲解,举一反三,掌握用Scikit-LearnNumPy等工具高效存储，处理和分析数据，切实解决工作痛点</t>
  </si>
  <si>
    <t>杰克·万托布拉斯</t>
  </si>
  <si>
    <t>Python深度学习：基于TensorFlow</t>
  </si>
  <si>
    <t>从Python和数学，到机器学习和TensorFlow，再到深度学习的应用和扩展，为深度学习提供全栈解决方案</t>
  </si>
  <si>
    <t>纽曼复读机99Q加强版 中小学生步步高升学习机 英语教学用磁带机 带线控耳机随身听录音机经典卡带播放机器</t>
  </si>
  <si>
    <t>磁带播放数码线控跟读对比领读6级变速磁带录音</t>
  </si>
  <si>
    <t>纽曼电教京东自营旗舰店</t>
  </si>
  <si>
    <t>床头灯英语：时间机器+吸血鬼+希腊神话故事（套装共3册）</t>
  </si>
  <si>
    <t>布拉姆</t>
  </si>
  <si>
    <t>北京理工大学出版社</t>
  </si>
  <si>
    <t>从机器学习到深度学习：基于scikit-learn与TensorFlow的高效开发实战(博文视点出品)</t>
  </si>
  <si>
    <t>场景式学习，全覆盖机器学习深度学习强化学习深度强化学习及模型迁移学习，无专业基础也能上手设计与开发机器学习产品，内容全面，深入浅出，工具多样，案例丰富，授人以渔</t>
  </si>
  <si>
    <t>刘长龙</t>
  </si>
  <si>
    <t>产品经理进阶：100个案例搞懂人工智能(博文视点出品)</t>
  </si>
  <si>
    <t>产品经理的AI实战指南！产品经理必懂AI技术与思维|机器学习原理|模型开发流程|七大机器学习基础算法|深度学习应用自然语言处理应知应会|布棉刘飞老曹唐韧大咖力荐</t>
  </si>
  <si>
    <t>人工智能开发实践：云端机器学习导论</t>
  </si>
  <si>
    <t>不再追求人工智能项目的完美方案，而是在有限的成本、资源、技术条件下，实现能够交付于实际生产的解决方案，降低AI项目开发成本，缩短开发周期，提升工作效率。</t>
  </si>
  <si>
    <t>挪亚·吉夫特</t>
  </si>
  <si>
    <t>虚拟人</t>
  </si>
  <si>
    <t>比史蒂夫·乔布斯、埃隆·马斯克更偏执的“科技狂人”——玛蒂娜·罗斯布拉特缔造不死未来的世纪争议之作。吴甘沙、胡华智、彭凯平、苟利军、刘慈欣、雷·库兹韦尔、克雷格·文特尔等联袂推荐！内附有声导读手册</t>
  </si>
  <si>
    <t>湛庐文化京东自营店</t>
  </si>
  <si>
    <t>玛蒂娜·罗斯布拉特</t>
  </si>
  <si>
    <t>浙江人民出版社</t>
  </si>
  <si>
    <t>湛庐文化（Cheers Publishing）</t>
  </si>
  <si>
    <t>终极算法 机器学习和人工智能如何重塑世界 中信出版社</t>
  </si>
  <si>
    <t>比尔·盖茨年度荐书！近20年人工智能领域轰动的著作！沃尔特·艾萨克森、车品觉、曹欢欢联袂推荐！</t>
  </si>
  <si>
    <t>中信出版</t>
  </si>
  <si>
    <t>机器学习与安全</t>
  </si>
  <si>
    <t>本书介绍了将机器学习应用于安全的方法，并为解决一系列安全问题提供了一个机器学习算法工具箱</t>
  </si>
  <si>
    <t>Clarence</t>
  </si>
  <si>
    <t>基于深度学习的生命科学</t>
  </si>
  <si>
    <t>本书概述了深度学习在生命科学许多领域的应用，包括在遗传学、药物发现以及医学诊断中的应用</t>
  </si>
  <si>
    <t>贤二机器僧漫游人工智能</t>
  </si>
  <si>
    <t>北京龙泉寺授权著作。中国佛教协会会长、北京龙泉寺方丈学诚法师专文作序推荐；多元使用AR技术、音频、视频等，堪称“一本超好玩的人工智能轻科普”！</t>
  </si>
  <si>
    <t>杨朴宇</t>
  </si>
  <si>
    <t>北京联合出版公司</t>
  </si>
  <si>
    <t>深度学习进阶：卷积神经网络和对象检测</t>
  </si>
  <si>
    <t>包含基于Keras和TensorFlow的YOLO算法完整实现</t>
  </si>
  <si>
    <t>翁贝托·米凯卢奇</t>
  </si>
  <si>
    <t>飞桨PaddlePaddle深度学习实战</t>
  </si>
  <si>
    <t>百度官方出品，百度公司CTO王海峰博士作序，张钹院士、李未院士、百度集团副总裁吴甜联袂推荐</t>
  </si>
  <si>
    <t>刘祥龙</t>
  </si>
  <si>
    <t>Web安全之机器学习入门</t>
  </si>
  <si>
    <t>百度安全专家撰写，零基础学习智能化Web安全技术，二十多位业界专家联袂推荐</t>
  </si>
  <si>
    <t>白话机器学习算法(图灵出品)</t>
  </si>
  <si>
    <t>工业机器人工程应用虚拟仿真教程：MotoSim EG-VRC</t>
  </si>
  <si>
    <t>安川工业机器人应用技能必读；提升就业技能，赢得更好工作机会；彩色印刷获得优化学习效果</t>
  </si>
  <si>
    <t>付少雄</t>
  </si>
  <si>
    <t>深度实践OCR：基于深度学习的文字识别</t>
  </si>
  <si>
    <t>阿里巴巴本地生活研究院算法团队联合知名场景文本算法作者撰写，产业应用和学术前沿的一次思想碰撞！</t>
  </si>
  <si>
    <t>刘树春</t>
  </si>
  <si>
    <t>scikit learn机器学习：常用算法原理及编程实战</t>
  </si>
  <si>
    <t>阿里/百度/蒙牛/神州数码等6位技术专家力荐！低门槛入门机器学习,涵盖scikit-learn机器学习的应用场景、编程步骤、Python开发包、算法模型性能评估、8大常用算法、7大实战案例演练</t>
  </si>
  <si>
    <t>京东超市
机器蓝【升级充电款+300首早教学习+指纹解锁】</t>
  </si>
  <si>
    <t>【新升级机器卫士指纹+充电款+300首早教学习内容】【全国7仓发货，当日/次日达】-送小孩生日礼物-手提七彩灯-音乐密码新款指纹存钱罐</t>
  </si>
  <si>
    <t>逗皮礼品专营店</t>
  </si>
  <si>
    <t>京东物流|券每满300减30|2件9.5折|赠</t>
  </si>
  <si>
    <t>京东超市
机器粉【升级充电款+300首早教学习+指纹解锁】</t>
  </si>
  <si>
    <t>蓝宙（LANDZO） 小熊座steam 儿童科学实验套装STEAM-box教育玩具早教启智化学实器材 小熊座（153个科学实验）</t>
  </si>
  <si>
    <t>【蓝宙小熊座】亲子陪伴/趣味科学/安全材质/综合能力，送孩子一套能学知识的科学礼盒！店铺爆品会绘画的昆希机器人</t>
  </si>
  <si>
    <t>蓝宙智能设备官方旗舰店</t>
  </si>
  <si>
    <t>京东国际	
韩国慕那美（monami）04008Z25 纤维笔水性笔彩色中性笔 24色套装</t>
  </si>
  <si>
    <t>【2020年终回馈】领券优惠享不停,品质好货任君选,速去围观》》</t>
  </si>
  <si>
    <t>慕那美京东自营官方旗舰店</t>
  </si>
  <si>
    <t>图解HTTP(图灵出品)</t>
  </si>
  <si>
    <t>Web开发工程师参考书目，172张图详解HTTP协议，涉及web安全及新技术动向，HTTP经典指南，图解TCP/IP图解网络硬件，图解机器学习和密码技术姊妹篇</t>
  </si>
  <si>
    <t>上野·宣</t>
  </si>
  <si>
    <t>TensorFlow机器学习项目开发实战</t>
  </si>
  <si>
    <t>安奇特·简恩</t>
  </si>
  <si>
    <t>深度学习实战—基于TensorFlow 2.0的人工智能开发应用</t>
  </si>
  <si>
    <t>TensorFlow+Keras+Python全生命周期的人工智能任务开发，机器学习必备经典图书，入门+实战+部署上线，全力提升实战技能。</t>
  </si>
  <si>
    <t>辛大奇</t>
  </si>
  <si>
    <t>Swift机器学习：面向iOS的人工智能实战</t>
  </si>
  <si>
    <t>Swift机器学习，AIiOS实战，读懂Swift和机器学习，掌握构建智能iOS应用程序方法，实现部署用于NLP和CV的深度学习网络</t>
  </si>
  <si>
    <t>自营|新品</t>
  </si>
  <si>
    <t>亚历山大·索诺夫琴科</t>
  </si>
  <si>
    <t>Scikit-Learn与TensorFlow机器学习实用指南（影印版）</t>
  </si>
  <si>
    <t>Aurélien</t>
  </si>
  <si>
    <t>Scikit-Learn、Keras和TensorFlow的机器学习实用指南 第2版（影印版）</t>
  </si>
  <si>
    <t>跟着迪哥学Python数据分析与机器学习实战</t>
  </si>
  <si>
    <t>Python数据分析数据挖掘与机器学习深度学习基础入门实战教程 人气Python视频课程讲师多年经验汇总 30万学员共同的选择</t>
  </si>
  <si>
    <t>唐宇迪</t>
  </si>
  <si>
    <t>Python数据分析实战 第2版(图灵出品)</t>
  </si>
  <si>
    <t>法比奥·内利</t>
  </si>
  <si>
    <t>深度学习案例精粹(异步图书出品)</t>
  </si>
  <si>
    <t>python深度学习机器学习教程，机器学习实战，Tensorflow实战教程，Tensorflow自然语言处理，Python从入门到实践</t>
  </si>
  <si>
    <t>艾哈迈德·曼肖伊</t>
  </si>
  <si>
    <t>Python入门三剑客：零基础编程+数据分析+机器学习（京东套装3册）</t>
  </si>
  <si>
    <t>Python机器学习一本通</t>
  </si>
  <si>
    <t>杨志晓</t>
  </si>
  <si>
    <t>人工智能基础 数学知识(异步图书出品)</t>
  </si>
  <si>
    <t>Python机器学习深度学习的数学，大圣张晓明人工智能的数学三部曲，程序员的数学基础课</t>
  </si>
  <si>
    <t>张晓明</t>
  </si>
  <si>
    <t>Python机器学习基础教程(图灵出品)</t>
  </si>
  <si>
    <t>安德里亚斯·穆勒（Andreas C.Müller）[美]莎拉·吉多（Sarah Guido）</t>
  </si>
  <si>
    <t>人工智能程序员面试笔试宝典</t>
  </si>
  <si>
    <t>Python机器学习大数据人工智能深度学习算法工程师求职面试宝典</t>
  </si>
  <si>
    <t>猿媛之家</t>
  </si>
  <si>
    <t>Python核心编程（第3版）(异步图书出品)</t>
  </si>
  <si>
    <t>Python高手进阶图书 详解通用应用和Web开发 系列销量逾70000册 Python开发人员的案头必读学习手册</t>
  </si>
  <si>
    <t>Wesley Chun</t>
  </si>
  <si>
    <t>Python从小白到大牛</t>
  </si>
  <si>
    <t>关东升</t>
  </si>
  <si>
    <t>Python编程 从入门到实践 第2版(图灵出品)</t>
  </si>
  <si>
    <t>Python3.x编程入门图书，机器学习，数据处理，网络爬虫热门编程语言，从基本概念到完整项目开发，帮助零基础读者迅速掌握Python编程，附赠源代码文件</t>
  </si>
  <si>
    <t>Python基础教程（第3版）(图灵出品)</t>
  </si>
  <si>
    <t>Python3.5编程从入门到实践，Python入门佳作，机器学习，人工智能，数据处理，网络爬虫热门编程语言，累计销售20万册</t>
  </si>
  <si>
    <t>Magnus Lie Hetland</t>
  </si>
  <si>
    <t>Python带我起飞 入门、进阶、商业实战(博文视点出品)</t>
  </si>
  <si>
    <t>Python，深度学习，机器学习，大数据，python编程，从入门到实践，数据分析，数据挖掘，python基础教程，爬虫，自动化，人工智能，python数据分析</t>
  </si>
  <si>
    <t>Python 3 数据分析与机器学习实战</t>
  </si>
  <si>
    <t>龙马高新教育</t>
  </si>
  <si>
    <t>Python机器学习及实践：从零开始通往Kaggle竞赛之路</t>
  </si>
  <si>
    <t>pyhon 业内专家联合推荐的一部关于机器学习的入门图书</t>
  </si>
  <si>
    <t>机器学习经典算法剖析 基于OpenCV(异步图书出品)</t>
  </si>
  <si>
    <t>OpenCV算法精解 人工智能计算机视觉机器学习算法教程 十大算法全涵盖 夯实机器学习数学基础</t>
  </si>
  <si>
    <t>赵春江</t>
  </si>
  <si>
    <t>MATLAB与机器学习</t>
  </si>
  <si>
    <t>MathWorks图书计划支持、资深行业专家分享、多个工程实例、提供示例源代码和MATLAB中文社区互动</t>
  </si>
  <si>
    <t>TensorFlow机器学习</t>
  </si>
  <si>
    <t>Manning公司出版，关于TensorFlow机器学习的快速入门指南，由讲解经典算法、神经网络、强化学习</t>
  </si>
  <si>
    <t>尼山特·舒克拉</t>
  </si>
  <si>
    <t>数据算法：Hadoop/Spark大数据处理技巧</t>
  </si>
  <si>
    <t>Mahmoud Parsian计算机科学博士力作，31个Hadoop与Spark大数据算法，包含基本设计模式、优化技术和数据挖掘及机器学习解决方案，涵盖生物信息学、基因组学、统计和社交网络分析等领域。</t>
  </si>
  <si>
    <t>Mahmoud Parsian</t>
  </si>
  <si>
    <t>Kubeflow: 云计算和机器学习的桥梁(博文视点出品)</t>
  </si>
  <si>
    <t>何金池</t>
  </si>
  <si>
    <t>高效机器学习：理论、算法及实践</t>
  </si>
  <si>
    <t>Intel首席平台架构师撰写，将高效机器学习的理论、算法和实践有机结合</t>
  </si>
  <si>
    <t>玛丽特·阿瓦德（Mariette Awad） [美]拉胡尔·可汗纳（Rahul Khanna）</t>
  </si>
  <si>
    <t>Hadoop + Spark 大数据巨量分析与机器学习整合开发实战</t>
  </si>
  <si>
    <t>Greenplum：从大数据战略到实现</t>
  </si>
  <si>
    <t>Greenplum核心研发团队精心撰写，从大数据战略到实现，深度解读开源MPP大数据平台</t>
  </si>
  <si>
    <t>冯雷</t>
  </si>
  <si>
    <t>TensorFlow深度学习实战大全</t>
  </si>
  <si>
    <t>Google人工智能实战宝典，本书以“更深的网络带来更高的准确率”的信念贯穿全书，以代表人类在计算机视觉领域很高水平的ImageNet挑战赛为线索。</t>
  </si>
  <si>
    <t>李明军</t>
  </si>
  <si>
    <t>铜版纸</t>
  </si>
  <si>
    <t>套路！机器学习：北美数据科学家的私房课(博文视点出品)</t>
  </si>
  <si>
    <t>Get！女神学姐数据科学技能包</t>
  </si>
  <si>
    <t>林荟</t>
  </si>
  <si>
    <t>机器学习Web应用(异步图书出品)</t>
  </si>
  <si>
    <t>eBay公司EUAnalytics部门负责人DavideCervellin作序推荐，全面Python机器学习的图书</t>
  </si>
  <si>
    <t>Andrea</t>
  </si>
  <si>
    <t>机器学习：算法视角（原书第2版）</t>
  </si>
  <si>
    <t>CRCPress机器学习领域畅销教材,知名媒体推荐的十大机器学习入门教材之一</t>
  </si>
  <si>
    <t>史蒂芬·马斯兰</t>
  </si>
  <si>
    <t>揭秘深度强化学习  人工智能机器学习技术丛书</t>
  </si>
  <si>
    <t>AlphaGo核心算法。一本书读懂深度学习、强化学习、神经网络（CNN/RNN/RCNN）底层算法，1000行代码源文件+160多张示意图+120多个公式</t>
  </si>
  <si>
    <t>终身机器学习（原书第2版）</t>
  </si>
  <si>
    <t>ACM、AAAI和IEEE会士、伊利诺伊大学芝加哥分校刘兵教授和谷歌年轻研究员陈志源合作的全新力作。介绍持续学习这种高级机器学习范式的重要研究成果和新思想</t>
  </si>
  <si>
    <t>陈志源</t>
  </si>
  <si>
    <t>聊天机器人：入门、进阶与实战</t>
  </si>
  <si>
    <t>4位资深NLP专家从数学原理、NLP技术、算法与实现、工程架构、实践案例5个维度详细讲解聊天机器人原理、技术与实战，带你轻松入门、快速进阶。</t>
  </si>
  <si>
    <t>刘宇</t>
  </si>
  <si>
    <t>图解机器学习—算法原理与Python语言实现 人工智能深度学习技术丛书</t>
  </si>
  <si>
    <t>250张图文解读机器学习和算法原理，大量场景应用实例及流程图助你轻松入门机器学习，机器学习入门必读图书</t>
  </si>
  <si>
    <t>丁毓峰</t>
  </si>
  <si>
    <t>SQL从入门到精通（微课视频版）</t>
  </si>
  <si>
    <t>223集共20.5小时高清视频讲解+270个中小实例。涵盖一线开发人员及大数据、人工智能、机器学习等必备的SQL技术。赠配套视频+源码文件+PPT课件。</t>
  </si>
  <si>
    <t>陈贻品</t>
  </si>
  <si>
    <t>大话Python机器学习</t>
  </si>
  <si>
    <t>20多个案例，5000+行代码实例，原理理解与现实应用，趣味案例更易学！Python机器学习入门/实战/算法/算法思维/人工智能，附赠全书源代码。</t>
  </si>
  <si>
    <t>张居营</t>
  </si>
  <si>
    <t>强化学习</t>
  </si>
  <si>
    <t>17位领域专家联袂贡献，全面描绘强化学习涵盖经典强化学习的完整内容，系统梳理强化学习的相关理论和知识</t>
  </si>
  <si>
    <t>Python+Tensorflow机器学习实战</t>
  </si>
  <si>
    <t>113张图解说明，31个实例，13个案例，详解19种机器学习经典算法。</t>
  </si>
  <si>
    <t>李鸥</t>
  </si>
  <si>
    <t>智能时代（套装2册） 吴军 著 文津图书奖 态度 格局 见识作者力作 中信出版社图书</t>
  </si>
  <si>
    <t>“文津图书奖”、硅谷投资人、《见识》《格局》作者吴军博士代表作品，百万册畅销书《智能时代》升级版，邬贺铨、雷军、涂子沛、李善友诚挚推荐</t>
  </si>
  <si>
    <t>吴军</t>
  </si>
  <si>
    <t>AI思维 从数据中创造价值的炼金术 中信出版社</t>
  </si>
  <si>
    <t>“数据科学50人”之一、PayPal全球消费者数据科学部创办人丁磊，深度解读机器学习的内在逻辑，解析大数据与人工智能如何为商业赋能。</t>
  </si>
  <si>
    <t>自营|闪购</t>
  </si>
  <si>
    <t>丁磊</t>
  </si>
  <si>
    <t>机器学习实战：基于Scikit-Learn、Keras和TensorFlow（原书第2版）</t>
  </si>
  <si>
    <t>“美亚”人工智能畅销榜首图书，基于TensorFlow2全面升级，内容增加近一倍！Keras之父鼎力推荐，从实践出发，手把手教你从零开始搭建起一个神经网络。</t>
  </si>
  <si>
    <t>深度学习经典教程：深度学习+动手学深度学习（套装共2册）(异步图书出品)</t>
  </si>
  <si>
    <t>“花书”与沐神大作双剑合璧，入门深度学习看这一套就够了，来自一线科学家的经验总结，人工智能机器学习AI算法数据科学领域的重磅作品</t>
  </si>
  <si>
    <t>简明的TensorFlow 2(全彩印刷)(图灵出品）</t>
  </si>
  <si>
    <t>“谷歌官方推荐，人工智能机器学习深度学习入门教程，TF中国研发负责人李双峰，谷歌全球生态系统项目负责人倾力推荐！带你领略TensorFlow2的开发模式！”</t>
  </si>
  <si>
    <t>机器学习实践应用(异步图书出品)</t>
  </si>
  <si>
    <t>李博</t>
  </si>
  <si>
    <t>Python机器学习经典实例(图灵出品)</t>
  </si>
  <si>
    <t>普拉提克·乔西</t>
  </si>
  <si>
    <t>TensorFlow机器学习项目实战(异步图书出品)</t>
  </si>
  <si>
    <t>Rodolfo</t>
  </si>
  <si>
    <t>深度学习 DeepLearning中文版 AI经典图书 人工智能 机器学习 图灵奖</t>
  </si>
  <si>
    <t>现货包邮 机器学习：使用OpenCV和Python进行智能图像处理机器学习入门书籍|8053731</t>
  </si>
  <si>
    <t>包邮 基于复杂网络的机器学习方法|8053405</t>
  </si>
  <si>
    <t>现货包邮 深入理解XGBoost：高效机器学习算法与进阶 何龙 智能系统|8065617</t>
  </si>
  <si>
    <t>包邮 机器学习：Go语言实现/数据科学与工程技术丛书|8053220</t>
  </si>
  <si>
    <t>美 丹尼尔 怀特纳克Daniel W</t>
  </si>
  <si>
    <t>[包邮现货] 机器学习理论导引 周志华 王魏 高尉 张利军|8069977</t>
  </si>
  <si>
    <t>互动图书专营店</t>
  </si>
  <si>
    <t>现货包邮 商用机器学习:数据科学实践 约翰·赫尔 人工智能|8074639</t>
  </si>
  <si>
    <t>加约翰 赫尔</t>
  </si>
  <si>
    <t>[包邮现货] 机器学习 (美)Tom Mitchell|8185</t>
  </si>
  <si>
    <t>Tom Mitchell</t>
  </si>
  <si>
    <t>[正版特价]Java机器学习|231947</t>
  </si>
  <si>
    <t>正版特价商品均有本店图书盖章标识，部分商品微损，对品相有要求者慎重购买</t>
  </si>
  <si>
    <t>美 乌黛 卡马特Uday Kamath</t>
  </si>
  <si>
    <t>【正版特价】神经网络与机器学习(原书第3版) 计算机与互联网 |216834</t>
  </si>
  <si>
    <t>正版特价：部分有盖章或打码标识，封面有轻微折痕磕碰等情况，对品相有要求者慎重购买</t>
  </si>
  <si>
    <t>放心购|满赠</t>
  </si>
  <si>
    <t>【包邮特价】分布式机器学习：算法、理论与实践 计算机与互联网 书箱|231958</t>
  </si>
  <si>
    <t>【正版特价】机器学习：使用OpenCV和Python进行智能图像处理 计|232071</t>
  </si>
  <si>
    <t>【包邮特价】机器学习基础 计算机与互联网 |232284</t>
  </si>
  <si>
    <t>美 梅尔亚 莫里Mehryar Mo</t>
  </si>
  <si>
    <t>【正版特价】Apache Spark机器学习 计算机与互联网 |230091</t>
  </si>
  <si>
    <t>美 刘永川Alex Liu</t>
  </si>
  <si>
    <t>迁移学习 杨强+机器学习 周志华+集成学习 基础与算法+机器学习理论导引+联邦学习书籍</t>
  </si>
  <si>
    <t>正版书籍质量保证收藏店铺优先发货</t>
  </si>
  <si>
    <t>零基础学机器学习 黄佳 机器学习入门书籍</t>
  </si>
  <si>
    <t>现货包邮 Python金融大数据风控建模实战：基于机器学习 王青天 孔越|8070488</t>
  </si>
  <si>
    <t>正版书籍：结合机器学习算法，以真实数据为基础进行信用评分卡模型构建，带领读者零门槛学习金融领域风险控制</t>
  </si>
  <si>
    <t>王青天 孔越</t>
  </si>
  <si>
    <t>包邮 对抗机器学习 智能科学与技术丛书|8071725</t>
  </si>
  <si>
    <t>正版书籍:本书由机器学习安全领域的学者撰写，针对存在安全威胁的对抗性环境，讨论如何构建健壮的机器学习系统，全面涵盖所涉及的理论和工具</t>
  </si>
  <si>
    <t>美 安东尼 D 约瑟夫（Anthony</t>
  </si>
  <si>
    <t>包邮 终身机器学习（原书第2版）陈志源 刘兵|8061710</t>
  </si>
  <si>
    <t>正版书籍：本书适用于对机器学习、数据挖掘、自然语言处理或模式识别感兴趣的学生、研究人员和从业人员</t>
  </si>
  <si>
    <t>美陈志源Zhiyuan Chen 刘</t>
  </si>
  <si>
    <t>包邮 机器学习精讲：基础、算法及应用 计算机与互联网 |8053923</t>
  </si>
  <si>
    <t>美 杰瑞米 瓦特Jeremy Wat</t>
  </si>
  <si>
    <t>正版包邮 深度学习 中文版+机器学习 周志华（套装共2册）</t>
  </si>
  <si>
    <t>正版 极简人工智能 你一定爱读的AI通识理查德AI2.0时代人工智能机器学习书籍</t>
  </si>
  <si>
    <t>理查德·温</t>
  </si>
  <si>
    <t>增强学习与近似动态规划</t>
  </si>
  <si>
    <t>徐昕</t>
  </si>
  <si>
    <t>用Python实现深度学习框架 Python深度学习框架入门与实践 神经网络编程 人工智能机器学习</t>
  </si>
  <si>
    <t>张觉非 陈震</t>
  </si>
  <si>
    <t>移动端机器学习实战 Tensorflow Lite CoreML开发Android与iOS应用程序</t>
  </si>
  <si>
    <t>机器人学习书【套装10册】机器人学导论+机器人建模控制+力学原理+机器人自动化+并联机器人人工智能</t>
  </si>
  <si>
    <t>移动/并联/发展型/机器人建模与制造书籍机器人学译丛共10册机械工业出版社</t>
  </si>
  <si>
    <t>沐雨经霜图书专营店</t>
  </si>
  <si>
    <t>放心购|满99-10</t>
  </si>
  <si>
    <t>百面机器学习 算法工程师带你去面试 程序员面试宝典 工智能ai机器学习深度学习入门计算机编程图书趣</t>
  </si>
  <si>
    <t>一线大厂算法工程师合力著作</t>
  </si>
  <si>
    <t>诸葛越 葫芦娃 等</t>
  </si>
  <si>
    <t>京东国际	
My Friend Robot 英文原版儿童启蒙绘本 Barefoot Books 附CD 我的机器人朋友 原版CD 图画故事书</t>
  </si>
  <si>
    <t>一群活泼的孩子要加入机器人和机器人成为朋友，笔记中学习更多关于机器人的问题，和简单机器人的计算机编程！</t>
  </si>
  <si>
    <t>Sunny Scribens</t>
  </si>
  <si>
    <t>Barefoot</t>
  </si>
  <si>
    <t>【新品现货】机器学习测试入门与实践 艾辉 软件测试教程书籍 AI自动化测试 性能测试</t>
  </si>
  <si>
    <t>克拉伦斯·基奥</t>
  </si>
  <si>
    <t>机器学习实践应用</t>
  </si>
  <si>
    <t>李博著</t>
  </si>
  <si>
    <t>Python机器学习——数据分析与评分卡建模 微课版</t>
  </si>
  <si>
    <t>翟锟</t>
  </si>
  <si>
    <t>利用机器学习开发算法交易系统</t>
  </si>
  <si>
    <t>深入理解AUTOML和AUTODL:构建自动化机器学习与深度学习平台</t>
  </si>
  <si>
    <t>王健宗瞿晓阳</t>
  </si>
  <si>
    <t>人工智能——机器学习与神经网络</t>
  </si>
  <si>
    <t>刘峡壁</t>
  </si>
  <si>
    <t>白话机器学习的数学</t>
  </si>
  <si>
    <t>零基础学R语言数据分析 从机器学习、数据挖掘、文本挖掘到大数据分析</t>
  </si>
  <si>
    <t>机器学习在线</t>
  </si>
  <si>
    <t>杨旭著</t>
  </si>
  <si>
    <t>机器学习vs复杂系统</t>
  </si>
  <si>
    <t>许铁编著</t>
  </si>
  <si>
    <t>机器学习 算法视角(原书第2版)</t>
  </si>
  <si>
    <t>史蒂芬·马斯兰(StephenMarsl</t>
  </si>
  <si>
    <t>Python金融大数据风控建模实战 基于机器学习</t>
  </si>
  <si>
    <t>跟着迪哥学PYTHON数据分析与机器学习实战</t>
  </si>
  <si>
    <t>SAP企业机器学习</t>
  </si>
  <si>
    <t>邬学宁等著</t>
  </si>
  <si>
    <t>PySpark机器学习自然语言处理与推荐系统</t>
  </si>
  <si>
    <t>机器学习统计学(影印版)</t>
  </si>
  <si>
    <t>普拉塔普·丹格迪(PratapDangeti</t>
  </si>
  <si>
    <t>机器学习与视觉感知（第2版）</t>
  </si>
  <si>
    <t>系统地讲解了机器学习的主要内容以及视觉感知的相关知识，在传统理论的基础上加入了前沿的研究成果。</t>
  </si>
  <si>
    <t>张宝昌</t>
  </si>
  <si>
    <t>AI制胜：机器学习极简入门</t>
  </si>
  <si>
    <t>无需高深的数学基础也能上手每个算法都配有案例</t>
  </si>
  <si>
    <t>宋立桓</t>
  </si>
  <si>
    <t>图解机器学习 入门指南 人工智能书籍 新兴算法 人机交互</t>
  </si>
  <si>
    <t>图解机器学习 机器学习 数据挖掘 模式识别 计算机程序设计算法基础 程序员数学算法图解入</t>
  </si>
  <si>
    <t>图解机器学习  机器学习 数据挖掘 模式识别 计算机程序设计算法基础 程序员数学算法图解入</t>
  </si>
  <si>
    <t>同济博士论丛：基于机器学习的蛋白质相互作用与功能预测</t>
  </si>
  <si>
    <t>邓磊</t>
  </si>
  <si>
    <t>同济大学出版社</t>
  </si>
  <si>
    <t>商用机器学习：数据科学实践</t>
  </si>
  <si>
    <t>书中同时使用Excel工作表和Python代码，方便初学者先从容易的Excel入手，按照自己的节奏，慢慢转向Python</t>
  </si>
  <si>
    <t>约翰·赫尔（John</t>
  </si>
  <si>
    <t>视觉SLAM十四讲 从理论到实践+视觉机器学习20讲 视觉机器学习算法优化方法教程 2</t>
  </si>
  <si>
    <t>现货包邮机器学习实战:基于Scikit-Learn、Keras和TensorFlow|8075075</t>
  </si>
  <si>
    <t>实用性强。没有太多复杂的数学公式推导，每章都附有练习题和代码，可以帮助你应用所学的知识</t>
  </si>
  <si>
    <t>法 奥雷利安 杰龙（Aurélien G</t>
  </si>
  <si>
    <t>实用数据科学和Python机器学习（影印版）</t>
  </si>
  <si>
    <t>Frank</t>
  </si>
  <si>
    <t>实时语音处理实践指南+Kaldi语音识别实战 陈果果 机器学习深度学习书籍 套装2册</t>
  </si>
  <si>
    <t>神经网络与深度学习 入门到精通 人工智能机器学习 （4册套装）出图GNN原理解析</t>
  </si>
  <si>
    <t>邱锡鹏</t>
  </si>
  <si>
    <t>Python机器学习建模与部署 从Keras到Kubernetes</t>
  </si>
  <si>
    <t>深度学习微服务容器人工智能神经网络编程汇编语言，流行的Keras库和Kubernetes集群，将人工智能融入现代软件开发流程，模型构建和部署双管齐下。</t>
  </si>
  <si>
    <t>达塔拉·拉奥</t>
  </si>
  <si>
    <t>深度学习进阶 自然语言处理 深度学习入门基于Python的理论与实现续作 NLP神经网络机器学习</t>
  </si>
  <si>
    <t>斋藤康毅</t>
  </si>
  <si>
    <t xml:space="preserve">机器学习案例实战 赵卫东 </t>
  </si>
  <si>
    <t>Python神经网络编程 深度学习机器学习人工智能书籍 神经网络编程入门教程书</t>
  </si>
  <si>
    <t>人工智能书籍 神经网络编程入门教程书</t>
  </si>
  <si>
    <t>【中法图】正版 AI：人工智能的本质与未来 【英】玛格丽特·博登 数学计算机建模互联网仿真机器学习</t>
  </si>
  <si>
    <t>人工智能时代对刑法的挑战及刑法的应对之策</t>
  </si>
  <si>
    <t>中国法律图书旗舰店</t>
  </si>
  <si>
    <t>【英】玛格丽特·博登</t>
  </si>
  <si>
    <t>零基础学机器学习 人工智能教程书籍深入浅出神经网络与深度学习入门基于python框架实战方法基础算</t>
  </si>
  <si>
    <t>深入浅出GAN生成对抗网络 原理剖析与TensorFlow实践人工智能机器学习教程项目实战书籍 计</t>
  </si>
  <si>
    <t>廖茂文 潘志宏</t>
  </si>
  <si>
    <t>人工智能：机器学习与神经网络</t>
  </si>
  <si>
    <t>MATLAB机器学习:人工智能工程实践原书第2版 计算机人工智能智能与技术丛书 用MATLAB构</t>
  </si>
  <si>
    <t>全新正版，80%地区JD快递配送。点击领取</t>
  </si>
  <si>
    <t>AI人工智能  机器学习理论导引 周志华老师著  西瓜书进阶版 机器学习入门教材书籍 之 机器学习理论导引 单本</t>
  </si>
  <si>
    <t>AI人工智能  机器学习理论导引 周志华老师著  西瓜书进阶版 机器学习入门教材书籍 之 机器学习 单本</t>
  </si>
  <si>
    <t>AI人工智能  机器学习理论导引 周志华老师著  西瓜书进阶版 机器学习入门教材书籍 之 2册套装</t>
  </si>
  <si>
    <t>Python高级数据分析：机器学习、深度学习和NLP实例 计算机与互联网</t>
  </si>
  <si>
    <t>萨扬 穆霍帕迪亚</t>
  </si>
  <si>
    <t>Python人脸识别：从入门到工程实践+Python深度学习实战+深度学习与图像识别+机器学习 4册</t>
  </si>
  <si>
    <t>魏溪含</t>
  </si>
  <si>
    <t>现货 机器学习-原理算法与应用 雷明 人工智能深度强化学习书籍 清华大学出版社</t>
  </si>
  <si>
    <t>全新正版</t>
  </si>
  <si>
    <t>义博图书专营店</t>
  </si>
  <si>
    <t>全面的实用解决方案，带领你快速进入机器学习领域</t>
  </si>
  <si>
    <t>苏尼拉·格拉普蒂</t>
  </si>
  <si>
    <t>OpenCV 3和Qt5计算机视觉应用开发+算法精解+视觉编程攻略+机器学习+源码分析算法实现图书籍</t>
  </si>
  <si>
    <t>区域包邮全新正版基于OpenCV和Q的图像处理计算机视觉编程技术书籍共5册</t>
  </si>
  <si>
    <t>阿敏·艾哈迈迪·泰兹坎迪 等</t>
  </si>
  <si>
    <t>【现货包邮 】 统计学习方法 第2版 李航著 机器学习入门教材书籍</t>
  </si>
  <si>
    <t>区域包邮计算机及其应用高等院校文本数据挖掘,信息检索及自然语言处理等教材书籍</t>
  </si>
  <si>
    <t>深度学习 人工智能算法，机器学习奠基之作，AI圣经 9787115461476</t>
  </si>
  <si>
    <t>区域包邮 正版保证 4Z</t>
  </si>
  <si>
    <t>现货 自然语言处理综论 第二版 计算语言学教程书籍 人工智能机器学习神经网络语音识别统计技术书</t>
  </si>
  <si>
    <t>区域包邮 全新正版 电子工业出版社</t>
  </si>
  <si>
    <t>包邮 Python深度学习 deep learning with python中文版人工智能机器学</t>
  </si>
  <si>
    <t>区域包邮 品质好书 Keras之父执笔 正版保障服务 发货及时 售后无忧X8</t>
  </si>
  <si>
    <t>包邮百面机器学习 算法工程师带你去面试 人工智能时代程序员面试书籍 人工智能 深度学习</t>
  </si>
  <si>
    <t>区域包邮</t>
  </si>
  <si>
    <t>诸葛越 葫芦娃</t>
  </si>
  <si>
    <t xml:space="preserve">包邮 机器学习 周志华 机器学习中文教科书 机器学习基础教程书籍 </t>
  </si>
  <si>
    <t>速发机器学习案例实战 赵卫东 著 人民邮电出版社图书籍</t>
  </si>
  <si>
    <t>区域</t>
  </si>
  <si>
    <t>模式识别与机器学习技术</t>
  </si>
  <si>
    <t>冶金工业出版社京东自营店</t>
  </si>
  <si>
    <t>冶金工业出版社</t>
  </si>
  <si>
    <t>美团机器学习实践/美团技术丛书</t>
  </si>
  <si>
    <t>精通Java机器学习（影印版）</t>
  </si>
  <si>
    <t>Uday</t>
  </si>
  <si>
    <t>金融机器学习的研究进展 Advances In Financial Machine Learning</t>
  </si>
  <si>
    <t>进口原版书</t>
  </si>
  <si>
    <t>揭秘深度强化学习 机器学习深度学习人工智能丛书 AlphaGo核心算法揭秘 C语言描述 深度学习 机</t>
  </si>
  <si>
    <t>馨园青图书专营店</t>
  </si>
  <si>
    <t>机器学习中的数学</t>
  </si>
  <si>
    <t>孙博 编著</t>
  </si>
  <si>
    <t>机器学习中的基本算法</t>
  </si>
  <si>
    <t>范丽亚</t>
  </si>
  <si>
    <t>机器学习与人工智能</t>
  </si>
  <si>
    <t>张举华</t>
  </si>
  <si>
    <t>机器学习线性代数基础：Python语言描述</t>
  </si>
  <si>
    <t>满99-5|满赠</t>
  </si>
  <si>
    <t xml:space="preserve">包邮 机器学习入门到实战 MATLAB 实践应用书籍 </t>
  </si>
  <si>
    <t>机器学习算法原理改进MATLAB实例实现监督学习强化学习算法教材书籍区域包邮</t>
  </si>
  <si>
    <t>机器学习实战 基于Python代码 人工智能入门书籍 周志华西瓜书机器学习入门教程书籍深度学习框架</t>
  </si>
  <si>
    <t>机器学习理论导引 周志华老师新作 西瓜书进阶版 机器学习入门教材书籍 AI人工智能</t>
  </si>
  <si>
    <t>机器学习领域著名学者周志华教授领衔撰写，系统梳理机器学习理论中的七大重要概念或理论工具，并给出若干分析实例</t>
  </si>
  <si>
    <t>机器学习及应用（在线实验+在线自测）</t>
  </si>
  <si>
    <t>李克清</t>
  </si>
  <si>
    <t>机器学习基础教程</t>
  </si>
  <si>
    <t>姚舜才</t>
  </si>
  <si>
    <t>机器学习+统计学习方法 全2册 人工智能入门教程 西瓜书机器学习入门中文教科书 人工智能深度学习</t>
  </si>
  <si>
    <t>机器学习：实用技术指南</t>
  </si>
  <si>
    <t>詹森·贝尔</t>
  </si>
  <si>
    <t>北京京广博图书图书专营店</t>
  </si>
  <si>
    <t>基于机器学习的物体自动理解技术</t>
  </si>
  <si>
    <t>刘贞报</t>
  </si>
  <si>
    <t>现货包邮 人工智能（第2版）人工智能百科全书 人工智能自学指南百面美团机器学习教程书籍 人民邮电出版</t>
  </si>
  <si>
    <t>涵盖机器学习 深度学习 自然语言处理 神经网络 计算机博弈等各种知识 图文详细 讲解细致</t>
  </si>
  <si>
    <t>多智能体机器学习：强化学习方法 多智能体机器人书籍 机器学习 深度学习 强化学习</t>
  </si>
  <si>
    <t>神经网络与深度学习 吴岸城 人工智能书籍 人机智能书籍 机器学习书籍</t>
  </si>
  <si>
    <t>点击购买套装书深度学习 21天实战Caffe+解析深度学习语音识别实践+神经网络与深度学习</t>
  </si>
  <si>
    <t>包邮深度学习核心技术与实践 机器学习算法 计算机视觉语音识别自然语言处理应用技术教程书</t>
  </si>
  <si>
    <t>点击购买套装书查看深度学习核心技术与实践+深入浅出强化学习 原理入门</t>
  </si>
  <si>
    <t>Python机器学习及实践---- 从零开始通往Kaggle竞赛之路</t>
  </si>
  <si>
    <t>点击购买套装书查看Python大战机器学习 数据科学家的一个小目标+Python机器学习</t>
  </si>
  <si>
    <t>机器学习、深度学习与强化学习</t>
  </si>
  <si>
    <t>从原理解析、数学解析两个方面对机器学习进行剖</t>
  </si>
  <si>
    <t>林强</t>
  </si>
  <si>
    <t>【旗舰品牌直】天喵添瞄猫精灵儿童陪伴男女孩多功能智能早教机机器人wifi故事人工对话语音教育学习机 王子蓝【固定早教内容+小学】A</t>
  </si>
  <si>
    <t>步步点旗舰店官方发售保修AIUWEY</t>
  </si>
  <si>
    <t>爱艺嘉礼品专营店</t>
  </si>
  <si>
    <t>【旗舰品牌直】天喵添瞄猫精灵儿童陪伴男女孩多功能智能早教机机器人wifi故事人工对话语音教育学习机 公主粉【固定早教内容+小学】A</t>
  </si>
  <si>
    <t>精通数据科学--从线性回归到深度学习/深度学习系列 详解从统计分析学到人工智能机器学习</t>
  </si>
  <si>
    <t>终极算法(机器学习和人工智能如何重塑世界)(精)</t>
  </si>
  <si>
    <t>黄芳萍...</t>
  </si>
  <si>
    <t>精通特征工程 人工智能机器学习教程书籍 特征工程入门 通过Python示例掌握特征工程基本原则</t>
  </si>
  <si>
    <t>陈</t>
  </si>
  <si>
    <t>贝叶斯思维 统计建模的Python学习法 人工智能机器学习深度学习数据分析教程 数学建模统计学习书籍</t>
  </si>
  <si>
    <t>许杨毅</t>
  </si>
  <si>
    <t>机器学习：使用OpenCV、Python和scikit-learn进行智能图像处理（原书第2版）</t>
  </si>
  <si>
    <t>保姆级OpenCV入门实战书“蝴蝶书”全新升级！通过具体的编程实践案例，介绍新版OpenCV4所提供的大量新特性和平台改进，让你快速进入机器学习领域。</t>
  </si>
  <si>
    <t>阿迪蒂亚·夏尔马</t>
  </si>
  <si>
    <t>百面机器学习 算法工程师带你去面试 人工智能书籍</t>
  </si>
  <si>
    <t>百面机器学习   人工智能时代程序员不可不读机器学习面试宝典全面收录100+真实算法面试题</t>
  </si>
  <si>
    <t>【现货】动手学深度学习 人工智能机器学习入门书籍教程花书西瓜书周志华推荐 Python神经网络编程入</t>
  </si>
  <si>
    <t>云图盛世图书专营店</t>
  </si>
  <si>
    <t>云图</t>
  </si>
  <si>
    <t>【套装全3本】Python在机器学习中的应用 Python编程从入门到实践 Python数据分析教程</t>
  </si>
  <si>
    <t>【套装3本】 图解深度学习 图解机器学习 深度学习 机器学习人工智能人工智能视频教程书籍</t>
  </si>
  <si>
    <t>【科学出版社直供】组合优化问题的机器学习求解方法</t>
  </si>
  <si>
    <t xml:space="preserve">TensorFlow深度学习算法原理与编程实战 人工智能机器学习 tensorflow入门教程书籍 </t>
  </si>
  <si>
    <t>放心购|券每满300减30|满99-5</t>
  </si>
  <si>
    <t>水利水电</t>
  </si>
  <si>
    <t>TensorFlow 1.x机器学习（影印版 英文版）</t>
  </si>
  <si>
    <t>全华</t>
  </si>
  <si>
    <t>Spark MLlib机器学习实践(第2版) 王晓华 9787302465089</t>
  </si>
  <si>
    <t>博远慧达图书专营店</t>
  </si>
  <si>
    <t>满300-30</t>
  </si>
  <si>
    <t>R语言统计分析与机器学习 （微课视频版）r语言统计 r语言统计入门 r语言 机器学习 r语言编程 r</t>
  </si>
  <si>
    <t>薛震 孙玉林 著</t>
  </si>
  <si>
    <t>ROS机器人开发实践 ROS2架构 原理使用方法 ROS2机器学习算法教程书籍</t>
  </si>
  <si>
    <t>ROS2机器人编程实践指南ROS2机器人结构设计制作原理书籍</t>
  </si>
  <si>
    <t>胡春旭</t>
  </si>
  <si>
    <t>Python与机器学习</t>
  </si>
  <si>
    <t>陈清华</t>
  </si>
  <si>
    <t>Python数据科学手册 数据分析计算书籍 机器学习 NumPy数据存储</t>
  </si>
  <si>
    <t>Python深度学习 deep learning深度学习 python人工智能机器学习经典教程</t>
  </si>
  <si>
    <t>Python机器学习实战案例 高等院校本科生研究生机器学习 数据分析 数据挖掘等课程实验教材</t>
  </si>
  <si>
    <t>赵卫东 董亮</t>
  </si>
  <si>
    <t>Python机器学习核心算法编程实例</t>
  </si>
  <si>
    <t>丁伟雄</t>
  </si>
  <si>
    <t>Python编程从数据分析到机器学习实践（微课视频版）Python 入门Python编程从入门到实践</t>
  </si>
  <si>
    <t>刘瑜 著</t>
  </si>
  <si>
    <t>自然语言处理入门 HanLP作者何晗 NLP书籍Python/Java代码实现人工智能机器学习语音识</t>
  </si>
  <si>
    <t>python/java双代码实现提供教学PPT</t>
  </si>
  <si>
    <t>北京中盘图书专营店</t>
  </si>
  <si>
    <t>满98-10</t>
  </si>
  <si>
    <t>何晗</t>
  </si>
  <si>
    <t>Kaldi语音识别实战 语音识别快速搭建教程 机器学习深度学习语音识别开源工具包 陈果果</t>
  </si>
  <si>
    <t>陈果果 等</t>
  </si>
  <si>
    <t>基于H2O的机器学习实用方法 一种强大的可扩展的人工智能和深度学习技术书籍</t>
  </si>
  <si>
    <t>H2O基本概念与应用书籍 h2o机器学习算法框架搭建设计教程书籍</t>
  </si>
  <si>
    <t>  达伦.库克</t>
  </si>
  <si>
    <t>现货包邮 机器学习：算法视角（原书第2版）史蒂芬·马斯兰 智能科学与技术|8058334</t>
  </si>
  <si>
    <t>CRCPress机器学习领域畅销教材，知名媒体推荐的十大机器学习入门教材之一</t>
  </si>
  <si>
    <t>新西兰 史蒂芬 马斯兰Stephen</t>
  </si>
  <si>
    <t>3本 深度学习+机器学习 周志华+Python神经网络编程 人工智能书籍</t>
  </si>
  <si>
    <t>2本 机器学习 周志华 图解机器学习 人工智能书籍机器学习基础知识 机器学习方法 人工智能</t>
  </si>
  <si>
    <t>Python人脸识别 从入门到工程实践+机器学习:使用OpenCV和Python进行智能图像处理书籍</t>
  </si>
  <si>
    <t>#NAME?</t>
  </si>
  <si>
    <t>王天庆 等</t>
  </si>
  <si>
    <t xml:space="preserve"> 美团机器学习实践 人工智能机器学习算法落地实践指南 计算广告书 机器学习教程书籍</t>
  </si>
  <si>
    <t>美团算法团队 著</t>
  </si>
  <si>
    <t>美团机器学习实践 人工智能机器学习教程书籍美团点评算法技术人工智能技术 互联网企业机器学习算法应用</t>
  </si>
  <si>
    <t>Python机器学习基础教程 人工智能深度学习算法书籍 机器学习实战教程西瓜书 神经网络入门书</t>
  </si>
  <si>
    <t>安德里亚斯·穆勒（美）莎拉·吉多...</t>
  </si>
  <si>
    <t>正版【清华正版】机器学习 周志华 西瓜书基础知识 深度学习方法 人工智能 中文教科书 计算机入门教材</t>
  </si>
  <si>
    <t>思睿图书专营店</t>
  </si>
  <si>
    <t>图解深度学习 机器学习人工智能 deep learning人工智能基础人工智能视频教程书</t>
  </si>
  <si>
    <t>张弥...</t>
  </si>
  <si>
    <t>强化学习（第2版）理查德桑顿 AI人工智能参考书 强化学习经典导论性教材机器学习书籍</t>
  </si>
  <si>
    <t>RichardS.Sutton</t>
  </si>
  <si>
    <t>人工智能数学基础知识书籍 深度学习的数学 数据统计分析 机器学习方法ai算法线性代数统计学模型贝叶斯</t>
  </si>
  <si>
    <t>机器学习 周志华 人工智能入门教程 西瓜书机器学习入门中文教科书 人工智能深度学习框架实战方</t>
  </si>
  <si>
    <t>南京东林图书专营店</t>
  </si>
  <si>
    <t>知识图谱：概念与技术 自动化构建技术 深度学习数据分析实战 机器学习 自然语言处理 ai人工智能教程</t>
  </si>
  <si>
    <t>肖仰华</t>
  </si>
  <si>
    <t>机器学习理论导引  周志华 王魏 高尉</t>
  </si>
  <si>
    <t>聚五缘图书音像旗舰店</t>
  </si>
  <si>
    <t>现货 语音识别：原理与应用（全彩） 洪青阳 李琳 著 人工智能机器学习语音识别书籍</t>
  </si>
  <si>
    <t>洪青阳</t>
  </si>
  <si>
    <t>立石贤吾|译者：郑明智...</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</si>
</sst>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charset val="134"/>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2">
    <xf numFmtId="0" fontId="0" fillId="0" borderId="0" xfId="0">
      <alignment vertical="center"/>
    </xf>
    <xf numFmtId="14" fontId="0" fillId="0" borderId="0" xfId="0" applyNumberForma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商品数据" displayName="商品数据" ref="A1:AC842" totalsRowShown="0">
  <autoFilter ref="A1:AC842" xr:uid="{00000000-000C-0000-FFFF-FFFF00000000}"/>
  <tableColumns count="29">
    <tableColumn id="2" xr3:uid="{00000000-0010-0000-0000-000002000000}" name="商品ID"/>
    <tableColumn id="3" xr3:uid="{00000000-0010-0000-0000-000003000000}" name="商品名"/>
    <tableColumn id="4" xr3:uid="{00000000-0010-0000-0000-000004000000}" name="描述"/>
    <tableColumn id="5" xr3:uid="{00000000-0010-0000-0000-000005000000}" name="价格描述">
      <calculatedColumnFormula>IF(E2&gt;100,"高",IF(E2&gt;65,"较高",IF(E2&gt;25,"中","低")))</calculatedColumnFormula>
    </tableColumn>
    <tableColumn id="6" xr3:uid="{00000000-0010-0000-0000-000006000000}" name="价格"/>
    <tableColumn id="7" xr3:uid="{00000000-0010-0000-0000-000007000000}" name="店铺名"/>
    <tableColumn id="8" xr3:uid="{00000000-0010-0000-0000-000008000000}" name="是否包邮">
      <calculatedColumnFormula>IF(COUNTIF(I2,"*邮*")+COUNTIF(B2,"*邮*")+COUNTIF(C2,"*邮*")&gt;0,1,0)</calculatedColumnFormula>
    </tableColumn>
    <tableColumn id="9" xr3:uid="{00000000-0010-0000-0000-000009000000}" name="服务标签">
      <calculatedColumnFormula>COUNTIF(I2,"*自营*")+COUNTIF(I2,"*放心购*")+COUNTIF(I2,"*京东物流*")+COUNTIF(I2,"*闪购*")</calculatedColumnFormula>
    </tableColumn>
    <tableColumn id="10" xr3:uid="{00000000-0010-0000-0000-00000A000000}" name="商品标签"/>
    <tableColumn id="11" xr3:uid="{00000000-0010-0000-0000-00000B000000}" name="作者"/>
    <tableColumn id="12" xr3:uid="{00000000-0010-0000-0000-00000C000000}" name="作者分数">
      <calculatedColumnFormula>IF(COUNTIF(J2,"*周志华*")&gt;0,89,IF(COUNTIF(J2,"*赵卫东*")&gt;0,80,IF(COUNTIF(J2,"*朱塞佩*")&gt;0,60,IF(COUNTIF(J2,"*雷明*")&gt;0,55,IF(COUNTIF(J2,"*立石*")&gt;0,40,IF(COUNTIF(J2,"*挪亚*")&gt;0,30,20))))))</calculatedColumnFormula>
    </tableColumn>
    <tableColumn id="13" xr3:uid="{00000000-0010-0000-0000-00000D000000}" name="出版社分数">
      <calculatedColumnFormula>IF(N2="人民邮电出版社",50,IF(N2="清华大学出版社",40,IF(N2="机械工业出版社",50,IF(N2="电子工业出版社",50,IF(N2="中信出版集团",40,IF(N2="东南大学出版社",30,IF(N2="科学出版社",20,10)))))))</calculatedColumnFormula>
    </tableColumn>
    <tableColumn id="14" xr3:uid="{00000000-0010-0000-0000-00000E000000}" name="出版社独热编码">
      <calculatedColumnFormula>IF(N2="人民邮电出版社",0,IF(N2="清华大学出版社",1,IF(N2="机械工业出版社",2,IF(N2="电子工业出版社",3,IF(N2="中信出版集团",4,IF(N2="东南大学出版社",5,IF(N2="科学出版社",6,700)))))))</calculatedColumnFormula>
    </tableColumn>
    <tableColumn id="15" xr3:uid="{00000000-0010-0000-0000-00000F000000}" name="出版社"/>
    <tableColumn id="16" xr3:uid="{00000000-0010-0000-0000-000010000000}" name="品牌分数">
      <calculatedColumnFormula>IF(P2="文轩",30,IF(P2="清华大学出版社",40,IF(P2="机工出版",50,IF(P2="iTuring",50,IF(P2="博文视点",40,IF(COUNTIF(P2,"*华章*"),30,IF(P2="异步图书",50,10)))))))</calculatedColumnFormula>
    </tableColumn>
    <tableColumn id="17" xr3:uid="{00000000-0010-0000-0000-000011000000}" name="品牌"/>
    <tableColumn id="18" xr3:uid="{00000000-0010-0000-0000-000012000000}" name="包装"/>
    <tableColumn id="19" xr3:uid="{00000000-0010-0000-0000-000013000000}" name="出版时间"/>
    <tableColumn id="20" xr3:uid="{00000000-0010-0000-0000-000014000000}" name="出版年份">
      <calculatedColumnFormula>TEXT(商品数据[[#This Row],[出版时间]],"YYYY")</calculatedColumnFormula>
    </tableColumn>
    <tableColumn id="21" xr3:uid="{00000000-0010-0000-0000-000015000000}" name="用纸"/>
    <tableColumn id="22" xr3:uid="{00000000-0010-0000-0000-000016000000}" name="正文语种"/>
    <tableColumn id="23" xr3:uid="{00000000-0010-0000-0000-000017000000}" name="页数"/>
    <tableColumn id="24" xr3:uid="{00000000-0010-0000-0000-000018000000}" name="评论数量"/>
    <tableColumn id="25" xr3:uid="{00000000-0010-0000-0000-000019000000}" name="好评数"/>
    <tableColumn id="26" xr3:uid="{00000000-0010-0000-0000-00001A000000}" name="差评数"/>
    <tableColumn id="27" xr3:uid="{00000000-0010-0000-0000-00001B000000}" name="是否实战">
      <calculatedColumnFormula>IF(COUNTIF(B2,"*案例*")+COUNTIF(B2,"*实战*")+COUNTIF(B2,"*实践*")&gt;0,1,0)</calculatedColumnFormula>
    </tableColumn>
    <tableColumn id="28" xr3:uid="{00000000-0010-0000-0000-00001C000000}" name="是否框架">
      <calculatedColumnFormula>IF(COUNTIF(B2,"*scikit*")+COUNTIF(C2,"*scikit*")+COUNTIF(B2,"*Keras*")+COUNTIF(C2,"*Keras*")+COUNTIF(B2,"*PyTorch*")+COUNTIF(B2,"*TensorFlow*")+COUNTIF(B2,"*PySpark*")+COUNTIF(C2,"*PyTorch*")+COUNTIF(C2,"*TensorFlow*")+COUNTIF(C2,"*PySpark*")&gt;0,1,0)</calculatedColumnFormula>
    </tableColumn>
    <tableColumn id="29" xr3:uid="{00000000-0010-0000-0000-00001D000000}" name="畅销程度">
      <calculatedColumnFormula>IF(AC2&gt;100000,"超畅销",IF(AC2&gt;2000,"畅销",IF(AC2&gt;200,"一般",IF(AC2&gt;1,"较不畅销","不畅销"))))</calculatedColumnFormula>
    </tableColumn>
    <tableColumn id="30" xr3:uid="{00000000-0010-0000-0000-00001E000000}" name="畅销分数">
      <calculatedColumnFormula>SUM(W2/(1000*(Y2+1)/(W2+1)),X2/(10000*(Y2+1)/(W2+1)),Y2/(-1000*(Y2+1)/(W2+1)))</calculatedColumnFormula>
    </tableColumn>
  </tableColumns>
  <tableStyleInfo name="TableStyleLight14" showFirstColumn="0" showLastColumn="0" showRowStripes="1" showColumnStripes="0"/>
</table>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2026"/>
  <sheetViews>
    <sheetView tabSelected="1" workbookViewId="0">
      <selection activeCell="E15" sqref="E15"/>
    </sheetView>
  </sheetViews>
  <sheetFormatPr baseColWidth="10" defaultColWidth="9" defaultRowHeight="15" x14ac:dyDescent="0.2"/>
  <cols>
    <col min="1" max="1" width="5.5" customWidth="1"/>
    <col min="2" max="2" width="108.83203125" customWidth="1"/>
    <col min="3" max="3" width="33.83203125" customWidth="1"/>
    <col min="4" max="4" width="8.1640625" customWidth="1"/>
    <col min="5" max="5" width="5.5" customWidth="1"/>
    <col min="6" max="6" width="31.6640625" customWidth="1"/>
    <col min="7" max="7" width="9.83203125" customWidth="1"/>
    <col min="8" max="8" width="3" customWidth="1"/>
    <col min="9" max="9" width="8.6640625" customWidth="1"/>
    <col min="10" max="10" width="7.5" customWidth="1"/>
    <col min="11" max="11" width="13.5" customWidth="1"/>
    <col min="12" max="12" width="7.5" customWidth="1"/>
    <col min="13" max="13" width="10.83203125" customWidth="1"/>
    <col min="14" max="14" width="16.6640625" customWidth="1"/>
    <col min="15" max="15" width="5.6640625" customWidth="1"/>
    <col min="16" max="16" width="13.6640625" customWidth="1"/>
    <col min="17" max="17" width="5.5" customWidth="1"/>
    <col min="18" max="18" width="10.83203125" customWidth="1"/>
    <col min="19" max="19" width="10.1640625" customWidth="1"/>
    <col min="20" max="20" width="5.1640625" customWidth="1"/>
    <col min="21" max="21" width="5.33203125" customWidth="1"/>
    <col min="22" max="23" width="4.83203125" customWidth="1"/>
    <col min="24" max="24" width="7.6640625" customWidth="1"/>
    <col min="25" max="26" width="6.1640625" customWidth="1"/>
    <col min="27" max="27" width="8" customWidth="1"/>
    <col min="28" max="28" width="7.83203125" customWidth="1"/>
    <col min="29" max="29" width="7" customWidth="1"/>
    <col min="30" max="30" width="10.5" customWidth="1"/>
  </cols>
  <sheetData>
    <row r="1" spans="1:29" ht="15" customHeight="1" x14ac:dyDescent="0.2">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row>
    <row r="2" spans="1:29" ht="15" customHeight="1" x14ac:dyDescent="0.2">
      <c r="A2">
        <v>12656251</v>
      </c>
      <c r="B2" t="s">
        <v>29</v>
      </c>
      <c r="C2" t="s">
        <v>30</v>
      </c>
      <c r="D2" t="str">
        <f t="shared" ref="D2:D65" si="0">IF(E2&gt;100,"高",IF(E2&gt;65,"较高",IF(E2&gt;25,"中","低")))</f>
        <v>较高</v>
      </c>
      <c r="E2">
        <v>78.3</v>
      </c>
      <c r="F2" t="s">
        <v>31</v>
      </c>
      <c r="G2">
        <f t="shared" ref="G2:G65" si="1">IF(COUNTIF(I2,"*邮*")+COUNTIF(B2,"*邮*")+COUNTIF(C2,"*邮*")&gt;0,1,0)</f>
        <v>0</v>
      </c>
      <c r="H2">
        <f t="shared" ref="H2:H65" si="2">COUNTIF(I2,"*自营*")+COUNTIF(I2,"*放心购*")+COUNTIF(I2,"*京东物流*")+COUNTIF(I2,"*闪购*")</f>
        <v>2</v>
      </c>
      <c r="I2" t="s">
        <v>32</v>
      </c>
      <c r="J2" t="s">
        <v>33</v>
      </c>
      <c r="K2">
        <f>IF(COUNTIF(J2,"*周志华*")&gt;0,89,IF(COUNTIF(J2,"*赵卫东*")&gt;0,80,IF(COUNTIF(J2,"*朱塞佩*")&gt;0,60,IF(COUNTIF(J2,"*雷明*")&gt;0,55,IF(COUNTIF(J2,"*立石*")&gt;0,40,IF(COUNTIF(J2,"*挪亚*")&gt;0,30,20))))))</f>
        <v>20</v>
      </c>
      <c r="L2">
        <f>IF(N2="人民邮电出版社",50,IF(N2="清华大学出版社",40,IF(N2="机械工业出版社",50,IF(N2="电子工业出版社",50,IF(N2="中信出版集团",40,IF(N2="东南大学出版社",30,IF(N2="科学出版社",20,10)))))))</f>
        <v>40</v>
      </c>
      <c r="M2">
        <f>IF(N2="人民邮电出版社",M0,IF(N2="清华大学出版社",1,IF(N2="机械工业出版社",2,IF(N2="电子工业出版社",3,IF(N2="中信出版集团",4,IF(N2="东南大学出版社",5,IF(N2="科学出版社",6,700)))))))</f>
        <v>1</v>
      </c>
      <c r="N2" t="s">
        <v>31</v>
      </c>
      <c r="O2">
        <f>IF(P2="文轩",30,IF(P2="清华大学出版社",40,IF(P2="机工出版",50,IF(P2="iTuring",50,IF(P2="博文视点",40,IF(COUNTIF(P2,"*华章*"),30,IF(P2="异步图书",50,10)))))))</f>
        <v>10</v>
      </c>
      <c r="P2" t="s">
        <v>34</v>
      </c>
      <c r="Q2" t="s">
        <v>35</v>
      </c>
      <c r="R2" s="1">
        <v>43983</v>
      </c>
      <c r="S2" s="1" t="str">
        <f>TEXT(商品数据[[#This Row],[出版时间]],"YYYY")</f>
        <v>2020</v>
      </c>
      <c r="T2" t="s">
        <v>36</v>
      </c>
      <c r="U2" t="s">
        <v>37</v>
      </c>
      <c r="V2">
        <v>380</v>
      </c>
      <c r="W2">
        <v>820</v>
      </c>
      <c r="X2">
        <v>119</v>
      </c>
      <c r="Y2">
        <v>0</v>
      </c>
      <c r="Z2">
        <f t="shared" ref="Z2:Z65" si="3">IF(COUNTIF(B2,"*案例*")+COUNTIF(B2,"*实战*")+COUNTIF(B2,"*实践*")&gt;0,1,0)</f>
        <v>0</v>
      </c>
      <c r="AA2">
        <f t="shared" ref="AA2:AA65" si="4">IF(COUNTIF(B2,"*scikit*")+COUNTIF(C2,"*scikit*")+COUNTIF(B2,"*Keras*")+COUNTIF(C2,"*Keras*")+COUNTIF(B2,"*PyTorch*")+COUNTIF(B2,"*TensorFlow*")+COUNTIF(B2,"*PySpark*")+COUNTIF(C2,"*PyTorch*")+COUNTIF(C2,"*TensorFlow*")+COUNTIF(C2,"*PySpark*")&gt;0,1,0)</f>
        <v>0</v>
      </c>
      <c r="AB2" t="str">
        <f t="shared" ref="AB2:AB65" si="5">IF(AC2&gt;100000,"超畅销",IF(AC2&gt;2000,"畅销",IF(AC2&gt;200,"一般",IF(AC2&gt;1,"较不畅销","不畅销"))))</f>
        <v>一般</v>
      </c>
      <c r="AC2">
        <f t="shared" ref="AC2:AC65" si="6">SUM(W2/(1000*(Y2+1)/(W2+1)),X2/(10000*(Y2+1)/(W2+1)),Y2/(-1000*(Y2+1)/(W2+1)))</f>
        <v>682.98989999999992</v>
      </c>
    </row>
    <row r="3" spans="1:29" ht="15" customHeight="1" x14ac:dyDescent="0.2">
      <c r="A3">
        <v>70360732845</v>
      </c>
      <c r="B3" t="s">
        <v>38</v>
      </c>
      <c r="C3" t="s">
        <v>38</v>
      </c>
      <c r="D3" t="str">
        <f t="shared" si="0"/>
        <v>中</v>
      </c>
      <c r="E3">
        <v>55</v>
      </c>
      <c r="F3" t="s">
        <v>39</v>
      </c>
      <c r="G3">
        <f t="shared" si="1"/>
        <v>0</v>
      </c>
      <c r="H3">
        <f t="shared" si="2"/>
        <v>1</v>
      </c>
      <c r="I3" t="s">
        <v>40</v>
      </c>
      <c r="J3" t="s">
        <v>41</v>
      </c>
      <c r="K3">
        <f t="shared" ref="K3:K13" si="7">IF(COUNTIF(J3,"*周志华*")&gt;0,89,IF(COUNTIF(J3,"*赵卫东*")&gt;0,80,IF(COUNTIF(J3,"*朱塞佩*")&gt;0,60,IF(COUNTIF(J3,"*雷明*")&gt;0,55,IF(COUNTIF(J3,"*立石*")&gt;0,40,IF(COUNTIF(J3,"*挪亚*")&gt;0,30,20))))))</f>
        <v>89</v>
      </c>
      <c r="L3">
        <f t="shared" ref="L3:L13" si="8">IF(N3="人民邮电出版社",50,IF(N3="清华大学出版社",40,IF(N3="机械工业出版社",50,IF(N3="电子工业出版社",50,IF(N3="中信出版集团",40,IF(N3="东南大学出版社",30,IF(N3="科学出版社",20,10)))))))</f>
        <v>40</v>
      </c>
      <c r="M3">
        <f t="shared" ref="M3:M66" si="9">IF(N3="人民邮电出版社",0,IF(N3="清华大学出版社",1,IF(N3="机械工业出版社",2,IF(N3="电子工业出版社",3,IF(N3="中信出版集团",4,IF(N3="东南大学出版社",5,IF(N3="科学出版社",6,700)))))))</f>
        <v>1</v>
      </c>
      <c r="N3" t="s">
        <v>31</v>
      </c>
      <c r="O3">
        <f t="shared" ref="O3:O29" si="10">IF(P3="文轩",30,IF(P3="清华大学出版社",40,IF(P3="机工出版",50,IF(P3="iTuring",50,IF(P3="博文视点",40,IF(COUNTIF(P3,"*华章*"),30,IF(P3="异步图书",50,10)))))))</f>
        <v>10</v>
      </c>
      <c r="R3" s="1">
        <v>43982</v>
      </c>
      <c r="S3" s="1" t="str">
        <f>TEXT(商品数据[[#This Row],[出版时间]],"YYYY")</f>
        <v>2020</v>
      </c>
      <c r="W3">
        <v>766</v>
      </c>
      <c r="X3">
        <v>78</v>
      </c>
      <c r="Y3">
        <v>0</v>
      </c>
      <c r="Z3">
        <f t="shared" si="3"/>
        <v>0</v>
      </c>
      <c r="AA3">
        <f t="shared" si="4"/>
        <v>0</v>
      </c>
      <c r="AB3" t="str">
        <f t="shared" si="5"/>
        <v>一般</v>
      </c>
      <c r="AC3">
        <f t="shared" si="6"/>
        <v>593.5046000000001</v>
      </c>
    </row>
    <row r="4" spans="1:29" ht="15" customHeight="1" x14ac:dyDescent="0.2">
      <c r="A4">
        <v>70360732846</v>
      </c>
      <c r="B4" t="s">
        <v>42</v>
      </c>
      <c r="C4" t="s">
        <v>42</v>
      </c>
      <c r="D4" t="str">
        <f t="shared" si="0"/>
        <v>高</v>
      </c>
      <c r="E4">
        <v>125</v>
      </c>
      <c r="F4" t="s">
        <v>39</v>
      </c>
      <c r="G4">
        <f t="shared" si="1"/>
        <v>0</v>
      </c>
      <c r="H4">
        <f t="shared" si="2"/>
        <v>1</v>
      </c>
      <c r="I4" t="s">
        <v>40</v>
      </c>
      <c r="J4" t="s">
        <v>41</v>
      </c>
      <c r="K4">
        <f t="shared" si="7"/>
        <v>89</v>
      </c>
      <c r="L4">
        <f t="shared" si="8"/>
        <v>40</v>
      </c>
      <c r="M4">
        <f t="shared" si="9"/>
        <v>1</v>
      </c>
      <c r="N4" t="s">
        <v>31</v>
      </c>
      <c r="O4">
        <f t="shared" si="10"/>
        <v>10</v>
      </c>
      <c r="R4" s="1">
        <v>43982</v>
      </c>
      <c r="S4" s="1" t="str">
        <f>TEXT(商品数据[[#This Row],[出版时间]],"YYYY")</f>
        <v>2020</v>
      </c>
      <c r="W4">
        <v>766</v>
      </c>
      <c r="X4">
        <v>78</v>
      </c>
      <c r="Y4">
        <v>0</v>
      </c>
      <c r="Z4">
        <f t="shared" si="3"/>
        <v>0</v>
      </c>
      <c r="AA4">
        <f t="shared" si="4"/>
        <v>0</v>
      </c>
      <c r="AB4" t="str">
        <f t="shared" si="5"/>
        <v>一般</v>
      </c>
      <c r="AC4">
        <f t="shared" si="6"/>
        <v>593.5046000000001</v>
      </c>
    </row>
    <row r="5" spans="1:29" ht="15" customHeight="1" x14ac:dyDescent="0.2">
      <c r="A5">
        <v>70360732844</v>
      </c>
      <c r="B5" t="s">
        <v>43</v>
      </c>
      <c r="C5" t="s">
        <v>43</v>
      </c>
      <c r="D5" t="str">
        <f t="shared" si="0"/>
        <v>中</v>
      </c>
      <c r="E5">
        <v>58</v>
      </c>
      <c r="F5" t="s">
        <v>39</v>
      </c>
      <c r="G5">
        <f t="shared" si="1"/>
        <v>0</v>
      </c>
      <c r="H5">
        <f t="shared" si="2"/>
        <v>1</v>
      </c>
      <c r="I5" t="s">
        <v>40</v>
      </c>
      <c r="J5" t="s">
        <v>41</v>
      </c>
      <c r="K5">
        <f t="shared" si="7"/>
        <v>89</v>
      </c>
      <c r="L5">
        <f t="shared" si="8"/>
        <v>40</v>
      </c>
      <c r="M5">
        <f t="shared" si="9"/>
        <v>1</v>
      </c>
      <c r="N5" t="s">
        <v>31</v>
      </c>
      <c r="O5">
        <f t="shared" si="10"/>
        <v>10</v>
      </c>
      <c r="R5" s="1">
        <v>43982</v>
      </c>
      <c r="S5" s="1" t="str">
        <f>TEXT(商品数据[[#This Row],[出版时间]],"YYYY")</f>
        <v>2020</v>
      </c>
      <c r="W5">
        <v>766</v>
      </c>
      <c r="X5">
        <v>78</v>
      </c>
      <c r="Y5">
        <v>0</v>
      </c>
      <c r="Z5">
        <f t="shared" si="3"/>
        <v>0</v>
      </c>
      <c r="AA5">
        <f t="shared" si="4"/>
        <v>0</v>
      </c>
      <c r="AB5" t="str">
        <f t="shared" si="5"/>
        <v>一般</v>
      </c>
      <c r="AC5">
        <f t="shared" si="6"/>
        <v>593.5046000000001</v>
      </c>
    </row>
    <row r="6" spans="1:29" ht="15" customHeight="1" x14ac:dyDescent="0.2">
      <c r="A6">
        <v>37255989345</v>
      </c>
      <c r="B6" t="s">
        <v>44</v>
      </c>
      <c r="C6" t="s">
        <v>45</v>
      </c>
      <c r="D6" t="str">
        <f t="shared" si="0"/>
        <v>较高</v>
      </c>
      <c r="E6">
        <v>69</v>
      </c>
      <c r="F6" t="s">
        <v>46</v>
      </c>
      <c r="G6">
        <f t="shared" si="1"/>
        <v>0</v>
      </c>
      <c r="H6">
        <f t="shared" si="2"/>
        <v>0</v>
      </c>
      <c r="K6">
        <f t="shared" si="7"/>
        <v>20</v>
      </c>
      <c r="L6">
        <f t="shared" si="8"/>
        <v>10</v>
      </c>
      <c r="M6">
        <f t="shared" si="9"/>
        <v>700</v>
      </c>
      <c r="O6">
        <f t="shared" si="10"/>
        <v>10</v>
      </c>
      <c r="R6" s="1"/>
      <c r="S6" s="1" t="str">
        <f>TEXT(商品数据[[#This Row],[出版时间]],"YYYY")</f>
        <v>1900</v>
      </c>
      <c r="W6">
        <v>1974</v>
      </c>
      <c r="X6">
        <v>585</v>
      </c>
      <c r="Y6">
        <v>6</v>
      </c>
      <c r="Z6">
        <f t="shared" si="3"/>
        <v>0</v>
      </c>
      <c r="AA6">
        <f t="shared" si="4"/>
        <v>0</v>
      </c>
      <c r="AB6" t="str">
        <f t="shared" si="5"/>
        <v>一般</v>
      </c>
      <c r="AC6">
        <f t="shared" si="6"/>
        <v>571.76250000000005</v>
      </c>
    </row>
    <row r="7" spans="1:29" ht="15" customHeight="1" x14ac:dyDescent="0.2">
      <c r="A7">
        <v>70644325187</v>
      </c>
      <c r="B7" t="s">
        <v>47</v>
      </c>
      <c r="C7" t="s">
        <v>45</v>
      </c>
      <c r="D7" t="str">
        <f t="shared" si="0"/>
        <v>较高</v>
      </c>
      <c r="E7">
        <v>99</v>
      </c>
      <c r="F7" t="s">
        <v>46</v>
      </c>
      <c r="G7">
        <f t="shared" si="1"/>
        <v>0</v>
      </c>
      <c r="H7">
        <f t="shared" si="2"/>
        <v>0</v>
      </c>
      <c r="K7">
        <f t="shared" si="7"/>
        <v>20</v>
      </c>
      <c r="L7">
        <f t="shared" si="8"/>
        <v>10</v>
      </c>
      <c r="M7">
        <f t="shared" si="9"/>
        <v>700</v>
      </c>
      <c r="O7">
        <f t="shared" si="10"/>
        <v>10</v>
      </c>
      <c r="R7" s="1"/>
      <c r="S7" s="1" t="str">
        <f>TEXT(商品数据[[#This Row],[出版时间]],"YYYY")</f>
        <v>1900</v>
      </c>
      <c r="W7">
        <v>1969</v>
      </c>
      <c r="X7">
        <v>585</v>
      </c>
      <c r="Y7">
        <v>6</v>
      </c>
      <c r="Z7">
        <f t="shared" si="3"/>
        <v>0</v>
      </c>
      <c r="AA7">
        <f t="shared" si="4"/>
        <v>0</v>
      </c>
      <c r="AB7" t="str">
        <f t="shared" si="5"/>
        <v>一般</v>
      </c>
      <c r="AC7">
        <f t="shared" si="6"/>
        <v>568.9078571428571</v>
      </c>
    </row>
    <row r="8" spans="1:29" ht="15" customHeight="1" x14ac:dyDescent="0.2">
      <c r="A8">
        <v>32899486897</v>
      </c>
      <c r="B8" t="s">
        <v>48</v>
      </c>
      <c r="C8" t="s">
        <v>49</v>
      </c>
      <c r="D8" t="str">
        <f t="shared" si="0"/>
        <v>较高</v>
      </c>
      <c r="E8">
        <v>99</v>
      </c>
      <c r="F8" t="s">
        <v>50</v>
      </c>
      <c r="G8">
        <f t="shared" si="1"/>
        <v>0</v>
      </c>
      <c r="H8">
        <f t="shared" si="2"/>
        <v>1</v>
      </c>
      <c r="I8" t="s">
        <v>51</v>
      </c>
      <c r="K8">
        <f t="shared" si="7"/>
        <v>20</v>
      </c>
      <c r="L8">
        <f t="shared" si="8"/>
        <v>10</v>
      </c>
      <c r="M8">
        <f t="shared" si="9"/>
        <v>700</v>
      </c>
      <c r="O8">
        <f t="shared" si="10"/>
        <v>10</v>
      </c>
      <c r="R8" s="1"/>
      <c r="S8" s="1" t="str">
        <f>TEXT(商品数据[[#This Row],[出版时间]],"YYYY")</f>
        <v>1900</v>
      </c>
      <c r="W8">
        <v>1955</v>
      </c>
      <c r="X8">
        <v>1631</v>
      </c>
      <c r="Y8">
        <v>5</v>
      </c>
      <c r="Z8">
        <f t="shared" si="3"/>
        <v>0</v>
      </c>
      <c r="AA8">
        <f t="shared" si="4"/>
        <v>0</v>
      </c>
      <c r="AB8" t="str">
        <f t="shared" si="5"/>
        <v>一般</v>
      </c>
      <c r="AC8">
        <f t="shared" si="6"/>
        <v>688.87060000000008</v>
      </c>
    </row>
    <row r="9" spans="1:29" ht="15" customHeight="1" x14ac:dyDescent="0.2">
      <c r="A9">
        <v>16007151390</v>
      </c>
      <c r="B9" t="s">
        <v>52</v>
      </c>
      <c r="C9" t="s">
        <v>53</v>
      </c>
      <c r="D9" t="str">
        <f t="shared" si="0"/>
        <v>低</v>
      </c>
      <c r="E9">
        <v>22</v>
      </c>
      <c r="F9" t="s">
        <v>54</v>
      </c>
      <c r="G9">
        <f t="shared" si="1"/>
        <v>0</v>
      </c>
      <c r="H9">
        <f t="shared" si="2"/>
        <v>1</v>
      </c>
      <c r="I9" t="s">
        <v>55</v>
      </c>
      <c r="J9" t="s">
        <v>56</v>
      </c>
      <c r="K9">
        <f t="shared" si="7"/>
        <v>20</v>
      </c>
      <c r="L9">
        <f t="shared" si="8"/>
        <v>50</v>
      </c>
      <c r="M9">
        <f t="shared" si="9"/>
        <v>2</v>
      </c>
      <c r="N9" t="s">
        <v>57</v>
      </c>
      <c r="O9">
        <f t="shared" si="10"/>
        <v>30</v>
      </c>
      <c r="P9" t="s">
        <v>58</v>
      </c>
      <c r="R9" s="1">
        <v>37622</v>
      </c>
      <c r="S9" s="1" t="str">
        <f>TEXT(商品数据[[#This Row],[出版时间]],"YYYY")</f>
        <v>2003</v>
      </c>
      <c r="V9">
        <v>280</v>
      </c>
      <c r="W9">
        <v>695</v>
      </c>
      <c r="X9">
        <v>516</v>
      </c>
      <c r="Y9">
        <v>1</v>
      </c>
      <c r="Z9">
        <f t="shared" si="3"/>
        <v>0</v>
      </c>
      <c r="AA9">
        <f t="shared" si="4"/>
        <v>0</v>
      </c>
      <c r="AB9" t="str">
        <f t="shared" si="5"/>
        <v>一般</v>
      </c>
      <c r="AC9">
        <f t="shared" si="6"/>
        <v>259.46879999999999</v>
      </c>
    </row>
    <row r="10" spans="1:29" ht="15" customHeight="1" x14ac:dyDescent="0.2">
      <c r="A10">
        <v>36597039191</v>
      </c>
      <c r="B10" t="s">
        <v>59</v>
      </c>
      <c r="C10" t="s">
        <v>59</v>
      </c>
      <c r="D10" t="str">
        <f t="shared" si="0"/>
        <v>中</v>
      </c>
      <c r="E10">
        <v>55</v>
      </c>
      <c r="F10" t="s">
        <v>60</v>
      </c>
      <c r="G10">
        <f t="shared" si="1"/>
        <v>0</v>
      </c>
      <c r="H10">
        <f t="shared" si="2"/>
        <v>0</v>
      </c>
      <c r="I10" t="s">
        <v>61</v>
      </c>
      <c r="K10">
        <f t="shared" si="7"/>
        <v>20</v>
      </c>
      <c r="L10">
        <f t="shared" si="8"/>
        <v>40</v>
      </c>
      <c r="M10">
        <f t="shared" si="9"/>
        <v>1</v>
      </c>
      <c r="N10" t="s">
        <v>31</v>
      </c>
      <c r="O10">
        <f t="shared" si="10"/>
        <v>10</v>
      </c>
      <c r="R10" s="1"/>
      <c r="S10" s="1" t="str">
        <f>TEXT(商品数据[[#This Row],[出版时间]],"YYYY")</f>
        <v>1900</v>
      </c>
      <c r="W10">
        <v>1289</v>
      </c>
      <c r="X10">
        <v>193</v>
      </c>
      <c r="Y10">
        <v>3</v>
      </c>
      <c r="Z10">
        <f t="shared" si="3"/>
        <v>1</v>
      </c>
      <c r="AA10">
        <f t="shared" si="4"/>
        <v>0</v>
      </c>
      <c r="AB10" t="str">
        <f t="shared" si="5"/>
        <v>一般</v>
      </c>
      <c r="AC10">
        <f t="shared" si="6"/>
        <v>420.95925</v>
      </c>
    </row>
    <row r="11" spans="1:29" ht="15" customHeight="1" x14ac:dyDescent="0.2">
      <c r="A11">
        <v>10080298</v>
      </c>
      <c r="B11" t="s">
        <v>62</v>
      </c>
      <c r="C11" t="s">
        <v>63</v>
      </c>
      <c r="D11" t="str">
        <f t="shared" si="0"/>
        <v>中</v>
      </c>
      <c r="E11">
        <v>63.8</v>
      </c>
      <c r="F11" t="s">
        <v>31</v>
      </c>
      <c r="G11">
        <f t="shared" si="1"/>
        <v>0</v>
      </c>
      <c r="H11">
        <f t="shared" si="2"/>
        <v>1</v>
      </c>
      <c r="I11" t="s">
        <v>64</v>
      </c>
      <c r="J11" t="s">
        <v>65</v>
      </c>
      <c r="K11">
        <f t="shared" si="7"/>
        <v>20</v>
      </c>
      <c r="L11">
        <f t="shared" si="8"/>
        <v>40</v>
      </c>
      <c r="M11">
        <f t="shared" si="9"/>
        <v>1</v>
      </c>
      <c r="N11" t="s">
        <v>31</v>
      </c>
      <c r="O11">
        <f t="shared" si="10"/>
        <v>10</v>
      </c>
      <c r="P11" t="s">
        <v>34</v>
      </c>
      <c r="Q11" t="s">
        <v>35</v>
      </c>
      <c r="R11" s="1">
        <v>40087</v>
      </c>
      <c r="S11" s="1" t="str">
        <f>TEXT(商品数据[[#This Row],[出版时间]],"YYYY")</f>
        <v>2009</v>
      </c>
      <c r="T11" t="s">
        <v>36</v>
      </c>
      <c r="U11" t="s">
        <v>37</v>
      </c>
      <c r="V11">
        <v>601</v>
      </c>
      <c r="W11">
        <v>5764</v>
      </c>
      <c r="X11">
        <v>5167</v>
      </c>
      <c r="Y11">
        <v>51</v>
      </c>
      <c r="Z11">
        <f t="shared" si="3"/>
        <v>0</v>
      </c>
      <c r="AA11">
        <f t="shared" si="4"/>
        <v>0</v>
      </c>
      <c r="AB11" t="str">
        <f t="shared" si="5"/>
        <v>一般</v>
      </c>
      <c r="AC11">
        <f t="shared" si="6"/>
        <v>690.65808653846159</v>
      </c>
    </row>
    <row r="12" spans="1:29" ht="15" customHeight="1" x14ac:dyDescent="0.2">
      <c r="A12">
        <v>12857798</v>
      </c>
      <c r="B12" t="s">
        <v>66</v>
      </c>
      <c r="C12" t="s">
        <v>67</v>
      </c>
      <c r="D12" t="str">
        <f t="shared" si="0"/>
        <v>中</v>
      </c>
      <c r="E12">
        <v>58.7</v>
      </c>
      <c r="F12" t="s">
        <v>31</v>
      </c>
      <c r="G12">
        <f t="shared" si="1"/>
        <v>0</v>
      </c>
      <c r="H12">
        <f t="shared" si="2"/>
        <v>2</v>
      </c>
      <c r="I12" t="s">
        <v>32</v>
      </c>
      <c r="J12" t="s">
        <v>68</v>
      </c>
      <c r="K12">
        <f t="shared" si="7"/>
        <v>20</v>
      </c>
      <c r="L12">
        <f t="shared" si="8"/>
        <v>40</v>
      </c>
      <c r="M12">
        <f t="shared" si="9"/>
        <v>1</v>
      </c>
      <c r="N12" t="s">
        <v>31</v>
      </c>
      <c r="O12">
        <f t="shared" si="10"/>
        <v>10</v>
      </c>
      <c r="P12" t="s">
        <v>34</v>
      </c>
      <c r="Q12" t="s">
        <v>35</v>
      </c>
      <c r="R12" s="1">
        <v>43922</v>
      </c>
      <c r="S12" s="1" t="str">
        <f>TEXT(商品数据[[#This Row],[出版时间]],"YYYY")</f>
        <v>2020</v>
      </c>
      <c r="T12" t="s">
        <v>36</v>
      </c>
      <c r="V12">
        <v>216</v>
      </c>
      <c r="W12">
        <v>3365</v>
      </c>
      <c r="X12">
        <v>536</v>
      </c>
      <c r="Y12">
        <v>11</v>
      </c>
      <c r="Z12">
        <f t="shared" si="3"/>
        <v>0</v>
      </c>
      <c r="AA12">
        <f t="shared" si="4"/>
        <v>0</v>
      </c>
      <c r="AB12" t="str">
        <f t="shared" si="5"/>
        <v>一般</v>
      </c>
      <c r="AC12">
        <f t="shared" si="6"/>
        <v>955.83180000000004</v>
      </c>
    </row>
    <row r="13" spans="1:29" ht="15" customHeight="1" x14ac:dyDescent="0.2">
      <c r="A13">
        <v>71621307685</v>
      </c>
      <c r="B13" t="s">
        <v>69</v>
      </c>
      <c r="C13" t="s">
        <v>69</v>
      </c>
      <c r="D13" t="str">
        <f t="shared" si="0"/>
        <v>中</v>
      </c>
      <c r="E13">
        <v>38</v>
      </c>
      <c r="F13" t="s">
        <v>70</v>
      </c>
      <c r="G13">
        <f t="shared" si="1"/>
        <v>0</v>
      </c>
      <c r="H13">
        <f t="shared" si="2"/>
        <v>0</v>
      </c>
      <c r="I13" t="s">
        <v>71</v>
      </c>
      <c r="K13">
        <f t="shared" si="7"/>
        <v>20</v>
      </c>
      <c r="L13">
        <f t="shared" si="8"/>
        <v>10</v>
      </c>
      <c r="M13">
        <f t="shared" si="9"/>
        <v>700</v>
      </c>
      <c r="O13">
        <f t="shared" si="10"/>
        <v>10</v>
      </c>
      <c r="R13" s="1"/>
      <c r="S13" s="1" t="str">
        <f>TEXT(商品数据[[#This Row],[出版时间]],"YYYY")</f>
        <v>1900</v>
      </c>
      <c r="W13">
        <v>2195</v>
      </c>
      <c r="X13">
        <v>298</v>
      </c>
      <c r="Y13">
        <v>2</v>
      </c>
      <c r="Z13">
        <f t="shared" si="3"/>
        <v>0</v>
      </c>
      <c r="AA13">
        <f t="shared" si="4"/>
        <v>0</v>
      </c>
      <c r="AB13" t="str">
        <f t="shared" si="5"/>
        <v>一般</v>
      </c>
      <c r="AC13">
        <f t="shared" si="6"/>
        <v>1627.0896</v>
      </c>
    </row>
    <row r="14" spans="1:29" ht="15" customHeight="1" x14ac:dyDescent="0.2">
      <c r="A14">
        <v>12816396</v>
      </c>
      <c r="B14" t="s">
        <v>72</v>
      </c>
      <c r="C14" t="s">
        <v>73</v>
      </c>
      <c r="D14" t="str">
        <f t="shared" si="0"/>
        <v>较高</v>
      </c>
      <c r="E14">
        <v>79.2</v>
      </c>
      <c r="F14" t="s">
        <v>74</v>
      </c>
      <c r="G14">
        <f t="shared" si="1"/>
        <v>0</v>
      </c>
      <c r="H14">
        <f t="shared" si="2"/>
        <v>1</v>
      </c>
      <c r="I14" t="s">
        <v>64</v>
      </c>
      <c r="J14" t="s">
        <v>75</v>
      </c>
      <c r="K14">
        <f t="shared" ref="K14:K77" si="11">IF(COUNTIF(J14,"*周志华*")&gt;0,89,IF(COUNTIF(J14,"*赵卫东*")&gt;0,80,IF(COUNTIF(J14,"*朱塞佩*")&gt;0,60,IF(COUNTIF(J14,"*雷明*")&gt;0,55,IF(COUNTIF(J14,"*立石*")&gt;0,40,IF(COUNTIF(J14,"*挪亚*")&gt;0,30,20))))))</f>
        <v>20</v>
      </c>
      <c r="L14">
        <f t="shared" ref="L14:L77" si="12">IF(N14="人民邮电出版社",50,IF(N14="清华大学出版社",40,IF(N14="机械工业出版社",50,IF(N14="电子工业出版社",50,IF(N14="中信出版集团",40,IF(N14="东南大学出版社",30,IF(N14="科学出版社",20,10)))))))</f>
        <v>10</v>
      </c>
      <c r="M14">
        <f t="shared" si="9"/>
        <v>700</v>
      </c>
      <c r="N14" t="s">
        <v>76</v>
      </c>
      <c r="O14">
        <f t="shared" si="10"/>
        <v>10</v>
      </c>
      <c r="P14" t="s">
        <v>77</v>
      </c>
      <c r="Q14" t="s">
        <v>35</v>
      </c>
      <c r="R14" s="1">
        <v>43709</v>
      </c>
      <c r="S14" s="1" t="str">
        <f>TEXT(商品数据[[#This Row],[出版时间]],"YYYY")</f>
        <v>2019</v>
      </c>
      <c r="T14" t="s">
        <v>78</v>
      </c>
      <c r="W14">
        <v>2229</v>
      </c>
      <c r="X14">
        <v>417</v>
      </c>
      <c r="Y14">
        <v>2</v>
      </c>
      <c r="Z14">
        <f t="shared" si="3"/>
        <v>0</v>
      </c>
      <c r="AA14">
        <f t="shared" si="4"/>
        <v>0</v>
      </c>
      <c r="AB14" t="str">
        <f t="shared" si="5"/>
        <v>一般</v>
      </c>
      <c r="AC14">
        <f t="shared" si="6"/>
        <v>1686.4003333333333</v>
      </c>
    </row>
    <row r="15" spans="1:29" ht="15" customHeight="1" x14ac:dyDescent="0.2">
      <c r="A15">
        <v>11161591429</v>
      </c>
      <c r="B15" t="s">
        <v>79</v>
      </c>
      <c r="C15" t="s">
        <v>80</v>
      </c>
      <c r="D15" t="str">
        <f t="shared" si="0"/>
        <v>中</v>
      </c>
      <c r="E15">
        <v>47.5</v>
      </c>
      <c r="F15" t="s">
        <v>81</v>
      </c>
      <c r="G15">
        <f t="shared" si="1"/>
        <v>0</v>
      </c>
      <c r="H15">
        <f t="shared" si="2"/>
        <v>0</v>
      </c>
      <c r="I15" t="s">
        <v>82</v>
      </c>
      <c r="J15" t="s">
        <v>83</v>
      </c>
      <c r="K15">
        <f t="shared" si="11"/>
        <v>20</v>
      </c>
      <c r="L15">
        <f t="shared" si="12"/>
        <v>10</v>
      </c>
      <c r="M15">
        <f t="shared" si="9"/>
        <v>700</v>
      </c>
      <c r="N15" t="s">
        <v>84</v>
      </c>
      <c r="O15">
        <f t="shared" si="10"/>
        <v>30</v>
      </c>
      <c r="P15" t="s">
        <v>85</v>
      </c>
      <c r="Q15" t="s">
        <v>86</v>
      </c>
      <c r="R15" s="1">
        <v>42736</v>
      </c>
      <c r="S15" s="1" t="str">
        <f>TEXT(商品数据[[#This Row],[出版时间]],"YYYY")</f>
        <v>2017</v>
      </c>
      <c r="T15" t="s">
        <v>86</v>
      </c>
      <c r="U15" t="s">
        <v>86</v>
      </c>
      <c r="V15" t="s">
        <v>86</v>
      </c>
      <c r="W15">
        <v>464</v>
      </c>
      <c r="X15">
        <v>315</v>
      </c>
      <c r="Y15">
        <v>0</v>
      </c>
      <c r="Z15">
        <f t="shared" si="3"/>
        <v>0</v>
      </c>
      <c r="AA15">
        <f t="shared" si="4"/>
        <v>0</v>
      </c>
      <c r="AB15" t="str">
        <f t="shared" si="5"/>
        <v>一般</v>
      </c>
      <c r="AC15">
        <f t="shared" si="6"/>
        <v>230.40750000000003</v>
      </c>
    </row>
    <row r="16" spans="1:29" ht="15" customHeight="1" x14ac:dyDescent="0.2">
      <c r="A16">
        <v>10162882073</v>
      </c>
      <c r="B16" t="s">
        <v>87</v>
      </c>
      <c r="C16" t="s">
        <v>88</v>
      </c>
      <c r="D16" t="str">
        <f t="shared" si="0"/>
        <v>中</v>
      </c>
      <c r="E16">
        <v>59.5</v>
      </c>
      <c r="F16" t="s">
        <v>81</v>
      </c>
      <c r="G16">
        <f t="shared" si="1"/>
        <v>0</v>
      </c>
      <c r="H16">
        <f t="shared" si="2"/>
        <v>0</v>
      </c>
      <c r="I16" t="s">
        <v>82</v>
      </c>
      <c r="J16" t="s">
        <v>89</v>
      </c>
      <c r="K16">
        <f t="shared" si="11"/>
        <v>89</v>
      </c>
      <c r="L16">
        <f t="shared" si="12"/>
        <v>40</v>
      </c>
      <c r="M16">
        <f t="shared" si="9"/>
        <v>1</v>
      </c>
      <c r="N16" t="s">
        <v>31</v>
      </c>
      <c r="O16">
        <f t="shared" si="10"/>
        <v>30</v>
      </c>
      <c r="P16" t="s">
        <v>85</v>
      </c>
      <c r="R16" s="1">
        <v>42370</v>
      </c>
      <c r="S16" s="1" t="str">
        <f>TEXT(商品数据[[#This Row],[出版时间]],"YYYY")</f>
        <v>2016</v>
      </c>
      <c r="W16">
        <v>6610</v>
      </c>
      <c r="X16">
        <v>5604</v>
      </c>
      <c r="Y16">
        <v>24</v>
      </c>
      <c r="Z16">
        <f t="shared" si="3"/>
        <v>0</v>
      </c>
      <c r="AA16">
        <f t="shared" si="4"/>
        <v>0</v>
      </c>
      <c r="AB16" t="str">
        <f t="shared" si="5"/>
        <v>一般</v>
      </c>
      <c r="AC16">
        <f t="shared" si="6"/>
        <v>1889.7940160000001</v>
      </c>
    </row>
    <row r="17" spans="1:29" ht="15" customHeight="1" x14ac:dyDescent="0.2">
      <c r="A17">
        <v>1034750114</v>
      </c>
      <c r="B17" t="s">
        <v>90</v>
      </c>
      <c r="C17" t="s">
        <v>88</v>
      </c>
      <c r="D17" t="str">
        <f t="shared" si="0"/>
        <v>中</v>
      </c>
      <c r="E17">
        <v>47.5</v>
      </c>
      <c r="F17" t="s">
        <v>81</v>
      </c>
      <c r="G17">
        <f t="shared" si="1"/>
        <v>0</v>
      </c>
      <c r="H17">
        <f t="shared" si="2"/>
        <v>0</v>
      </c>
      <c r="I17" t="s">
        <v>82</v>
      </c>
      <c r="J17" t="s">
        <v>91</v>
      </c>
      <c r="K17">
        <f t="shared" si="11"/>
        <v>20</v>
      </c>
      <c r="L17">
        <f t="shared" si="12"/>
        <v>50</v>
      </c>
      <c r="M17">
        <f t="shared" si="9"/>
        <v>0</v>
      </c>
      <c r="N17" t="s">
        <v>92</v>
      </c>
      <c r="O17">
        <f t="shared" si="10"/>
        <v>30</v>
      </c>
      <c r="P17" t="s">
        <v>85</v>
      </c>
      <c r="R17" s="1">
        <v>41426</v>
      </c>
      <c r="S17" s="1" t="str">
        <f>TEXT(商品数据[[#This Row],[出版时间]],"YYYY")</f>
        <v>2013</v>
      </c>
      <c r="W17">
        <v>2763</v>
      </c>
      <c r="X17">
        <v>2179</v>
      </c>
      <c r="Y17">
        <v>7</v>
      </c>
      <c r="Z17">
        <f t="shared" si="3"/>
        <v>1</v>
      </c>
      <c r="AA17">
        <f t="shared" si="4"/>
        <v>0</v>
      </c>
      <c r="AB17" t="str">
        <f t="shared" si="5"/>
        <v>一般</v>
      </c>
      <c r="AC17">
        <f t="shared" si="6"/>
        <v>1027.4824500000002</v>
      </c>
    </row>
    <row r="18" spans="1:29" ht="15" customHeight="1" x14ac:dyDescent="0.2">
      <c r="A18">
        <v>47668645554</v>
      </c>
      <c r="B18" t="s">
        <v>93</v>
      </c>
      <c r="C18" t="s">
        <v>88</v>
      </c>
      <c r="D18" t="str">
        <f t="shared" si="0"/>
        <v>高</v>
      </c>
      <c r="E18">
        <v>149.5</v>
      </c>
      <c r="F18" t="s">
        <v>81</v>
      </c>
      <c r="G18">
        <f t="shared" si="1"/>
        <v>0</v>
      </c>
      <c r="H18">
        <f t="shared" si="2"/>
        <v>0</v>
      </c>
      <c r="I18" t="s">
        <v>82</v>
      </c>
      <c r="J18" t="s">
        <v>89</v>
      </c>
      <c r="K18">
        <f t="shared" si="11"/>
        <v>89</v>
      </c>
      <c r="L18">
        <f t="shared" si="12"/>
        <v>40</v>
      </c>
      <c r="M18">
        <f t="shared" si="9"/>
        <v>1</v>
      </c>
      <c r="N18" t="s">
        <v>31</v>
      </c>
      <c r="O18">
        <f t="shared" si="10"/>
        <v>30</v>
      </c>
      <c r="P18" t="s">
        <v>85</v>
      </c>
      <c r="R18" s="1">
        <v>42370</v>
      </c>
      <c r="S18" s="1" t="str">
        <f>TEXT(商品数据[[#This Row],[出版时间]],"YYYY")</f>
        <v>2016</v>
      </c>
      <c r="W18">
        <v>1404</v>
      </c>
      <c r="X18">
        <v>185</v>
      </c>
      <c r="Y18">
        <v>2</v>
      </c>
      <c r="Z18">
        <f t="shared" si="3"/>
        <v>0</v>
      </c>
      <c r="AA18">
        <f t="shared" si="4"/>
        <v>0</v>
      </c>
      <c r="AB18" t="str">
        <f t="shared" si="5"/>
        <v>一般</v>
      </c>
      <c r="AC18">
        <f t="shared" si="6"/>
        <v>665.26750000000015</v>
      </c>
    </row>
    <row r="19" spans="1:29" ht="15" customHeight="1" x14ac:dyDescent="0.2">
      <c r="A19">
        <v>68290528374</v>
      </c>
      <c r="B19" t="s">
        <v>94</v>
      </c>
      <c r="C19" t="s">
        <v>94</v>
      </c>
      <c r="D19" t="str">
        <f t="shared" si="0"/>
        <v>较高</v>
      </c>
      <c r="E19">
        <v>99</v>
      </c>
      <c r="F19" t="s">
        <v>95</v>
      </c>
      <c r="G19">
        <f t="shared" si="1"/>
        <v>1</v>
      </c>
      <c r="H19">
        <f t="shared" si="2"/>
        <v>2</v>
      </c>
      <c r="I19" t="s">
        <v>96</v>
      </c>
      <c r="K19">
        <f t="shared" si="11"/>
        <v>20</v>
      </c>
      <c r="L19">
        <f t="shared" si="12"/>
        <v>10</v>
      </c>
      <c r="M19">
        <f t="shared" si="9"/>
        <v>700</v>
      </c>
      <c r="O19">
        <f t="shared" si="10"/>
        <v>10</v>
      </c>
      <c r="R19" s="1"/>
      <c r="S19" s="1" t="str">
        <f>TEXT(商品数据[[#This Row],[出版时间]],"YYYY")</f>
        <v>1900</v>
      </c>
      <c r="W19">
        <v>1260</v>
      </c>
      <c r="X19">
        <v>269</v>
      </c>
      <c r="Y19">
        <v>5</v>
      </c>
      <c r="Z19">
        <f t="shared" si="3"/>
        <v>0</v>
      </c>
      <c r="AA19">
        <f t="shared" si="4"/>
        <v>0</v>
      </c>
      <c r="AB19" t="str">
        <f t="shared" si="5"/>
        <v>一般</v>
      </c>
      <c r="AC19">
        <f t="shared" si="6"/>
        <v>269.41264999999999</v>
      </c>
    </row>
    <row r="20" spans="1:29" ht="15" customHeight="1" x14ac:dyDescent="0.2">
      <c r="A20">
        <v>12565404</v>
      </c>
      <c r="B20" t="s">
        <v>97</v>
      </c>
      <c r="C20" t="s">
        <v>98</v>
      </c>
      <c r="D20" t="str">
        <f t="shared" si="0"/>
        <v>中</v>
      </c>
      <c r="E20">
        <v>50.2</v>
      </c>
      <c r="F20" t="s">
        <v>31</v>
      </c>
      <c r="G20">
        <f t="shared" si="1"/>
        <v>0</v>
      </c>
      <c r="H20">
        <f t="shared" si="2"/>
        <v>2</v>
      </c>
      <c r="I20" t="s">
        <v>32</v>
      </c>
      <c r="J20" t="s">
        <v>99</v>
      </c>
      <c r="K20">
        <f t="shared" si="11"/>
        <v>20</v>
      </c>
      <c r="L20">
        <f t="shared" si="12"/>
        <v>40</v>
      </c>
      <c r="M20">
        <f t="shared" si="9"/>
        <v>1</v>
      </c>
      <c r="N20" t="s">
        <v>31</v>
      </c>
      <c r="O20">
        <f t="shared" si="10"/>
        <v>10</v>
      </c>
      <c r="P20" t="s">
        <v>34</v>
      </c>
      <c r="Q20" t="s">
        <v>35</v>
      </c>
      <c r="R20" s="1">
        <v>43497</v>
      </c>
      <c r="S20" s="1" t="str">
        <f>TEXT(商品数据[[#This Row],[出版时间]],"YYYY")</f>
        <v>2019</v>
      </c>
      <c r="T20" t="s">
        <v>36</v>
      </c>
      <c r="V20">
        <v>263</v>
      </c>
      <c r="W20">
        <v>1660</v>
      </c>
      <c r="X20">
        <v>267</v>
      </c>
      <c r="Y20">
        <v>3</v>
      </c>
      <c r="Z20">
        <f t="shared" si="3"/>
        <v>1</v>
      </c>
      <c r="AA20">
        <f t="shared" si="4"/>
        <v>0</v>
      </c>
      <c r="AB20" t="str">
        <f t="shared" si="5"/>
        <v>一般</v>
      </c>
      <c r="AC20">
        <f t="shared" si="6"/>
        <v>699.1564249999999</v>
      </c>
    </row>
    <row r="21" spans="1:29" ht="15" customHeight="1" x14ac:dyDescent="0.2">
      <c r="A21">
        <v>12954866</v>
      </c>
      <c r="B21" t="s">
        <v>100</v>
      </c>
      <c r="C21" t="s">
        <v>101</v>
      </c>
      <c r="D21" t="str">
        <f t="shared" si="0"/>
        <v>较高</v>
      </c>
      <c r="E21">
        <v>70.400000000000006</v>
      </c>
      <c r="F21" t="s">
        <v>31</v>
      </c>
      <c r="G21">
        <f t="shared" si="1"/>
        <v>0</v>
      </c>
      <c r="H21">
        <f t="shared" si="2"/>
        <v>2</v>
      </c>
      <c r="I21" t="s">
        <v>32</v>
      </c>
      <c r="J21" t="s">
        <v>102</v>
      </c>
      <c r="K21">
        <f t="shared" si="11"/>
        <v>20</v>
      </c>
      <c r="L21">
        <f t="shared" si="12"/>
        <v>40</v>
      </c>
      <c r="M21">
        <f t="shared" si="9"/>
        <v>1</v>
      </c>
      <c r="N21" t="s">
        <v>31</v>
      </c>
      <c r="O21">
        <f t="shared" si="10"/>
        <v>10</v>
      </c>
      <c r="P21" t="s">
        <v>34</v>
      </c>
      <c r="Q21" t="s">
        <v>35</v>
      </c>
      <c r="R21" s="1">
        <v>44013</v>
      </c>
      <c r="S21" s="1" t="str">
        <f>TEXT(商品数据[[#This Row],[出版时间]],"YYYY")</f>
        <v>2020</v>
      </c>
      <c r="T21" t="s">
        <v>36</v>
      </c>
      <c r="V21">
        <v>416</v>
      </c>
      <c r="W21">
        <v>937</v>
      </c>
      <c r="X21">
        <v>100</v>
      </c>
      <c r="Y21">
        <v>0</v>
      </c>
      <c r="Z21">
        <f t="shared" si="3"/>
        <v>0</v>
      </c>
      <c r="AA21">
        <f t="shared" si="4"/>
        <v>1</v>
      </c>
      <c r="AB21" t="str">
        <f t="shared" si="5"/>
        <v>一般</v>
      </c>
      <c r="AC21">
        <f t="shared" si="6"/>
        <v>888.28599999999994</v>
      </c>
    </row>
    <row r="22" spans="1:29" ht="15" customHeight="1" x14ac:dyDescent="0.2">
      <c r="A22">
        <v>11958135</v>
      </c>
      <c r="B22" t="s">
        <v>103</v>
      </c>
      <c r="C22" t="s">
        <v>104</v>
      </c>
      <c r="D22" t="str">
        <f t="shared" si="0"/>
        <v>较高</v>
      </c>
      <c r="E22">
        <v>67.2</v>
      </c>
      <c r="F22" t="s">
        <v>31</v>
      </c>
      <c r="G22">
        <f t="shared" si="1"/>
        <v>0</v>
      </c>
      <c r="H22">
        <f t="shared" si="2"/>
        <v>2</v>
      </c>
      <c r="I22" t="s">
        <v>32</v>
      </c>
      <c r="J22" t="s">
        <v>105</v>
      </c>
      <c r="K22">
        <f t="shared" si="11"/>
        <v>20</v>
      </c>
      <c r="L22">
        <f t="shared" si="12"/>
        <v>40</v>
      </c>
      <c r="M22">
        <f t="shared" si="9"/>
        <v>1</v>
      </c>
      <c r="N22" t="s">
        <v>31</v>
      </c>
      <c r="O22">
        <f t="shared" si="10"/>
        <v>10</v>
      </c>
      <c r="P22" t="s">
        <v>34</v>
      </c>
      <c r="Q22" t="s">
        <v>35</v>
      </c>
      <c r="R22" s="1">
        <v>42583</v>
      </c>
      <c r="S22" s="1" t="str">
        <f>TEXT(商品数据[[#This Row],[出版时间]],"YYYY")</f>
        <v>2016</v>
      </c>
      <c r="T22" t="s">
        <v>36</v>
      </c>
      <c r="U22" t="s">
        <v>37</v>
      </c>
      <c r="V22">
        <v>548</v>
      </c>
      <c r="W22">
        <v>1324</v>
      </c>
      <c r="X22">
        <v>829</v>
      </c>
      <c r="Y22">
        <v>0</v>
      </c>
      <c r="Z22">
        <f t="shared" si="3"/>
        <v>1</v>
      </c>
      <c r="AA22">
        <f t="shared" si="4"/>
        <v>0</v>
      </c>
      <c r="AB22" t="str">
        <f t="shared" si="5"/>
        <v>一般</v>
      </c>
      <c r="AC22">
        <f t="shared" si="6"/>
        <v>1864.1424999999999</v>
      </c>
    </row>
    <row r="23" spans="1:29" ht="15" customHeight="1" x14ac:dyDescent="0.2">
      <c r="A23">
        <v>12961802</v>
      </c>
      <c r="B23" t="s">
        <v>106</v>
      </c>
      <c r="C23" t="s">
        <v>107</v>
      </c>
      <c r="D23" t="str">
        <f t="shared" si="0"/>
        <v>高</v>
      </c>
      <c r="E23">
        <v>109.7</v>
      </c>
      <c r="F23" t="s">
        <v>31</v>
      </c>
      <c r="G23">
        <f t="shared" si="1"/>
        <v>0</v>
      </c>
      <c r="H23">
        <f t="shared" si="2"/>
        <v>2</v>
      </c>
      <c r="I23" t="s">
        <v>32</v>
      </c>
      <c r="J23" t="s">
        <v>108</v>
      </c>
      <c r="K23">
        <f t="shared" si="11"/>
        <v>20</v>
      </c>
      <c r="L23">
        <f t="shared" si="12"/>
        <v>40</v>
      </c>
      <c r="M23">
        <f t="shared" si="9"/>
        <v>1</v>
      </c>
      <c r="N23" t="s">
        <v>31</v>
      </c>
      <c r="O23">
        <f t="shared" si="10"/>
        <v>10</v>
      </c>
      <c r="P23" t="s">
        <v>34</v>
      </c>
      <c r="Q23" t="s">
        <v>35</v>
      </c>
      <c r="R23" s="1">
        <v>44013</v>
      </c>
      <c r="S23" s="1" t="str">
        <f>TEXT(商品数据[[#This Row],[出版时间]],"YYYY")</f>
        <v>2020</v>
      </c>
      <c r="T23" t="s">
        <v>36</v>
      </c>
      <c r="U23" t="s">
        <v>37</v>
      </c>
      <c r="V23">
        <v>373</v>
      </c>
      <c r="W23">
        <v>2200</v>
      </c>
      <c r="X23">
        <v>349</v>
      </c>
      <c r="Y23">
        <v>5</v>
      </c>
      <c r="Z23">
        <f t="shared" si="3"/>
        <v>1</v>
      </c>
      <c r="AA23">
        <f t="shared" si="4"/>
        <v>0</v>
      </c>
      <c r="AB23" t="str">
        <f t="shared" si="5"/>
        <v>一般</v>
      </c>
      <c r="AC23">
        <f t="shared" si="6"/>
        <v>818.00165000000015</v>
      </c>
    </row>
    <row r="24" spans="1:29" ht="15" customHeight="1" x14ac:dyDescent="0.2">
      <c r="A24">
        <v>12575030</v>
      </c>
      <c r="B24" t="s">
        <v>109</v>
      </c>
      <c r="C24" t="s">
        <v>110</v>
      </c>
      <c r="D24" t="str">
        <f t="shared" si="0"/>
        <v>中</v>
      </c>
      <c r="E24">
        <v>45</v>
      </c>
      <c r="F24" t="s">
        <v>57</v>
      </c>
      <c r="G24">
        <f t="shared" si="1"/>
        <v>0</v>
      </c>
      <c r="H24">
        <f t="shared" si="2"/>
        <v>2</v>
      </c>
      <c r="I24" t="s">
        <v>32</v>
      </c>
      <c r="J24" t="s">
        <v>111</v>
      </c>
      <c r="K24">
        <f t="shared" si="11"/>
        <v>20</v>
      </c>
      <c r="L24">
        <f t="shared" si="12"/>
        <v>50</v>
      </c>
      <c r="M24">
        <f t="shared" si="9"/>
        <v>2</v>
      </c>
      <c r="N24" t="s">
        <v>57</v>
      </c>
      <c r="O24">
        <f t="shared" si="10"/>
        <v>50</v>
      </c>
      <c r="P24" t="s">
        <v>112</v>
      </c>
      <c r="Q24" t="s">
        <v>113</v>
      </c>
      <c r="R24" s="1">
        <v>43525</v>
      </c>
      <c r="S24" s="1" t="str">
        <f>TEXT(商品数据[[#This Row],[出版时间]],"YYYY")</f>
        <v>2019</v>
      </c>
      <c r="T24" t="s">
        <v>36</v>
      </c>
      <c r="V24">
        <v>264</v>
      </c>
      <c r="W24">
        <v>712</v>
      </c>
      <c r="X24">
        <v>92</v>
      </c>
      <c r="Y24">
        <v>0</v>
      </c>
      <c r="Z24">
        <f t="shared" si="3"/>
        <v>0</v>
      </c>
      <c r="AA24">
        <f t="shared" si="4"/>
        <v>0</v>
      </c>
      <c r="AB24" t="str">
        <f t="shared" si="5"/>
        <v>一般</v>
      </c>
      <c r="AC24">
        <f t="shared" si="6"/>
        <v>514.21559999999999</v>
      </c>
    </row>
    <row r="25" spans="1:29" ht="15" customHeight="1" x14ac:dyDescent="0.2">
      <c r="A25">
        <v>65806913854</v>
      </c>
      <c r="B25" t="s">
        <v>114</v>
      </c>
      <c r="C25" t="s">
        <v>115</v>
      </c>
      <c r="D25" t="str">
        <f t="shared" si="0"/>
        <v>较高</v>
      </c>
      <c r="E25">
        <v>89</v>
      </c>
      <c r="F25" t="s">
        <v>116</v>
      </c>
      <c r="G25">
        <f t="shared" si="1"/>
        <v>0</v>
      </c>
      <c r="H25">
        <f t="shared" si="2"/>
        <v>1</v>
      </c>
      <c r="I25" t="s">
        <v>117</v>
      </c>
      <c r="K25">
        <f t="shared" si="11"/>
        <v>20</v>
      </c>
      <c r="L25">
        <f t="shared" si="12"/>
        <v>10</v>
      </c>
      <c r="M25">
        <f t="shared" si="9"/>
        <v>700</v>
      </c>
      <c r="O25">
        <f t="shared" si="10"/>
        <v>10</v>
      </c>
      <c r="R25" s="1"/>
      <c r="S25" s="1" t="str">
        <f>TEXT(商品数据[[#This Row],[出版时间]],"YYYY")</f>
        <v>1900</v>
      </c>
      <c r="W25">
        <v>1319</v>
      </c>
      <c r="X25">
        <v>261</v>
      </c>
      <c r="Y25">
        <v>1</v>
      </c>
      <c r="Z25">
        <f t="shared" si="3"/>
        <v>0</v>
      </c>
      <c r="AA25">
        <f t="shared" si="4"/>
        <v>0</v>
      </c>
      <c r="AB25" t="str">
        <f t="shared" si="5"/>
        <v>一般</v>
      </c>
      <c r="AC25">
        <f t="shared" si="6"/>
        <v>887.10599999999999</v>
      </c>
    </row>
    <row r="26" spans="1:29" ht="15" customHeight="1" x14ac:dyDescent="0.2">
      <c r="A26">
        <v>10059103</v>
      </c>
      <c r="B26" t="s">
        <v>118</v>
      </c>
      <c r="C26" t="s">
        <v>118</v>
      </c>
      <c r="D26" t="str">
        <f t="shared" si="0"/>
        <v>中</v>
      </c>
      <c r="E26">
        <v>56.9</v>
      </c>
      <c r="F26" t="s">
        <v>57</v>
      </c>
      <c r="G26">
        <f t="shared" si="1"/>
        <v>0</v>
      </c>
      <c r="H26">
        <f t="shared" si="2"/>
        <v>2</v>
      </c>
      <c r="I26" t="s">
        <v>32</v>
      </c>
      <c r="J26" t="s">
        <v>119</v>
      </c>
      <c r="K26">
        <f t="shared" si="11"/>
        <v>20</v>
      </c>
      <c r="L26">
        <f t="shared" si="12"/>
        <v>50</v>
      </c>
      <c r="M26">
        <f t="shared" si="9"/>
        <v>2</v>
      </c>
      <c r="N26" t="s">
        <v>57</v>
      </c>
      <c r="O26">
        <f t="shared" si="10"/>
        <v>50</v>
      </c>
      <c r="P26" t="s">
        <v>112</v>
      </c>
      <c r="Q26" t="s">
        <v>35</v>
      </c>
      <c r="R26" s="1">
        <v>39873</v>
      </c>
      <c r="S26" s="1" t="str">
        <f>TEXT(商品数据[[#This Row],[出版时间]],"YYYY")</f>
        <v>2009</v>
      </c>
      <c r="T26" t="s">
        <v>36</v>
      </c>
      <c r="U26" t="s">
        <v>120</v>
      </c>
      <c r="V26">
        <v>906</v>
      </c>
      <c r="W26">
        <v>800</v>
      </c>
      <c r="X26">
        <v>593</v>
      </c>
      <c r="Y26">
        <v>2</v>
      </c>
      <c r="Z26">
        <f t="shared" si="3"/>
        <v>0</v>
      </c>
      <c r="AA26">
        <f t="shared" si="4"/>
        <v>0</v>
      </c>
      <c r="AB26" t="str">
        <f t="shared" si="5"/>
        <v>一般</v>
      </c>
      <c r="AC26">
        <f t="shared" si="6"/>
        <v>228.89910000000003</v>
      </c>
    </row>
    <row r="27" spans="1:29" ht="15" customHeight="1" x14ac:dyDescent="0.2">
      <c r="A27">
        <v>14567600305</v>
      </c>
      <c r="B27" t="s">
        <v>121</v>
      </c>
      <c r="C27" t="s">
        <v>121</v>
      </c>
      <c r="D27" t="str">
        <f t="shared" si="0"/>
        <v>高</v>
      </c>
      <c r="E27">
        <v>110</v>
      </c>
      <c r="F27" t="s">
        <v>122</v>
      </c>
      <c r="G27">
        <f t="shared" si="1"/>
        <v>1</v>
      </c>
      <c r="H27">
        <f t="shared" si="2"/>
        <v>0</v>
      </c>
      <c r="I27" t="s">
        <v>123</v>
      </c>
      <c r="J27" t="s">
        <v>124</v>
      </c>
      <c r="K27">
        <f t="shared" si="11"/>
        <v>20</v>
      </c>
      <c r="L27">
        <f t="shared" si="12"/>
        <v>50</v>
      </c>
      <c r="M27">
        <f t="shared" si="9"/>
        <v>0</v>
      </c>
      <c r="N27" t="s">
        <v>92</v>
      </c>
      <c r="O27">
        <f t="shared" si="10"/>
        <v>10</v>
      </c>
      <c r="P27" t="s">
        <v>125</v>
      </c>
      <c r="R27" s="1"/>
      <c r="S27" s="1" t="str">
        <f>TEXT(商品数据[[#This Row],[出版时间]],"YYYY")</f>
        <v>1900</v>
      </c>
      <c r="W27">
        <v>685</v>
      </c>
      <c r="X27">
        <v>419</v>
      </c>
      <c r="Y27">
        <v>1</v>
      </c>
      <c r="Z27">
        <f t="shared" si="3"/>
        <v>0</v>
      </c>
      <c r="AA27">
        <f t="shared" si="4"/>
        <v>0</v>
      </c>
      <c r="AB27" t="str">
        <f t="shared" si="5"/>
        <v>一般</v>
      </c>
      <c r="AC27">
        <f t="shared" si="6"/>
        <v>248.98370000000003</v>
      </c>
    </row>
    <row r="28" spans="1:29" ht="15" customHeight="1" x14ac:dyDescent="0.2">
      <c r="A28">
        <v>12778746</v>
      </c>
      <c r="B28" t="s">
        <v>126</v>
      </c>
      <c r="C28" t="s">
        <v>127</v>
      </c>
      <c r="D28" t="str">
        <f t="shared" si="0"/>
        <v>较高</v>
      </c>
      <c r="E28">
        <v>84.2</v>
      </c>
      <c r="F28" t="s">
        <v>31</v>
      </c>
      <c r="G28">
        <f t="shared" si="1"/>
        <v>0</v>
      </c>
      <c r="H28">
        <f t="shared" si="2"/>
        <v>2</v>
      </c>
      <c r="I28" t="s">
        <v>32</v>
      </c>
      <c r="J28" t="s">
        <v>128</v>
      </c>
      <c r="K28">
        <f t="shared" si="11"/>
        <v>20</v>
      </c>
      <c r="L28">
        <f t="shared" si="12"/>
        <v>40</v>
      </c>
      <c r="M28">
        <f t="shared" si="9"/>
        <v>1</v>
      </c>
      <c r="N28" t="s">
        <v>31</v>
      </c>
      <c r="O28">
        <f t="shared" si="10"/>
        <v>10</v>
      </c>
      <c r="P28" t="s">
        <v>34</v>
      </c>
      <c r="Q28" t="s">
        <v>129</v>
      </c>
      <c r="R28" s="1">
        <v>43800</v>
      </c>
      <c r="S28" s="1" t="str">
        <f>TEXT(商品数据[[#This Row],[出版时间]],"YYYY")</f>
        <v>2019</v>
      </c>
      <c r="T28" t="s">
        <v>36</v>
      </c>
      <c r="U28" t="s">
        <v>37</v>
      </c>
      <c r="V28">
        <v>270</v>
      </c>
      <c r="W28">
        <v>5913</v>
      </c>
      <c r="X28">
        <v>1267</v>
      </c>
      <c r="Y28">
        <v>20</v>
      </c>
      <c r="Z28">
        <f t="shared" si="3"/>
        <v>0</v>
      </c>
      <c r="AA28">
        <f t="shared" si="4"/>
        <v>0</v>
      </c>
      <c r="AB28" t="str">
        <f t="shared" si="5"/>
        <v>一般</v>
      </c>
      <c r="AC28">
        <f t="shared" si="6"/>
        <v>1695.2621809523807</v>
      </c>
    </row>
    <row r="29" spans="1:29" ht="15" customHeight="1" x14ac:dyDescent="0.2">
      <c r="A29">
        <v>12310381</v>
      </c>
      <c r="B29" t="s">
        <v>130</v>
      </c>
      <c r="C29" t="s">
        <v>130</v>
      </c>
      <c r="D29" t="str">
        <f t="shared" si="0"/>
        <v>中</v>
      </c>
      <c r="E29">
        <v>65</v>
      </c>
      <c r="F29" t="s">
        <v>131</v>
      </c>
      <c r="G29">
        <f t="shared" si="1"/>
        <v>0</v>
      </c>
      <c r="H29">
        <f t="shared" si="2"/>
        <v>2</v>
      </c>
      <c r="I29" t="s">
        <v>32</v>
      </c>
      <c r="J29" t="s">
        <v>132</v>
      </c>
      <c r="K29">
        <f t="shared" si="11"/>
        <v>20</v>
      </c>
      <c r="L29">
        <f t="shared" si="12"/>
        <v>30</v>
      </c>
      <c r="M29">
        <f t="shared" si="9"/>
        <v>5</v>
      </c>
      <c r="N29" t="s">
        <v>133</v>
      </c>
      <c r="O29">
        <f t="shared" si="10"/>
        <v>10</v>
      </c>
      <c r="P29" t="s">
        <v>131</v>
      </c>
      <c r="Q29" t="s">
        <v>35</v>
      </c>
      <c r="R29" s="1">
        <v>43132</v>
      </c>
      <c r="S29" s="1" t="str">
        <f>TEXT(商品数据[[#This Row],[出版时间]],"YYYY")</f>
        <v>2018</v>
      </c>
      <c r="T29" t="s">
        <v>36</v>
      </c>
      <c r="W29">
        <v>578</v>
      </c>
      <c r="X29">
        <v>397</v>
      </c>
      <c r="Y29">
        <v>0</v>
      </c>
      <c r="Z29">
        <f t="shared" si="3"/>
        <v>0</v>
      </c>
      <c r="AA29">
        <f t="shared" si="4"/>
        <v>0</v>
      </c>
      <c r="AB29" t="str">
        <f t="shared" si="5"/>
        <v>一般</v>
      </c>
      <c r="AC29">
        <f t="shared" si="6"/>
        <v>357.64830000000001</v>
      </c>
    </row>
    <row r="30" spans="1:29" ht="15" customHeight="1" x14ac:dyDescent="0.2">
      <c r="A30">
        <v>12952486</v>
      </c>
      <c r="B30" t="s">
        <v>134</v>
      </c>
      <c r="C30" t="s">
        <v>135</v>
      </c>
      <c r="D30" t="str">
        <f t="shared" si="0"/>
        <v>高</v>
      </c>
      <c r="E30">
        <v>105.6</v>
      </c>
      <c r="F30" t="s">
        <v>57</v>
      </c>
      <c r="G30">
        <f t="shared" si="1"/>
        <v>0</v>
      </c>
      <c r="H30">
        <f t="shared" si="2"/>
        <v>1</v>
      </c>
      <c r="I30" t="s">
        <v>64</v>
      </c>
      <c r="J30" t="s">
        <v>136</v>
      </c>
      <c r="K30">
        <f t="shared" si="11"/>
        <v>20</v>
      </c>
      <c r="L30">
        <f t="shared" si="12"/>
        <v>50</v>
      </c>
      <c r="M30">
        <f t="shared" si="9"/>
        <v>2</v>
      </c>
      <c r="N30" t="s">
        <v>57</v>
      </c>
      <c r="O30">
        <f t="shared" ref="O30:O39" si="13">IF(P30="文轩",30,IF(P30="清华大学出版社",40,IF(P30="机工出版",50,IF(P30="iTuring",50,IF(P30="博文视点",40,IF(COUNTIF(P30,"*华章*"),30,IF(P30="异步图书",50,10)))))))</f>
        <v>50</v>
      </c>
      <c r="P30" t="s">
        <v>112</v>
      </c>
      <c r="Q30" t="s">
        <v>35</v>
      </c>
      <c r="R30" s="1">
        <v>44075</v>
      </c>
      <c r="S30" s="1" t="str">
        <f>TEXT(商品数据[[#This Row],[出版时间]],"YYYY")</f>
        <v>2020</v>
      </c>
      <c r="T30" t="s">
        <v>36</v>
      </c>
      <c r="W30">
        <v>1747</v>
      </c>
      <c r="X30">
        <v>861</v>
      </c>
      <c r="Y30">
        <v>5</v>
      </c>
      <c r="Z30">
        <f t="shared" si="3"/>
        <v>0</v>
      </c>
      <c r="AA30">
        <f t="shared" si="4"/>
        <v>0</v>
      </c>
      <c r="AB30" t="str">
        <f t="shared" si="5"/>
        <v>一般</v>
      </c>
      <c r="AC30">
        <f t="shared" si="6"/>
        <v>532.58646666666664</v>
      </c>
    </row>
    <row r="31" spans="1:29" ht="15" customHeight="1" x14ac:dyDescent="0.2">
      <c r="A31">
        <v>26855503438</v>
      </c>
      <c r="B31" t="s">
        <v>137</v>
      </c>
      <c r="C31" t="s">
        <v>137</v>
      </c>
      <c r="D31" t="str">
        <f t="shared" si="0"/>
        <v>较高</v>
      </c>
      <c r="E31">
        <v>92</v>
      </c>
      <c r="F31" t="s">
        <v>138</v>
      </c>
      <c r="G31">
        <f t="shared" si="1"/>
        <v>1</v>
      </c>
      <c r="H31">
        <f t="shared" si="2"/>
        <v>1</v>
      </c>
      <c r="I31" t="s">
        <v>139</v>
      </c>
      <c r="K31">
        <f t="shared" si="11"/>
        <v>20</v>
      </c>
      <c r="L31">
        <f t="shared" si="12"/>
        <v>50</v>
      </c>
      <c r="M31">
        <f t="shared" si="9"/>
        <v>0</v>
      </c>
      <c r="N31" t="s">
        <v>92</v>
      </c>
      <c r="O31">
        <f t="shared" si="13"/>
        <v>10</v>
      </c>
      <c r="R31" s="1"/>
      <c r="S31" s="1" t="str">
        <f>TEXT(商品数据[[#This Row],[出版时间]],"YYYY")</f>
        <v>1900</v>
      </c>
      <c r="W31">
        <v>465</v>
      </c>
      <c r="X31">
        <v>282</v>
      </c>
      <c r="Y31">
        <v>0</v>
      </c>
      <c r="Z31">
        <f t="shared" si="3"/>
        <v>0</v>
      </c>
      <c r="AA31">
        <f t="shared" si="4"/>
        <v>0</v>
      </c>
      <c r="AB31" t="str">
        <f t="shared" si="5"/>
        <v>一般</v>
      </c>
      <c r="AC31">
        <f t="shared" si="6"/>
        <v>229.83120000000002</v>
      </c>
    </row>
    <row r="32" spans="1:29" ht="15" customHeight="1" x14ac:dyDescent="0.2">
      <c r="A32">
        <v>12279249</v>
      </c>
      <c r="B32" t="s">
        <v>140</v>
      </c>
      <c r="C32" t="s">
        <v>141</v>
      </c>
      <c r="D32" t="str">
        <f t="shared" si="0"/>
        <v>较高</v>
      </c>
      <c r="E32">
        <v>99.4</v>
      </c>
      <c r="F32" t="s">
        <v>57</v>
      </c>
      <c r="G32">
        <f t="shared" si="1"/>
        <v>0</v>
      </c>
      <c r="H32">
        <f t="shared" si="2"/>
        <v>2</v>
      </c>
      <c r="I32" t="s">
        <v>32</v>
      </c>
      <c r="J32" t="s">
        <v>142</v>
      </c>
      <c r="K32">
        <f t="shared" si="11"/>
        <v>20</v>
      </c>
      <c r="L32">
        <f t="shared" si="12"/>
        <v>50</v>
      </c>
      <c r="M32">
        <f t="shared" si="9"/>
        <v>2</v>
      </c>
      <c r="N32" t="s">
        <v>57</v>
      </c>
      <c r="O32">
        <f t="shared" si="13"/>
        <v>50</v>
      </c>
      <c r="P32" t="s">
        <v>112</v>
      </c>
      <c r="Q32" t="s">
        <v>35</v>
      </c>
      <c r="R32" s="1">
        <v>43101</v>
      </c>
      <c r="S32" s="1" t="str">
        <f>TEXT(商品数据[[#This Row],[出版时间]],"YYYY")</f>
        <v>2018</v>
      </c>
      <c r="T32" t="s">
        <v>36</v>
      </c>
      <c r="V32">
        <v>512</v>
      </c>
      <c r="W32">
        <v>444</v>
      </c>
      <c r="X32">
        <v>223</v>
      </c>
      <c r="Y32">
        <v>0</v>
      </c>
      <c r="Z32">
        <f t="shared" si="3"/>
        <v>0</v>
      </c>
      <c r="AA32">
        <f t="shared" si="4"/>
        <v>0</v>
      </c>
      <c r="AB32" t="str">
        <f t="shared" si="5"/>
        <v>一般</v>
      </c>
      <c r="AC32">
        <f t="shared" si="6"/>
        <v>207.50349999999997</v>
      </c>
    </row>
    <row r="33" spans="1:29" ht="15" customHeight="1" x14ac:dyDescent="0.2">
      <c r="A33">
        <v>12358970</v>
      </c>
      <c r="B33" t="s">
        <v>143</v>
      </c>
      <c r="C33" t="s">
        <v>144</v>
      </c>
      <c r="D33" t="str">
        <f t="shared" si="0"/>
        <v>较高</v>
      </c>
      <c r="E33">
        <v>79</v>
      </c>
      <c r="F33" t="s">
        <v>57</v>
      </c>
      <c r="G33">
        <f t="shared" si="1"/>
        <v>0</v>
      </c>
      <c r="H33">
        <f t="shared" si="2"/>
        <v>1</v>
      </c>
      <c r="I33" t="s">
        <v>64</v>
      </c>
      <c r="J33" t="s">
        <v>142</v>
      </c>
      <c r="K33">
        <f t="shared" si="11"/>
        <v>20</v>
      </c>
      <c r="L33">
        <f t="shared" si="12"/>
        <v>50</v>
      </c>
      <c r="M33">
        <f t="shared" si="9"/>
        <v>2</v>
      </c>
      <c r="N33" t="s">
        <v>57</v>
      </c>
      <c r="O33">
        <f t="shared" si="13"/>
        <v>50</v>
      </c>
      <c r="P33" t="s">
        <v>112</v>
      </c>
      <c r="Q33" t="s">
        <v>35</v>
      </c>
      <c r="R33" s="1">
        <v>43221</v>
      </c>
      <c r="S33" s="1" t="str">
        <f>TEXT(商品数据[[#This Row],[出版时间]],"YYYY")</f>
        <v>2018</v>
      </c>
      <c r="T33" t="s">
        <v>36</v>
      </c>
      <c r="V33">
        <v>352</v>
      </c>
      <c r="W33">
        <v>835</v>
      </c>
      <c r="X33">
        <v>385</v>
      </c>
      <c r="Y33">
        <v>2</v>
      </c>
      <c r="Z33">
        <f t="shared" si="3"/>
        <v>0</v>
      </c>
      <c r="AA33">
        <f t="shared" si="4"/>
        <v>0</v>
      </c>
      <c r="AB33" t="str">
        <f t="shared" si="5"/>
        <v>一般</v>
      </c>
      <c r="AC33">
        <f t="shared" si="6"/>
        <v>242.858</v>
      </c>
    </row>
    <row r="34" spans="1:29" ht="15" customHeight="1" x14ac:dyDescent="0.2">
      <c r="A34">
        <v>12006653</v>
      </c>
      <c r="B34" t="s">
        <v>145</v>
      </c>
      <c r="C34" t="s">
        <v>146</v>
      </c>
      <c r="D34" t="str">
        <f t="shared" si="0"/>
        <v>较高</v>
      </c>
      <c r="E34">
        <v>65.2</v>
      </c>
      <c r="F34" t="s">
        <v>57</v>
      </c>
      <c r="G34">
        <f t="shared" si="1"/>
        <v>0</v>
      </c>
      <c r="H34">
        <f t="shared" si="2"/>
        <v>2</v>
      </c>
      <c r="I34" t="s">
        <v>32</v>
      </c>
      <c r="J34" t="s">
        <v>147</v>
      </c>
      <c r="K34">
        <f t="shared" si="11"/>
        <v>20</v>
      </c>
      <c r="L34">
        <f t="shared" si="12"/>
        <v>50</v>
      </c>
      <c r="M34">
        <f t="shared" si="9"/>
        <v>2</v>
      </c>
      <c r="N34" t="s">
        <v>57</v>
      </c>
      <c r="O34">
        <f t="shared" si="13"/>
        <v>50</v>
      </c>
      <c r="P34" t="s">
        <v>112</v>
      </c>
      <c r="Q34" t="s">
        <v>35</v>
      </c>
      <c r="R34" s="1">
        <v>42675</v>
      </c>
      <c r="S34" s="1" t="str">
        <f>TEXT(商品数据[[#This Row],[出版时间]],"YYYY")</f>
        <v>2016</v>
      </c>
      <c r="T34" t="s">
        <v>36</v>
      </c>
      <c r="V34">
        <v>309</v>
      </c>
      <c r="W34">
        <v>841</v>
      </c>
      <c r="X34">
        <v>761</v>
      </c>
      <c r="Y34">
        <v>2</v>
      </c>
      <c r="Z34">
        <f t="shared" si="3"/>
        <v>0</v>
      </c>
      <c r="AA34">
        <f t="shared" si="4"/>
        <v>0</v>
      </c>
      <c r="AB34" t="str">
        <f t="shared" si="5"/>
        <v>一般</v>
      </c>
      <c r="AC34">
        <f t="shared" si="6"/>
        <v>256.83806666666669</v>
      </c>
    </row>
    <row r="35" spans="1:29" ht="15" customHeight="1" x14ac:dyDescent="0.2">
      <c r="A35">
        <v>12719313</v>
      </c>
      <c r="B35" t="s">
        <v>148</v>
      </c>
      <c r="C35" t="s">
        <v>148</v>
      </c>
      <c r="D35" t="str">
        <f t="shared" si="0"/>
        <v>较高</v>
      </c>
      <c r="E35">
        <v>70.2</v>
      </c>
      <c r="F35" t="s">
        <v>149</v>
      </c>
      <c r="G35">
        <f t="shared" si="1"/>
        <v>0</v>
      </c>
      <c r="H35">
        <f t="shared" si="2"/>
        <v>2</v>
      </c>
      <c r="I35" t="s">
        <v>32</v>
      </c>
      <c r="J35" t="s">
        <v>150</v>
      </c>
      <c r="K35">
        <f t="shared" si="11"/>
        <v>20</v>
      </c>
      <c r="L35">
        <f t="shared" si="12"/>
        <v>50</v>
      </c>
      <c r="M35">
        <f t="shared" si="9"/>
        <v>3</v>
      </c>
      <c r="N35" t="s">
        <v>149</v>
      </c>
      <c r="O35">
        <f t="shared" si="13"/>
        <v>10</v>
      </c>
      <c r="P35" t="s">
        <v>149</v>
      </c>
      <c r="Q35" t="s">
        <v>113</v>
      </c>
      <c r="R35" s="1">
        <v>44044</v>
      </c>
      <c r="S35" s="1" t="str">
        <f>TEXT(商品数据[[#This Row],[出版时间]],"YYYY")</f>
        <v>2020</v>
      </c>
      <c r="U35" t="s">
        <v>37</v>
      </c>
      <c r="V35">
        <v>328</v>
      </c>
      <c r="W35">
        <v>1386</v>
      </c>
      <c r="X35">
        <v>193</v>
      </c>
      <c r="Y35">
        <v>3</v>
      </c>
      <c r="Z35">
        <f t="shared" si="3"/>
        <v>0</v>
      </c>
      <c r="AA35">
        <f t="shared" si="4"/>
        <v>0</v>
      </c>
      <c r="AB35" t="str">
        <f t="shared" si="5"/>
        <v>一般</v>
      </c>
      <c r="AC35">
        <f t="shared" si="6"/>
        <v>486.247525</v>
      </c>
    </row>
    <row r="36" spans="1:29" ht="15" customHeight="1" x14ac:dyDescent="0.2">
      <c r="A36">
        <v>12375646</v>
      </c>
      <c r="B36" t="s">
        <v>151</v>
      </c>
      <c r="C36" t="s">
        <v>152</v>
      </c>
      <c r="D36" t="str">
        <f t="shared" si="0"/>
        <v>较高</v>
      </c>
      <c r="E36">
        <v>72.599999999999994</v>
      </c>
      <c r="F36" t="s">
        <v>57</v>
      </c>
      <c r="G36">
        <f t="shared" si="1"/>
        <v>0</v>
      </c>
      <c r="H36">
        <f t="shared" si="2"/>
        <v>2</v>
      </c>
      <c r="I36" t="s">
        <v>32</v>
      </c>
      <c r="J36" t="s">
        <v>153</v>
      </c>
      <c r="K36">
        <f t="shared" si="11"/>
        <v>20</v>
      </c>
      <c r="L36">
        <f t="shared" si="12"/>
        <v>50</v>
      </c>
      <c r="M36">
        <f t="shared" si="9"/>
        <v>2</v>
      </c>
      <c r="N36" t="s">
        <v>57</v>
      </c>
      <c r="O36">
        <f t="shared" si="13"/>
        <v>50</v>
      </c>
      <c r="P36" t="s">
        <v>112</v>
      </c>
      <c r="Q36" t="s">
        <v>35</v>
      </c>
      <c r="R36" s="1">
        <v>43252</v>
      </c>
      <c r="S36" s="1" t="str">
        <f>TEXT(商品数据[[#This Row],[出版时间]],"YYYY")</f>
        <v>2018</v>
      </c>
      <c r="T36" t="s">
        <v>36</v>
      </c>
      <c r="V36">
        <v>120</v>
      </c>
      <c r="W36">
        <v>813</v>
      </c>
      <c r="X36">
        <v>353</v>
      </c>
      <c r="Y36">
        <v>1</v>
      </c>
      <c r="Z36">
        <f t="shared" si="3"/>
        <v>0</v>
      </c>
      <c r="AA36">
        <f t="shared" si="4"/>
        <v>0</v>
      </c>
      <c r="AB36" t="str">
        <f t="shared" si="5"/>
        <v>一般</v>
      </c>
      <c r="AC36">
        <f t="shared" si="6"/>
        <v>344.85110000000003</v>
      </c>
    </row>
    <row r="37" spans="1:29" ht="15" customHeight="1" x14ac:dyDescent="0.2">
      <c r="A37">
        <v>12456707</v>
      </c>
      <c r="B37" t="s">
        <v>154</v>
      </c>
      <c r="C37" t="s">
        <v>155</v>
      </c>
      <c r="D37" t="str">
        <f t="shared" si="0"/>
        <v>高</v>
      </c>
      <c r="E37">
        <v>156.69999999999999</v>
      </c>
      <c r="G37">
        <f t="shared" si="1"/>
        <v>0</v>
      </c>
      <c r="H37">
        <f t="shared" si="2"/>
        <v>2</v>
      </c>
      <c r="I37" t="s">
        <v>32</v>
      </c>
      <c r="J37" t="s">
        <v>156</v>
      </c>
      <c r="K37">
        <f t="shared" si="11"/>
        <v>89</v>
      </c>
      <c r="L37">
        <f t="shared" si="12"/>
        <v>40</v>
      </c>
      <c r="M37">
        <f t="shared" si="9"/>
        <v>1</v>
      </c>
      <c r="N37" t="s">
        <v>31</v>
      </c>
      <c r="O37">
        <f t="shared" si="13"/>
        <v>10</v>
      </c>
      <c r="Q37" t="s">
        <v>35</v>
      </c>
      <c r="R37" s="1">
        <v>43070</v>
      </c>
      <c r="S37" s="1" t="str">
        <f>TEXT(商品数据[[#This Row],[出版时间]],"YYYY")</f>
        <v>2017</v>
      </c>
      <c r="T37" t="s">
        <v>36</v>
      </c>
      <c r="W37">
        <v>3335</v>
      </c>
      <c r="X37">
        <v>2374</v>
      </c>
      <c r="Y37">
        <v>8</v>
      </c>
      <c r="Z37">
        <f t="shared" si="3"/>
        <v>1</v>
      </c>
      <c r="AA37">
        <f t="shared" si="4"/>
        <v>0</v>
      </c>
      <c r="AB37" t="str">
        <f t="shared" si="5"/>
        <v>一般</v>
      </c>
      <c r="AC37">
        <f t="shared" si="6"/>
        <v>1321.2042666666664</v>
      </c>
    </row>
    <row r="38" spans="1:29" ht="15" customHeight="1" x14ac:dyDescent="0.2">
      <c r="A38">
        <v>12145215</v>
      </c>
      <c r="B38" t="s">
        <v>157</v>
      </c>
      <c r="C38" t="s">
        <v>158</v>
      </c>
      <c r="D38" t="str">
        <f t="shared" si="0"/>
        <v>中</v>
      </c>
      <c r="E38">
        <v>38</v>
      </c>
      <c r="F38" t="s">
        <v>57</v>
      </c>
      <c r="G38">
        <f t="shared" si="1"/>
        <v>0</v>
      </c>
      <c r="H38">
        <f t="shared" si="2"/>
        <v>2</v>
      </c>
      <c r="I38" t="s">
        <v>32</v>
      </c>
      <c r="J38" t="s">
        <v>159</v>
      </c>
      <c r="K38">
        <f t="shared" si="11"/>
        <v>20</v>
      </c>
      <c r="L38">
        <f t="shared" si="12"/>
        <v>50</v>
      </c>
      <c r="M38">
        <f t="shared" si="9"/>
        <v>2</v>
      </c>
      <c r="N38" t="s">
        <v>57</v>
      </c>
      <c r="O38">
        <f t="shared" si="13"/>
        <v>50</v>
      </c>
      <c r="P38" t="s">
        <v>112</v>
      </c>
      <c r="Q38" t="s">
        <v>35</v>
      </c>
      <c r="R38" s="1">
        <v>42948</v>
      </c>
      <c r="S38" s="1" t="str">
        <f>TEXT(商品数据[[#This Row],[出版时间]],"YYYY")</f>
        <v>2017</v>
      </c>
      <c r="T38" t="s">
        <v>36</v>
      </c>
      <c r="V38">
        <v>188</v>
      </c>
      <c r="W38">
        <v>814</v>
      </c>
      <c r="X38">
        <v>689</v>
      </c>
      <c r="Y38">
        <v>1</v>
      </c>
      <c r="Z38">
        <f t="shared" si="3"/>
        <v>0</v>
      </c>
      <c r="AA38">
        <f t="shared" si="4"/>
        <v>0</v>
      </c>
      <c r="AB38" t="str">
        <f t="shared" si="5"/>
        <v>一般</v>
      </c>
      <c r="AC38">
        <f t="shared" si="6"/>
        <v>359.37424999999996</v>
      </c>
    </row>
    <row r="39" spans="1:29" ht="15" customHeight="1" x14ac:dyDescent="0.2">
      <c r="A39">
        <v>12455249</v>
      </c>
      <c r="B39" t="s">
        <v>160</v>
      </c>
      <c r="C39" t="s">
        <v>161</v>
      </c>
      <c r="D39" t="str">
        <f t="shared" si="0"/>
        <v>较高</v>
      </c>
      <c r="E39">
        <v>66</v>
      </c>
      <c r="F39" t="s">
        <v>57</v>
      </c>
      <c r="G39">
        <f t="shared" si="1"/>
        <v>0</v>
      </c>
      <c r="H39">
        <f t="shared" si="2"/>
        <v>2</v>
      </c>
      <c r="I39" t="s">
        <v>32</v>
      </c>
      <c r="J39" t="s">
        <v>162</v>
      </c>
      <c r="K39">
        <f t="shared" si="11"/>
        <v>20</v>
      </c>
      <c r="L39">
        <f t="shared" si="12"/>
        <v>50</v>
      </c>
      <c r="M39">
        <f t="shared" si="9"/>
        <v>2</v>
      </c>
      <c r="N39" t="s">
        <v>57</v>
      </c>
      <c r="O39">
        <f t="shared" si="13"/>
        <v>50</v>
      </c>
      <c r="P39" t="s">
        <v>112</v>
      </c>
      <c r="Q39" t="s">
        <v>35</v>
      </c>
      <c r="R39" s="1">
        <v>43405</v>
      </c>
      <c r="S39" s="1" t="str">
        <f>TEXT(商品数据[[#This Row],[出版时间]],"YYYY")</f>
        <v>2018</v>
      </c>
      <c r="T39" t="s">
        <v>36</v>
      </c>
      <c r="V39">
        <v>246</v>
      </c>
      <c r="W39">
        <v>1539</v>
      </c>
      <c r="X39">
        <v>384</v>
      </c>
      <c r="Y39">
        <v>2</v>
      </c>
      <c r="Z39">
        <f t="shared" si="3"/>
        <v>0</v>
      </c>
      <c r="AA39">
        <f t="shared" si="4"/>
        <v>0</v>
      </c>
      <c r="AB39" t="str">
        <f t="shared" si="5"/>
        <v>一般</v>
      </c>
      <c r="AC39">
        <f t="shared" si="6"/>
        <v>808.70533333333333</v>
      </c>
    </row>
    <row r="40" spans="1:29" ht="15" customHeight="1" x14ac:dyDescent="0.2">
      <c r="A40">
        <v>47612225922</v>
      </c>
      <c r="B40" t="s">
        <v>163</v>
      </c>
      <c r="C40" t="s">
        <v>164</v>
      </c>
      <c r="D40" t="str">
        <f t="shared" si="0"/>
        <v>较高</v>
      </c>
      <c r="E40">
        <v>69</v>
      </c>
      <c r="F40" t="s">
        <v>165</v>
      </c>
      <c r="G40">
        <f t="shared" si="1"/>
        <v>0</v>
      </c>
      <c r="H40">
        <f t="shared" si="2"/>
        <v>1</v>
      </c>
      <c r="I40" t="s">
        <v>166</v>
      </c>
      <c r="J40" t="s">
        <v>167</v>
      </c>
      <c r="K40">
        <f t="shared" si="11"/>
        <v>20</v>
      </c>
      <c r="L40">
        <f t="shared" si="12"/>
        <v>40</v>
      </c>
      <c r="M40">
        <f t="shared" si="9"/>
        <v>1</v>
      </c>
      <c r="N40" t="s">
        <v>31</v>
      </c>
      <c r="O40">
        <f t="shared" ref="O40:O103" si="14">IF(P40="文轩",30,IF(P40="清华大学出版社",40,IF(P40="机工出版",50,IF(P40="iTuring",50,IF(P40="博文视点",40,IF(COUNTIF(P40,"*华章*"),30,IF(P40="异步图书",50,10)))))))</f>
        <v>10</v>
      </c>
      <c r="R40" s="1">
        <v>43586</v>
      </c>
      <c r="S40" s="1" t="str">
        <f>TEXT(商品数据[[#This Row],[出版时间]],"YYYY")</f>
        <v>2019</v>
      </c>
      <c r="W40">
        <v>886</v>
      </c>
      <c r="X40">
        <v>98</v>
      </c>
      <c r="Y40">
        <v>1</v>
      </c>
      <c r="Z40">
        <f t="shared" si="3"/>
        <v>0</v>
      </c>
      <c r="AA40">
        <f t="shared" si="4"/>
        <v>0</v>
      </c>
      <c r="AB40" t="str">
        <f t="shared" si="5"/>
        <v>一般</v>
      </c>
      <c r="AC40">
        <f t="shared" si="6"/>
        <v>396.84380000000004</v>
      </c>
    </row>
    <row r="41" spans="1:29" ht="15" customHeight="1" x14ac:dyDescent="0.2">
      <c r="A41">
        <v>33203998460</v>
      </c>
      <c r="B41" t="s">
        <v>168</v>
      </c>
      <c r="C41" t="s">
        <v>169</v>
      </c>
      <c r="D41" t="str">
        <f t="shared" si="0"/>
        <v>高</v>
      </c>
      <c r="E41">
        <v>139</v>
      </c>
      <c r="F41" t="s">
        <v>170</v>
      </c>
      <c r="G41">
        <f t="shared" si="1"/>
        <v>1</v>
      </c>
      <c r="H41">
        <f t="shared" si="2"/>
        <v>2</v>
      </c>
      <c r="I41" t="s">
        <v>171</v>
      </c>
      <c r="K41">
        <f t="shared" si="11"/>
        <v>20</v>
      </c>
      <c r="L41">
        <f t="shared" si="12"/>
        <v>10</v>
      </c>
      <c r="M41">
        <f t="shared" si="9"/>
        <v>700</v>
      </c>
      <c r="O41">
        <f t="shared" si="14"/>
        <v>10</v>
      </c>
      <c r="R41" s="1"/>
      <c r="S41" s="1" t="str">
        <f>TEXT(商品数据[[#This Row],[出版时间]],"YYYY")</f>
        <v>1900</v>
      </c>
      <c r="W41">
        <v>621</v>
      </c>
      <c r="X41">
        <v>288</v>
      </c>
      <c r="Y41">
        <v>0</v>
      </c>
      <c r="Z41">
        <f t="shared" si="3"/>
        <v>0</v>
      </c>
      <c r="AA41">
        <f t="shared" si="4"/>
        <v>0</v>
      </c>
      <c r="AB41" t="str">
        <f t="shared" si="5"/>
        <v>一般</v>
      </c>
      <c r="AC41">
        <f t="shared" si="6"/>
        <v>404.17559999999997</v>
      </c>
    </row>
    <row r="42" spans="1:29" ht="15" customHeight="1" x14ac:dyDescent="0.2">
      <c r="A42">
        <v>12439612</v>
      </c>
      <c r="B42" t="s">
        <v>172</v>
      </c>
      <c r="C42" t="s">
        <v>173</v>
      </c>
      <c r="D42" t="str">
        <f t="shared" si="0"/>
        <v>中</v>
      </c>
      <c r="E42">
        <v>42.3</v>
      </c>
      <c r="F42" t="s">
        <v>31</v>
      </c>
      <c r="G42">
        <f t="shared" si="1"/>
        <v>0</v>
      </c>
      <c r="H42">
        <f t="shared" si="2"/>
        <v>2</v>
      </c>
      <c r="I42" t="s">
        <v>32</v>
      </c>
      <c r="J42" t="s">
        <v>174</v>
      </c>
      <c r="K42">
        <f t="shared" si="11"/>
        <v>20</v>
      </c>
      <c r="L42">
        <f t="shared" si="12"/>
        <v>40</v>
      </c>
      <c r="M42">
        <f t="shared" si="9"/>
        <v>1</v>
      </c>
      <c r="N42" t="s">
        <v>31</v>
      </c>
      <c r="O42">
        <f t="shared" si="14"/>
        <v>10</v>
      </c>
      <c r="P42" t="s">
        <v>34</v>
      </c>
      <c r="Q42" t="s">
        <v>35</v>
      </c>
      <c r="R42" s="1">
        <v>43344</v>
      </c>
      <c r="S42" s="1" t="str">
        <f>TEXT(商品数据[[#This Row],[出版时间]],"YYYY")</f>
        <v>2018</v>
      </c>
      <c r="T42" t="s">
        <v>36</v>
      </c>
      <c r="U42" t="s">
        <v>37</v>
      </c>
      <c r="V42">
        <v>183</v>
      </c>
      <c r="W42">
        <v>5912</v>
      </c>
      <c r="X42">
        <v>1266</v>
      </c>
      <c r="Y42">
        <v>20</v>
      </c>
      <c r="Z42">
        <f t="shared" si="3"/>
        <v>1</v>
      </c>
      <c r="AA42">
        <f t="shared" si="4"/>
        <v>0</v>
      </c>
      <c r="AB42" t="str">
        <f t="shared" si="5"/>
        <v>一般</v>
      </c>
      <c r="AC42">
        <f t="shared" si="6"/>
        <v>1694.6658</v>
      </c>
    </row>
    <row r="43" spans="1:29" ht="15" customHeight="1" x14ac:dyDescent="0.2">
      <c r="A43">
        <v>12091327</v>
      </c>
      <c r="B43" t="s">
        <v>175</v>
      </c>
      <c r="C43" t="s">
        <v>175</v>
      </c>
      <c r="D43" t="str">
        <f t="shared" si="0"/>
        <v>中</v>
      </c>
      <c r="E43">
        <v>45.8</v>
      </c>
      <c r="F43" t="s">
        <v>57</v>
      </c>
      <c r="G43">
        <f t="shared" si="1"/>
        <v>0</v>
      </c>
      <c r="H43">
        <f t="shared" si="2"/>
        <v>2</v>
      </c>
      <c r="I43" t="s">
        <v>32</v>
      </c>
      <c r="J43" t="s">
        <v>176</v>
      </c>
      <c r="K43">
        <f t="shared" si="11"/>
        <v>20</v>
      </c>
      <c r="L43">
        <f t="shared" si="12"/>
        <v>50</v>
      </c>
      <c r="M43">
        <f t="shared" si="9"/>
        <v>2</v>
      </c>
      <c r="N43" t="s">
        <v>57</v>
      </c>
      <c r="O43">
        <f t="shared" si="14"/>
        <v>50</v>
      </c>
      <c r="P43" t="s">
        <v>112</v>
      </c>
      <c r="Q43" t="s">
        <v>35</v>
      </c>
      <c r="R43" s="1">
        <v>42887</v>
      </c>
      <c r="S43" s="1" t="str">
        <f>TEXT(商品数据[[#This Row],[出版时间]],"YYYY")</f>
        <v>2017</v>
      </c>
      <c r="T43" t="s">
        <v>36</v>
      </c>
      <c r="V43">
        <v>190</v>
      </c>
      <c r="W43">
        <v>775</v>
      </c>
      <c r="X43">
        <v>395</v>
      </c>
      <c r="Y43">
        <v>2</v>
      </c>
      <c r="Z43">
        <f t="shared" si="3"/>
        <v>0</v>
      </c>
      <c r="AA43">
        <f t="shared" si="4"/>
        <v>0</v>
      </c>
      <c r="AB43" t="str">
        <f t="shared" si="5"/>
        <v>一般</v>
      </c>
      <c r="AC43">
        <f t="shared" si="6"/>
        <v>210.16666666666666</v>
      </c>
    </row>
    <row r="44" spans="1:29" ht="15" customHeight="1" x14ac:dyDescent="0.2">
      <c r="A44">
        <v>12118225</v>
      </c>
      <c r="B44" t="s">
        <v>177</v>
      </c>
      <c r="C44" t="s">
        <v>178</v>
      </c>
      <c r="D44" t="str">
        <f t="shared" si="0"/>
        <v>较高</v>
      </c>
      <c r="E44">
        <v>68</v>
      </c>
      <c r="F44" t="s">
        <v>31</v>
      </c>
      <c r="G44">
        <f t="shared" si="1"/>
        <v>0</v>
      </c>
      <c r="H44">
        <f t="shared" si="2"/>
        <v>2</v>
      </c>
      <c r="I44" t="s">
        <v>32</v>
      </c>
      <c r="J44" t="s">
        <v>179</v>
      </c>
      <c r="K44">
        <f t="shared" si="11"/>
        <v>20</v>
      </c>
      <c r="L44">
        <f t="shared" si="12"/>
        <v>40</v>
      </c>
      <c r="M44">
        <f t="shared" si="9"/>
        <v>1</v>
      </c>
      <c r="N44" t="s">
        <v>31</v>
      </c>
      <c r="O44">
        <f t="shared" si="14"/>
        <v>10</v>
      </c>
      <c r="P44" t="s">
        <v>180</v>
      </c>
      <c r="Q44" t="s">
        <v>35</v>
      </c>
      <c r="R44" s="1">
        <v>42887</v>
      </c>
      <c r="S44" s="1" t="str">
        <f>TEXT(商品数据[[#This Row],[出版时间]],"YYYY")</f>
        <v>2017</v>
      </c>
      <c r="T44" t="s">
        <v>36</v>
      </c>
      <c r="U44" t="s">
        <v>37</v>
      </c>
      <c r="V44">
        <v>231</v>
      </c>
      <c r="W44">
        <v>2006</v>
      </c>
      <c r="X44">
        <v>1582</v>
      </c>
      <c r="Y44">
        <v>3</v>
      </c>
      <c r="Z44">
        <f t="shared" si="3"/>
        <v>0</v>
      </c>
      <c r="AA44">
        <f t="shared" si="4"/>
        <v>0</v>
      </c>
      <c r="AB44" t="str">
        <f t="shared" si="5"/>
        <v>一般</v>
      </c>
      <c r="AC44">
        <f t="shared" si="6"/>
        <v>1084.3821</v>
      </c>
    </row>
    <row r="45" spans="1:29" ht="15" customHeight="1" x14ac:dyDescent="0.2">
      <c r="A45">
        <v>12685989</v>
      </c>
      <c r="B45" t="s">
        <v>181</v>
      </c>
      <c r="C45" t="s">
        <v>182</v>
      </c>
      <c r="D45" t="str">
        <f t="shared" si="0"/>
        <v>中</v>
      </c>
      <c r="E45">
        <v>49.4</v>
      </c>
      <c r="F45" t="s">
        <v>92</v>
      </c>
      <c r="G45">
        <f t="shared" si="1"/>
        <v>0</v>
      </c>
      <c r="H45">
        <f t="shared" si="2"/>
        <v>1</v>
      </c>
      <c r="I45" t="s">
        <v>64</v>
      </c>
      <c r="J45" t="s">
        <v>183</v>
      </c>
      <c r="K45">
        <f t="shared" si="11"/>
        <v>20</v>
      </c>
      <c r="L45">
        <f t="shared" si="12"/>
        <v>50</v>
      </c>
      <c r="M45">
        <f t="shared" si="9"/>
        <v>0</v>
      </c>
      <c r="N45" t="s">
        <v>92</v>
      </c>
      <c r="O45">
        <f t="shared" si="14"/>
        <v>50</v>
      </c>
      <c r="P45" t="s">
        <v>184</v>
      </c>
      <c r="Q45" t="s">
        <v>35</v>
      </c>
      <c r="R45" s="1">
        <v>43983</v>
      </c>
      <c r="S45" s="1" t="str">
        <f>TEXT(商品数据[[#This Row],[出版时间]],"YYYY")</f>
        <v>2020</v>
      </c>
      <c r="T45" t="s">
        <v>36</v>
      </c>
      <c r="U45" t="s">
        <v>37</v>
      </c>
      <c r="V45">
        <v>146</v>
      </c>
      <c r="W45">
        <v>909</v>
      </c>
      <c r="X45">
        <v>132</v>
      </c>
      <c r="Y45">
        <v>0</v>
      </c>
      <c r="Z45">
        <f t="shared" si="3"/>
        <v>0</v>
      </c>
      <c r="AA45">
        <f t="shared" si="4"/>
        <v>0</v>
      </c>
      <c r="AB45" t="str">
        <f t="shared" si="5"/>
        <v>一般</v>
      </c>
      <c r="AC45">
        <f t="shared" si="6"/>
        <v>839.202</v>
      </c>
    </row>
    <row r="46" spans="1:29" ht="15" customHeight="1" x14ac:dyDescent="0.2">
      <c r="A46">
        <v>12411381</v>
      </c>
      <c r="B46" t="s">
        <v>185</v>
      </c>
      <c r="C46" t="s">
        <v>186</v>
      </c>
      <c r="D46" t="str">
        <f t="shared" si="0"/>
        <v>中</v>
      </c>
      <c r="E46">
        <v>58.7</v>
      </c>
      <c r="F46" t="s">
        <v>31</v>
      </c>
      <c r="G46">
        <f t="shared" si="1"/>
        <v>0</v>
      </c>
      <c r="H46">
        <f t="shared" si="2"/>
        <v>2</v>
      </c>
      <c r="I46" t="s">
        <v>32</v>
      </c>
      <c r="J46" t="s">
        <v>105</v>
      </c>
      <c r="K46">
        <f t="shared" si="11"/>
        <v>20</v>
      </c>
      <c r="L46">
        <f t="shared" si="12"/>
        <v>40</v>
      </c>
      <c r="M46">
        <f t="shared" si="9"/>
        <v>1</v>
      </c>
      <c r="N46" t="s">
        <v>31</v>
      </c>
      <c r="O46">
        <f t="shared" si="14"/>
        <v>10</v>
      </c>
      <c r="P46" t="s">
        <v>180</v>
      </c>
      <c r="Q46" t="s">
        <v>35</v>
      </c>
      <c r="R46" s="1">
        <v>43313</v>
      </c>
      <c r="S46" s="1" t="str">
        <f>TEXT(商品数据[[#This Row],[出版时间]],"YYYY")</f>
        <v>2018</v>
      </c>
      <c r="T46" t="s">
        <v>187</v>
      </c>
      <c r="U46" t="s">
        <v>37</v>
      </c>
      <c r="V46">
        <v>304</v>
      </c>
      <c r="W46">
        <v>1323</v>
      </c>
      <c r="X46">
        <v>828</v>
      </c>
      <c r="Y46">
        <v>0</v>
      </c>
      <c r="Z46">
        <f t="shared" si="3"/>
        <v>1</v>
      </c>
      <c r="AA46">
        <f t="shared" si="4"/>
        <v>0</v>
      </c>
      <c r="AB46" t="str">
        <f t="shared" si="5"/>
        <v>一般</v>
      </c>
      <c r="AC46">
        <f t="shared" si="6"/>
        <v>1861.2791999999997</v>
      </c>
    </row>
    <row r="47" spans="1:29" ht="15" customHeight="1" x14ac:dyDescent="0.2">
      <c r="A47">
        <v>11224757</v>
      </c>
      <c r="B47" t="s">
        <v>188</v>
      </c>
      <c r="C47" t="s">
        <v>189</v>
      </c>
      <c r="D47" t="str">
        <f t="shared" si="0"/>
        <v>中</v>
      </c>
      <c r="E47">
        <v>56.9</v>
      </c>
      <c r="F47" t="s">
        <v>57</v>
      </c>
      <c r="G47">
        <f t="shared" si="1"/>
        <v>0</v>
      </c>
      <c r="H47">
        <f t="shared" si="2"/>
        <v>2</v>
      </c>
      <c r="I47" t="s">
        <v>32</v>
      </c>
      <c r="J47" t="s">
        <v>190</v>
      </c>
      <c r="K47">
        <f t="shared" si="11"/>
        <v>20</v>
      </c>
      <c r="L47">
        <f t="shared" si="12"/>
        <v>50</v>
      </c>
      <c r="M47">
        <f t="shared" si="9"/>
        <v>2</v>
      </c>
      <c r="N47" t="s">
        <v>57</v>
      </c>
      <c r="O47">
        <f t="shared" si="14"/>
        <v>50</v>
      </c>
      <c r="P47" t="s">
        <v>112</v>
      </c>
      <c r="Q47" t="s">
        <v>35</v>
      </c>
      <c r="R47" s="1">
        <v>41365</v>
      </c>
      <c r="S47" s="1" t="str">
        <f>TEXT(商品数据[[#This Row],[出版时间]],"YYYY")</f>
        <v>2013</v>
      </c>
      <c r="T47" t="s">
        <v>36</v>
      </c>
      <c r="U47" t="s">
        <v>37</v>
      </c>
      <c r="V47">
        <v>320</v>
      </c>
      <c r="W47">
        <v>1216</v>
      </c>
      <c r="X47">
        <v>1114</v>
      </c>
      <c r="Y47">
        <v>6</v>
      </c>
      <c r="Z47">
        <f t="shared" si="3"/>
        <v>1</v>
      </c>
      <c r="AA47">
        <f t="shared" si="4"/>
        <v>0</v>
      </c>
      <c r="AB47" t="str">
        <f t="shared" si="5"/>
        <v>一般</v>
      </c>
      <c r="AC47">
        <f t="shared" si="6"/>
        <v>229.73482857142858</v>
      </c>
    </row>
    <row r="48" spans="1:29" ht="15" customHeight="1" x14ac:dyDescent="0.2">
      <c r="A48">
        <v>66350932106</v>
      </c>
      <c r="B48" t="s">
        <v>191</v>
      </c>
      <c r="C48" t="s">
        <v>191</v>
      </c>
      <c r="D48" t="str">
        <f t="shared" si="0"/>
        <v>中</v>
      </c>
      <c r="E48">
        <v>59</v>
      </c>
      <c r="F48" t="s">
        <v>192</v>
      </c>
      <c r="G48">
        <f t="shared" si="1"/>
        <v>1</v>
      </c>
      <c r="H48">
        <f t="shared" si="2"/>
        <v>1</v>
      </c>
      <c r="I48" t="s">
        <v>193</v>
      </c>
      <c r="K48">
        <f t="shared" si="11"/>
        <v>20</v>
      </c>
      <c r="L48">
        <f t="shared" si="12"/>
        <v>10</v>
      </c>
      <c r="M48">
        <f t="shared" si="9"/>
        <v>700</v>
      </c>
      <c r="O48">
        <f t="shared" si="14"/>
        <v>10</v>
      </c>
      <c r="R48" s="1"/>
      <c r="S48" s="1" t="str">
        <f>TEXT(商品数据[[#This Row],[出版时间]],"YYYY")</f>
        <v>1900</v>
      </c>
      <c r="W48">
        <v>1037</v>
      </c>
      <c r="X48">
        <v>302</v>
      </c>
      <c r="Y48">
        <v>2</v>
      </c>
      <c r="Z48">
        <f t="shared" si="3"/>
        <v>0</v>
      </c>
      <c r="AA48">
        <f t="shared" si="4"/>
        <v>0</v>
      </c>
      <c r="AB48" t="str">
        <f t="shared" si="5"/>
        <v>一般</v>
      </c>
      <c r="AC48">
        <f t="shared" si="6"/>
        <v>368.55919999999998</v>
      </c>
    </row>
    <row r="49" spans="1:29" ht="15" customHeight="1" x14ac:dyDescent="0.2">
      <c r="A49">
        <v>10717804774</v>
      </c>
      <c r="B49" t="s">
        <v>194</v>
      </c>
      <c r="C49" t="s">
        <v>195</v>
      </c>
      <c r="D49" t="str">
        <f t="shared" si="0"/>
        <v>中</v>
      </c>
      <c r="E49">
        <v>62.8</v>
      </c>
      <c r="F49" t="s">
        <v>196</v>
      </c>
      <c r="G49">
        <f t="shared" si="1"/>
        <v>0</v>
      </c>
      <c r="H49">
        <f t="shared" si="2"/>
        <v>0</v>
      </c>
      <c r="J49" t="s">
        <v>89</v>
      </c>
      <c r="K49">
        <f t="shared" si="11"/>
        <v>89</v>
      </c>
      <c r="L49">
        <f t="shared" si="12"/>
        <v>40</v>
      </c>
      <c r="M49">
        <f t="shared" si="9"/>
        <v>1</v>
      </c>
      <c r="N49" t="s">
        <v>31</v>
      </c>
      <c r="O49">
        <f t="shared" si="14"/>
        <v>10</v>
      </c>
      <c r="Q49" t="s">
        <v>35</v>
      </c>
      <c r="R49" s="1">
        <v>42370</v>
      </c>
      <c r="S49" s="1" t="str">
        <f>TEXT(商品数据[[#This Row],[出版时间]],"YYYY")</f>
        <v>2016</v>
      </c>
      <c r="W49">
        <v>834</v>
      </c>
      <c r="X49">
        <v>602</v>
      </c>
      <c r="Y49">
        <v>1</v>
      </c>
      <c r="Z49">
        <f t="shared" si="3"/>
        <v>0</v>
      </c>
      <c r="AA49">
        <f t="shared" si="4"/>
        <v>0</v>
      </c>
      <c r="AB49" t="str">
        <f t="shared" si="5"/>
        <v>一般</v>
      </c>
      <c r="AC49">
        <f t="shared" si="6"/>
        <v>372.91100000000006</v>
      </c>
    </row>
    <row r="50" spans="1:29" ht="15" customHeight="1" x14ac:dyDescent="0.2">
      <c r="A50">
        <v>12939458</v>
      </c>
      <c r="B50" t="s">
        <v>197</v>
      </c>
      <c r="C50" t="s">
        <v>198</v>
      </c>
      <c r="D50" t="str">
        <f t="shared" si="0"/>
        <v>较高</v>
      </c>
      <c r="E50">
        <v>92.4</v>
      </c>
      <c r="F50" t="s">
        <v>57</v>
      </c>
      <c r="G50">
        <f t="shared" si="1"/>
        <v>0</v>
      </c>
      <c r="H50">
        <f t="shared" si="2"/>
        <v>2</v>
      </c>
      <c r="I50" t="s">
        <v>32</v>
      </c>
      <c r="J50" t="s">
        <v>199</v>
      </c>
      <c r="K50">
        <f t="shared" si="11"/>
        <v>20</v>
      </c>
      <c r="L50">
        <f t="shared" si="12"/>
        <v>50</v>
      </c>
      <c r="M50">
        <f t="shared" si="9"/>
        <v>2</v>
      </c>
      <c r="N50" t="s">
        <v>57</v>
      </c>
      <c r="O50">
        <f t="shared" si="14"/>
        <v>50</v>
      </c>
      <c r="P50" t="s">
        <v>112</v>
      </c>
      <c r="Q50" t="s">
        <v>35</v>
      </c>
      <c r="R50" s="1">
        <v>44013</v>
      </c>
      <c r="S50" s="1" t="str">
        <f>TEXT(商品数据[[#This Row],[出版时间]],"YYYY")</f>
        <v>2020</v>
      </c>
      <c r="T50" t="s">
        <v>36</v>
      </c>
      <c r="V50">
        <v>374</v>
      </c>
      <c r="W50">
        <v>2970</v>
      </c>
      <c r="X50">
        <v>1148</v>
      </c>
      <c r="Y50">
        <v>4</v>
      </c>
      <c r="Z50">
        <f t="shared" si="3"/>
        <v>1</v>
      </c>
      <c r="AA50">
        <f t="shared" si="4"/>
        <v>0</v>
      </c>
      <c r="AB50" t="str">
        <f t="shared" si="5"/>
        <v>一般</v>
      </c>
      <c r="AC50">
        <f t="shared" si="6"/>
        <v>1830.6113599999999</v>
      </c>
    </row>
    <row r="51" spans="1:29" ht="15" customHeight="1" x14ac:dyDescent="0.2">
      <c r="A51">
        <v>24670827032</v>
      </c>
      <c r="B51" t="s">
        <v>200</v>
      </c>
      <c r="C51" t="s">
        <v>201</v>
      </c>
      <c r="D51" t="str">
        <f t="shared" si="0"/>
        <v>高</v>
      </c>
      <c r="E51">
        <v>129</v>
      </c>
      <c r="F51" t="s">
        <v>202</v>
      </c>
      <c r="G51">
        <f t="shared" si="1"/>
        <v>0</v>
      </c>
      <c r="H51">
        <f t="shared" si="2"/>
        <v>1</v>
      </c>
      <c r="I51" t="s">
        <v>203</v>
      </c>
      <c r="K51">
        <f t="shared" si="11"/>
        <v>20</v>
      </c>
      <c r="L51">
        <f t="shared" si="12"/>
        <v>10</v>
      </c>
      <c r="M51">
        <f t="shared" si="9"/>
        <v>700</v>
      </c>
      <c r="O51">
        <f t="shared" si="14"/>
        <v>10</v>
      </c>
      <c r="R51" s="1"/>
      <c r="S51" s="1" t="str">
        <f>TEXT(商品数据[[#This Row],[出版时间]],"YYYY")</f>
        <v>1900</v>
      </c>
      <c r="W51">
        <v>5243</v>
      </c>
      <c r="X51">
        <v>3468</v>
      </c>
      <c r="Y51">
        <v>27</v>
      </c>
      <c r="Z51">
        <f t="shared" si="3"/>
        <v>0</v>
      </c>
      <c r="AA51">
        <f t="shared" si="4"/>
        <v>0</v>
      </c>
      <c r="AB51" t="str">
        <f t="shared" si="5"/>
        <v>一般</v>
      </c>
      <c r="AC51">
        <f t="shared" si="6"/>
        <v>1041.8329714285717</v>
      </c>
    </row>
    <row r="52" spans="1:29" ht="15" customHeight="1" x14ac:dyDescent="0.2">
      <c r="A52">
        <v>24670827033</v>
      </c>
      <c r="B52" t="s">
        <v>204</v>
      </c>
      <c r="C52" t="s">
        <v>201</v>
      </c>
      <c r="D52" t="str">
        <f t="shared" si="0"/>
        <v>高</v>
      </c>
      <c r="E52">
        <v>129</v>
      </c>
      <c r="F52" t="s">
        <v>202</v>
      </c>
      <c r="G52">
        <f t="shared" si="1"/>
        <v>0</v>
      </c>
      <c r="H52">
        <f t="shared" si="2"/>
        <v>1</v>
      </c>
      <c r="I52" t="s">
        <v>203</v>
      </c>
      <c r="K52">
        <f t="shared" si="11"/>
        <v>20</v>
      </c>
      <c r="L52">
        <f t="shared" si="12"/>
        <v>10</v>
      </c>
      <c r="M52">
        <f t="shared" si="9"/>
        <v>700</v>
      </c>
      <c r="O52">
        <f t="shared" si="14"/>
        <v>10</v>
      </c>
      <c r="R52" s="1"/>
      <c r="S52" s="1" t="str">
        <f>TEXT(商品数据[[#This Row],[出版时间]],"YYYY")</f>
        <v>1900</v>
      </c>
      <c r="W52">
        <v>5243</v>
      </c>
      <c r="X52">
        <v>3468</v>
      </c>
      <c r="Y52">
        <v>27</v>
      </c>
      <c r="Z52">
        <f t="shared" si="3"/>
        <v>0</v>
      </c>
      <c r="AA52">
        <f t="shared" si="4"/>
        <v>0</v>
      </c>
      <c r="AB52" t="str">
        <f t="shared" si="5"/>
        <v>一般</v>
      </c>
      <c r="AC52">
        <f t="shared" si="6"/>
        <v>1041.8329714285717</v>
      </c>
    </row>
    <row r="53" spans="1:29" ht="15" customHeight="1" x14ac:dyDescent="0.2">
      <c r="A53">
        <v>12672565</v>
      </c>
      <c r="B53" t="s">
        <v>205</v>
      </c>
      <c r="C53" t="s">
        <v>206</v>
      </c>
      <c r="D53" t="str">
        <f t="shared" si="0"/>
        <v>中</v>
      </c>
      <c r="E53">
        <v>57.8</v>
      </c>
      <c r="F53" t="s">
        <v>31</v>
      </c>
      <c r="G53">
        <f t="shared" si="1"/>
        <v>0</v>
      </c>
      <c r="H53">
        <f t="shared" si="2"/>
        <v>2</v>
      </c>
      <c r="I53" t="s">
        <v>32</v>
      </c>
      <c r="J53" t="s">
        <v>207</v>
      </c>
      <c r="K53">
        <f t="shared" si="11"/>
        <v>20</v>
      </c>
      <c r="L53">
        <f t="shared" si="12"/>
        <v>40</v>
      </c>
      <c r="M53">
        <f t="shared" si="9"/>
        <v>1</v>
      </c>
      <c r="N53" t="s">
        <v>31</v>
      </c>
      <c r="O53">
        <f t="shared" si="14"/>
        <v>10</v>
      </c>
      <c r="P53" t="s">
        <v>34</v>
      </c>
      <c r="Q53" t="s">
        <v>35</v>
      </c>
      <c r="R53" s="1">
        <v>43983</v>
      </c>
      <c r="S53" s="1" t="str">
        <f>TEXT(商品数据[[#This Row],[出版时间]],"YYYY")</f>
        <v>2020</v>
      </c>
      <c r="T53" t="s">
        <v>36</v>
      </c>
      <c r="V53">
        <v>300</v>
      </c>
      <c r="W53">
        <v>5912</v>
      </c>
      <c r="X53">
        <v>1266</v>
      </c>
      <c r="Y53">
        <v>20</v>
      </c>
      <c r="Z53">
        <f t="shared" si="3"/>
        <v>0</v>
      </c>
      <c r="AA53">
        <f t="shared" si="4"/>
        <v>0</v>
      </c>
      <c r="AB53" t="str">
        <f t="shared" si="5"/>
        <v>一般</v>
      </c>
      <c r="AC53">
        <f t="shared" si="6"/>
        <v>1694.6658</v>
      </c>
    </row>
    <row r="54" spans="1:29" ht="15" customHeight="1" x14ac:dyDescent="0.2">
      <c r="A54">
        <v>64540084097</v>
      </c>
      <c r="B54" t="s">
        <v>208</v>
      </c>
      <c r="C54" t="s">
        <v>208</v>
      </c>
      <c r="D54" t="str">
        <f t="shared" si="0"/>
        <v>中</v>
      </c>
      <c r="E54">
        <v>49</v>
      </c>
      <c r="F54" t="s">
        <v>209</v>
      </c>
      <c r="G54">
        <f t="shared" si="1"/>
        <v>1</v>
      </c>
      <c r="H54">
        <f t="shared" si="2"/>
        <v>0</v>
      </c>
      <c r="I54" t="s">
        <v>210</v>
      </c>
      <c r="K54">
        <f t="shared" si="11"/>
        <v>20</v>
      </c>
      <c r="L54">
        <f t="shared" si="12"/>
        <v>10</v>
      </c>
      <c r="M54">
        <f t="shared" si="9"/>
        <v>700</v>
      </c>
      <c r="O54">
        <f t="shared" si="14"/>
        <v>10</v>
      </c>
      <c r="R54" s="1"/>
      <c r="S54" s="1" t="str">
        <f>TEXT(商品数据[[#This Row],[出版时间]],"YYYY")</f>
        <v>1900</v>
      </c>
      <c r="W54">
        <v>2960</v>
      </c>
      <c r="X54">
        <v>490</v>
      </c>
      <c r="Y54">
        <v>8</v>
      </c>
      <c r="Z54">
        <f t="shared" si="3"/>
        <v>0</v>
      </c>
      <c r="AA54">
        <f t="shared" si="4"/>
        <v>0</v>
      </c>
      <c r="AB54" t="str">
        <f t="shared" si="5"/>
        <v>一般</v>
      </c>
      <c r="AC54">
        <f t="shared" si="6"/>
        <v>987.32899999999995</v>
      </c>
    </row>
    <row r="55" spans="1:29" ht="15" customHeight="1" x14ac:dyDescent="0.2">
      <c r="A55">
        <v>64965982095</v>
      </c>
      <c r="B55" t="s">
        <v>211</v>
      </c>
      <c r="C55" t="s">
        <v>211</v>
      </c>
      <c r="D55" t="str">
        <f t="shared" si="0"/>
        <v>较高</v>
      </c>
      <c r="E55">
        <v>99</v>
      </c>
      <c r="F55" t="s">
        <v>192</v>
      </c>
      <c r="G55">
        <f t="shared" si="1"/>
        <v>1</v>
      </c>
      <c r="H55">
        <f t="shared" si="2"/>
        <v>0</v>
      </c>
      <c r="I55" t="s">
        <v>212</v>
      </c>
      <c r="K55">
        <f t="shared" si="11"/>
        <v>20</v>
      </c>
      <c r="L55">
        <f t="shared" si="12"/>
        <v>10</v>
      </c>
      <c r="M55">
        <f t="shared" si="9"/>
        <v>700</v>
      </c>
      <c r="O55">
        <f t="shared" si="14"/>
        <v>10</v>
      </c>
      <c r="R55" s="1"/>
      <c r="S55" s="1" t="str">
        <f>TEXT(商品数据[[#This Row],[出版时间]],"YYYY")</f>
        <v>1900</v>
      </c>
      <c r="W55">
        <v>925</v>
      </c>
      <c r="X55">
        <v>323</v>
      </c>
      <c r="Y55">
        <v>1</v>
      </c>
      <c r="Z55">
        <f t="shared" si="3"/>
        <v>0</v>
      </c>
      <c r="AA55">
        <f t="shared" si="4"/>
        <v>0</v>
      </c>
      <c r="AB55" t="str">
        <f t="shared" si="5"/>
        <v>一般</v>
      </c>
      <c r="AC55">
        <f t="shared" si="6"/>
        <v>442.76690000000002</v>
      </c>
    </row>
    <row r="56" spans="1:29" ht="15" customHeight="1" x14ac:dyDescent="0.2">
      <c r="A56">
        <v>64965982094</v>
      </c>
      <c r="B56" t="s">
        <v>213</v>
      </c>
      <c r="C56" t="s">
        <v>213</v>
      </c>
      <c r="D56" t="str">
        <f t="shared" si="0"/>
        <v>较高</v>
      </c>
      <c r="E56">
        <v>99</v>
      </c>
      <c r="F56" t="s">
        <v>192</v>
      </c>
      <c r="G56">
        <f t="shared" si="1"/>
        <v>1</v>
      </c>
      <c r="H56">
        <f t="shared" si="2"/>
        <v>0</v>
      </c>
      <c r="I56" t="s">
        <v>212</v>
      </c>
      <c r="K56">
        <f t="shared" si="11"/>
        <v>20</v>
      </c>
      <c r="L56">
        <f t="shared" si="12"/>
        <v>10</v>
      </c>
      <c r="M56">
        <f t="shared" si="9"/>
        <v>700</v>
      </c>
      <c r="O56">
        <f t="shared" si="14"/>
        <v>10</v>
      </c>
      <c r="R56" s="1"/>
      <c r="S56" s="1" t="str">
        <f>TEXT(商品数据[[#This Row],[出版时间]],"YYYY")</f>
        <v>1900</v>
      </c>
      <c r="W56">
        <v>925</v>
      </c>
      <c r="X56">
        <v>323</v>
      </c>
      <c r="Y56">
        <v>1</v>
      </c>
      <c r="Z56">
        <f t="shared" si="3"/>
        <v>0</v>
      </c>
      <c r="AA56">
        <f t="shared" si="4"/>
        <v>0</v>
      </c>
      <c r="AB56" t="str">
        <f t="shared" si="5"/>
        <v>一般</v>
      </c>
      <c r="AC56">
        <f t="shared" si="6"/>
        <v>442.76690000000002</v>
      </c>
    </row>
    <row r="57" spans="1:29" ht="15" customHeight="1" x14ac:dyDescent="0.2">
      <c r="A57">
        <v>59224536226</v>
      </c>
      <c r="B57" t="s">
        <v>214</v>
      </c>
      <c r="C57" t="s">
        <v>214</v>
      </c>
      <c r="D57" t="str">
        <f t="shared" si="0"/>
        <v>较高</v>
      </c>
      <c r="E57">
        <v>99</v>
      </c>
      <c r="F57" t="s">
        <v>192</v>
      </c>
      <c r="G57">
        <f t="shared" si="1"/>
        <v>1</v>
      </c>
      <c r="H57">
        <f t="shared" si="2"/>
        <v>1</v>
      </c>
      <c r="I57" t="s">
        <v>215</v>
      </c>
      <c r="K57">
        <f t="shared" si="11"/>
        <v>20</v>
      </c>
      <c r="L57">
        <f t="shared" si="12"/>
        <v>10</v>
      </c>
      <c r="M57">
        <f t="shared" si="9"/>
        <v>700</v>
      </c>
      <c r="O57">
        <f t="shared" si="14"/>
        <v>10</v>
      </c>
      <c r="R57" s="1"/>
      <c r="S57" s="1" t="str">
        <f>TEXT(商品数据[[#This Row],[出版时间]],"YYYY")</f>
        <v>1900</v>
      </c>
      <c r="W57">
        <v>789</v>
      </c>
      <c r="X57">
        <v>243</v>
      </c>
      <c r="Y57">
        <v>2</v>
      </c>
      <c r="Z57">
        <f t="shared" si="3"/>
        <v>0</v>
      </c>
      <c r="AA57">
        <f t="shared" si="4"/>
        <v>0</v>
      </c>
      <c r="AB57" t="str">
        <f t="shared" si="5"/>
        <v>一般</v>
      </c>
      <c r="AC57">
        <f t="shared" si="6"/>
        <v>213.64233333333334</v>
      </c>
    </row>
    <row r="58" spans="1:29" ht="15" customHeight="1" x14ac:dyDescent="0.2">
      <c r="A58">
        <v>60949978356</v>
      </c>
      <c r="B58" t="s">
        <v>216</v>
      </c>
      <c r="C58" t="s">
        <v>216</v>
      </c>
      <c r="D58" t="str">
        <f t="shared" si="0"/>
        <v>较高</v>
      </c>
      <c r="E58">
        <v>99</v>
      </c>
      <c r="F58" t="s">
        <v>192</v>
      </c>
      <c r="G58">
        <f t="shared" si="1"/>
        <v>1</v>
      </c>
      <c r="H58">
        <f t="shared" si="2"/>
        <v>0</v>
      </c>
      <c r="I58" t="s">
        <v>212</v>
      </c>
      <c r="K58">
        <f t="shared" si="11"/>
        <v>20</v>
      </c>
      <c r="L58">
        <f t="shared" si="12"/>
        <v>10</v>
      </c>
      <c r="M58">
        <f t="shared" si="9"/>
        <v>700</v>
      </c>
      <c r="O58">
        <f t="shared" si="14"/>
        <v>10</v>
      </c>
      <c r="R58" s="1"/>
      <c r="S58" s="1" t="str">
        <f>TEXT(商品数据[[#This Row],[出版时间]],"YYYY")</f>
        <v>1900</v>
      </c>
      <c r="W58">
        <v>830</v>
      </c>
      <c r="X58">
        <v>279</v>
      </c>
      <c r="Y58">
        <v>1</v>
      </c>
      <c r="Z58">
        <f t="shared" si="3"/>
        <v>0</v>
      </c>
      <c r="AA58">
        <f t="shared" si="4"/>
        <v>0</v>
      </c>
      <c r="AB58" t="str">
        <f t="shared" si="5"/>
        <v>一般</v>
      </c>
      <c r="AC58">
        <f t="shared" si="6"/>
        <v>356.04194999999993</v>
      </c>
    </row>
    <row r="59" spans="1:29" ht="15" customHeight="1" x14ac:dyDescent="0.2">
      <c r="A59">
        <v>60949978357</v>
      </c>
      <c r="B59" t="s">
        <v>217</v>
      </c>
      <c r="C59" t="s">
        <v>217</v>
      </c>
      <c r="D59" t="str">
        <f t="shared" si="0"/>
        <v>较高</v>
      </c>
      <c r="E59">
        <v>99</v>
      </c>
      <c r="F59" t="s">
        <v>192</v>
      </c>
      <c r="G59">
        <f t="shared" si="1"/>
        <v>1</v>
      </c>
      <c r="H59">
        <f t="shared" si="2"/>
        <v>0</v>
      </c>
      <c r="I59" t="s">
        <v>212</v>
      </c>
      <c r="K59">
        <f t="shared" si="11"/>
        <v>20</v>
      </c>
      <c r="L59">
        <f t="shared" si="12"/>
        <v>10</v>
      </c>
      <c r="M59">
        <f t="shared" si="9"/>
        <v>700</v>
      </c>
      <c r="O59">
        <f t="shared" si="14"/>
        <v>10</v>
      </c>
      <c r="R59" s="1"/>
      <c r="S59" s="1" t="str">
        <f>TEXT(商品数据[[#This Row],[出版时间]],"YYYY")</f>
        <v>1900</v>
      </c>
      <c r="W59">
        <v>828</v>
      </c>
      <c r="X59">
        <v>277</v>
      </c>
      <c r="Y59">
        <v>1</v>
      </c>
      <c r="Z59">
        <f t="shared" si="3"/>
        <v>0</v>
      </c>
      <c r="AA59">
        <f t="shared" si="4"/>
        <v>0</v>
      </c>
      <c r="AB59" t="str">
        <f t="shared" si="5"/>
        <v>一般</v>
      </c>
      <c r="AC59">
        <f t="shared" si="6"/>
        <v>354.27315000000004</v>
      </c>
    </row>
    <row r="60" spans="1:29" ht="15" customHeight="1" x14ac:dyDescent="0.2">
      <c r="A60">
        <v>10021900000000</v>
      </c>
      <c r="B60" t="s">
        <v>218</v>
      </c>
      <c r="C60" t="s">
        <v>218</v>
      </c>
      <c r="D60" t="str">
        <f t="shared" si="0"/>
        <v>高</v>
      </c>
      <c r="E60">
        <v>119</v>
      </c>
      <c r="F60" t="s">
        <v>219</v>
      </c>
      <c r="G60">
        <f t="shared" si="1"/>
        <v>0</v>
      </c>
      <c r="H60">
        <f t="shared" si="2"/>
        <v>2</v>
      </c>
      <c r="I60" t="s">
        <v>220</v>
      </c>
      <c r="K60">
        <f t="shared" si="11"/>
        <v>20</v>
      </c>
      <c r="L60">
        <f t="shared" si="12"/>
        <v>10</v>
      </c>
      <c r="M60">
        <f t="shared" si="9"/>
        <v>700</v>
      </c>
      <c r="O60">
        <f t="shared" si="14"/>
        <v>10</v>
      </c>
      <c r="R60" s="1"/>
      <c r="S60" s="1" t="str">
        <f>TEXT(商品数据[[#This Row],[出版时间]],"YYYY")</f>
        <v>1900</v>
      </c>
      <c r="W60">
        <v>1040</v>
      </c>
      <c r="X60">
        <v>277</v>
      </c>
      <c r="Y60">
        <v>0</v>
      </c>
      <c r="Z60">
        <f t="shared" si="3"/>
        <v>0</v>
      </c>
      <c r="AA60">
        <f t="shared" si="4"/>
        <v>0</v>
      </c>
      <c r="AB60" t="str">
        <f t="shared" si="5"/>
        <v>一般</v>
      </c>
      <c r="AC60">
        <f t="shared" si="6"/>
        <v>1111.4757</v>
      </c>
    </row>
    <row r="61" spans="1:29" ht="15" customHeight="1" x14ac:dyDescent="0.2">
      <c r="A61">
        <v>10023700000000</v>
      </c>
      <c r="B61" t="s">
        <v>221</v>
      </c>
      <c r="C61" t="s">
        <v>221</v>
      </c>
      <c r="D61" t="str">
        <f t="shared" si="0"/>
        <v>高</v>
      </c>
      <c r="E61">
        <v>119</v>
      </c>
      <c r="F61" t="s">
        <v>219</v>
      </c>
      <c r="G61">
        <f t="shared" si="1"/>
        <v>0</v>
      </c>
      <c r="H61">
        <f t="shared" si="2"/>
        <v>2</v>
      </c>
      <c r="I61" t="s">
        <v>220</v>
      </c>
      <c r="K61">
        <f t="shared" si="11"/>
        <v>20</v>
      </c>
      <c r="L61">
        <f t="shared" si="12"/>
        <v>10</v>
      </c>
      <c r="M61">
        <f t="shared" si="9"/>
        <v>700</v>
      </c>
      <c r="O61">
        <f t="shared" si="14"/>
        <v>10</v>
      </c>
      <c r="R61" s="1"/>
      <c r="S61" s="1" t="str">
        <f>TEXT(商品数据[[#This Row],[出版时间]],"YYYY")</f>
        <v>1900</v>
      </c>
      <c r="W61">
        <v>1038</v>
      </c>
      <c r="X61">
        <v>275</v>
      </c>
      <c r="Y61">
        <v>0</v>
      </c>
      <c r="Z61">
        <f t="shared" si="3"/>
        <v>0</v>
      </c>
      <c r="AA61">
        <f t="shared" si="4"/>
        <v>0</v>
      </c>
      <c r="AB61" t="str">
        <f t="shared" si="5"/>
        <v>一般</v>
      </c>
      <c r="AC61">
        <f t="shared" si="6"/>
        <v>1107.0545</v>
      </c>
    </row>
    <row r="62" spans="1:29" ht="15" customHeight="1" x14ac:dyDescent="0.2">
      <c r="A62">
        <v>66750627275</v>
      </c>
      <c r="B62" t="s">
        <v>222</v>
      </c>
      <c r="C62" t="s">
        <v>223</v>
      </c>
      <c r="D62" t="str">
        <f t="shared" si="0"/>
        <v>较高</v>
      </c>
      <c r="E62">
        <v>99</v>
      </c>
      <c r="F62" t="s">
        <v>224</v>
      </c>
      <c r="G62">
        <f t="shared" si="1"/>
        <v>1</v>
      </c>
      <c r="H62">
        <f t="shared" si="2"/>
        <v>1</v>
      </c>
      <c r="I62" t="s">
        <v>225</v>
      </c>
      <c r="K62">
        <f t="shared" si="11"/>
        <v>20</v>
      </c>
      <c r="L62">
        <f t="shared" si="12"/>
        <v>10</v>
      </c>
      <c r="M62">
        <f t="shared" si="9"/>
        <v>700</v>
      </c>
      <c r="O62">
        <f t="shared" si="14"/>
        <v>10</v>
      </c>
      <c r="R62" s="1"/>
      <c r="S62" s="1" t="str">
        <f>TEXT(商品数据[[#This Row],[出版时间]],"YYYY")</f>
        <v>1900</v>
      </c>
      <c r="W62">
        <v>1741</v>
      </c>
      <c r="X62">
        <v>503</v>
      </c>
      <c r="Y62">
        <v>2</v>
      </c>
      <c r="Z62">
        <f t="shared" si="3"/>
        <v>0</v>
      </c>
      <c r="AA62">
        <f t="shared" si="4"/>
        <v>0</v>
      </c>
      <c r="AB62" t="str">
        <f t="shared" si="5"/>
        <v>一般</v>
      </c>
      <c r="AC62">
        <f t="shared" si="6"/>
        <v>1038.9868666666666</v>
      </c>
    </row>
    <row r="63" spans="1:29" ht="15" customHeight="1" x14ac:dyDescent="0.2">
      <c r="A63">
        <v>66750627291</v>
      </c>
      <c r="B63" t="s">
        <v>226</v>
      </c>
      <c r="C63" t="s">
        <v>223</v>
      </c>
      <c r="D63" t="str">
        <f t="shared" si="0"/>
        <v>中</v>
      </c>
      <c r="E63">
        <v>49</v>
      </c>
      <c r="F63" t="s">
        <v>224</v>
      </c>
      <c r="G63">
        <f t="shared" si="1"/>
        <v>1</v>
      </c>
      <c r="H63">
        <f t="shared" si="2"/>
        <v>1</v>
      </c>
      <c r="I63" t="s">
        <v>225</v>
      </c>
      <c r="K63">
        <f t="shared" si="11"/>
        <v>20</v>
      </c>
      <c r="L63">
        <f t="shared" si="12"/>
        <v>10</v>
      </c>
      <c r="M63">
        <f t="shared" si="9"/>
        <v>700</v>
      </c>
      <c r="O63">
        <f t="shared" si="14"/>
        <v>10</v>
      </c>
      <c r="R63" s="1"/>
      <c r="S63" s="1" t="str">
        <f>TEXT(商品数据[[#This Row],[出版时间]],"YYYY")</f>
        <v>1900</v>
      </c>
      <c r="W63">
        <v>1741</v>
      </c>
      <c r="X63">
        <v>503</v>
      </c>
      <c r="Y63">
        <v>2</v>
      </c>
      <c r="Z63">
        <f t="shared" si="3"/>
        <v>0</v>
      </c>
      <c r="AA63">
        <f t="shared" si="4"/>
        <v>0</v>
      </c>
      <c r="AB63" t="str">
        <f t="shared" si="5"/>
        <v>一般</v>
      </c>
      <c r="AC63">
        <f t="shared" si="6"/>
        <v>1038.9868666666666</v>
      </c>
    </row>
    <row r="64" spans="1:29" ht="15" customHeight="1" x14ac:dyDescent="0.2">
      <c r="A64">
        <v>12348087</v>
      </c>
      <c r="B64" t="s">
        <v>227</v>
      </c>
      <c r="C64" t="s">
        <v>228</v>
      </c>
      <c r="D64" t="str">
        <f t="shared" si="0"/>
        <v>较高</v>
      </c>
      <c r="E64">
        <v>73.400000000000006</v>
      </c>
      <c r="F64" t="s">
        <v>57</v>
      </c>
      <c r="G64">
        <f t="shared" si="1"/>
        <v>0</v>
      </c>
      <c r="H64">
        <f t="shared" si="2"/>
        <v>2</v>
      </c>
      <c r="I64" t="s">
        <v>32</v>
      </c>
      <c r="J64" t="s">
        <v>229</v>
      </c>
      <c r="K64">
        <f t="shared" si="11"/>
        <v>20</v>
      </c>
      <c r="L64">
        <f t="shared" si="12"/>
        <v>50</v>
      </c>
      <c r="M64">
        <f t="shared" si="9"/>
        <v>2</v>
      </c>
      <c r="N64" t="s">
        <v>57</v>
      </c>
      <c r="O64">
        <f t="shared" si="14"/>
        <v>50</v>
      </c>
      <c r="P64" t="s">
        <v>112</v>
      </c>
      <c r="Q64" t="s">
        <v>35</v>
      </c>
      <c r="R64" s="1">
        <v>43221</v>
      </c>
      <c r="S64" s="1" t="str">
        <f>TEXT(商品数据[[#This Row],[出版时间]],"YYYY")</f>
        <v>2018</v>
      </c>
      <c r="T64" t="s">
        <v>36</v>
      </c>
      <c r="V64">
        <v>333</v>
      </c>
      <c r="W64">
        <v>446</v>
      </c>
      <c r="X64">
        <v>268</v>
      </c>
      <c r="Y64">
        <v>0</v>
      </c>
      <c r="Z64">
        <f t="shared" si="3"/>
        <v>1</v>
      </c>
      <c r="AA64">
        <f t="shared" si="4"/>
        <v>0</v>
      </c>
      <c r="AB64" t="str">
        <f t="shared" si="5"/>
        <v>一般</v>
      </c>
      <c r="AC64">
        <f t="shared" si="6"/>
        <v>211.3416</v>
      </c>
    </row>
    <row r="65" spans="1:29" ht="15" customHeight="1" x14ac:dyDescent="0.2">
      <c r="A65">
        <v>12255376</v>
      </c>
      <c r="B65" t="s">
        <v>230</v>
      </c>
      <c r="C65" t="s">
        <v>231</v>
      </c>
      <c r="D65" t="str">
        <f t="shared" si="0"/>
        <v>较高</v>
      </c>
      <c r="E65">
        <v>90.5</v>
      </c>
      <c r="F65" t="s">
        <v>92</v>
      </c>
      <c r="G65">
        <f t="shared" si="1"/>
        <v>0</v>
      </c>
      <c r="H65">
        <f t="shared" si="2"/>
        <v>2</v>
      </c>
      <c r="I65" t="s">
        <v>32</v>
      </c>
      <c r="J65" t="s">
        <v>232</v>
      </c>
      <c r="K65">
        <f t="shared" si="11"/>
        <v>20</v>
      </c>
      <c r="L65">
        <f t="shared" si="12"/>
        <v>50</v>
      </c>
      <c r="M65">
        <f t="shared" si="9"/>
        <v>0</v>
      </c>
      <c r="N65" t="s">
        <v>92</v>
      </c>
      <c r="O65">
        <f t="shared" si="14"/>
        <v>50</v>
      </c>
      <c r="P65" t="s">
        <v>233</v>
      </c>
      <c r="Q65" t="s">
        <v>35</v>
      </c>
      <c r="R65" s="1">
        <v>43040</v>
      </c>
      <c r="S65" s="1" t="str">
        <f>TEXT(商品数据[[#This Row],[出版时间]],"YYYY")</f>
        <v>2017</v>
      </c>
      <c r="T65" t="s">
        <v>36</v>
      </c>
      <c r="U65" t="s">
        <v>37</v>
      </c>
      <c r="V65">
        <v>491</v>
      </c>
      <c r="W65">
        <v>824</v>
      </c>
      <c r="X65">
        <v>560</v>
      </c>
      <c r="Y65">
        <v>0</v>
      </c>
      <c r="Z65">
        <f t="shared" si="3"/>
        <v>0</v>
      </c>
      <c r="AA65">
        <f t="shared" si="4"/>
        <v>0</v>
      </c>
      <c r="AB65" t="str">
        <f t="shared" si="5"/>
        <v>一般</v>
      </c>
      <c r="AC65">
        <f t="shared" si="6"/>
        <v>726</v>
      </c>
    </row>
    <row r="66" spans="1:29" ht="15" customHeight="1" x14ac:dyDescent="0.2">
      <c r="A66">
        <v>12513571</v>
      </c>
      <c r="B66" t="s">
        <v>234</v>
      </c>
      <c r="C66" t="s">
        <v>235</v>
      </c>
      <c r="D66" t="str">
        <f t="shared" ref="D66:D129" si="15">IF(E66&gt;100,"高",IF(E66&gt;65,"较高",IF(E66&gt;25,"中","低")))</f>
        <v>高</v>
      </c>
      <c r="E66">
        <v>108</v>
      </c>
      <c r="F66" t="s">
        <v>92</v>
      </c>
      <c r="G66">
        <f t="shared" ref="G66:G129" si="16">IF(COUNTIF(I66,"*邮*")+COUNTIF(B66,"*邮*")+COUNTIF(C66,"*邮*")&gt;0,1,0)</f>
        <v>0</v>
      </c>
      <c r="H66">
        <f t="shared" ref="H66:H129" si="17">COUNTIF(I66,"*自营*")+COUNTIF(I66,"*放心购*")+COUNTIF(I66,"*京东物流*")+COUNTIF(I66,"*闪购*")</f>
        <v>2</v>
      </c>
      <c r="I66" t="s">
        <v>32</v>
      </c>
      <c r="J66" t="s">
        <v>236</v>
      </c>
      <c r="K66">
        <f t="shared" si="11"/>
        <v>20</v>
      </c>
      <c r="L66">
        <f t="shared" si="12"/>
        <v>50</v>
      </c>
      <c r="M66">
        <f t="shared" si="9"/>
        <v>0</v>
      </c>
      <c r="N66" t="s">
        <v>92</v>
      </c>
      <c r="O66">
        <f t="shared" si="14"/>
        <v>10</v>
      </c>
      <c r="P66" t="s">
        <v>92</v>
      </c>
      <c r="Q66" t="s">
        <v>35</v>
      </c>
      <c r="R66" s="1">
        <v>43556</v>
      </c>
      <c r="S66" s="1" t="str">
        <f>TEXT(商品数据[[#This Row],[出版时间]],"YYYY")</f>
        <v>2019</v>
      </c>
      <c r="T66" t="s">
        <v>36</v>
      </c>
      <c r="U66" t="s">
        <v>37</v>
      </c>
      <c r="V66">
        <v>249</v>
      </c>
      <c r="W66">
        <v>874</v>
      </c>
      <c r="X66">
        <v>127</v>
      </c>
      <c r="Y66">
        <v>0</v>
      </c>
      <c r="Z66">
        <f t="shared" ref="Z66:Z129" si="18">IF(COUNTIF(B66,"*案例*")+COUNTIF(B66,"*实战*")+COUNTIF(B66,"*实践*")&gt;0,1,0)</f>
        <v>0</v>
      </c>
      <c r="AA66">
        <f t="shared" ref="AA66:AA129" si="19">IF(COUNTIF(B66,"*scikit*")+COUNTIF(C66,"*scikit*")+COUNTIF(B66,"*Keras*")+COUNTIF(C66,"*Keras*")+COUNTIF(B66,"*PyTorch*")+COUNTIF(B66,"*TensorFlow*")+COUNTIF(B66,"*PySpark*")+COUNTIF(C66,"*PyTorch*")+COUNTIF(C66,"*TensorFlow*")+COUNTIF(C66,"*PySpark*")&gt;0,1,0)</f>
        <v>0</v>
      </c>
      <c r="AB66" t="str">
        <f t="shared" ref="AB66:AB129" si="20">IF(AC66&gt;100000,"超畅销",IF(AC66&gt;2000,"畅销",IF(AC66&gt;200,"一般",IF(AC66&gt;1,"较不畅销","不畅销"))))</f>
        <v>一般</v>
      </c>
      <c r="AC66">
        <f t="shared" ref="AC66:AC129" si="21">SUM(W66/(1000*(Y66+1)/(W66+1)),X66/(10000*(Y66+1)/(W66+1)),Y66/(-1000*(Y66+1)/(W66+1)))</f>
        <v>775.86249999999995</v>
      </c>
    </row>
    <row r="67" spans="1:29" ht="15" customHeight="1" x14ac:dyDescent="0.2">
      <c r="A67">
        <v>12935194</v>
      </c>
      <c r="B67" t="s">
        <v>237</v>
      </c>
      <c r="C67" t="s">
        <v>238</v>
      </c>
      <c r="D67" t="str">
        <f t="shared" si="15"/>
        <v>较高</v>
      </c>
      <c r="E67">
        <v>70.400000000000006</v>
      </c>
      <c r="F67" t="s">
        <v>31</v>
      </c>
      <c r="G67">
        <f t="shared" si="16"/>
        <v>0</v>
      </c>
      <c r="H67">
        <f t="shared" si="17"/>
        <v>2</v>
      </c>
      <c r="I67" t="s">
        <v>32</v>
      </c>
      <c r="J67" t="s">
        <v>239</v>
      </c>
      <c r="K67">
        <f t="shared" si="11"/>
        <v>20</v>
      </c>
      <c r="L67">
        <f t="shared" si="12"/>
        <v>40</v>
      </c>
      <c r="M67">
        <f t="shared" ref="M67:M130" si="22">IF(N67="人民邮电出版社",0,IF(N67="清华大学出版社",1,IF(N67="机械工业出版社",2,IF(N67="电子工业出版社",3,IF(N67="中信出版集团",4,IF(N67="东南大学出版社",5,IF(N67="科学出版社",6,700)))))))</f>
        <v>1</v>
      </c>
      <c r="N67" t="s">
        <v>31</v>
      </c>
      <c r="O67">
        <f t="shared" si="14"/>
        <v>10</v>
      </c>
      <c r="P67" t="s">
        <v>34</v>
      </c>
      <c r="Q67" t="s">
        <v>35</v>
      </c>
      <c r="R67" s="1">
        <v>44013</v>
      </c>
      <c r="S67" s="1" t="str">
        <f>TEXT(商品数据[[#This Row],[出版时间]],"YYYY")</f>
        <v>2020</v>
      </c>
      <c r="T67" t="s">
        <v>36</v>
      </c>
      <c r="V67">
        <v>420</v>
      </c>
      <c r="W67">
        <v>850</v>
      </c>
      <c r="X67">
        <v>116</v>
      </c>
      <c r="Y67">
        <v>0</v>
      </c>
      <c r="Z67">
        <f t="shared" si="18"/>
        <v>0</v>
      </c>
      <c r="AA67">
        <f t="shared" si="19"/>
        <v>0</v>
      </c>
      <c r="AB67" t="str">
        <f t="shared" si="20"/>
        <v>一般</v>
      </c>
      <c r="AC67">
        <f t="shared" si="21"/>
        <v>733.22159999999997</v>
      </c>
    </row>
    <row r="68" spans="1:29" ht="15" customHeight="1" x14ac:dyDescent="0.2">
      <c r="A68">
        <v>12952460</v>
      </c>
      <c r="B68" t="s">
        <v>240</v>
      </c>
      <c r="C68" t="s">
        <v>241</v>
      </c>
      <c r="D68" t="str">
        <f t="shared" si="15"/>
        <v>较高</v>
      </c>
      <c r="E68">
        <v>87.9</v>
      </c>
      <c r="F68" t="s">
        <v>57</v>
      </c>
      <c r="G68">
        <f t="shared" si="16"/>
        <v>0</v>
      </c>
      <c r="H68">
        <f t="shared" si="17"/>
        <v>1</v>
      </c>
      <c r="I68" t="s">
        <v>64</v>
      </c>
      <c r="J68" t="s">
        <v>242</v>
      </c>
      <c r="K68">
        <f t="shared" si="11"/>
        <v>20</v>
      </c>
      <c r="L68">
        <f t="shared" si="12"/>
        <v>50</v>
      </c>
      <c r="M68">
        <f t="shared" si="22"/>
        <v>2</v>
      </c>
      <c r="N68" t="s">
        <v>57</v>
      </c>
      <c r="O68">
        <f t="shared" si="14"/>
        <v>50</v>
      </c>
      <c r="P68" t="s">
        <v>112</v>
      </c>
      <c r="Q68" t="s">
        <v>35</v>
      </c>
      <c r="R68" s="1">
        <v>44044</v>
      </c>
      <c r="S68" s="1" t="str">
        <f>TEXT(商品数据[[#This Row],[出版时间]],"YYYY")</f>
        <v>2020</v>
      </c>
      <c r="T68" t="s">
        <v>36</v>
      </c>
      <c r="U68" t="s">
        <v>37</v>
      </c>
      <c r="V68">
        <v>288</v>
      </c>
      <c r="W68">
        <v>1746</v>
      </c>
      <c r="X68">
        <v>861</v>
      </c>
      <c r="Y68">
        <v>5</v>
      </c>
      <c r="Z68">
        <f t="shared" si="18"/>
        <v>0</v>
      </c>
      <c r="AA68">
        <f t="shared" si="19"/>
        <v>0</v>
      </c>
      <c r="AB68" t="str">
        <f t="shared" si="20"/>
        <v>一般</v>
      </c>
      <c r="AC68">
        <f t="shared" si="21"/>
        <v>531.99061666666671</v>
      </c>
    </row>
    <row r="69" spans="1:29" ht="15" customHeight="1" x14ac:dyDescent="0.2">
      <c r="A69">
        <v>12242431</v>
      </c>
      <c r="B69" t="s">
        <v>243</v>
      </c>
      <c r="C69" t="s">
        <v>244</v>
      </c>
      <c r="D69" t="str">
        <f t="shared" si="15"/>
        <v>中</v>
      </c>
      <c r="E69">
        <v>45.8</v>
      </c>
      <c r="F69" t="s">
        <v>57</v>
      </c>
      <c r="G69">
        <f t="shared" si="16"/>
        <v>0</v>
      </c>
      <c r="H69">
        <f t="shared" si="17"/>
        <v>2</v>
      </c>
      <c r="I69" t="s">
        <v>32</v>
      </c>
      <c r="J69" t="s">
        <v>245</v>
      </c>
      <c r="K69">
        <f t="shared" si="11"/>
        <v>20</v>
      </c>
      <c r="L69">
        <f t="shared" si="12"/>
        <v>50</v>
      </c>
      <c r="M69">
        <f t="shared" si="22"/>
        <v>2</v>
      </c>
      <c r="N69" t="s">
        <v>57</v>
      </c>
      <c r="O69">
        <f t="shared" si="14"/>
        <v>50</v>
      </c>
      <c r="P69" t="s">
        <v>112</v>
      </c>
      <c r="Q69" t="s">
        <v>35</v>
      </c>
      <c r="R69" s="1">
        <v>43040</v>
      </c>
      <c r="S69" s="1" t="str">
        <f>TEXT(商品数据[[#This Row],[出版时间]],"YYYY")</f>
        <v>2017</v>
      </c>
      <c r="T69" t="s">
        <v>36</v>
      </c>
      <c r="W69">
        <v>879</v>
      </c>
      <c r="X69">
        <v>691</v>
      </c>
      <c r="Y69">
        <v>0</v>
      </c>
      <c r="Z69">
        <f t="shared" si="18"/>
        <v>1</v>
      </c>
      <c r="AA69">
        <f t="shared" si="19"/>
        <v>0</v>
      </c>
      <c r="AB69" t="str">
        <f t="shared" si="20"/>
        <v>一般</v>
      </c>
      <c r="AC69">
        <f t="shared" si="21"/>
        <v>834.32799999999997</v>
      </c>
    </row>
    <row r="70" spans="1:29" ht="15" customHeight="1" x14ac:dyDescent="0.2">
      <c r="A70">
        <v>12097821</v>
      </c>
      <c r="B70" t="s">
        <v>246</v>
      </c>
      <c r="C70" t="s">
        <v>247</v>
      </c>
      <c r="D70" t="str">
        <f t="shared" si="15"/>
        <v>中</v>
      </c>
      <c r="E70">
        <v>48.7</v>
      </c>
      <c r="F70" t="s">
        <v>57</v>
      </c>
      <c r="G70">
        <f t="shared" si="16"/>
        <v>0</v>
      </c>
      <c r="H70">
        <f t="shared" si="17"/>
        <v>2</v>
      </c>
      <c r="I70" t="s">
        <v>32</v>
      </c>
      <c r="J70" t="s">
        <v>248</v>
      </c>
      <c r="K70">
        <f t="shared" si="11"/>
        <v>20</v>
      </c>
      <c r="L70">
        <f t="shared" si="12"/>
        <v>50</v>
      </c>
      <c r="M70">
        <f t="shared" si="22"/>
        <v>2</v>
      </c>
      <c r="N70" t="s">
        <v>57</v>
      </c>
      <c r="O70">
        <f t="shared" si="14"/>
        <v>50</v>
      </c>
      <c r="P70" t="s">
        <v>112</v>
      </c>
      <c r="Q70" t="s">
        <v>35</v>
      </c>
      <c r="R70" s="1">
        <v>42887</v>
      </c>
      <c r="S70" s="1" t="str">
        <f>TEXT(商品数据[[#This Row],[出版时间]],"YYYY")</f>
        <v>2017</v>
      </c>
      <c r="T70" t="s">
        <v>36</v>
      </c>
      <c r="V70">
        <v>240</v>
      </c>
      <c r="W70">
        <v>750</v>
      </c>
      <c r="X70">
        <v>543</v>
      </c>
      <c r="Y70">
        <v>1</v>
      </c>
      <c r="Z70">
        <f t="shared" si="18"/>
        <v>1</v>
      </c>
      <c r="AA70">
        <f t="shared" si="19"/>
        <v>0</v>
      </c>
      <c r="AB70" t="str">
        <f t="shared" si="20"/>
        <v>一般</v>
      </c>
      <c r="AC70">
        <f t="shared" si="21"/>
        <v>301.63915000000003</v>
      </c>
    </row>
    <row r="71" spans="1:29" ht="15" customHeight="1" x14ac:dyDescent="0.2">
      <c r="A71">
        <v>12691351</v>
      </c>
      <c r="B71" t="s">
        <v>249</v>
      </c>
      <c r="C71" t="s">
        <v>250</v>
      </c>
      <c r="D71" t="str">
        <f t="shared" si="15"/>
        <v>高</v>
      </c>
      <c r="E71">
        <v>151.4</v>
      </c>
      <c r="G71">
        <f t="shared" si="16"/>
        <v>0</v>
      </c>
      <c r="H71">
        <f t="shared" si="17"/>
        <v>2</v>
      </c>
      <c r="I71" t="s">
        <v>32</v>
      </c>
      <c r="J71" t="s">
        <v>251</v>
      </c>
      <c r="K71">
        <f t="shared" si="11"/>
        <v>20</v>
      </c>
      <c r="L71">
        <f t="shared" si="12"/>
        <v>40</v>
      </c>
      <c r="M71">
        <f t="shared" si="22"/>
        <v>1</v>
      </c>
      <c r="N71" t="s">
        <v>31</v>
      </c>
      <c r="O71">
        <f t="shared" si="14"/>
        <v>10</v>
      </c>
      <c r="Q71" t="s">
        <v>35</v>
      </c>
      <c r="R71" s="1">
        <v>43709</v>
      </c>
      <c r="S71" s="1" t="str">
        <f>TEXT(商品数据[[#This Row],[出版时间]],"YYYY")</f>
        <v>2019</v>
      </c>
      <c r="T71" t="s">
        <v>36</v>
      </c>
      <c r="U71" t="s">
        <v>37</v>
      </c>
      <c r="W71">
        <v>456</v>
      </c>
      <c r="X71">
        <v>46</v>
      </c>
      <c r="Y71">
        <v>0</v>
      </c>
      <c r="Z71">
        <f t="shared" si="18"/>
        <v>1</v>
      </c>
      <c r="AA71">
        <f t="shared" si="19"/>
        <v>0</v>
      </c>
      <c r="AB71" t="str">
        <f t="shared" si="20"/>
        <v>一般</v>
      </c>
      <c r="AC71">
        <f t="shared" si="21"/>
        <v>210.49420000000003</v>
      </c>
    </row>
    <row r="72" spans="1:29" ht="15" customHeight="1" x14ac:dyDescent="0.2">
      <c r="A72">
        <v>12460518</v>
      </c>
      <c r="B72" t="s">
        <v>252</v>
      </c>
      <c r="C72" t="s">
        <v>253</v>
      </c>
      <c r="D72" t="str">
        <f t="shared" si="15"/>
        <v>中</v>
      </c>
      <c r="E72">
        <v>58.7</v>
      </c>
      <c r="F72" t="s">
        <v>31</v>
      </c>
      <c r="G72">
        <f t="shared" si="16"/>
        <v>0</v>
      </c>
      <c r="H72">
        <f t="shared" si="17"/>
        <v>1</v>
      </c>
      <c r="I72" t="s">
        <v>64</v>
      </c>
      <c r="J72" t="s">
        <v>254</v>
      </c>
      <c r="K72">
        <f t="shared" si="11"/>
        <v>20</v>
      </c>
      <c r="L72">
        <f t="shared" si="12"/>
        <v>40</v>
      </c>
      <c r="M72">
        <f t="shared" si="22"/>
        <v>1</v>
      </c>
      <c r="N72" t="s">
        <v>31</v>
      </c>
      <c r="O72">
        <f t="shared" si="14"/>
        <v>10</v>
      </c>
      <c r="P72" t="s">
        <v>34</v>
      </c>
      <c r="Q72" t="s">
        <v>35</v>
      </c>
      <c r="R72" s="1">
        <v>43374</v>
      </c>
      <c r="S72" s="1" t="str">
        <f>TEXT(商品数据[[#This Row],[出版时间]],"YYYY")</f>
        <v>2018</v>
      </c>
      <c r="T72" t="s">
        <v>36</v>
      </c>
      <c r="U72" t="s">
        <v>37</v>
      </c>
      <c r="V72">
        <v>255</v>
      </c>
      <c r="W72">
        <v>631</v>
      </c>
      <c r="X72">
        <v>153</v>
      </c>
      <c r="Y72">
        <v>1</v>
      </c>
      <c r="Z72">
        <f t="shared" si="18"/>
        <v>0</v>
      </c>
      <c r="AA72">
        <f t="shared" si="19"/>
        <v>0</v>
      </c>
      <c r="AB72" t="str">
        <f t="shared" si="20"/>
        <v>一般</v>
      </c>
      <c r="AC72">
        <f t="shared" si="21"/>
        <v>203.91479999999999</v>
      </c>
    </row>
    <row r="73" spans="1:29" ht="15" customHeight="1" x14ac:dyDescent="0.2">
      <c r="A73">
        <v>12776334</v>
      </c>
      <c r="B73" t="s">
        <v>255</v>
      </c>
      <c r="C73" t="s">
        <v>256</v>
      </c>
      <c r="D73" t="str">
        <f t="shared" si="15"/>
        <v>较高</v>
      </c>
      <c r="E73">
        <v>69.099999999999994</v>
      </c>
      <c r="F73" t="s">
        <v>57</v>
      </c>
      <c r="G73">
        <f t="shared" si="16"/>
        <v>0</v>
      </c>
      <c r="H73">
        <f t="shared" si="17"/>
        <v>2</v>
      </c>
      <c r="I73" t="s">
        <v>32</v>
      </c>
      <c r="J73" t="s">
        <v>257</v>
      </c>
      <c r="K73">
        <f t="shared" si="11"/>
        <v>20</v>
      </c>
      <c r="L73">
        <f t="shared" si="12"/>
        <v>50</v>
      </c>
      <c r="M73">
        <f t="shared" si="22"/>
        <v>2</v>
      </c>
      <c r="N73" t="s">
        <v>57</v>
      </c>
      <c r="O73">
        <f t="shared" si="14"/>
        <v>50</v>
      </c>
      <c r="P73" t="s">
        <v>112</v>
      </c>
      <c r="Q73" t="s">
        <v>35</v>
      </c>
      <c r="R73" s="1">
        <v>43831</v>
      </c>
      <c r="S73" s="1" t="str">
        <f>TEXT(商品数据[[#This Row],[出版时间]],"YYYY")</f>
        <v>2020</v>
      </c>
      <c r="T73" t="s">
        <v>36</v>
      </c>
      <c r="V73">
        <v>280</v>
      </c>
      <c r="W73">
        <v>1870</v>
      </c>
      <c r="X73">
        <v>185</v>
      </c>
      <c r="Y73">
        <v>1</v>
      </c>
      <c r="Z73">
        <f t="shared" si="18"/>
        <v>1</v>
      </c>
      <c r="AA73">
        <f t="shared" si="19"/>
        <v>1</v>
      </c>
      <c r="AB73" t="str">
        <f t="shared" si="20"/>
        <v>一般</v>
      </c>
      <c r="AC73">
        <f t="shared" si="21"/>
        <v>1765.7562500000001</v>
      </c>
    </row>
    <row r="74" spans="1:29" ht="15" customHeight="1" x14ac:dyDescent="0.2">
      <c r="A74">
        <v>29308861250</v>
      </c>
      <c r="B74" t="s">
        <v>258</v>
      </c>
      <c r="C74" t="s">
        <v>259</v>
      </c>
      <c r="D74" t="str">
        <f t="shared" si="15"/>
        <v>高</v>
      </c>
      <c r="E74">
        <v>179</v>
      </c>
      <c r="F74" t="s">
        <v>138</v>
      </c>
      <c r="G74">
        <f t="shared" si="16"/>
        <v>1</v>
      </c>
      <c r="H74">
        <f t="shared" si="17"/>
        <v>1</v>
      </c>
      <c r="I74" t="s">
        <v>139</v>
      </c>
      <c r="J74" t="s">
        <v>260</v>
      </c>
      <c r="K74">
        <f t="shared" si="11"/>
        <v>20</v>
      </c>
      <c r="L74">
        <f t="shared" si="12"/>
        <v>50</v>
      </c>
      <c r="M74">
        <f t="shared" si="22"/>
        <v>0</v>
      </c>
      <c r="N74" t="s">
        <v>92</v>
      </c>
      <c r="O74">
        <f t="shared" si="14"/>
        <v>10</v>
      </c>
      <c r="Q74" t="s">
        <v>35</v>
      </c>
      <c r="R74" s="1">
        <v>43191</v>
      </c>
      <c r="S74" s="1" t="str">
        <f>TEXT(商品数据[[#This Row],[出版时间]],"YYYY")</f>
        <v>2018</v>
      </c>
      <c r="U74" t="s">
        <v>37</v>
      </c>
      <c r="W74">
        <v>1338</v>
      </c>
      <c r="X74">
        <v>814</v>
      </c>
      <c r="Y74">
        <v>0</v>
      </c>
      <c r="Z74">
        <f t="shared" si="18"/>
        <v>0</v>
      </c>
      <c r="AA74">
        <f t="shared" si="19"/>
        <v>0</v>
      </c>
      <c r="AB74" t="str">
        <f t="shared" si="20"/>
        <v>一般</v>
      </c>
      <c r="AC74">
        <f t="shared" si="21"/>
        <v>1900.5766000000001</v>
      </c>
    </row>
    <row r="75" spans="1:29" ht="15" customHeight="1" x14ac:dyDescent="0.2">
      <c r="A75">
        <v>46732287920</v>
      </c>
      <c r="B75" t="s">
        <v>261</v>
      </c>
      <c r="C75" t="s">
        <v>261</v>
      </c>
      <c r="D75" t="str">
        <f t="shared" si="15"/>
        <v>高</v>
      </c>
      <c r="E75">
        <v>268</v>
      </c>
      <c r="F75" t="s">
        <v>262</v>
      </c>
      <c r="G75">
        <f t="shared" si="16"/>
        <v>0</v>
      </c>
      <c r="H75">
        <f t="shared" si="17"/>
        <v>0</v>
      </c>
      <c r="I75" t="s">
        <v>263</v>
      </c>
      <c r="K75">
        <f t="shared" si="11"/>
        <v>20</v>
      </c>
      <c r="L75">
        <f t="shared" si="12"/>
        <v>10</v>
      </c>
      <c r="M75">
        <f t="shared" si="22"/>
        <v>700</v>
      </c>
      <c r="O75">
        <f t="shared" si="14"/>
        <v>10</v>
      </c>
      <c r="R75" s="1"/>
      <c r="S75" s="1" t="str">
        <f>TEXT(商品数据[[#This Row],[出版时间]],"YYYY")</f>
        <v>1900</v>
      </c>
      <c r="W75">
        <v>2463</v>
      </c>
      <c r="X75">
        <v>495</v>
      </c>
      <c r="Y75">
        <v>9</v>
      </c>
      <c r="Z75">
        <f t="shared" si="18"/>
        <v>0</v>
      </c>
      <c r="AA75">
        <f t="shared" si="19"/>
        <v>0</v>
      </c>
      <c r="AB75" t="str">
        <f t="shared" si="20"/>
        <v>一般</v>
      </c>
      <c r="AC75">
        <f t="shared" si="21"/>
        <v>616.86240000000021</v>
      </c>
    </row>
    <row r="76" spans="1:29" ht="15" customHeight="1" x14ac:dyDescent="0.2">
      <c r="A76">
        <v>12461375</v>
      </c>
      <c r="B76" t="s">
        <v>264</v>
      </c>
      <c r="C76" t="s">
        <v>264</v>
      </c>
      <c r="D76" t="str">
        <f t="shared" si="15"/>
        <v>较高</v>
      </c>
      <c r="E76">
        <v>82.9</v>
      </c>
      <c r="F76" t="s">
        <v>92</v>
      </c>
      <c r="G76">
        <f t="shared" si="16"/>
        <v>0</v>
      </c>
      <c r="H76">
        <f t="shared" si="17"/>
        <v>2</v>
      </c>
      <c r="I76" t="s">
        <v>32</v>
      </c>
      <c r="J76" t="s">
        <v>265</v>
      </c>
      <c r="K76">
        <f t="shared" si="11"/>
        <v>20</v>
      </c>
      <c r="L76">
        <f t="shared" si="12"/>
        <v>50</v>
      </c>
      <c r="M76">
        <f t="shared" si="22"/>
        <v>0</v>
      </c>
      <c r="N76" t="s">
        <v>92</v>
      </c>
      <c r="O76">
        <f t="shared" si="14"/>
        <v>50</v>
      </c>
      <c r="P76" t="s">
        <v>184</v>
      </c>
      <c r="Q76" t="s">
        <v>35</v>
      </c>
      <c r="R76" s="1">
        <v>43405</v>
      </c>
      <c r="S76" s="1" t="str">
        <f>TEXT(商品数据[[#This Row],[出版时间]],"YYYY")</f>
        <v>2018</v>
      </c>
      <c r="T76" t="s">
        <v>36</v>
      </c>
      <c r="U76" t="s">
        <v>37</v>
      </c>
      <c r="V76">
        <v>375</v>
      </c>
      <c r="W76">
        <v>559</v>
      </c>
      <c r="X76">
        <v>158</v>
      </c>
      <c r="Y76">
        <v>0</v>
      </c>
      <c r="Z76">
        <f t="shared" si="18"/>
        <v>0</v>
      </c>
      <c r="AA76">
        <f t="shared" si="19"/>
        <v>0</v>
      </c>
      <c r="AB76" t="str">
        <f t="shared" si="20"/>
        <v>一般</v>
      </c>
      <c r="AC76">
        <f t="shared" si="21"/>
        <v>321.88799999999998</v>
      </c>
    </row>
    <row r="77" spans="1:29" ht="15" customHeight="1" x14ac:dyDescent="0.2">
      <c r="A77">
        <v>51145554129</v>
      </c>
      <c r="B77" t="s">
        <v>266</v>
      </c>
      <c r="C77" t="s">
        <v>266</v>
      </c>
      <c r="D77" t="str">
        <f t="shared" si="15"/>
        <v>较高</v>
      </c>
      <c r="E77">
        <v>98</v>
      </c>
      <c r="F77" t="s">
        <v>267</v>
      </c>
      <c r="G77">
        <f t="shared" si="16"/>
        <v>1</v>
      </c>
      <c r="H77">
        <f t="shared" si="17"/>
        <v>1</v>
      </c>
      <c r="I77" t="s">
        <v>268</v>
      </c>
      <c r="K77">
        <f t="shared" si="11"/>
        <v>20</v>
      </c>
      <c r="L77">
        <f t="shared" si="12"/>
        <v>10</v>
      </c>
      <c r="M77">
        <f t="shared" si="22"/>
        <v>700</v>
      </c>
      <c r="O77">
        <f t="shared" si="14"/>
        <v>10</v>
      </c>
      <c r="R77" s="1"/>
      <c r="S77" s="1" t="str">
        <f>TEXT(商品数据[[#This Row],[出版时间]],"YYYY")</f>
        <v>1900</v>
      </c>
      <c r="W77">
        <v>1623</v>
      </c>
      <c r="X77">
        <v>309</v>
      </c>
      <c r="Y77">
        <v>2</v>
      </c>
      <c r="Z77">
        <f t="shared" si="18"/>
        <v>0</v>
      </c>
      <c r="AA77">
        <f t="shared" si="19"/>
        <v>0</v>
      </c>
      <c r="AB77" t="str">
        <f t="shared" si="20"/>
        <v>一般</v>
      </c>
      <c r="AC77">
        <f t="shared" si="21"/>
        <v>894.2285333333333</v>
      </c>
    </row>
    <row r="78" spans="1:29" ht="15" customHeight="1" x14ac:dyDescent="0.2">
      <c r="A78">
        <v>12509134</v>
      </c>
      <c r="B78" t="s">
        <v>269</v>
      </c>
      <c r="C78" t="s">
        <v>269</v>
      </c>
      <c r="D78" t="str">
        <f t="shared" si="15"/>
        <v>较高</v>
      </c>
      <c r="E78">
        <v>67.8</v>
      </c>
      <c r="F78" t="s">
        <v>31</v>
      </c>
      <c r="G78">
        <f t="shared" si="16"/>
        <v>0</v>
      </c>
      <c r="H78">
        <f t="shared" si="17"/>
        <v>2</v>
      </c>
      <c r="I78" t="s">
        <v>32</v>
      </c>
      <c r="J78" t="s">
        <v>270</v>
      </c>
      <c r="K78">
        <f t="shared" ref="K78:K141" si="23">IF(COUNTIF(J78,"*周志华*")&gt;0,89,IF(COUNTIF(J78,"*赵卫东*")&gt;0,80,IF(COUNTIF(J78,"*朱塞佩*")&gt;0,60,IF(COUNTIF(J78,"*雷明*")&gt;0,55,IF(COUNTIF(J78,"*立石*")&gt;0,40,IF(COUNTIF(J78,"*挪亚*")&gt;0,30,20))))))</f>
        <v>20</v>
      </c>
      <c r="L78">
        <f t="shared" ref="L78:L141" si="24">IF(N78="人民邮电出版社",50,IF(N78="清华大学出版社",40,IF(N78="机械工业出版社",50,IF(N78="电子工业出版社",50,IF(N78="中信出版集团",40,IF(N78="东南大学出版社",30,IF(N78="科学出版社",20,10)))))))</f>
        <v>40</v>
      </c>
      <c r="M78">
        <f t="shared" si="22"/>
        <v>1</v>
      </c>
      <c r="N78" t="s">
        <v>31</v>
      </c>
      <c r="O78">
        <f t="shared" si="14"/>
        <v>10</v>
      </c>
      <c r="P78" t="s">
        <v>34</v>
      </c>
      <c r="Q78" t="s">
        <v>35</v>
      </c>
      <c r="R78" s="1">
        <v>43435</v>
      </c>
      <c r="S78" s="1" t="str">
        <f>TEXT(商品数据[[#This Row],[出版时间]],"YYYY")</f>
        <v>2018</v>
      </c>
      <c r="T78" t="s">
        <v>36</v>
      </c>
      <c r="V78">
        <v>396</v>
      </c>
      <c r="W78">
        <v>1472</v>
      </c>
      <c r="X78">
        <v>503</v>
      </c>
      <c r="Y78">
        <v>3</v>
      </c>
      <c r="Z78">
        <f t="shared" si="18"/>
        <v>1</v>
      </c>
      <c r="AA78">
        <f t="shared" si="19"/>
        <v>0</v>
      </c>
      <c r="AB78" t="str">
        <f t="shared" si="20"/>
        <v>一般</v>
      </c>
      <c r="AC78">
        <f t="shared" si="21"/>
        <v>559.48222499999997</v>
      </c>
    </row>
    <row r="79" spans="1:29" ht="15" customHeight="1" x14ac:dyDescent="0.2">
      <c r="A79">
        <v>12241204</v>
      </c>
      <c r="B79" t="s">
        <v>271</v>
      </c>
      <c r="C79" t="s">
        <v>272</v>
      </c>
      <c r="D79" t="str">
        <f t="shared" si="15"/>
        <v>较高</v>
      </c>
      <c r="E79">
        <v>74.5</v>
      </c>
      <c r="F79" t="s">
        <v>92</v>
      </c>
      <c r="G79">
        <f t="shared" si="16"/>
        <v>0</v>
      </c>
      <c r="H79">
        <f t="shared" si="17"/>
        <v>2</v>
      </c>
      <c r="I79" t="s">
        <v>32</v>
      </c>
      <c r="J79" t="s">
        <v>273</v>
      </c>
      <c r="K79">
        <f t="shared" si="23"/>
        <v>20</v>
      </c>
      <c r="L79">
        <f t="shared" si="24"/>
        <v>50</v>
      </c>
      <c r="M79">
        <f t="shared" si="22"/>
        <v>0</v>
      </c>
      <c r="N79" t="s">
        <v>92</v>
      </c>
      <c r="O79">
        <f t="shared" si="14"/>
        <v>50</v>
      </c>
      <c r="P79" t="s">
        <v>233</v>
      </c>
      <c r="Q79" t="s">
        <v>35</v>
      </c>
      <c r="R79" s="1">
        <v>43009</v>
      </c>
      <c r="S79" s="1" t="str">
        <f>TEXT(商品数据[[#This Row],[出版时间]],"YYYY")</f>
        <v>2017</v>
      </c>
      <c r="T79" t="s">
        <v>36</v>
      </c>
      <c r="U79" t="s">
        <v>37</v>
      </c>
      <c r="V79">
        <v>403</v>
      </c>
      <c r="W79">
        <v>3238</v>
      </c>
      <c r="X79">
        <v>2158</v>
      </c>
      <c r="Y79">
        <v>6</v>
      </c>
      <c r="Z79">
        <f t="shared" si="18"/>
        <v>0</v>
      </c>
      <c r="AA79">
        <f t="shared" si="19"/>
        <v>0</v>
      </c>
      <c r="AB79" t="str">
        <f t="shared" si="20"/>
        <v>一般</v>
      </c>
      <c r="AC79">
        <f t="shared" si="21"/>
        <v>1595.3463142857142</v>
      </c>
    </row>
    <row r="80" spans="1:29" ht="15" customHeight="1" x14ac:dyDescent="0.2">
      <c r="A80">
        <v>12493751</v>
      </c>
      <c r="B80" t="s">
        <v>274</v>
      </c>
      <c r="C80" t="s">
        <v>275</v>
      </c>
      <c r="D80" t="str">
        <f t="shared" si="15"/>
        <v>较高</v>
      </c>
      <c r="E80">
        <v>66.2</v>
      </c>
      <c r="F80" t="s">
        <v>92</v>
      </c>
      <c r="G80">
        <f t="shared" si="16"/>
        <v>0</v>
      </c>
      <c r="H80">
        <f t="shared" si="17"/>
        <v>2</v>
      </c>
      <c r="I80" t="s">
        <v>32</v>
      </c>
      <c r="J80" t="s">
        <v>276</v>
      </c>
      <c r="K80">
        <f t="shared" si="23"/>
        <v>20</v>
      </c>
      <c r="L80">
        <f t="shared" si="24"/>
        <v>50</v>
      </c>
      <c r="M80">
        <f t="shared" si="22"/>
        <v>0</v>
      </c>
      <c r="N80" t="s">
        <v>92</v>
      </c>
      <c r="O80">
        <f t="shared" si="14"/>
        <v>50</v>
      </c>
      <c r="P80" t="s">
        <v>233</v>
      </c>
      <c r="Q80" t="s">
        <v>35</v>
      </c>
      <c r="R80" s="1">
        <v>43497</v>
      </c>
      <c r="S80" s="1" t="str">
        <f>TEXT(商品数据[[#This Row],[出版时间]],"YYYY")</f>
        <v>2019</v>
      </c>
      <c r="T80" t="s">
        <v>36</v>
      </c>
      <c r="U80" t="s">
        <v>37</v>
      </c>
      <c r="V80">
        <v>270</v>
      </c>
      <c r="W80">
        <v>617</v>
      </c>
      <c r="X80">
        <v>117</v>
      </c>
      <c r="Y80">
        <v>0</v>
      </c>
      <c r="Z80">
        <f t="shared" si="18"/>
        <v>0</v>
      </c>
      <c r="AA80">
        <f t="shared" si="19"/>
        <v>0</v>
      </c>
      <c r="AB80" t="str">
        <f t="shared" si="20"/>
        <v>一般</v>
      </c>
      <c r="AC80">
        <f t="shared" si="21"/>
        <v>388.53659999999996</v>
      </c>
    </row>
    <row r="81" spans="1:29" ht="15" customHeight="1" x14ac:dyDescent="0.2">
      <c r="A81">
        <v>12148360</v>
      </c>
      <c r="B81" t="s">
        <v>277</v>
      </c>
      <c r="C81" t="s">
        <v>277</v>
      </c>
      <c r="D81" t="str">
        <f t="shared" si="15"/>
        <v>较高</v>
      </c>
      <c r="E81">
        <v>72.3</v>
      </c>
      <c r="F81" t="s">
        <v>131</v>
      </c>
      <c r="G81">
        <f t="shared" si="16"/>
        <v>0</v>
      </c>
      <c r="H81">
        <f t="shared" si="17"/>
        <v>2</v>
      </c>
      <c r="I81" t="s">
        <v>32</v>
      </c>
      <c r="J81" t="s">
        <v>278</v>
      </c>
      <c r="K81">
        <f t="shared" si="23"/>
        <v>20</v>
      </c>
      <c r="L81">
        <f t="shared" si="24"/>
        <v>30</v>
      </c>
      <c r="M81">
        <f t="shared" si="22"/>
        <v>5</v>
      </c>
      <c r="N81" t="s">
        <v>133</v>
      </c>
      <c r="O81">
        <f t="shared" si="14"/>
        <v>10</v>
      </c>
      <c r="P81" t="s">
        <v>131</v>
      </c>
      <c r="Q81" t="s">
        <v>35</v>
      </c>
      <c r="R81" s="1">
        <v>42736</v>
      </c>
      <c r="S81" s="1" t="str">
        <f>TEXT(商品数据[[#This Row],[出版时间]],"YYYY")</f>
        <v>2017</v>
      </c>
      <c r="T81" t="s">
        <v>36</v>
      </c>
      <c r="U81" t="s">
        <v>279</v>
      </c>
      <c r="V81">
        <v>376</v>
      </c>
      <c r="W81">
        <v>2317</v>
      </c>
      <c r="X81">
        <v>1667</v>
      </c>
      <c r="Y81">
        <v>3</v>
      </c>
      <c r="Z81">
        <f t="shared" si="18"/>
        <v>0</v>
      </c>
      <c r="AA81">
        <f t="shared" si="19"/>
        <v>0</v>
      </c>
      <c r="AB81" t="str">
        <f t="shared" si="20"/>
        <v>一般</v>
      </c>
      <c r="AC81">
        <f t="shared" si="21"/>
        <v>1437.56565</v>
      </c>
    </row>
    <row r="82" spans="1:29" ht="15" customHeight="1" x14ac:dyDescent="0.2">
      <c r="A82">
        <v>12684557</v>
      </c>
      <c r="B82" t="s">
        <v>280</v>
      </c>
      <c r="C82" t="s">
        <v>280</v>
      </c>
      <c r="D82" t="str">
        <f t="shared" si="15"/>
        <v>中</v>
      </c>
      <c r="E82">
        <v>41.7</v>
      </c>
      <c r="F82" t="s">
        <v>92</v>
      </c>
      <c r="G82">
        <f t="shared" si="16"/>
        <v>0</v>
      </c>
      <c r="H82">
        <f t="shared" si="17"/>
        <v>2</v>
      </c>
      <c r="I82" t="s">
        <v>32</v>
      </c>
      <c r="J82" t="s">
        <v>281</v>
      </c>
      <c r="K82">
        <f t="shared" si="23"/>
        <v>20</v>
      </c>
      <c r="L82">
        <f t="shared" si="24"/>
        <v>50</v>
      </c>
      <c r="M82">
        <f t="shared" si="22"/>
        <v>0</v>
      </c>
      <c r="N82" t="s">
        <v>92</v>
      </c>
      <c r="O82">
        <f t="shared" si="14"/>
        <v>10</v>
      </c>
      <c r="P82" t="s">
        <v>92</v>
      </c>
      <c r="Q82" t="s">
        <v>35</v>
      </c>
      <c r="R82" s="1">
        <v>44013</v>
      </c>
      <c r="S82" s="1" t="str">
        <f>TEXT(商品数据[[#This Row],[出版时间]],"YYYY")</f>
        <v>2020</v>
      </c>
      <c r="U82" t="s">
        <v>37</v>
      </c>
      <c r="V82">
        <v>272</v>
      </c>
      <c r="W82">
        <v>2638</v>
      </c>
      <c r="X82">
        <v>1242</v>
      </c>
      <c r="Y82">
        <v>4</v>
      </c>
      <c r="Z82">
        <f t="shared" si="18"/>
        <v>1</v>
      </c>
      <c r="AA82">
        <f t="shared" si="19"/>
        <v>0</v>
      </c>
      <c r="AB82" t="str">
        <f t="shared" si="20"/>
        <v>一般</v>
      </c>
      <c r="AC82">
        <f t="shared" si="21"/>
        <v>1455.7779599999999</v>
      </c>
    </row>
    <row r="83" spans="1:29" ht="15" customHeight="1" x14ac:dyDescent="0.2">
      <c r="A83">
        <v>12611069</v>
      </c>
      <c r="B83" t="s">
        <v>282</v>
      </c>
      <c r="C83" t="s">
        <v>282</v>
      </c>
      <c r="D83" t="str">
        <f t="shared" si="15"/>
        <v>中</v>
      </c>
      <c r="E83">
        <v>50.2</v>
      </c>
      <c r="F83" t="s">
        <v>31</v>
      </c>
      <c r="G83">
        <f t="shared" si="16"/>
        <v>0</v>
      </c>
      <c r="H83">
        <f t="shared" si="17"/>
        <v>1</v>
      </c>
      <c r="I83" t="s">
        <v>64</v>
      </c>
      <c r="J83" t="s">
        <v>283</v>
      </c>
      <c r="K83">
        <f t="shared" si="23"/>
        <v>20</v>
      </c>
      <c r="L83">
        <f t="shared" si="24"/>
        <v>40</v>
      </c>
      <c r="M83">
        <f t="shared" si="22"/>
        <v>1</v>
      </c>
      <c r="N83" t="s">
        <v>31</v>
      </c>
      <c r="O83">
        <f t="shared" si="14"/>
        <v>10</v>
      </c>
      <c r="P83" t="s">
        <v>34</v>
      </c>
      <c r="Q83" t="s">
        <v>35</v>
      </c>
      <c r="R83" s="1">
        <v>43800</v>
      </c>
      <c r="S83" s="1" t="str">
        <f>TEXT(商品数据[[#This Row],[出版时间]],"YYYY")</f>
        <v>2019</v>
      </c>
      <c r="T83" t="s">
        <v>36</v>
      </c>
      <c r="U83" t="s">
        <v>37</v>
      </c>
      <c r="V83">
        <v>160</v>
      </c>
      <c r="W83">
        <v>5912</v>
      </c>
      <c r="X83">
        <v>1266</v>
      </c>
      <c r="Y83">
        <v>20</v>
      </c>
      <c r="Z83">
        <f t="shared" si="18"/>
        <v>0</v>
      </c>
      <c r="AA83">
        <f t="shared" si="19"/>
        <v>1</v>
      </c>
      <c r="AB83" t="str">
        <f t="shared" si="20"/>
        <v>一般</v>
      </c>
      <c r="AC83">
        <f t="shared" si="21"/>
        <v>1694.6658</v>
      </c>
    </row>
    <row r="84" spans="1:29" ht="15" customHeight="1" x14ac:dyDescent="0.2">
      <c r="A84">
        <v>12228892</v>
      </c>
      <c r="B84" t="s">
        <v>284</v>
      </c>
      <c r="C84" t="s">
        <v>285</v>
      </c>
      <c r="D84" t="str">
        <f t="shared" si="15"/>
        <v>较高</v>
      </c>
      <c r="E84">
        <v>65.2</v>
      </c>
      <c r="F84" t="s">
        <v>57</v>
      </c>
      <c r="G84">
        <f t="shared" si="16"/>
        <v>0</v>
      </c>
      <c r="H84">
        <f t="shared" si="17"/>
        <v>2</v>
      </c>
      <c r="I84" t="s">
        <v>32</v>
      </c>
      <c r="J84" t="s">
        <v>286</v>
      </c>
      <c r="K84">
        <f t="shared" si="23"/>
        <v>20</v>
      </c>
      <c r="L84">
        <f t="shared" si="24"/>
        <v>50</v>
      </c>
      <c r="M84">
        <f t="shared" si="22"/>
        <v>2</v>
      </c>
      <c r="N84" t="s">
        <v>57</v>
      </c>
      <c r="O84">
        <f t="shared" si="14"/>
        <v>50</v>
      </c>
      <c r="P84" t="s">
        <v>112</v>
      </c>
      <c r="Q84" t="s">
        <v>35</v>
      </c>
      <c r="R84" s="1">
        <v>42948</v>
      </c>
      <c r="S84" s="1" t="str">
        <f>TEXT(商品数据[[#This Row],[出版时间]],"YYYY")</f>
        <v>2017</v>
      </c>
      <c r="T84" t="s">
        <v>36</v>
      </c>
      <c r="V84">
        <v>352</v>
      </c>
      <c r="W84">
        <v>1889</v>
      </c>
      <c r="X84">
        <v>1260</v>
      </c>
      <c r="Y84">
        <v>6</v>
      </c>
      <c r="Z84">
        <f t="shared" si="18"/>
        <v>1</v>
      </c>
      <c r="AA84">
        <f t="shared" si="19"/>
        <v>0</v>
      </c>
      <c r="AB84" t="str">
        <f t="shared" si="20"/>
        <v>一般</v>
      </c>
      <c r="AC84">
        <f t="shared" si="21"/>
        <v>542.42999999999995</v>
      </c>
    </row>
    <row r="85" spans="1:29" ht="15" customHeight="1" x14ac:dyDescent="0.2">
      <c r="A85">
        <v>12707868</v>
      </c>
      <c r="B85" t="s">
        <v>287</v>
      </c>
      <c r="C85" t="s">
        <v>287</v>
      </c>
      <c r="D85" t="str">
        <f t="shared" si="15"/>
        <v>较高</v>
      </c>
      <c r="E85">
        <v>70.2</v>
      </c>
      <c r="F85" t="s">
        <v>149</v>
      </c>
      <c r="G85">
        <f t="shared" si="16"/>
        <v>0</v>
      </c>
      <c r="H85">
        <f t="shared" si="17"/>
        <v>2</v>
      </c>
      <c r="I85" t="s">
        <v>32</v>
      </c>
      <c r="J85" t="s">
        <v>288</v>
      </c>
      <c r="K85">
        <f t="shared" si="23"/>
        <v>20</v>
      </c>
      <c r="L85">
        <f t="shared" si="24"/>
        <v>50</v>
      </c>
      <c r="M85">
        <f t="shared" si="22"/>
        <v>3</v>
      </c>
      <c r="N85" t="s">
        <v>149</v>
      </c>
      <c r="O85">
        <f t="shared" si="14"/>
        <v>40</v>
      </c>
      <c r="P85" t="s">
        <v>289</v>
      </c>
      <c r="Q85" t="s">
        <v>35</v>
      </c>
      <c r="R85" s="1">
        <v>43709</v>
      </c>
      <c r="S85" s="1" t="str">
        <f>TEXT(商品数据[[#This Row],[出版时间]],"YYYY")</f>
        <v>2019</v>
      </c>
      <c r="T85" t="s">
        <v>36</v>
      </c>
      <c r="U85" t="s">
        <v>37</v>
      </c>
      <c r="V85">
        <v>336</v>
      </c>
      <c r="W85">
        <v>1134</v>
      </c>
      <c r="X85">
        <v>187</v>
      </c>
      <c r="Y85">
        <v>4</v>
      </c>
      <c r="Z85">
        <f t="shared" si="18"/>
        <v>0</v>
      </c>
      <c r="AA85">
        <f t="shared" si="19"/>
        <v>0</v>
      </c>
      <c r="AB85" t="str">
        <f t="shared" si="20"/>
        <v>一般</v>
      </c>
      <c r="AC85">
        <f t="shared" si="21"/>
        <v>260.75489999999996</v>
      </c>
    </row>
    <row r="86" spans="1:29" ht="15" customHeight="1" x14ac:dyDescent="0.2">
      <c r="A86">
        <v>12711184</v>
      </c>
      <c r="B86" t="s">
        <v>290</v>
      </c>
      <c r="C86" t="s">
        <v>291</v>
      </c>
      <c r="D86" t="str">
        <f t="shared" si="15"/>
        <v>中</v>
      </c>
      <c r="E86">
        <v>50.8</v>
      </c>
      <c r="F86" t="s">
        <v>31</v>
      </c>
      <c r="G86">
        <f t="shared" si="16"/>
        <v>0</v>
      </c>
      <c r="H86">
        <f t="shared" si="17"/>
        <v>2</v>
      </c>
      <c r="I86" t="s">
        <v>32</v>
      </c>
      <c r="J86" t="s">
        <v>292</v>
      </c>
      <c r="K86">
        <f t="shared" si="23"/>
        <v>20</v>
      </c>
      <c r="L86">
        <f t="shared" si="24"/>
        <v>40</v>
      </c>
      <c r="M86">
        <f t="shared" si="22"/>
        <v>1</v>
      </c>
      <c r="N86" t="s">
        <v>31</v>
      </c>
      <c r="O86">
        <f t="shared" si="14"/>
        <v>10</v>
      </c>
      <c r="P86" t="s">
        <v>34</v>
      </c>
      <c r="Q86" t="s">
        <v>35</v>
      </c>
      <c r="R86" s="1">
        <v>43709</v>
      </c>
      <c r="S86" s="1" t="str">
        <f>TEXT(商品数据[[#This Row],[出版时间]],"YYYY")</f>
        <v>2019</v>
      </c>
      <c r="T86" t="s">
        <v>36</v>
      </c>
      <c r="U86" t="s">
        <v>37</v>
      </c>
      <c r="V86">
        <v>184</v>
      </c>
      <c r="W86">
        <v>5912</v>
      </c>
      <c r="X86">
        <v>1266</v>
      </c>
      <c r="Y86">
        <v>20</v>
      </c>
      <c r="Z86">
        <f t="shared" si="18"/>
        <v>0</v>
      </c>
      <c r="AA86">
        <f t="shared" si="19"/>
        <v>0</v>
      </c>
      <c r="AB86" t="str">
        <f t="shared" si="20"/>
        <v>一般</v>
      </c>
      <c r="AC86">
        <f t="shared" si="21"/>
        <v>1694.6658</v>
      </c>
    </row>
    <row r="87" spans="1:29" ht="15" customHeight="1" x14ac:dyDescent="0.2">
      <c r="A87">
        <v>12847882</v>
      </c>
      <c r="B87" t="s">
        <v>293</v>
      </c>
      <c r="C87" t="s">
        <v>294</v>
      </c>
      <c r="D87" t="str">
        <f t="shared" si="15"/>
        <v>中</v>
      </c>
      <c r="E87">
        <v>54.4</v>
      </c>
      <c r="F87" t="s">
        <v>149</v>
      </c>
      <c r="G87">
        <f t="shared" si="16"/>
        <v>0</v>
      </c>
      <c r="H87">
        <f t="shared" si="17"/>
        <v>2</v>
      </c>
      <c r="I87" t="s">
        <v>32</v>
      </c>
      <c r="J87" t="s">
        <v>295</v>
      </c>
      <c r="K87">
        <f t="shared" si="23"/>
        <v>20</v>
      </c>
      <c r="L87">
        <f t="shared" si="24"/>
        <v>50</v>
      </c>
      <c r="M87">
        <f t="shared" si="22"/>
        <v>3</v>
      </c>
      <c r="N87" t="s">
        <v>149</v>
      </c>
      <c r="O87">
        <f t="shared" si="14"/>
        <v>40</v>
      </c>
      <c r="P87" t="s">
        <v>289</v>
      </c>
      <c r="Q87" t="s">
        <v>35</v>
      </c>
      <c r="R87" s="1">
        <v>43952</v>
      </c>
      <c r="S87" s="1" t="str">
        <f>TEXT(商品数据[[#This Row],[出版时间]],"YYYY")</f>
        <v>2020</v>
      </c>
      <c r="T87" t="s">
        <v>36</v>
      </c>
      <c r="U87" t="s">
        <v>37</v>
      </c>
      <c r="V87">
        <v>184</v>
      </c>
      <c r="W87">
        <v>1190</v>
      </c>
      <c r="X87">
        <v>121</v>
      </c>
      <c r="Y87">
        <v>1</v>
      </c>
      <c r="Z87">
        <f t="shared" si="18"/>
        <v>0</v>
      </c>
      <c r="AA87">
        <f t="shared" si="19"/>
        <v>0</v>
      </c>
      <c r="AB87" t="str">
        <f t="shared" si="20"/>
        <v>一般</v>
      </c>
      <c r="AC87">
        <f t="shared" si="21"/>
        <v>715.25504999999998</v>
      </c>
    </row>
    <row r="88" spans="1:29" ht="15" customHeight="1" x14ac:dyDescent="0.2">
      <c r="A88">
        <v>30832188216</v>
      </c>
      <c r="B88" t="s">
        <v>296</v>
      </c>
      <c r="C88" t="s">
        <v>296</v>
      </c>
      <c r="D88" t="str">
        <f t="shared" si="15"/>
        <v>较高</v>
      </c>
      <c r="E88">
        <v>82</v>
      </c>
      <c r="F88" t="s">
        <v>138</v>
      </c>
      <c r="G88">
        <f t="shared" si="16"/>
        <v>1</v>
      </c>
      <c r="H88">
        <f t="shared" si="17"/>
        <v>1</v>
      </c>
      <c r="I88" t="s">
        <v>297</v>
      </c>
      <c r="J88" t="s">
        <v>298</v>
      </c>
      <c r="K88">
        <f t="shared" si="23"/>
        <v>20</v>
      </c>
      <c r="L88">
        <f t="shared" si="24"/>
        <v>50</v>
      </c>
      <c r="M88">
        <f t="shared" si="22"/>
        <v>0</v>
      </c>
      <c r="N88" t="s">
        <v>92</v>
      </c>
      <c r="O88">
        <f t="shared" si="14"/>
        <v>10</v>
      </c>
      <c r="Q88" t="s">
        <v>35</v>
      </c>
      <c r="R88" s="1">
        <v>43221</v>
      </c>
      <c r="S88" s="1" t="str">
        <f>TEXT(商品数据[[#This Row],[出版时间]],"YYYY")</f>
        <v>2018</v>
      </c>
      <c r="W88">
        <v>713</v>
      </c>
      <c r="X88">
        <v>242</v>
      </c>
      <c r="Y88">
        <v>1</v>
      </c>
      <c r="Z88">
        <f t="shared" si="18"/>
        <v>0</v>
      </c>
      <c r="AA88">
        <f t="shared" si="19"/>
        <v>0</v>
      </c>
      <c r="AB88" t="str">
        <f t="shared" si="20"/>
        <v>一般</v>
      </c>
      <c r="AC88">
        <f t="shared" si="21"/>
        <v>262.82339999999999</v>
      </c>
    </row>
    <row r="89" spans="1:29" ht="15" customHeight="1" x14ac:dyDescent="0.2">
      <c r="A89">
        <v>26793651326</v>
      </c>
      <c r="B89" t="s">
        <v>299</v>
      </c>
      <c r="C89" t="s">
        <v>300</v>
      </c>
      <c r="D89" t="str">
        <f t="shared" si="15"/>
        <v>中</v>
      </c>
      <c r="E89">
        <v>62.8</v>
      </c>
      <c r="F89" t="s">
        <v>138</v>
      </c>
      <c r="G89">
        <f t="shared" si="16"/>
        <v>1</v>
      </c>
      <c r="H89">
        <f t="shared" si="17"/>
        <v>1</v>
      </c>
      <c r="I89" t="s">
        <v>139</v>
      </c>
      <c r="J89" t="s">
        <v>301</v>
      </c>
      <c r="K89">
        <f t="shared" si="23"/>
        <v>20</v>
      </c>
      <c r="L89">
        <f t="shared" si="24"/>
        <v>50</v>
      </c>
      <c r="M89">
        <f t="shared" si="22"/>
        <v>0</v>
      </c>
      <c r="N89" t="s">
        <v>92</v>
      </c>
      <c r="O89">
        <f t="shared" si="14"/>
        <v>10</v>
      </c>
      <c r="R89" s="1"/>
      <c r="S89" s="1" t="str">
        <f>TEXT(商品数据[[#This Row],[出版时间]],"YYYY")</f>
        <v>1900</v>
      </c>
      <c r="W89">
        <v>466</v>
      </c>
      <c r="X89">
        <v>143</v>
      </c>
      <c r="Y89">
        <v>0</v>
      </c>
      <c r="Z89">
        <f t="shared" si="18"/>
        <v>1</v>
      </c>
      <c r="AA89">
        <f t="shared" si="19"/>
        <v>0</v>
      </c>
      <c r="AB89" t="str">
        <f t="shared" si="20"/>
        <v>一般</v>
      </c>
      <c r="AC89">
        <f t="shared" si="21"/>
        <v>224.30009999999999</v>
      </c>
    </row>
    <row r="90" spans="1:29" ht="15" customHeight="1" x14ac:dyDescent="0.2">
      <c r="A90">
        <v>12480009</v>
      </c>
      <c r="B90" t="s">
        <v>302</v>
      </c>
      <c r="C90" t="s">
        <v>303</v>
      </c>
      <c r="D90" t="str">
        <f t="shared" si="15"/>
        <v>中</v>
      </c>
      <c r="E90">
        <v>33.6</v>
      </c>
      <c r="F90" t="s">
        <v>31</v>
      </c>
      <c r="G90">
        <f t="shared" si="16"/>
        <v>0</v>
      </c>
      <c r="H90">
        <f t="shared" si="17"/>
        <v>1</v>
      </c>
      <c r="I90" t="s">
        <v>64</v>
      </c>
      <c r="J90" t="s">
        <v>304</v>
      </c>
      <c r="K90">
        <f t="shared" si="23"/>
        <v>20</v>
      </c>
      <c r="L90">
        <f t="shared" si="24"/>
        <v>40</v>
      </c>
      <c r="M90">
        <f t="shared" si="22"/>
        <v>1</v>
      </c>
      <c r="N90" t="s">
        <v>31</v>
      </c>
      <c r="O90">
        <f t="shared" si="14"/>
        <v>10</v>
      </c>
      <c r="P90" t="s">
        <v>305</v>
      </c>
      <c r="Q90" t="s">
        <v>35</v>
      </c>
      <c r="R90" s="1">
        <v>43435</v>
      </c>
      <c r="S90" s="1" t="str">
        <f>TEXT(商品数据[[#This Row],[出版时间]],"YYYY")</f>
        <v>2018</v>
      </c>
      <c r="T90" t="s">
        <v>36</v>
      </c>
      <c r="V90">
        <v>192</v>
      </c>
      <c r="W90">
        <v>479</v>
      </c>
      <c r="X90">
        <v>70</v>
      </c>
      <c r="Y90">
        <v>0</v>
      </c>
      <c r="Z90">
        <f t="shared" si="18"/>
        <v>0</v>
      </c>
      <c r="AA90">
        <f t="shared" si="19"/>
        <v>0</v>
      </c>
      <c r="AB90" t="str">
        <f t="shared" si="20"/>
        <v>一般</v>
      </c>
      <c r="AC90">
        <f t="shared" si="21"/>
        <v>233.28</v>
      </c>
    </row>
    <row r="91" spans="1:29" ht="15" customHeight="1" x14ac:dyDescent="0.2">
      <c r="A91">
        <v>11166079878</v>
      </c>
      <c r="B91" t="s">
        <v>306</v>
      </c>
      <c r="C91" t="s">
        <v>86</v>
      </c>
      <c r="D91" t="str">
        <f t="shared" si="15"/>
        <v>中</v>
      </c>
      <c r="E91">
        <v>34</v>
      </c>
      <c r="F91" t="s">
        <v>307</v>
      </c>
      <c r="G91">
        <f t="shared" si="16"/>
        <v>0</v>
      </c>
      <c r="H91">
        <f t="shared" si="17"/>
        <v>1</v>
      </c>
      <c r="I91" t="s">
        <v>51</v>
      </c>
      <c r="J91" t="s">
        <v>86</v>
      </c>
      <c r="K91">
        <f t="shared" si="23"/>
        <v>20</v>
      </c>
      <c r="L91">
        <f t="shared" si="24"/>
        <v>10</v>
      </c>
      <c r="M91">
        <f t="shared" si="22"/>
        <v>700</v>
      </c>
      <c r="N91" t="s">
        <v>84</v>
      </c>
      <c r="O91">
        <f t="shared" si="14"/>
        <v>10</v>
      </c>
      <c r="P91" t="s">
        <v>308</v>
      </c>
      <c r="Q91" t="s">
        <v>113</v>
      </c>
      <c r="R91" s="1">
        <v>42736</v>
      </c>
      <c r="S91" s="1" t="str">
        <f>TEXT(商品数据[[#This Row],[出版时间]],"YYYY")</f>
        <v>2017</v>
      </c>
      <c r="T91" t="s">
        <v>309</v>
      </c>
      <c r="U91" t="s">
        <v>86</v>
      </c>
      <c r="V91">
        <v>402</v>
      </c>
      <c r="W91">
        <v>906</v>
      </c>
      <c r="X91">
        <v>341</v>
      </c>
      <c r="Y91">
        <v>1</v>
      </c>
      <c r="Z91">
        <f t="shared" si="18"/>
        <v>0</v>
      </c>
      <c r="AA91">
        <f t="shared" si="19"/>
        <v>0</v>
      </c>
      <c r="AB91" t="str">
        <f t="shared" si="20"/>
        <v>一般</v>
      </c>
      <c r="AC91">
        <f t="shared" si="21"/>
        <v>425.88184999999999</v>
      </c>
    </row>
    <row r="92" spans="1:29" ht="15" customHeight="1" x14ac:dyDescent="0.2">
      <c r="A92">
        <v>14237550632</v>
      </c>
      <c r="B92" t="s">
        <v>310</v>
      </c>
      <c r="D92" t="str">
        <f t="shared" si="15"/>
        <v>高</v>
      </c>
      <c r="E92">
        <v>201.7</v>
      </c>
      <c r="F92" t="s">
        <v>81</v>
      </c>
      <c r="G92">
        <f t="shared" si="16"/>
        <v>0</v>
      </c>
      <c r="H92">
        <f t="shared" si="17"/>
        <v>0</v>
      </c>
      <c r="J92" t="s">
        <v>311</v>
      </c>
      <c r="K92">
        <f t="shared" si="23"/>
        <v>20</v>
      </c>
      <c r="L92">
        <f t="shared" si="24"/>
        <v>50</v>
      </c>
      <c r="M92">
        <f t="shared" si="22"/>
        <v>0</v>
      </c>
      <c r="N92" t="s">
        <v>92</v>
      </c>
      <c r="O92">
        <f t="shared" si="14"/>
        <v>30</v>
      </c>
      <c r="P92" t="s">
        <v>85</v>
      </c>
      <c r="R92" s="1">
        <v>42948</v>
      </c>
      <c r="S92" s="1" t="str">
        <f>TEXT(商品数据[[#This Row],[出版时间]],"YYYY")</f>
        <v>2017</v>
      </c>
      <c r="W92">
        <v>2065</v>
      </c>
      <c r="X92">
        <v>1739</v>
      </c>
      <c r="Y92">
        <v>2</v>
      </c>
      <c r="Z92">
        <f t="shared" si="18"/>
        <v>0</v>
      </c>
      <c r="AA92">
        <f t="shared" si="19"/>
        <v>0</v>
      </c>
      <c r="AB92" t="str">
        <f t="shared" si="20"/>
        <v>一般</v>
      </c>
      <c r="AC92">
        <f t="shared" si="21"/>
        <v>1540.4784666666667</v>
      </c>
    </row>
    <row r="93" spans="1:29" ht="15" customHeight="1" x14ac:dyDescent="0.2">
      <c r="A93">
        <v>12367752</v>
      </c>
      <c r="B93" t="s">
        <v>312</v>
      </c>
      <c r="D93" t="str">
        <f t="shared" si="15"/>
        <v>较高</v>
      </c>
      <c r="E93">
        <v>74.5</v>
      </c>
      <c r="F93" t="s">
        <v>92</v>
      </c>
      <c r="G93">
        <f t="shared" si="16"/>
        <v>0</v>
      </c>
      <c r="H93">
        <f t="shared" si="17"/>
        <v>2</v>
      </c>
      <c r="I93" t="s">
        <v>32</v>
      </c>
      <c r="J93" t="s">
        <v>313</v>
      </c>
      <c r="K93">
        <f t="shared" si="23"/>
        <v>20</v>
      </c>
      <c r="L93">
        <f t="shared" si="24"/>
        <v>50</v>
      </c>
      <c r="M93">
        <f t="shared" si="22"/>
        <v>0</v>
      </c>
      <c r="N93" t="s">
        <v>92</v>
      </c>
      <c r="O93">
        <f t="shared" si="14"/>
        <v>50</v>
      </c>
      <c r="P93" t="s">
        <v>184</v>
      </c>
      <c r="Q93" t="s">
        <v>35</v>
      </c>
      <c r="R93" s="1">
        <v>43221</v>
      </c>
      <c r="S93" s="1" t="str">
        <f>TEXT(商品数据[[#This Row],[出版时间]],"YYYY")</f>
        <v>2018</v>
      </c>
      <c r="T93" t="s">
        <v>36</v>
      </c>
      <c r="U93" t="s">
        <v>37</v>
      </c>
      <c r="V93">
        <v>272</v>
      </c>
      <c r="W93">
        <v>1029</v>
      </c>
      <c r="X93">
        <v>758</v>
      </c>
      <c r="Y93">
        <v>1</v>
      </c>
      <c r="Z93">
        <f t="shared" si="18"/>
        <v>0</v>
      </c>
      <c r="AA93">
        <f t="shared" si="19"/>
        <v>0</v>
      </c>
      <c r="AB93" t="str">
        <f t="shared" si="20"/>
        <v>一般</v>
      </c>
      <c r="AC93">
        <f t="shared" si="21"/>
        <v>568.45699999999999</v>
      </c>
    </row>
    <row r="94" spans="1:29" ht="15" customHeight="1" x14ac:dyDescent="0.2">
      <c r="A94">
        <v>31839335665</v>
      </c>
      <c r="B94" t="s">
        <v>314</v>
      </c>
      <c r="D94" t="str">
        <f t="shared" si="15"/>
        <v>较高</v>
      </c>
      <c r="E94">
        <v>65.900000000000006</v>
      </c>
      <c r="F94" t="s">
        <v>81</v>
      </c>
      <c r="G94">
        <f t="shared" si="16"/>
        <v>0</v>
      </c>
      <c r="H94">
        <f t="shared" si="17"/>
        <v>0</v>
      </c>
      <c r="J94" t="s">
        <v>315</v>
      </c>
      <c r="K94">
        <f t="shared" si="23"/>
        <v>20</v>
      </c>
      <c r="L94">
        <f t="shared" si="24"/>
        <v>50</v>
      </c>
      <c r="M94">
        <f t="shared" si="22"/>
        <v>0</v>
      </c>
      <c r="N94" t="s">
        <v>92</v>
      </c>
      <c r="O94">
        <f t="shared" si="14"/>
        <v>30</v>
      </c>
      <c r="P94" t="s">
        <v>85</v>
      </c>
      <c r="R94" s="1">
        <v>43313</v>
      </c>
      <c r="S94" s="1" t="str">
        <f>TEXT(商品数据[[#This Row],[出版时间]],"YYYY")</f>
        <v>2018</v>
      </c>
      <c r="W94">
        <v>568</v>
      </c>
      <c r="X94">
        <v>176</v>
      </c>
      <c r="Y94">
        <v>0</v>
      </c>
      <c r="Z94">
        <f t="shared" si="18"/>
        <v>0</v>
      </c>
      <c r="AA94">
        <f t="shared" si="19"/>
        <v>0</v>
      </c>
      <c r="AB94" t="str">
        <f t="shared" si="20"/>
        <v>一般</v>
      </c>
      <c r="AC94">
        <f t="shared" si="21"/>
        <v>333.20640000000003</v>
      </c>
    </row>
    <row r="95" spans="1:29" ht="15" customHeight="1" x14ac:dyDescent="0.2">
      <c r="A95">
        <v>31329707691</v>
      </c>
      <c r="B95" t="s">
        <v>316</v>
      </c>
      <c r="D95" t="str">
        <f t="shared" si="15"/>
        <v>较高</v>
      </c>
      <c r="E95">
        <v>77</v>
      </c>
      <c r="F95" t="s">
        <v>317</v>
      </c>
      <c r="G95">
        <f t="shared" si="16"/>
        <v>0</v>
      </c>
      <c r="H95">
        <f t="shared" si="17"/>
        <v>0</v>
      </c>
      <c r="J95" t="s">
        <v>318</v>
      </c>
      <c r="K95">
        <f t="shared" si="23"/>
        <v>20</v>
      </c>
      <c r="L95">
        <f t="shared" si="24"/>
        <v>50</v>
      </c>
      <c r="M95">
        <f t="shared" si="22"/>
        <v>0</v>
      </c>
      <c r="N95" t="s">
        <v>92</v>
      </c>
      <c r="O95">
        <f t="shared" si="14"/>
        <v>10</v>
      </c>
      <c r="P95" t="s">
        <v>319</v>
      </c>
      <c r="Q95" t="s">
        <v>35</v>
      </c>
      <c r="R95" s="1">
        <v>43322</v>
      </c>
      <c r="S95" s="1" t="str">
        <f>TEXT(商品数据[[#This Row],[出版时间]],"YYYY")</f>
        <v>2018</v>
      </c>
      <c r="V95">
        <v>292</v>
      </c>
      <c r="W95">
        <v>1171</v>
      </c>
      <c r="X95">
        <v>499</v>
      </c>
      <c r="Y95">
        <v>5</v>
      </c>
      <c r="Z95">
        <f t="shared" si="18"/>
        <v>0</v>
      </c>
      <c r="AA95">
        <f t="shared" si="19"/>
        <v>0</v>
      </c>
      <c r="AB95" t="str">
        <f t="shared" si="20"/>
        <v>一般</v>
      </c>
      <c r="AC95">
        <f t="shared" si="21"/>
        <v>237.50579999999999</v>
      </c>
    </row>
    <row r="96" spans="1:29" ht="15" customHeight="1" x14ac:dyDescent="0.2">
      <c r="A96">
        <v>12796864</v>
      </c>
      <c r="B96" t="s">
        <v>320</v>
      </c>
      <c r="C96" t="s">
        <v>321</v>
      </c>
      <c r="D96" t="str">
        <f t="shared" si="15"/>
        <v>高</v>
      </c>
      <c r="E96">
        <v>108</v>
      </c>
      <c r="F96" t="s">
        <v>149</v>
      </c>
      <c r="G96">
        <f t="shared" si="16"/>
        <v>0</v>
      </c>
      <c r="H96">
        <f t="shared" si="17"/>
        <v>2</v>
      </c>
      <c r="I96" t="s">
        <v>32</v>
      </c>
      <c r="J96" t="s">
        <v>322</v>
      </c>
      <c r="K96">
        <f t="shared" si="23"/>
        <v>20</v>
      </c>
      <c r="L96">
        <f t="shared" si="24"/>
        <v>50</v>
      </c>
      <c r="M96">
        <f t="shared" si="22"/>
        <v>3</v>
      </c>
      <c r="N96" t="s">
        <v>149</v>
      </c>
      <c r="O96">
        <f t="shared" si="14"/>
        <v>10</v>
      </c>
      <c r="P96" t="s">
        <v>149</v>
      </c>
      <c r="Q96" t="s">
        <v>35</v>
      </c>
      <c r="R96" s="1">
        <v>43800</v>
      </c>
      <c r="S96" s="1" t="str">
        <f>TEXT(商品数据[[#This Row],[出版时间]],"YYYY")</f>
        <v>2019</v>
      </c>
      <c r="T96" t="s">
        <v>36</v>
      </c>
      <c r="U96" t="s">
        <v>279</v>
      </c>
      <c r="V96">
        <v>644</v>
      </c>
      <c r="W96">
        <v>54</v>
      </c>
      <c r="X96">
        <v>11</v>
      </c>
      <c r="Y96">
        <v>0</v>
      </c>
      <c r="Z96">
        <f t="shared" si="18"/>
        <v>0</v>
      </c>
      <c r="AA96">
        <f t="shared" si="19"/>
        <v>0</v>
      </c>
      <c r="AB96" t="str">
        <f t="shared" si="20"/>
        <v>较不畅销</v>
      </c>
      <c r="AC96">
        <f t="shared" si="21"/>
        <v>3.0305</v>
      </c>
    </row>
    <row r="97" spans="1:29" ht="15" customHeight="1" x14ac:dyDescent="0.2">
      <c r="A97">
        <v>11344638</v>
      </c>
      <c r="B97" t="s">
        <v>323</v>
      </c>
      <c r="C97" t="s">
        <v>323</v>
      </c>
      <c r="D97" t="str">
        <f t="shared" si="15"/>
        <v>中</v>
      </c>
      <c r="E97">
        <v>43.9</v>
      </c>
      <c r="F97" t="s">
        <v>131</v>
      </c>
      <c r="G97">
        <f t="shared" si="16"/>
        <v>0</v>
      </c>
      <c r="H97">
        <f t="shared" si="17"/>
        <v>2</v>
      </c>
      <c r="I97" t="s">
        <v>32</v>
      </c>
      <c r="J97" t="s">
        <v>324</v>
      </c>
      <c r="K97">
        <f t="shared" si="23"/>
        <v>20</v>
      </c>
      <c r="L97">
        <f t="shared" si="24"/>
        <v>30</v>
      </c>
      <c r="M97">
        <f t="shared" si="22"/>
        <v>5</v>
      </c>
      <c r="N97" t="s">
        <v>133</v>
      </c>
      <c r="O97">
        <f t="shared" si="14"/>
        <v>10</v>
      </c>
      <c r="P97" t="s">
        <v>131</v>
      </c>
      <c r="Q97" t="s">
        <v>35</v>
      </c>
      <c r="R97" s="1">
        <v>41426</v>
      </c>
      <c r="S97" s="1" t="str">
        <f>TEXT(商品数据[[#This Row],[出版时间]],"YYYY")</f>
        <v>2013</v>
      </c>
      <c r="T97" t="s">
        <v>36</v>
      </c>
      <c r="U97" t="s">
        <v>279</v>
      </c>
      <c r="V97">
        <v>324</v>
      </c>
      <c r="W97">
        <v>68</v>
      </c>
      <c r="X97">
        <v>48</v>
      </c>
      <c r="Y97">
        <v>0</v>
      </c>
      <c r="Z97">
        <f t="shared" si="18"/>
        <v>0</v>
      </c>
      <c r="AA97">
        <f t="shared" si="19"/>
        <v>0</v>
      </c>
      <c r="AB97" t="str">
        <f t="shared" si="20"/>
        <v>较不畅销</v>
      </c>
      <c r="AC97">
        <f t="shared" si="21"/>
        <v>5.0232000000000001</v>
      </c>
    </row>
    <row r="98" spans="1:29" ht="15" customHeight="1" x14ac:dyDescent="0.2">
      <c r="A98">
        <v>12643287</v>
      </c>
      <c r="B98" t="s">
        <v>325</v>
      </c>
      <c r="C98" t="s">
        <v>326</v>
      </c>
      <c r="D98" t="str">
        <f t="shared" si="15"/>
        <v>较高</v>
      </c>
      <c r="E98">
        <v>76.900000000000006</v>
      </c>
      <c r="F98" t="s">
        <v>57</v>
      </c>
      <c r="G98">
        <f t="shared" si="16"/>
        <v>0</v>
      </c>
      <c r="H98">
        <f t="shared" si="17"/>
        <v>2</v>
      </c>
      <c r="I98" t="s">
        <v>32</v>
      </c>
      <c r="J98" t="s">
        <v>327</v>
      </c>
      <c r="K98">
        <f t="shared" si="23"/>
        <v>20</v>
      </c>
      <c r="L98">
        <f t="shared" si="24"/>
        <v>50</v>
      </c>
      <c r="M98">
        <f t="shared" si="22"/>
        <v>2</v>
      </c>
      <c r="N98" t="s">
        <v>57</v>
      </c>
      <c r="O98">
        <f t="shared" si="14"/>
        <v>50</v>
      </c>
      <c r="P98" t="s">
        <v>112</v>
      </c>
      <c r="Q98" t="s">
        <v>35</v>
      </c>
      <c r="R98" s="1">
        <v>43922</v>
      </c>
      <c r="S98" s="1" t="str">
        <f>TEXT(商品数据[[#This Row],[出版时间]],"YYYY")</f>
        <v>2020</v>
      </c>
      <c r="T98" t="s">
        <v>36</v>
      </c>
      <c r="V98">
        <v>232</v>
      </c>
      <c r="W98">
        <v>264</v>
      </c>
      <c r="X98">
        <v>20</v>
      </c>
      <c r="Y98">
        <v>1</v>
      </c>
      <c r="Z98">
        <f t="shared" si="18"/>
        <v>1</v>
      </c>
      <c r="AA98">
        <f t="shared" si="19"/>
        <v>0</v>
      </c>
      <c r="AB98" t="str">
        <f t="shared" si="20"/>
        <v>较不畅销</v>
      </c>
      <c r="AC98">
        <f t="shared" si="21"/>
        <v>35.112499999999997</v>
      </c>
    </row>
    <row r="99" spans="1:29" ht="15" customHeight="1" x14ac:dyDescent="0.2">
      <c r="A99">
        <v>34550452659</v>
      </c>
      <c r="B99" t="s">
        <v>328</v>
      </c>
      <c r="C99" t="s">
        <v>329</v>
      </c>
      <c r="D99" t="str">
        <f t="shared" si="15"/>
        <v>中</v>
      </c>
      <c r="E99">
        <v>56.1</v>
      </c>
      <c r="F99" t="s">
        <v>330</v>
      </c>
      <c r="G99">
        <f t="shared" si="16"/>
        <v>1</v>
      </c>
      <c r="H99">
        <f t="shared" si="17"/>
        <v>1</v>
      </c>
      <c r="I99" t="s">
        <v>331</v>
      </c>
      <c r="J99" t="s">
        <v>332</v>
      </c>
      <c r="K99">
        <f t="shared" si="23"/>
        <v>20</v>
      </c>
      <c r="L99">
        <f t="shared" si="24"/>
        <v>50</v>
      </c>
      <c r="M99">
        <f t="shared" si="22"/>
        <v>2</v>
      </c>
      <c r="N99" t="s">
        <v>57</v>
      </c>
      <c r="O99">
        <f t="shared" si="14"/>
        <v>30</v>
      </c>
      <c r="P99" t="s">
        <v>58</v>
      </c>
      <c r="R99" s="1">
        <v>43381</v>
      </c>
      <c r="S99" s="1" t="str">
        <f>TEXT(商品数据[[#This Row],[出版时间]],"YYYY")</f>
        <v>2018</v>
      </c>
      <c r="V99">
        <v>276</v>
      </c>
      <c r="W99">
        <v>446</v>
      </c>
      <c r="X99">
        <v>330</v>
      </c>
      <c r="Y99">
        <v>1</v>
      </c>
      <c r="Z99">
        <f t="shared" si="18"/>
        <v>1</v>
      </c>
      <c r="AA99">
        <f t="shared" si="19"/>
        <v>0</v>
      </c>
      <c r="AB99" t="str">
        <f t="shared" si="20"/>
        <v>较不畅销</v>
      </c>
      <c r="AC99">
        <f t="shared" si="21"/>
        <v>106.833</v>
      </c>
    </row>
    <row r="100" spans="1:29" ht="15" customHeight="1" x14ac:dyDescent="0.2">
      <c r="A100">
        <v>28436923465</v>
      </c>
      <c r="B100" t="s">
        <v>333</v>
      </c>
      <c r="C100" t="s">
        <v>329</v>
      </c>
      <c r="D100" t="str">
        <f t="shared" si="15"/>
        <v>中</v>
      </c>
      <c r="E100">
        <v>43.5</v>
      </c>
      <c r="F100" t="s">
        <v>330</v>
      </c>
      <c r="G100">
        <f t="shared" si="16"/>
        <v>1</v>
      </c>
      <c r="H100">
        <f t="shared" si="17"/>
        <v>1</v>
      </c>
      <c r="I100" t="s">
        <v>331</v>
      </c>
      <c r="J100" t="s">
        <v>334</v>
      </c>
      <c r="K100">
        <f t="shared" si="23"/>
        <v>20</v>
      </c>
      <c r="L100">
        <f t="shared" si="24"/>
        <v>50</v>
      </c>
      <c r="M100">
        <f t="shared" si="22"/>
        <v>2</v>
      </c>
      <c r="N100" t="s">
        <v>57</v>
      </c>
      <c r="O100">
        <f t="shared" si="14"/>
        <v>30</v>
      </c>
      <c r="P100" t="s">
        <v>58</v>
      </c>
      <c r="R100" s="1">
        <v>43221</v>
      </c>
      <c r="S100" s="1" t="str">
        <f>TEXT(商品数据[[#This Row],[出版时间]],"YYYY")</f>
        <v>2018</v>
      </c>
      <c r="W100">
        <v>278</v>
      </c>
      <c r="X100">
        <v>244</v>
      </c>
      <c r="Y100">
        <v>2</v>
      </c>
      <c r="Z100">
        <f t="shared" si="18"/>
        <v>0</v>
      </c>
      <c r="AA100">
        <f t="shared" si="19"/>
        <v>0</v>
      </c>
      <c r="AB100" t="str">
        <f t="shared" si="20"/>
        <v>较不畅销</v>
      </c>
      <c r="AC100">
        <f t="shared" si="21"/>
        <v>27.937200000000004</v>
      </c>
    </row>
    <row r="101" spans="1:29" ht="15" customHeight="1" x14ac:dyDescent="0.2">
      <c r="A101">
        <v>55150626085</v>
      </c>
      <c r="B101" t="s">
        <v>335</v>
      </c>
      <c r="C101" t="s">
        <v>329</v>
      </c>
      <c r="D101" t="str">
        <f t="shared" si="15"/>
        <v>中</v>
      </c>
      <c r="E101">
        <v>62.4</v>
      </c>
      <c r="F101" t="s">
        <v>330</v>
      </c>
      <c r="G101">
        <f t="shared" si="16"/>
        <v>1</v>
      </c>
      <c r="H101">
        <f t="shared" si="17"/>
        <v>1</v>
      </c>
      <c r="I101" t="s">
        <v>331</v>
      </c>
      <c r="K101">
        <f t="shared" si="23"/>
        <v>20</v>
      </c>
      <c r="L101">
        <f t="shared" si="24"/>
        <v>50</v>
      </c>
      <c r="M101">
        <f t="shared" si="22"/>
        <v>2</v>
      </c>
      <c r="N101" t="s">
        <v>57</v>
      </c>
      <c r="O101">
        <f t="shared" si="14"/>
        <v>30</v>
      </c>
      <c r="P101" t="s">
        <v>58</v>
      </c>
      <c r="R101" s="1"/>
      <c r="S101" s="1" t="str">
        <f>TEXT(商品数据[[#This Row],[出版时间]],"YYYY")</f>
        <v>1900</v>
      </c>
      <c r="W101">
        <v>118</v>
      </c>
      <c r="X101">
        <v>11</v>
      </c>
      <c r="Y101">
        <v>0</v>
      </c>
      <c r="Z101">
        <f t="shared" si="18"/>
        <v>0</v>
      </c>
      <c r="AA101">
        <f t="shared" si="19"/>
        <v>0</v>
      </c>
      <c r="AB101" t="str">
        <f t="shared" si="20"/>
        <v>较不畅销</v>
      </c>
      <c r="AC101">
        <f t="shared" si="21"/>
        <v>14.1729</v>
      </c>
    </row>
    <row r="102" spans="1:29" ht="15" customHeight="1" x14ac:dyDescent="0.2">
      <c r="A102">
        <v>10022200000000</v>
      </c>
      <c r="B102" t="s">
        <v>336</v>
      </c>
      <c r="C102" t="s">
        <v>329</v>
      </c>
      <c r="D102" t="str">
        <f t="shared" si="15"/>
        <v>较高</v>
      </c>
      <c r="E102">
        <v>74.5</v>
      </c>
      <c r="F102" t="s">
        <v>330</v>
      </c>
      <c r="G102">
        <f t="shared" si="16"/>
        <v>1</v>
      </c>
      <c r="H102">
        <f t="shared" si="17"/>
        <v>1</v>
      </c>
      <c r="I102" t="s">
        <v>331</v>
      </c>
      <c r="K102">
        <f t="shared" si="23"/>
        <v>20</v>
      </c>
      <c r="L102">
        <f t="shared" si="24"/>
        <v>50</v>
      </c>
      <c r="M102">
        <f t="shared" si="22"/>
        <v>2</v>
      </c>
      <c r="N102" t="s">
        <v>57</v>
      </c>
      <c r="O102">
        <f t="shared" si="14"/>
        <v>30</v>
      </c>
      <c r="P102" t="s">
        <v>58</v>
      </c>
      <c r="R102" s="1"/>
      <c r="S102" s="1" t="str">
        <f>TEXT(商品数据[[#This Row],[出版时间]],"YYYY")</f>
        <v>1900</v>
      </c>
      <c r="W102">
        <v>115</v>
      </c>
      <c r="X102">
        <v>13</v>
      </c>
      <c r="Y102">
        <v>0</v>
      </c>
      <c r="Z102">
        <f t="shared" si="18"/>
        <v>1</v>
      </c>
      <c r="AA102">
        <f t="shared" si="19"/>
        <v>1</v>
      </c>
      <c r="AB102" t="str">
        <f t="shared" si="20"/>
        <v>较不畅销</v>
      </c>
      <c r="AC102">
        <f t="shared" si="21"/>
        <v>13.490799999999998</v>
      </c>
    </row>
    <row r="103" spans="1:29" ht="15" customHeight="1" x14ac:dyDescent="0.2">
      <c r="A103">
        <v>27163060246</v>
      </c>
      <c r="B103" t="s">
        <v>337</v>
      </c>
      <c r="C103" t="s">
        <v>329</v>
      </c>
      <c r="D103" t="str">
        <f t="shared" si="15"/>
        <v>低</v>
      </c>
      <c r="E103">
        <v>22</v>
      </c>
      <c r="F103" t="s">
        <v>330</v>
      </c>
      <c r="G103">
        <f t="shared" si="16"/>
        <v>0</v>
      </c>
      <c r="H103">
        <f t="shared" si="17"/>
        <v>1</v>
      </c>
      <c r="I103" t="s">
        <v>55</v>
      </c>
      <c r="J103" t="s">
        <v>56</v>
      </c>
      <c r="K103">
        <f t="shared" si="23"/>
        <v>20</v>
      </c>
      <c r="L103">
        <f t="shared" si="24"/>
        <v>50</v>
      </c>
      <c r="M103">
        <f t="shared" si="22"/>
        <v>2</v>
      </c>
      <c r="N103" t="s">
        <v>57</v>
      </c>
      <c r="O103">
        <f t="shared" si="14"/>
        <v>30</v>
      </c>
      <c r="P103" t="s">
        <v>58</v>
      </c>
      <c r="R103" s="1">
        <v>37622</v>
      </c>
      <c r="S103" s="1" t="str">
        <f>TEXT(商品数据[[#This Row],[出版时间]],"YYYY")</f>
        <v>2003</v>
      </c>
      <c r="V103">
        <v>280</v>
      </c>
      <c r="W103">
        <v>85</v>
      </c>
      <c r="X103">
        <v>58</v>
      </c>
      <c r="Y103">
        <v>0</v>
      </c>
      <c r="Z103">
        <f t="shared" si="18"/>
        <v>0</v>
      </c>
      <c r="AA103">
        <f t="shared" si="19"/>
        <v>0</v>
      </c>
      <c r="AB103" t="str">
        <f t="shared" si="20"/>
        <v>较不畅销</v>
      </c>
      <c r="AC103">
        <f t="shared" si="21"/>
        <v>7.8088000000000006</v>
      </c>
    </row>
    <row r="104" spans="1:29" ht="15" customHeight="1" x14ac:dyDescent="0.2">
      <c r="A104">
        <v>69651003034</v>
      </c>
      <c r="B104" t="s">
        <v>338</v>
      </c>
      <c r="C104" t="s">
        <v>329</v>
      </c>
      <c r="D104" t="str">
        <f t="shared" si="15"/>
        <v>中</v>
      </c>
      <c r="E104">
        <v>49.8</v>
      </c>
      <c r="F104" t="s">
        <v>330</v>
      </c>
      <c r="G104">
        <f t="shared" si="16"/>
        <v>1</v>
      </c>
      <c r="H104">
        <f t="shared" si="17"/>
        <v>1</v>
      </c>
      <c r="I104" t="s">
        <v>331</v>
      </c>
      <c r="J104" t="s">
        <v>339</v>
      </c>
      <c r="K104">
        <f t="shared" si="23"/>
        <v>89</v>
      </c>
      <c r="L104">
        <f t="shared" si="24"/>
        <v>50</v>
      </c>
      <c r="M104">
        <f t="shared" si="22"/>
        <v>2</v>
      </c>
      <c r="N104" t="s">
        <v>57</v>
      </c>
      <c r="O104">
        <f t="shared" ref="O104:O167" si="25">IF(P104="文轩",30,IF(P104="清华大学出版社",40,IF(P104="机工出版",50,IF(P104="iTuring",50,IF(P104="博文视点",40,IF(COUNTIF(P104,"*华章*"),30,IF(P104="异步图书",50,10)))))))</f>
        <v>30</v>
      </c>
      <c r="P104" t="s">
        <v>58</v>
      </c>
      <c r="R104" s="1"/>
      <c r="S104" s="1" t="str">
        <f>TEXT(商品数据[[#This Row],[出版时间]],"YYYY")</f>
        <v>1900</v>
      </c>
      <c r="W104">
        <v>56</v>
      </c>
      <c r="X104">
        <v>4</v>
      </c>
      <c r="Y104">
        <v>0</v>
      </c>
      <c r="Z104">
        <f t="shared" si="18"/>
        <v>0</v>
      </c>
      <c r="AA104">
        <f t="shared" si="19"/>
        <v>0</v>
      </c>
      <c r="AB104" t="str">
        <f t="shared" si="20"/>
        <v>较不畅销</v>
      </c>
      <c r="AC104">
        <f t="shared" si="21"/>
        <v>3.2147999999999999</v>
      </c>
    </row>
    <row r="105" spans="1:29" ht="15" customHeight="1" x14ac:dyDescent="0.2">
      <c r="A105">
        <v>10215500</v>
      </c>
      <c r="B105" t="s">
        <v>340</v>
      </c>
      <c r="C105" t="s">
        <v>340</v>
      </c>
      <c r="D105" t="str">
        <f t="shared" si="15"/>
        <v>中</v>
      </c>
      <c r="E105">
        <v>30.6</v>
      </c>
      <c r="G105">
        <f t="shared" si="16"/>
        <v>0</v>
      </c>
      <c r="H105">
        <f t="shared" si="17"/>
        <v>2</v>
      </c>
      <c r="I105" t="s">
        <v>32</v>
      </c>
      <c r="J105" t="s">
        <v>341</v>
      </c>
      <c r="K105">
        <f t="shared" si="23"/>
        <v>20</v>
      </c>
      <c r="L105">
        <f t="shared" si="24"/>
        <v>10</v>
      </c>
      <c r="M105">
        <f t="shared" si="22"/>
        <v>700</v>
      </c>
      <c r="N105" t="s">
        <v>342</v>
      </c>
      <c r="O105">
        <f t="shared" si="25"/>
        <v>10</v>
      </c>
      <c r="P105" t="s">
        <v>342</v>
      </c>
      <c r="Q105" t="s">
        <v>35</v>
      </c>
      <c r="R105" s="1">
        <v>39661</v>
      </c>
      <c r="S105" s="1" t="str">
        <f>TEXT(商品数据[[#This Row],[出版时间]],"YYYY")</f>
        <v>2008</v>
      </c>
      <c r="U105" t="s">
        <v>343</v>
      </c>
      <c r="V105">
        <v>339</v>
      </c>
      <c r="W105">
        <v>90</v>
      </c>
      <c r="X105">
        <v>62</v>
      </c>
      <c r="Y105">
        <v>0</v>
      </c>
      <c r="Z105">
        <f t="shared" si="18"/>
        <v>0</v>
      </c>
      <c r="AA105">
        <f t="shared" si="19"/>
        <v>0</v>
      </c>
      <c r="AB105" t="str">
        <f t="shared" si="20"/>
        <v>较不畅销</v>
      </c>
      <c r="AC105">
        <f t="shared" si="21"/>
        <v>8.7541999999999991</v>
      </c>
    </row>
    <row r="106" spans="1:29" ht="15" customHeight="1" x14ac:dyDescent="0.2">
      <c r="A106">
        <v>69405209449</v>
      </c>
      <c r="B106" t="s">
        <v>344</v>
      </c>
      <c r="C106" t="s">
        <v>344</v>
      </c>
      <c r="D106" t="str">
        <f t="shared" si="15"/>
        <v>较高</v>
      </c>
      <c r="E106">
        <v>65.3</v>
      </c>
      <c r="F106" t="s">
        <v>345</v>
      </c>
      <c r="G106">
        <f t="shared" si="16"/>
        <v>0</v>
      </c>
      <c r="H106">
        <f t="shared" si="17"/>
        <v>0</v>
      </c>
      <c r="I106" t="s">
        <v>346</v>
      </c>
      <c r="K106">
        <f t="shared" si="23"/>
        <v>20</v>
      </c>
      <c r="L106">
        <f t="shared" si="24"/>
        <v>40</v>
      </c>
      <c r="M106">
        <f t="shared" si="22"/>
        <v>1</v>
      </c>
      <c r="N106" t="s">
        <v>31</v>
      </c>
      <c r="O106">
        <f t="shared" si="25"/>
        <v>10</v>
      </c>
      <c r="R106" s="1"/>
      <c r="S106" s="1" t="str">
        <f>TEXT(商品数据[[#This Row],[出版时间]],"YYYY")</f>
        <v>1900</v>
      </c>
      <c r="W106">
        <v>53</v>
      </c>
      <c r="X106">
        <v>5</v>
      </c>
      <c r="Y106">
        <v>1</v>
      </c>
      <c r="Z106">
        <f t="shared" si="18"/>
        <v>0</v>
      </c>
      <c r="AA106">
        <f t="shared" si="19"/>
        <v>0</v>
      </c>
      <c r="AB106" t="str">
        <f t="shared" si="20"/>
        <v>较不畅销</v>
      </c>
      <c r="AC106">
        <f t="shared" si="21"/>
        <v>1.4175000000000002</v>
      </c>
    </row>
    <row r="107" spans="1:29" ht="15" customHeight="1" x14ac:dyDescent="0.2">
      <c r="A107">
        <v>56657702394</v>
      </c>
      <c r="B107" t="s">
        <v>347</v>
      </c>
      <c r="C107" t="s">
        <v>347</v>
      </c>
      <c r="D107" t="str">
        <f t="shared" si="15"/>
        <v>较高</v>
      </c>
      <c r="E107">
        <v>79</v>
      </c>
      <c r="F107" t="s">
        <v>348</v>
      </c>
      <c r="G107">
        <f t="shared" si="16"/>
        <v>1</v>
      </c>
      <c r="H107">
        <f t="shared" si="17"/>
        <v>0</v>
      </c>
      <c r="I107" t="s">
        <v>349</v>
      </c>
      <c r="J107" t="s">
        <v>350</v>
      </c>
      <c r="K107">
        <f t="shared" si="23"/>
        <v>20</v>
      </c>
      <c r="L107">
        <f t="shared" si="24"/>
        <v>50</v>
      </c>
      <c r="M107">
        <f t="shared" si="22"/>
        <v>3</v>
      </c>
      <c r="N107" t="s">
        <v>149</v>
      </c>
      <c r="O107">
        <f t="shared" si="25"/>
        <v>10</v>
      </c>
      <c r="P107" t="s">
        <v>351</v>
      </c>
      <c r="Q107" t="s">
        <v>35</v>
      </c>
      <c r="R107" s="1">
        <v>43709</v>
      </c>
      <c r="S107" s="1" t="str">
        <f>TEXT(商品数据[[#This Row],[出版时间]],"YYYY")</f>
        <v>2019</v>
      </c>
      <c r="T107" t="s">
        <v>36</v>
      </c>
      <c r="V107">
        <v>480</v>
      </c>
      <c r="W107">
        <v>42</v>
      </c>
      <c r="X107">
        <v>6</v>
      </c>
      <c r="Y107">
        <v>0</v>
      </c>
      <c r="Z107">
        <f t="shared" si="18"/>
        <v>1</v>
      </c>
      <c r="AA107">
        <f t="shared" si="19"/>
        <v>0</v>
      </c>
      <c r="AB107" t="str">
        <f t="shared" si="20"/>
        <v>较不畅销</v>
      </c>
      <c r="AC107">
        <f t="shared" si="21"/>
        <v>1.8318000000000001</v>
      </c>
    </row>
    <row r="108" spans="1:29" ht="15" customHeight="1" x14ac:dyDescent="0.2">
      <c r="A108">
        <v>30959846817</v>
      </c>
      <c r="B108" t="s">
        <v>352</v>
      </c>
      <c r="C108" t="s">
        <v>353</v>
      </c>
      <c r="D108" t="str">
        <f t="shared" si="15"/>
        <v>中</v>
      </c>
      <c r="E108">
        <v>54.5</v>
      </c>
      <c r="F108" t="s">
        <v>354</v>
      </c>
      <c r="G108">
        <f t="shared" si="16"/>
        <v>0</v>
      </c>
      <c r="H108">
        <f t="shared" si="17"/>
        <v>0</v>
      </c>
      <c r="I108" t="s">
        <v>355</v>
      </c>
      <c r="J108" t="s">
        <v>356</v>
      </c>
      <c r="K108">
        <f t="shared" si="23"/>
        <v>20</v>
      </c>
      <c r="L108">
        <f t="shared" si="24"/>
        <v>50</v>
      </c>
      <c r="M108">
        <f t="shared" si="22"/>
        <v>0</v>
      </c>
      <c r="N108" t="s">
        <v>92</v>
      </c>
      <c r="O108">
        <f t="shared" si="25"/>
        <v>10</v>
      </c>
      <c r="R108" s="1">
        <v>43329</v>
      </c>
      <c r="S108" s="1" t="str">
        <f>TEXT(商品数据[[#This Row],[出版时间]],"YYYY")</f>
        <v>2018</v>
      </c>
      <c r="V108">
        <v>308</v>
      </c>
      <c r="W108">
        <v>274</v>
      </c>
      <c r="X108">
        <v>257</v>
      </c>
      <c r="Y108">
        <v>0</v>
      </c>
      <c r="Z108">
        <f t="shared" si="18"/>
        <v>1</v>
      </c>
      <c r="AA108">
        <f t="shared" si="19"/>
        <v>0</v>
      </c>
      <c r="AB108" t="str">
        <f t="shared" si="20"/>
        <v>较不畅销</v>
      </c>
      <c r="AC108">
        <f t="shared" si="21"/>
        <v>82.417500000000004</v>
      </c>
    </row>
    <row r="109" spans="1:29" ht="15" customHeight="1" x14ac:dyDescent="0.2">
      <c r="A109">
        <v>49719079251</v>
      </c>
      <c r="B109" t="s">
        <v>357</v>
      </c>
      <c r="C109" t="s">
        <v>358</v>
      </c>
      <c r="D109" t="str">
        <f t="shared" si="15"/>
        <v>高</v>
      </c>
      <c r="E109">
        <v>322</v>
      </c>
      <c r="F109" t="s">
        <v>359</v>
      </c>
      <c r="G109">
        <f t="shared" si="16"/>
        <v>1</v>
      </c>
      <c r="H109">
        <f t="shared" si="17"/>
        <v>1</v>
      </c>
      <c r="I109" t="s">
        <v>360</v>
      </c>
      <c r="K109">
        <f t="shared" si="23"/>
        <v>20</v>
      </c>
      <c r="L109">
        <f t="shared" si="24"/>
        <v>50</v>
      </c>
      <c r="M109">
        <f t="shared" si="22"/>
        <v>2</v>
      </c>
      <c r="N109" t="s">
        <v>57</v>
      </c>
      <c r="O109">
        <f t="shared" si="25"/>
        <v>10</v>
      </c>
      <c r="R109" s="1"/>
      <c r="S109" s="1" t="str">
        <f>TEXT(商品数据[[#This Row],[出版时间]],"YYYY")</f>
        <v>1900</v>
      </c>
      <c r="W109">
        <v>82</v>
      </c>
      <c r="X109">
        <v>6</v>
      </c>
      <c r="Y109">
        <v>1</v>
      </c>
      <c r="Z109">
        <f t="shared" si="18"/>
        <v>0</v>
      </c>
      <c r="AA109">
        <f t="shared" si="19"/>
        <v>0</v>
      </c>
      <c r="AB109" t="str">
        <f t="shared" si="20"/>
        <v>较不畅销</v>
      </c>
      <c r="AC109">
        <f t="shared" si="21"/>
        <v>3.3864000000000001</v>
      </c>
    </row>
    <row r="110" spans="1:29" ht="15" customHeight="1" x14ac:dyDescent="0.2">
      <c r="A110">
        <v>57113668728</v>
      </c>
      <c r="B110" t="s">
        <v>361</v>
      </c>
      <c r="C110" t="s">
        <v>362</v>
      </c>
      <c r="D110" t="str">
        <f t="shared" si="15"/>
        <v>高</v>
      </c>
      <c r="E110">
        <v>488</v>
      </c>
      <c r="F110" t="s">
        <v>359</v>
      </c>
      <c r="G110">
        <f t="shared" si="16"/>
        <v>1</v>
      </c>
      <c r="H110">
        <f t="shared" si="17"/>
        <v>1</v>
      </c>
      <c r="I110" t="s">
        <v>363</v>
      </c>
      <c r="K110">
        <f t="shared" si="23"/>
        <v>20</v>
      </c>
      <c r="L110">
        <f t="shared" si="24"/>
        <v>50</v>
      </c>
      <c r="M110">
        <f t="shared" si="22"/>
        <v>2</v>
      </c>
      <c r="N110" t="s">
        <v>57</v>
      </c>
      <c r="O110">
        <f t="shared" si="25"/>
        <v>10</v>
      </c>
      <c r="R110" s="1"/>
      <c r="S110" s="1" t="str">
        <f>TEXT(商品数据[[#This Row],[出版时间]],"YYYY")</f>
        <v>1900</v>
      </c>
      <c r="W110">
        <v>132</v>
      </c>
      <c r="X110">
        <v>11</v>
      </c>
      <c r="Y110">
        <v>0</v>
      </c>
      <c r="Z110">
        <f t="shared" si="18"/>
        <v>0</v>
      </c>
      <c r="AA110">
        <f t="shared" si="19"/>
        <v>1</v>
      </c>
      <c r="AB110" t="str">
        <f t="shared" si="20"/>
        <v>较不畅销</v>
      </c>
      <c r="AC110">
        <f t="shared" si="21"/>
        <v>17.702300000000001</v>
      </c>
    </row>
    <row r="111" spans="1:29" ht="15" customHeight="1" x14ac:dyDescent="0.2">
      <c r="A111">
        <v>10020400000000</v>
      </c>
      <c r="B111" t="s">
        <v>364</v>
      </c>
      <c r="C111" t="s">
        <v>365</v>
      </c>
      <c r="D111" t="str">
        <f t="shared" si="15"/>
        <v>中</v>
      </c>
      <c r="E111">
        <v>42</v>
      </c>
      <c r="F111" t="s">
        <v>366</v>
      </c>
      <c r="G111">
        <f t="shared" si="16"/>
        <v>0</v>
      </c>
      <c r="H111">
        <f t="shared" si="17"/>
        <v>0</v>
      </c>
      <c r="I111" t="s">
        <v>367</v>
      </c>
      <c r="K111">
        <f t="shared" si="23"/>
        <v>20</v>
      </c>
      <c r="L111">
        <f t="shared" si="24"/>
        <v>10</v>
      </c>
      <c r="M111">
        <f t="shared" si="22"/>
        <v>700</v>
      </c>
      <c r="O111">
        <f t="shared" si="25"/>
        <v>10</v>
      </c>
      <c r="R111" s="1"/>
      <c r="S111" s="1" t="str">
        <f>TEXT(商品数据[[#This Row],[出版时间]],"YYYY")</f>
        <v>1900</v>
      </c>
      <c r="W111">
        <v>50</v>
      </c>
      <c r="X111">
        <v>7</v>
      </c>
      <c r="Y111">
        <v>0</v>
      </c>
      <c r="Z111">
        <f t="shared" si="18"/>
        <v>0</v>
      </c>
      <c r="AA111">
        <f t="shared" si="19"/>
        <v>0</v>
      </c>
      <c r="AB111" t="str">
        <f t="shared" si="20"/>
        <v>较不畅销</v>
      </c>
      <c r="AC111">
        <f t="shared" si="21"/>
        <v>2.5856999999999997</v>
      </c>
    </row>
    <row r="112" spans="1:29" ht="15" customHeight="1" x14ac:dyDescent="0.2">
      <c r="A112">
        <v>61463167737</v>
      </c>
      <c r="B112" t="s">
        <v>368</v>
      </c>
      <c r="C112" t="s">
        <v>369</v>
      </c>
      <c r="D112" t="str">
        <f t="shared" si="15"/>
        <v>高</v>
      </c>
      <c r="E112">
        <v>171</v>
      </c>
      <c r="F112" t="s">
        <v>359</v>
      </c>
      <c r="G112">
        <f t="shared" si="16"/>
        <v>1</v>
      </c>
      <c r="H112">
        <f t="shared" si="17"/>
        <v>1</v>
      </c>
      <c r="I112" t="s">
        <v>363</v>
      </c>
      <c r="K112">
        <f t="shared" si="23"/>
        <v>20</v>
      </c>
      <c r="L112">
        <f t="shared" si="24"/>
        <v>50</v>
      </c>
      <c r="M112">
        <f t="shared" si="22"/>
        <v>2</v>
      </c>
      <c r="N112" t="s">
        <v>57</v>
      </c>
      <c r="O112">
        <f t="shared" si="25"/>
        <v>10</v>
      </c>
      <c r="R112" s="1"/>
      <c r="S112" s="1" t="str">
        <f>TEXT(商品数据[[#This Row],[出版时间]],"YYYY")</f>
        <v>1900</v>
      </c>
      <c r="W112">
        <v>272</v>
      </c>
      <c r="X112">
        <v>33</v>
      </c>
      <c r="Y112">
        <v>1</v>
      </c>
      <c r="Z112">
        <f t="shared" si="18"/>
        <v>1</v>
      </c>
      <c r="AA112">
        <f t="shared" si="19"/>
        <v>1</v>
      </c>
      <c r="AB112" t="str">
        <f t="shared" si="20"/>
        <v>较不畅销</v>
      </c>
      <c r="AC112">
        <f t="shared" si="21"/>
        <v>37.441950000000006</v>
      </c>
    </row>
    <row r="113" spans="1:29" ht="15" customHeight="1" x14ac:dyDescent="0.2">
      <c r="A113">
        <v>47679553460</v>
      </c>
      <c r="B113" t="s">
        <v>370</v>
      </c>
      <c r="C113" t="s">
        <v>369</v>
      </c>
      <c r="D113" t="str">
        <f t="shared" si="15"/>
        <v>高</v>
      </c>
      <c r="E113">
        <v>208</v>
      </c>
      <c r="F113" t="s">
        <v>359</v>
      </c>
      <c r="G113">
        <f t="shared" si="16"/>
        <v>1</v>
      </c>
      <c r="H113">
        <f t="shared" si="17"/>
        <v>1</v>
      </c>
      <c r="I113" t="s">
        <v>363</v>
      </c>
      <c r="K113">
        <f t="shared" si="23"/>
        <v>20</v>
      </c>
      <c r="L113">
        <f t="shared" si="24"/>
        <v>50</v>
      </c>
      <c r="M113">
        <f t="shared" si="22"/>
        <v>2</v>
      </c>
      <c r="N113" t="s">
        <v>57</v>
      </c>
      <c r="O113">
        <f t="shared" si="25"/>
        <v>10</v>
      </c>
      <c r="R113" s="1"/>
      <c r="S113" s="1" t="str">
        <f>TEXT(商品数据[[#This Row],[出版时间]],"YYYY")</f>
        <v>1900</v>
      </c>
      <c r="W113">
        <v>37</v>
      </c>
      <c r="X113">
        <v>4</v>
      </c>
      <c r="Y113">
        <v>0</v>
      </c>
      <c r="Z113">
        <f t="shared" si="18"/>
        <v>0</v>
      </c>
      <c r="AA113">
        <f t="shared" si="19"/>
        <v>0</v>
      </c>
      <c r="AB113" t="str">
        <f t="shared" si="20"/>
        <v>较不畅销</v>
      </c>
      <c r="AC113">
        <f t="shared" si="21"/>
        <v>1.4212000000000002</v>
      </c>
    </row>
    <row r="114" spans="1:29" ht="15" customHeight="1" x14ac:dyDescent="0.2">
      <c r="A114">
        <v>67322088048</v>
      </c>
      <c r="B114" t="s">
        <v>371</v>
      </c>
      <c r="C114" t="s">
        <v>372</v>
      </c>
      <c r="D114" t="str">
        <f t="shared" si="15"/>
        <v>中</v>
      </c>
      <c r="E114">
        <v>63.5</v>
      </c>
      <c r="F114" t="s">
        <v>373</v>
      </c>
      <c r="G114">
        <f t="shared" si="16"/>
        <v>0</v>
      </c>
      <c r="H114">
        <f t="shared" si="17"/>
        <v>0</v>
      </c>
      <c r="I114" t="s">
        <v>374</v>
      </c>
      <c r="K114">
        <f t="shared" si="23"/>
        <v>20</v>
      </c>
      <c r="L114">
        <f t="shared" si="24"/>
        <v>50</v>
      </c>
      <c r="M114">
        <f t="shared" si="22"/>
        <v>3</v>
      </c>
      <c r="N114" t="s">
        <v>149</v>
      </c>
      <c r="O114">
        <f t="shared" si="25"/>
        <v>10</v>
      </c>
      <c r="R114" s="1"/>
      <c r="S114" s="1" t="str">
        <f>TEXT(商品数据[[#This Row],[出版时间]],"YYYY")</f>
        <v>1900</v>
      </c>
      <c r="W114">
        <v>101</v>
      </c>
      <c r="X114">
        <v>6</v>
      </c>
      <c r="Y114">
        <v>0</v>
      </c>
      <c r="Z114">
        <f t="shared" si="18"/>
        <v>1</v>
      </c>
      <c r="AA114">
        <f t="shared" si="19"/>
        <v>0</v>
      </c>
      <c r="AB114" t="str">
        <f t="shared" si="20"/>
        <v>较不畅销</v>
      </c>
      <c r="AC114">
        <f t="shared" si="21"/>
        <v>10.363199999999999</v>
      </c>
    </row>
    <row r="115" spans="1:29" ht="15" customHeight="1" x14ac:dyDescent="0.2">
      <c r="A115">
        <v>69800724059</v>
      </c>
      <c r="B115" t="s">
        <v>375</v>
      </c>
      <c r="C115" t="s">
        <v>376</v>
      </c>
      <c r="D115" t="str">
        <f t="shared" si="15"/>
        <v>高</v>
      </c>
      <c r="E115">
        <v>560</v>
      </c>
      <c r="F115" t="s">
        <v>359</v>
      </c>
      <c r="G115">
        <f t="shared" si="16"/>
        <v>1</v>
      </c>
      <c r="H115">
        <f t="shared" si="17"/>
        <v>1</v>
      </c>
      <c r="I115" t="s">
        <v>360</v>
      </c>
      <c r="K115">
        <f t="shared" si="23"/>
        <v>20</v>
      </c>
      <c r="L115">
        <f t="shared" si="24"/>
        <v>50</v>
      </c>
      <c r="M115">
        <f t="shared" si="22"/>
        <v>2</v>
      </c>
      <c r="N115" t="s">
        <v>57</v>
      </c>
      <c r="O115">
        <f t="shared" si="25"/>
        <v>10</v>
      </c>
      <c r="R115" s="1"/>
      <c r="S115" s="1" t="str">
        <f>TEXT(商品数据[[#This Row],[出版时间]],"YYYY")</f>
        <v>1900</v>
      </c>
      <c r="W115">
        <v>95</v>
      </c>
      <c r="X115">
        <v>11</v>
      </c>
      <c r="Y115">
        <v>0</v>
      </c>
      <c r="Z115">
        <f t="shared" si="18"/>
        <v>1</v>
      </c>
      <c r="AA115">
        <f t="shared" si="19"/>
        <v>0</v>
      </c>
      <c r="AB115" t="str">
        <f t="shared" si="20"/>
        <v>较不畅销</v>
      </c>
      <c r="AC115">
        <f t="shared" si="21"/>
        <v>9.2256000000000018</v>
      </c>
    </row>
    <row r="116" spans="1:29" ht="15" customHeight="1" x14ac:dyDescent="0.2">
      <c r="A116">
        <v>48124365282</v>
      </c>
      <c r="B116" t="s">
        <v>377</v>
      </c>
      <c r="C116" t="s">
        <v>378</v>
      </c>
      <c r="D116" t="str">
        <f t="shared" si="15"/>
        <v>高</v>
      </c>
      <c r="E116">
        <v>390</v>
      </c>
      <c r="F116" t="s">
        <v>359</v>
      </c>
      <c r="G116">
        <f t="shared" si="16"/>
        <v>1</v>
      </c>
      <c r="H116">
        <f t="shared" si="17"/>
        <v>1</v>
      </c>
      <c r="I116" t="s">
        <v>360</v>
      </c>
      <c r="K116">
        <f t="shared" si="23"/>
        <v>20</v>
      </c>
      <c r="L116">
        <f t="shared" si="24"/>
        <v>50</v>
      </c>
      <c r="M116">
        <f t="shared" si="22"/>
        <v>2</v>
      </c>
      <c r="N116" t="s">
        <v>57</v>
      </c>
      <c r="O116">
        <f t="shared" si="25"/>
        <v>10</v>
      </c>
      <c r="R116" s="1"/>
      <c r="S116" s="1" t="str">
        <f>TEXT(商品数据[[#This Row],[出版时间]],"YYYY")</f>
        <v>1900</v>
      </c>
      <c r="W116">
        <v>57</v>
      </c>
      <c r="X116">
        <v>8</v>
      </c>
      <c r="Y116">
        <v>0</v>
      </c>
      <c r="Z116">
        <f t="shared" si="18"/>
        <v>1</v>
      </c>
      <c r="AA116">
        <f t="shared" si="19"/>
        <v>0</v>
      </c>
      <c r="AB116" t="str">
        <f t="shared" si="20"/>
        <v>较不畅销</v>
      </c>
      <c r="AC116">
        <f t="shared" si="21"/>
        <v>3.3523999999999994</v>
      </c>
    </row>
    <row r="117" spans="1:29" ht="15" customHeight="1" x14ac:dyDescent="0.2">
      <c r="A117">
        <v>69650867278</v>
      </c>
      <c r="B117" t="s">
        <v>338</v>
      </c>
      <c r="C117" t="s">
        <v>379</v>
      </c>
      <c r="D117" t="str">
        <f t="shared" si="15"/>
        <v>中</v>
      </c>
      <c r="E117">
        <v>49.8</v>
      </c>
      <c r="F117" t="s">
        <v>54</v>
      </c>
      <c r="G117">
        <f t="shared" si="16"/>
        <v>1</v>
      </c>
      <c r="H117">
        <f t="shared" si="17"/>
        <v>1</v>
      </c>
      <c r="I117" t="s">
        <v>331</v>
      </c>
      <c r="J117" t="s">
        <v>339</v>
      </c>
      <c r="K117">
        <f t="shared" si="23"/>
        <v>89</v>
      </c>
      <c r="L117">
        <f t="shared" si="24"/>
        <v>50</v>
      </c>
      <c r="M117">
        <f t="shared" si="22"/>
        <v>2</v>
      </c>
      <c r="N117" t="s">
        <v>57</v>
      </c>
      <c r="O117">
        <f t="shared" si="25"/>
        <v>30</v>
      </c>
      <c r="P117" t="s">
        <v>58</v>
      </c>
      <c r="R117" s="1"/>
      <c r="S117" s="1" t="str">
        <f>TEXT(商品数据[[#This Row],[出版时间]],"YYYY")</f>
        <v>1900</v>
      </c>
      <c r="W117">
        <v>369</v>
      </c>
      <c r="X117">
        <v>39</v>
      </c>
      <c r="Y117">
        <v>0</v>
      </c>
      <c r="Z117">
        <f t="shared" si="18"/>
        <v>0</v>
      </c>
      <c r="AA117">
        <f t="shared" si="19"/>
        <v>0</v>
      </c>
      <c r="AB117" t="str">
        <f t="shared" si="20"/>
        <v>较不畅销</v>
      </c>
      <c r="AC117">
        <f t="shared" si="21"/>
        <v>137.97300000000001</v>
      </c>
    </row>
    <row r="118" spans="1:29" ht="15" customHeight="1" x14ac:dyDescent="0.2">
      <c r="A118">
        <v>32058818196</v>
      </c>
      <c r="B118" t="s">
        <v>380</v>
      </c>
      <c r="C118" t="s">
        <v>381</v>
      </c>
      <c r="D118" t="str">
        <f t="shared" si="15"/>
        <v>较高</v>
      </c>
      <c r="E118">
        <v>75</v>
      </c>
      <c r="F118" t="s">
        <v>54</v>
      </c>
      <c r="G118">
        <f t="shared" si="16"/>
        <v>1</v>
      </c>
      <c r="H118">
        <f t="shared" si="17"/>
        <v>0</v>
      </c>
      <c r="I118" t="s">
        <v>382</v>
      </c>
      <c r="J118" t="s">
        <v>383</v>
      </c>
      <c r="K118">
        <f t="shared" si="23"/>
        <v>20</v>
      </c>
      <c r="L118">
        <f t="shared" si="24"/>
        <v>50</v>
      </c>
      <c r="M118">
        <f t="shared" si="22"/>
        <v>2</v>
      </c>
      <c r="N118" t="s">
        <v>57</v>
      </c>
      <c r="O118">
        <f t="shared" si="25"/>
        <v>30</v>
      </c>
      <c r="P118" t="s">
        <v>58</v>
      </c>
      <c r="R118" s="1">
        <v>43328</v>
      </c>
      <c r="S118" s="1" t="str">
        <f>TEXT(商品数据[[#This Row],[出版时间]],"YYYY")</f>
        <v>2018</v>
      </c>
      <c r="V118">
        <v>474</v>
      </c>
      <c r="W118">
        <v>319</v>
      </c>
      <c r="X118">
        <v>82</v>
      </c>
      <c r="Y118">
        <v>0</v>
      </c>
      <c r="Z118">
        <f t="shared" si="18"/>
        <v>1</v>
      </c>
      <c r="AA118">
        <f t="shared" si="19"/>
        <v>1</v>
      </c>
      <c r="AB118" t="str">
        <f t="shared" si="20"/>
        <v>较不畅销</v>
      </c>
      <c r="AC118">
        <f t="shared" si="21"/>
        <v>104.70399999999999</v>
      </c>
    </row>
    <row r="119" spans="1:29" ht="15" customHeight="1" x14ac:dyDescent="0.2">
      <c r="A119">
        <v>16007079478</v>
      </c>
      <c r="B119" t="s">
        <v>384</v>
      </c>
      <c r="C119" t="s">
        <v>53</v>
      </c>
      <c r="D119" t="str">
        <f t="shared" si="15"/>
        <v>中</v>
      </c>
      <c r="E119">
        <v>49.8</v>
      </c>
      <c r="F119" t="s">
        <v>54</v>
      </c>
      <c r="G119">
        <f t="shared" si="16"/>
        <v>1</v>
      </c>
      <c r="H119">
        <f t="shared" si="17"/>
        <v>1</v>
      </c>
      <c r="I119" t="s">
        <v>331</v>
      </c>
      <c r="J119" t="s">
        <v>385</v>
      </c>
      <c r="K119">
        <f t="shared" si="23"/>
        <v>20</v>
      </c>
      <c r="L119">
        <f t="shared" si="24"/>
        <v>50</v>
      </c>
      <c r="M119">
        <f t="shared" si="22"/>
        <v>2</v>
      </c>
      <c r="N119" t="s">
        <v>57</v>
      </c>
      <c r="O119">
        <f t="shared" si="25"/>
        <v>30</v>
      </c>
      <c r="P119" t="s">
        <v>58</v>
      </c>
      <c r="R119" s="1">
        <v>40603</v>
      </c>
      <c r="S119" s="1" t="str">
        <f>TEXT(商品数据[[#This Row],[出版时间]],"YYYY")</f>
        <v>2011</v>
      </c>
      <c r="V119">
        <v>572</v>
      </c>
      <c r="W119">
        <v>152</v>
      </c>
      <c r="X119">
        <v>111</v>
      </c>
      <c r="Y119">
        <v>0</v>
      </c>
      <c r="Z119">
        <f t="shared" si="18"/>
        <v>0</v>
      </c>
      <c r="AA119">
        <f t="shared" si="19"/>
        <v>0</v>
      </c>
      <c r="AB119" t="str">
        <f t="shared" si="20"/>
        <v>较不畅销</v>
      </c>
      <c r="AC119">
        <f t="shared" si="21"/>
        <v>24.9543</v>
      </c>
    </row>
    <row r="120" spans="1:29" ht="15" customHeight="1" x14ac:dyDescent="0.2">
      <c r="A120">
        <v>34732514174</v>
      </c>
      <c r="B120" t="s">
        <v>386</v>
      </c>
      <c r="C120" t="s">
        <v>53</v>
      </c>
      <c r="D120" t="str">
        <f t="shared" si="15"/>
        <v>中</v>
      </c>
      <c r="E120">
        <v>56.1</v>
      </c>
      <c r="F120" t="s">
        <v>54</v>
      </c>
      <c r="G120">
        <f t="shared" si="16"/>
        <v>1</v>
      </c>
      <c r="H120">
        <f t="shared" si="17"/>
        <v>0</v>
      </c>
      <c r="I120" t="s">
        <v>382</v>
      </c>
      <c r="J120" t="s">
        <v>332</v>
      </c>
      <c r="K120">
        <f t="shared" si="23"/>
        <v>20</v>
      </c>
      <c r="L120">
        <f t="shared" si="24"/>
        <v>50</v>
      </c>
      <c r="M120">
        <f t="shared" si="22"/>
        <v>2</v>
      </c>
      <c r="N120" t="s">
        <v>57</v>
      </c>
      <c r="O120">
        <f t="shared" si="25"/>
        <v>30</v>
      </c>
      <c r="P120" t="s">
        <v>58</v>
      </c>
      <c r="R120" s="1">
        <v>43381</v>
      </c>
      <c r="S120" s="1" t="str">
        <f>TEXT(商品数据[[#This Row],[出版时间]],"YYYY")</f>
        <v>2018</v>
      </c>
      <c r="V120">
        <v>276</v>
      </c>
      <c r="W120">
        <v>173</v>
      </c>
      <c r="X120">
        <v>55</v>
      </c>
      <c r="Y120">
        <v>1</v>
      </c>
      <c r="Z120">
        <f t="shared" si="18"/>
        <v>1</v>
      </c>
      <c r="AA120">
        <f t="shared" si="19"/>
        <v>0</v>
      </c>
      <c r="AB120" t="str">
        <f t="shared" si="20"/>
        <v>较不畅销</v>
      </c>
      <c r="AC120">
        <f t="shared" si="21"/>
        <v>15.442500000000001</v>
      </c>
    </row>
    <row r="121" spans="1:29" ht="15" customHeight="1" x14ac:dyDescent="0.2">
      <c r="A121">
        <v>35367079544</v>
      </c>
      <c r="B121" t="s">
        <v>387</v>
      </c>
      <c r="C121" t="s">
        <v>53</v>
      </c>
      <c r="D121" t="str">
        <f t="shared" si="15"/>
        <v>中</v>
      </c>
      <c r="E121">
        <v>49.8</v>
      </c>
      <c r="F121" t="s">
        <v>54</v>
      </c>
      <c r="G121">
        <f t="shared" si="16"/>
        <v>1</v>
      </c>
      <c r="H121">
        <f t="shared" si="17"/>
        <v>1</v>
      </c>
      <c r="I121" t="s">
        <v>331</v>
      </c>
      <c r="J121" t="s">
        <v>388</v>
      </c>
      <c r="K121">
        <f t="shared" si="23"/>
        <v>20</v>
      </c>
      <c r="L121">
        <f t="shared" si="24"/>
        <v>50</v>
      </c>
      <c r="M121">
        <f t="shared" si="22"/>
        <v>2</v>
      </c>
      <c r="N121" t="s">
        <v>57</v>
      </c>
      <c r="O121">
        <f t="shared" si="25"/>
        <v>30</v>
      </c>
      <c r="P121" t="s">
        <v>58</v>
      </c>
      <c r="R121" s="1">
        <v>43396</v>
      </c>
      <c r="S121" s="1" t="str">
        <f>TEXT(商品数据[[#This Row],[出版时间]],"YYYY")</f>
        <v>2018</v>
      </c>
      <c r="V121">
        <v>262</v>
      </c>
      <c r="W121">
        <v>114</v>
      </c>
      <c r="X121">
        <v>27</v>
      </c>
      <c r="Y121">
        <v>0</v>
      </c>
      <c r="Z121">
        <f t="shared" si="18"/>
        <v>0</v>
      </c>
      <c r="AA121">
        <f t="shared" si="19"/>
        <v>0</v>
      </c>
      <c r="AB121" t="str">
        <f t="shared" si="20"/>
        <v>较不畅销</v>
      </c>
      <c r="AC121">
        <f t="shared" si="21"/>
        <v>13.420500000000001</v>
      </c>
    </row>
    <row r="122" spans="1:29" ht="15" customHeight="1" x14ac:dyDescent="0.2">
      <c r="A122">
        <v>11673794092</v>
      </c>
      <c r="B122" t="s">
        <v>389</v>
      </c>
      <c r="C122" t="s">
        <v>53</v>
      </c>
      <c r="D122" t="str">
        <f t="shared" si="15"/>
        <v>中</v>
      </c>
      <c r="E122">
        <v>49.8</v>
      </c>
      <c r="F122" t="s">
        <v>54</v>
      </c>
      <c r="G122">
        <f t="shared" si="16"/>
        <v>1</v>
      </c>
      <c r="H122">
        <f t="shared" si="17"/>
        <v>1</v>
      </c>
      <c r="I122" t="s">
        <v>331</v>
      </c>
      <c r="J122" t="s">
        <v>390</v>
      </c>
      <c r="K122">
        <f t="shared" si="23"/>
        <v>20</v>
      </c>
      <c r="L122">
        <f t="shared" si="24"/>
        <v>50</v>
      </c>
      <c r="M122">
        <f t="shared" si="22"/>
        <v>2</v>
      </c>
      <c r="N122" t="s">
        <v>57</v>
      </c>
      <c r="O122">
        <f t="shared" si="25"/>
        <v>30</v>
      </c>
      <c r="P122" t="s">
        <v>58</v>
      </c>
      <c r="R122" s="1">
        <v>42370</v>
      </c>
      <c r="S122" s="1" t="str">
        <f>TEXT(商品数据[[#This Row],[出版时间]],"YYYY")</f>
        <v>2016</v>
      </c>
      <c r="V122">
        <v>356</v>
      </c>
      <c r="W122">
        <v>67</v>
      </c>
      <c r="X122">
        <v>50</v>
      </c>
      <c r="Y122">
        <v>0</v>
      </c>
      <c r="Z122">
        <f t="shared" si="18"/>
        <v>0</v>
      </c>
      <c r="AA122">
        <f t="shared" si="19"/>
        <v>0</v>
      </c>
      <c r="AB122" t="str">
        <f t="shared" si="20"/>
        <v>较不畅销</v>
      </c>
      <c r="AC122">
        <f t="shared" si="21"/>
        <v>4.8959999999999999</v>
      </c>
    </row>
    <row r="123" spans="1:29" ht="15" customHeight="1" x14ac:dyDescent="0.2">
      <c r="A123">
        <v>11780948279</v>
      </c>
      <c r="B123" t="s">
        <v>391</v>
      </c>
      <c r="C123" t="s">
        <v>53</v>
      </c>
      <c r="D123" t="str">
        <f t="shared" si="15"/>
        <v>中</v>
      </c>
      <c r="E123">
        <v>43.5</v>
      </c>
      <c r="F123" t="s">
        <v>54</v>
      </c>
      <c r="G123">
        <f t="shared" si="16"/>
        <v>1</v>
      </c>
      <c r="H123">
        <f t="shared" si="17"/>
        <v>1</v>
      </c>
      <c r="I123" t="s">
        <v>331</v>
      </c>
      <c r="J123" t="s">
        <v>385</v>
      </c>
      <c r="K123">
        <f t="shared" si="23"/>
        <v>20</v>
      </c>
      <c r="L123">
        <f t="shared" si="24"/>
        <v>50</v>
      </c>
      <c r="M123">
        <f t="shared" si="22"/>
        <v>2</v>
      </c>
      <c r="N123" t="s">
        <v>57</v>
      </c>
      <c r="O123">
        <f t="shared" si="25"/>
        <v>30</v>
      </c>
      <c r="P123" t="s">
        <v>58</v>
      </c>
      <c r="R123" s="1">
        <v>39873</v>
      </c>
      <c r="S123" s="1" t="str">
        <f>TEXT(商品数据[[#This Row],[出版时间]],"YYYY")</f>
        <v>2009</v>
      </c>
      <c r="V123">
        <v>906</v>
      </c>
      <c r="W123">
        <v>61</v>
      </c>
      <c r="X123">
        <v>51</v>
      </c>
      <c r="Y123">
        <v>0</v>
      </c>
      <c r="Z123">
        <f t="shared" si="18"/>
        <v>0</v>
      </c>
      <c r="AA123">
        <f t="shared" si="19"/>
        <v>0</v>
      </c>
      <c r="AB123" t="str">
        <f t="shared" si="20"/>
        <v>较不畅销</v>
      </c>
      <c r="AC123">
        <f t="shared" si="21"/>
        <v>4.0982000000000003</v>
      </c>
    </row>
    <row r="124" spans="1:29" ht="15" customHeight="1" x14ac:dyDescent="0.2">
      <c r="A124">
        <v>27963446290</v>
      </c>
      <c r="B124" t="s">
        <v>392</v>
      </c>
      <c r="C124" t="s">
        <v>53</v>
      </c>
      <c r="D124" t="str">
        <f t="shared" si="15"/>
        <v>中</v>
      </c>
      <c r="E124">
        <v>56.1</v>
      </c>
      <c r="F124" t="s">
        <v>54</v>
      </c>
      <c r="G124">
        <f t="shared" si="16"/>
        <v>1</v>
      </c>
      <c r="H124">
        <f t="shared" si="17"/>
        <v>0</v>
      </c>
      <c r="I124" t="s">
        <v>382</v>
      </c>
      <c r="J124" t="s">
        <v>393</v>
      </c>
      <c r="K124">
        <f t="shared" si="23"/>
        <v>20</v>
      </c>
      <c r="L124">
        <f t="shared" si="24"/>
        <v>50</v>
      </c>
      <c r="M124">
        <f t="shared" si="22"/>
        <v>2</v>
      </c>
      <c r="N124" t="s">
        <v>57</v>
      </c>
      <c r="O124">
        <f t="shared" si="25"/>
        <v>30</v>
      </c>
      <c r="P124" t="s">
        <v>58</v>
      </c>
      <c r="R124" s="1">
        <v>43221</v>
      </c>
      <c r="S124" s="1" t="str">
        <f>TEXT(商品数据[[#This Row],[出版时间]],"YYYY")</f>
        <v>2018</v>
      </c>
      <c r="W124">
        <v>57</v>
      </c>
      <c r="X124">
        <v>39</v>
      </c>
      <c r="Y124">
        <v>0</v>
      </c>
      <c r="Z124">
        <f t="shared" si="18"/>
        <v>0</v>
      </c>
      <c r="AA124">
        <f t="shared" si="19"/>
        <v>0</v>
      </c>
      <c r="AB124" t="str">
        <f t="shared" si="20"/>
        <v>较不畅销</v>
      </c>
      <c r="AC124">
        <f t="shared" si="21"/>
        <v>3.5321999999999996</v>
      </c>
    </row>
    <row r="125" spans="1:29" ht="15" customHeight="1" x14ac:dyDescent="0.2">
      <c r="A125">
        <v>36397627873</v>
      </c>
      <c r="B125" t="s">
        <v>394</v>
      </c>
      <c r="C125" t="s">
        <v>53</v>
      </c>
      <c r="D125" t="str">
        <f t="shared" si="15"/>
        <v>中</v>
      </c>
      <c r="E125">
        <v>43.5</v>
      </c>
      <c r="F125" t="s">
        <v>54</v>
      </c>
      <c r="G125">
        <f t="shared" si="16"/>
        <v>1</v>
      </c>
      <c r="H125">
        <f t="shared" si="17"/>
        <v>1</v>
      </c>
      <c r="I125" t="s">
        <v>331</v>
      </c>
      <c r="J125" t="s">
        <v>395</v>
      </c>
      <c r="K125">
        <f t="shared" si="23"/>
        <v>20</v>
      </c>
      <c r="L125">
        <f t="shared" si="24"/>
        <v>50</v>
      </c>
      <c r="M125">
        <f t="shared" si="22"/>
        <v>2</v>
      </c>
      <c r="N125" t="s">
        <v>57</v>
      </c>
      <c r="O125">
        <f t="shared" si="25"/>
        <v>30</v>
      </c>
      <c r="P125" t="s">
        <v>58</v>
      </c>
      <c r="R125" s="1">
        <v>43409</v>
      </c>
      <c r="S125" s="1" t="str">
        <f>TEXT(商品数据[[#This Row],[出版时间]],"YYYY")</f>
        <v>2018</v>
      </c>
      <c r="V125">
        <v>264</v>
      </c>
      <c r="W125">
        <v>68</v>
      </c>
      <c r="X125">
        <v>29</v>
      </c>
      <c r="Y125">
        <v>1</v>
      </c>
      <c r="Z125">
        <f t="shared" si="18"/>
        <v>0</v>
      </c>
      <c r="AA125">
        <f t="shared" si="19"/>
        <v>0</v>
      </c>
      <c r="AB125" t="str">
        <f t="shared" si="20"/>
        <v>较不畅销</v>
      </c>
      <c r="AC125">
        <f t="shared" si="21"/>
        <v>2.4115500000000001</v>
      </c>
    </row>
    <row r="126" spans="1:29" ht="15" customHeight="1" x14ac:dyDescent="0.2">
      <c r="A126">
        <v>17877904412</v>
      </c>
      <c r="B126" t="s">
        <v>396</v>
      </c>
      <c r="C126" t="s">
        <v>53</v>
      </c>
      <c r="D126" t="str">
        <f t="shared" si="15"/>
        <v>中</v>
      </c>
      <c r="E126">
        <v>34.5</v>
      </c>
      <c r="F126" t="s">
        <v>54</v>
      </c>
      <c r="G126">
        <f t="shared" si="16"/>
        <v>1</v>
      </c>
      <c r="H126">
        <f t="shared" si="17"/>
        <v>1</v>
      </c>
      <c r="I126" t="s">
        <v>331</v>
      </c>
      <c r="J126" t="s">
        <v>397</v>
      </c>
      <c r="K126">
        <f t="shared" si="23"/>
        <v>20</v>
      </c>
      <c r="L126">
        <f t="shared" si="24"/>
        <v>50</v>
      </c>
      <c r="M126">
        <f t="shared" si="22"/>
        <v>2</v>
      </c>
      <c r="N126" t="s">
        <v>57</v>
      </c>
      <c r="O126">
        <f t="shared" si="25"/>
        <v>30</v>
      </c>
      <c r="P126" t="s">
        <v>58</v>
      </c>
      <c r="R126" s="1">
        <v>42979</v>
      </c>
      <c r="S126" s="1" t="str">
        <f>TEXT(商品数据[[#This Row],[出版时间]],"YYYY")</f>
        <v>2017</v>
      </c>
      <c r="W126">
        <v>65</v>
      </c>
      <c r="X126">
        <v>61</v>
      </c>
      <c r="Y126">
        <v>1</v>
      </c>
      <c r="Z126">
        <f t="shared" si="18"/>
        <v>1</v>
      </c>
      <c r="AA126">
        <f t="shared" si="19"/>
        <v>1</v>
      </c>
      <c r="AB126" t="str">
        <f t="shared" si="20"/>
        <v>较不畅销</v>
      </c>
      <c r="AC126">
        <f t="shared" si="21"/>
        <v>2.3132999999999999</v>
      </c>
    </row>
    <row r="127" spans="1:29" ht="15" customHeight="1" x14ac:dyDescent="0.2">
      <c r="A127">
        <v>31533571312</v>
      </c>
      <c r="B127" t="s">
        <v>398</v>
      </c>
      <c r="C127" t="s">
        <v>398</v>
      </c>
      <c r="D127" t="str">
        <f t="shared" si="15"/>
        <v>中</v>
      </c>
      <c r="E127">
        <v>61.8</v>
      </c>
      <c r="F127" t="s">
        <v>196</v>
      </c>
      <c r="G127">
        <f t="shared" si="16"/>
        <v>0</v>
      </c>
      <c r="H127">
        <f t="shared" si="17"/>
        <v>0</v>
      </c>
      <c r="J127" t="s">
        <v>399</v>
      </c>
      <c r="K127">
        <f t="shared" si="23"/>
        <v>20</v>
      </c>
      <c r="L127">
        <f t="shared" si="24"/>
        <v>50</v>
      </c>
      <c r="M127">
        <f t="shared" si="22"/>
        <v>0</v>
      </c>
      <c r="N127" t="s">
        <v>92</v>
      </c>
      <c r="O127">
        <f t="shared" si="25"/>
        <v>10</v>
      </c>
      <c r="Q127" t="s">
        <v>35</v>
      </c>
      <c r="R127" s="1">
        <v>43313</v>
      </c>
      <c r="S127" s="1" t="str">
        <f>TEXT(商品数据[[#This Row],[出版时间]],"YYYY")</f>
        <v>2018</v>
      </c>
      <c r="W127">
        <v>31</v>
      </c>
      <c r="X127">
        <v>29</v>
      </c>
      <c r="Y127">
        <v>0</v>
      </c>
      <c r="Z127">
        <f t="shared" si="18"/>
        <v>0</v>
      </c>
      <c r="AA127">
        <f t="shared" si="19"/>
        <v>0</v>
      </c>
      <c r="AB127" t="str">
        <f t="shared" si="20"/>
        <v>较不畅销</v>
      </c>
      <c r="AC127">
        <f t="shared" si="21"/>
        <v>1.0848</v>
      </c>
    </row>
    <row r="128" spans="1:29" ht="15" customHeight="1" x14ac:dyDescent="0.2">
      <c r="A128">
        <v>12534364</v>
      </c>
      <c r="B128" t="s">
        <v>400</v>
      </c>
      <c r="C128" t="s">
        <v>401</v>
      </c>
      <c r="D128" t="str">
        <f t="shared" si="15"/>
        <v>较高</v>
      </c>
      <c r="E128">
        <v>67.2</v>
      </c>
      <c r="F128" t="s">
        <v>31</v>
      </c>
      <c r="G128">
        <f t="shared" si="16"/>
        <v>0</v>
      </c>
      <c r="H128">
        <f t="shared" si="17"/>
        <v>1</v>
      </c>
      <c r="I128" t="s">
        <v>64</v>
      </c>
      <c r="J128" t="s">
        <v>402</v>
      </c>
      <c r="K128">
        <f t="shared" si="23"/>
        <v>20</v>
      </c>
      <c r="L128">
        <f t="shared" si="24"/>
        <v>40</v>
      </c>
      <c r="M128">
        <f t="shared" si="22"/>
        <v>1</v>
      </c>
      <c r="N128" t="s">
        <v>31</v>
      </c>
      <c r="O128">
        <f t="shared" si="25"/>
        <v>10</v>
      </c>
      <c r="P128" t="s">
        <v>34</v>
      </c>
      <c r="Q128" t="s">
        <v>35</v>
      </c>
      <c r="R128" s="1">
        <v>43466</v>
      </c>
      <c r="S128" s="1" t="str">
        <f>TEXT(商品数据[[#This Row],[出版时间]],"YYYY")</f>
        <v>2019</v>
      </c>
      <c r="T128" t="s">
        <v>36</v>
      </c>
      <c r="V128">
        <v>342</v>
      </c>
      <c r="W128">
        <v>68</v>
      </c>
      <c r="X128">
        <v>9</v>
      </c>
      <c r="Y128">
        <v>0</v>
      </c>
      <c r="Z128">
        <f t="shared" si="18"/>
        <v>0</v>
      </c>
      <c r="AA128">
        <f t="shared" si="19"/>
        <v>0</v>
      </c>
      <c r="AB128" t="str">
        <f t="shared" si="20"/>
        <v>较不畅销</v>
      </c>
      <c r="AC128">
        <f t="shared" si="21"/>
        <v>4.7541000000000002</v>
      </c>
    </row>
    <row r="129" spans="1:29" ht="15" customHeight="1" x14ac:dyDescent="0.2">
      <c r="A129">
        <v>28227688112</v>
      </c>
      <c r="B129" t="s">
        <v>403</v>
      </c>
      <c r="C129" t="s">
        <v>404</v>
      </c>
      <c r="D129" t="str">
        <f t="shared" si="15"/>
        <v>较高</v>
      </c>
      <c r="E129">
        <v>68</v>
      </c>
      <c r="F129" t="s">
        <v>405</v>
      </c>
      <c r="G129">
        <f t="shared" si="16"/>
        <v>1</v>
      </c>
      <c r="H129">
        <f t="shared" si="17"/>
        <v>0</v>
      </c>
      <c r="I129" t="s">
        <v>406</v>
      </c>
      <c r="K129">
        <f t="shared" si="23"/>
        <v>20</v>
      </c>
      <c r="L129">
        <f t="shared" si="24"/>
        <v>10</v>
      </c>
      <c r="M129">
        <f t="shared" si="22"/>
        <v>700</v>
      </c>
      <c r="O129">
        <f t="shared" si="25"/>
        <v>10</v>
      </c>
      <c r="R129" s="1"/>
      <c r="S129" s="1" t="str">
        <f>TEXT(商品数据[[#This Row],[出版时间]],"YYYY")</f>
        <v>1900</v>
      </c>
      <c r="W129">
        <v>593</v>
      </c>
      <c r="X129">
        <v>125</v>
      </c>
      <c r="Y129">
        <v>8</v>
      </c>
      <c r="Z129">
        <f t="shared" si="18"/>
        <v>0</v>
      </c>
      <c r="AA129">
        <f t="shared" si="19"/>
        <v>0</v>
      </c>
      <c r="AB129" t="str">
        <f t="shared" si="20"/>
        <v>较不畅销</v>
      </c>
      <c r="AC129">
        <f t="shared" si="21"/>
        <v>39.435000000000002</v>
      </c>
    </row>
    <row r="130" spans="1:29" ht="15" customHeight="1" x14ac:dyDescent="0.2">
      <c r="A130">
        <v>12695228</v>
      </c>
      <c r="B130" t="s">
        <v>407</v>
      </c>
      <c r="C130" t="s">
        <v>408</v>
      </c>
      <c r="D130" t="str">
        <f t="shared" ref="D130:D193" si="26">IF(E130&gt;100,"高",IF(E130&gt;65,"较高",IF(E130&gt;25,"中","低")))</f>
        <v>较高</v>
      </c>
      <c r="E130">
        <v>65.2</v>
      </c>
      <c r="F130" t="s">
        <v>57</v>
      </c>
      <c r="G130">
        <f t="shared" ref="G130:G193" si="27">IF(COUNTIF(I130,"*邮*")+COUNTIF(B130,"*邮*")+COUNTIF(C130,"*邮*")&gt;0,1,0)</f>
        <v>0</v>
      </c>
      <c r="H130">
        <f t="shared" ref="H130:H193" si="28">COUNTIF(I130,"*自营*")+COUNTIF(I130,"*放心购*")+COUNTIF(I130,"*京东物流*")+COUNTIF(I130,"*闪购*")</f>
        <v>1</v>
      </c>
      <c r="I130" t="s">
        <v>64</v>
      </c>
      <c r="J130" t="s">
        <v>409</v>
      </c>
      <c r="K130">
        <f t="shared" si="23"/>
        <v>20</v>
      </c>
      <c r="L130">
        <f t="shared" si="24"/>
        <v>50</v>
      </c>
      <c r="M130">
        <f t="shared" si="22"/>
        <v>2</v>
      </c>
      <c r="N130" t="s">
        <v>57</v>
      </c>
      <c r="O130">
        <f t="shared" si="25"/>
        <v>50</v>
      </c>
      <c r="P130" t="s">
        <v>112</v>
      </c>
      <c r="Q130" t="s">
        <v>35</v>
      </c>
      <c r="R130" s="1">
        <v>43678</v>
      </c>
      <c r="S130" s="1" t="str">
        <f>TEXT(商品数据[[#This Row],[出版时间]],"YYYY")</f>
        <v>2019</v>
      </c>
      <c r="T130" t="s">
        <v>36</v>
      </c>
      <c r="V130">
        <v>390</v>
      </c>
      <c r="W130">
        <v>32</v>
      </c>
      <c r="X130">
        <v>6</v>
      </c>
      <c r="Y130">
        <v>0</v>
      </c>
      <c r="Z130">
        <f t="shared" ref="Z130:Z193" si="29">IF(COUNTIF(B130,"*案例*")+COUNTIF(B130,"*实战*")+COUNTIF(B130,"*实践*")&gt;0,1,0)</f>
        <v>0</v>
      </c>
      <c r="AA130">
        <f t="shared" ref="AA130:AA193" si="30">IF(COUNTIF(B130,"*scikit*")+COUNTIF(C130,"*scikit*")+COUNTIF(B130,"*Keras*")+COUNTIF(C130,"*Keras*")+COUNTIF(B130,"*PyTorch*")+COUNTIF(B130,"*TensorFlow*")+COUNTIF(B130,"*PySpark*")+COUNTIF(C130,"*PyTorch*")+COUNTIF(C130,"*TensorFlow*")+COUNTIF(C130,"*PySpark*")&gt;0,1,0)</f>
        <v>0</v>
      </c>
      <c r="AB130" t="str">
        <f t="shared" ref="AB130:AB193" si="31">IF(AC130&gt;100000,"超畅销",IF(AC130&gt;2000,"畅销",IF(AC130&gt;200,"一般",IF(AC130&gt;1,"较不畅销","不畅销"))))</f>
        <v>较不畅销</v>
      </c>
      <c r="AC130">
        <f t="shared" ref="AC130:AC193" si="32">SUM(W130/(1000*(Y130+1)/(W130+1)),X130/(10000*(Y130+1)/(W130+1)),Y130/(-1000*(Y130+1)/(W130+1)))</f>
        <v>1.0758000000000001</v>
      </c>
    </row>
    <row r="131" spans="1:29" ht="15" customHeight="1" x14ac:dyDescent="0.2">
      <c r="A131">
        <v>12617733</v>
      </c>
      <c r="B131" t="s">
        <v>410</v>
      </c>
      <c r="C131" t="s">
        <v>411</v>
      </c>
      <c r="D131" t="str">
        <f t="shared" si="26"/>
        <v>中</v>
      </c>
      <c r="E131">
        <v>58.7</v>
      </c>
      <c r="F131" t="s">
        <v>31</v>
      </c>
      <c r="G131">
        <f t="shared" si="27"/>
        <v>0</v>
      </c>
      <c r="H131">
        <f t="shared" si="28"/>
        <v>2</v>
      </c>
      <c r="I131" t="s">
        <v>32</v>
      </c>
      <c r="J131" t="s">
        <v>179</v>
      </c>
      <c r="K131">
        <f t="shared" si="23"/>
        <v>20</v>
      </c>
      <c r="L131">
        <f t="shared" si="24"/>
        <v>40</v>
      </c>
      <c r="M131">
        <f t="shared" ref="M131:M194" si="33">IF(N131="人民邮电出版社",0,IF(N131="清华大学出版社",1,IF(N131="机械工业出版社",2,IF(N131="电子工业出版社",3,IF(N131="中信出版集团",4,IF(N131="东南大学出版社",5,IF(N131="科学出版社",6,700)))))))</f>
        <v>1</v>
      </c>
      <c r="N131" t="s">
        <v>31</v>
      </c>
      <c r="O131">
        <f t="shared" si="25"/>
        <v>10</v>
      </c>
      <c r="P131" t="s">
        <v>180</v>
      </c>
      <c r="Q131" t="s">
        <v>35</v>
      </c>
      <c r="R131" s="1">
        <v>43800</v>
      </c>
      <c r="S131" s="1" t="str">
        <f>TEXT(商品数据[[#This Row],[出版时间]],"YYYY")</f>
        <v>2019</v>
      </c>
      <c r="T131" t="s">
        <v>36</v>
      </c>
      <c r="U131" t="s">
        <v>37</v>
      </c>
      <c r="V131">
        <v>240</v>
      </c>
      <c r="W131">
        <v>53</v>
      </c>
      <c r="X131">
        <v>8</v>
      </c>
      <c r="Y131">
        <v>0</v>
      </c>
      <c r="Z131">
        <f t="shared" si="29"/>
        <v>0</v>
      </c>
      <c r="AA131">
        <f t="shared" si="30"/>
        <v>0</v>
      </c>
      <c r="AB131" t="str">
        <f t="shared" si="31"/>
        <v>较不畅销</v>
      </c>
      <c r="AC131">
        <f t="shared" si="32"/>
        <v>2.9052000000000002</v>
      </c>
    </row>
    <row r="132" spans="1:29" ht="15" customHeight="1" x14ac:dyDescent="0.2">
      <c r="A132">
        <v>12461709</v>
      </c>
      <c r="B132" t="s">
        <v>412</v>
      </c>
      <c r="C132" t="s">
        <v>413</v>
      </c>
      <c r="D132" t="str">
        <f t="shared" si="26"/>
        <v>中</v>
      </c>
      <c r="E132">
        <v>49</v>
      </c>
      <c r="F132" t="s">
        <v>414</v>
      </c>
      <c r="G132">
        <f t="shared" si="27"/>
        <v>0</v>
      </c>
      <c r="H132">
        <f t="shared" si="28"/>
        <v>2</v>
      </c>
      <c r="I132" t="s">
        <v>32</v>
      </c>
      <c r="J132" t="s">
        <v>415</v>
      </c>
      <c r="K132">
        <f t="shared" si="23"/>
        <v>20</v>
      </c>
      <c r="L132">
        <f t="shared" si="24"/>
        <v>10</v>
      </c>
      <c r="M132">
        <f t="shared" si="33"/>
        <v>700</v>
      </c>
      <c r="N132" t="s">
        <v>414</v>
      </c>
      <c r="O132">
        <f t="shared" si="25"/>
        <v>10</v>
      </c>
      <c r="P132" t="s">
        <v>414</v>
      </c>
      <c r="Q132" t="s">
        <v>35</v>
      </c>
      <c r="R132" s="1">
        <v>43405</v>
      </c>
      <c r="S132" s="1" t="str">
        <f>TEXT(商品数据[[#This Row],[出版时间]],"YYYY")</f>
        <v>2018</v>
      </c>
      <c r="T132" t="s">
        <v>36</v>
      </c>
      <c r="V132">
        <v>194</v>
      </c>
      <c r="W132">
        <v>380</v>
      </c>
      <c r="X132">
        <v>80</v>
      </c>
      <c r="Y132">
        <v>0</v>
      </c>
      <c r="Z132">
        <f t="shared" si="29"/>
        <v>0</v>
      </c>
      <c r="AA132">
        <f t="shared" si="30"/>
        <v>0</v>
      </c>
      <c r="AB132" t="str">
        <f t="shared" si="31"/>
        <v>较不畅销</v>
      </c>
      <c r="AC132">
        <f t="shared" si="32"/>
        <v>147.828</v>
      </c>
    </row>
    <row r="133" spans="1:29" ht="15" customHeight="1" x14ac:dyDescent="0.2">
      <c r="A133">
        <v>12713699</v>
      </c>
      <c r="B133" t="s">
        <v>416</v>
      </c>
      <c r="C133" t="s">
        <v>417</v>
      </c>
      <c r="D133" t="str">
        <f t="shared" si="26"/>
        <v>较高</v>
      </c>
      <c r="E133">
        <v>66.2</v>
      </c>
      <c r="F133" t="s">
        <v>92</v>
      </c>
      <c r="G133">
        <f t="shared" si="27"/>
        <v>0</v>
      </c>
      <c r="H133">
        <f t="shared" si="28"/>
        <v>2</v>
      </c>
      <c r="I133" t="s">
        <v>32</v>
      </c>
      <c r="J133" t="s">
        <v>418</v>
      </c>
      <c r="K133">
        <f t="shared" si="23"/>
        <v>60</v>
      </c>
      <c r="L133">
        <f t="shared" si="24"/>
        <v>50</v>
      </c>
      <c r="M133">
        <f t="shared" si="33"/>
        <v>0</v>
      </c>
      <c r="N133" t="s">
        <v>92</v>
      </c>
      <c r="O133">
        <f t="shared" si="25"/>
        <v>50</v>
      </c>
      <c r="P133" t="s">
        <v>233</v>
      </c>
      <c r="Q133" t="s">
        <v>35</v>
      </c>
      <c r="R133" s="1">
        <v>44075</v>
      </c>
      <c r="S133" s="1" t="str">
        <f>TEXT(商品数据[[#This Row],[出版时间]],"YYYY")</f>
        <v>2020</v>
      </c>
      <c r="T133" t="s">
        <v>36</v>
      </c>
      <c r="U133" t="s">
        <v>37</v>
      </c>
      <c r="V133">
        <v>272</v>
      </c>
      <c r="W133">
        <v>259</v>
      </c>
      <c r="X133">
        <v>31</v>
      </c>
      <c r="Y133">
        <v>0</v>
      </c>
      <c r="Z133">
        <f t="shared" si="29"/>
        <v>0</v>
      </c>
      <c r="AA133">
        <f t="shared" si="30"/>
        <v>1</v>
      </c>
      <c r="AB133" t="str">
        <f t="shared" si="31"/>
        <v>较不畅销</v>
      </c>
      <c r="AC133">
        <f t="shared" si="32"/>
        <v>68.146000000000001</v>
      </c>
    </row>
    <row r="134" spans="1:29" ht="15" customHeight="1" x14ac:dyDescent="0.2">
      <c r="A134">
        <v>12341554</v>
      </c>
      <c r="B134" t="s">
        <v>419</v>
      </c>
      <c r="C134" t="s">
        <v>420</v>
      </c>
      <c r="D134" t="str">
        <f t="shared" si="26"/>
        <v>中</v>
      </c>
      <c r="E134">
        <v>49.4</v>
      </c>
      <c r="F134" t="s">
        <v>92</v>
      </c>
      <c r="G134">
        <f t="shared" si="27"/>
        <v>0</v>
      </c>
      <c r="H134">
        <f t="shared" si="28"/>
        <v>2</v>
      </c>
      <c r="I134" t="s">
        <v>32</v>
      </c>
      <c r="J134" t="s">
        <v>421</v>
      </c>
      <c r="K134">
        <f t="shared" si="23"/>
        <v>20</v>
      </c>
      <c r="L134">
        <f t="shared" si="24"/>
        <v>50</v>
      </c>
      <c r="M134">
        <f t="shared" si="33"/>
        <v>0</v>
      </c>
      <c r="N134" t="s">
        <v>92</v>
      </c>
      <c r="O134">
        <f t="shared" si="25"/>
        <v>50</v>
      </c>
      <c r="P134" t="s">
        <v>233</v>
      </c>
      <c r="Q134" t="s">
        <v>35</v>
      </c>
      <c r="R134" s="1">
        <v>43191</v>
      </c>
      <c r="S134" s="1" t="str">
        <f>TEXT(商品数据[[#This Row],[出版时间]],"YYYY")</f>
        <v>2018</v>
      </c>
      <c r="T134" t="s">
        <v>36</v>
      </c>
      <c r="U134" t="s">
        <v>37</v>
      </c>
      <c r="V134">
        <v>141</v>
      </c>
      <c r="W134">
        <v>120</v>
      </c>
      <c r="X134">
        <v>64</v>
      </c>
      <c r="Y134">
        <v>1</v>
      </c>
      <c r="Z134">
        <f t="shared" si="29"/>
        <v>1</v>
      </c>
      <c r="AA134">
        <f t="shared" si="30"/>
        <v>0</v>
      </c>
      <c r="AB134" t="str">
        <f t="shared" si="31"/>
        <v>较不畅销</v>
      </c>
      <c r="AC134">
        <f t="shared" si="32"/>
        <v>7.5867000000000004</v>
      </c>
    </row>
    <row r="135" spans="1:29" ht="15" customHeight="1" x14ac:dyDescent="0.2">
      <c r="A135">
        <v>12994556</v>
      </c>
      <c r="B135" t="s">
        <v>422</v>
      </c>
      <c r="C135" t="s">
        <v>423</v>
      </c>
      <c r="D135" t="str">
        <f t="shared" si="26"/>
        <v>较高</v>
      </c>
      <c r="E135">
        <v>74.5</v>
      </c>
      <c r="F135" t="s">
        <v>92</v>
      </c>
      <c r="G135">
        <f t="shared" si="27"/>
        <v>0</v>
      </c>
      <c r="H135">
        <f t="shared" si="28"/>
        <v>2</v>
      </c>
      <c r="I135" t="s">
        <v>32</v>
      </c>
      <c r="J135" t="s">
        <v>424</v>
      </c>
      <c r="K135">
        <f t="shared" si="23"/>
        <v>20</v>
      </c>
      <c r="L135">
        <f t="shared" si="24"/>
        <v>50</v>
      </c>
      <c r="M135">
        <f t="shared" si="33"/>
        <v>0</v>
      </c>
      <c r="N135" t="s">
        <v>92</v>
      </c>
      <c r="O135">
        <f t="shared" si="25"/>
        <v>50</v>
      </c>
      <c r="P135" t="s">
        <v>184</v>
      </c>
      <c r="Q135" t="s">
        <v>35</v>
      </c>
      <c r="R135" s="1">
        <v>44105</v>
      </c>
      <c r="S135" s="1" t="str">
        <f>TEXT(商品数据[[#This Row],[出版时间]],"YYYY")</f>
        <v>2020</v>
      </c>
      <c r="T135" t="s">
        <v>36</v>
      </c>
      <c r="U135" t="s">
        <v>37</v>
      </c>
      <c r="V135">
        <v>271</v>
      </c>
      <c r="W135">
        <v>268</v>
      </c>
      <c r="X135">
        <v>22</v>
      </c>
      <c r="Y135">
        <v>0</v>
      </c>
      <c r="Z135">
        <f t="shared" si="29"/>
        <v>0</v>
      </c>
      <c r="AA135">
        <f t="shared" si="30"/>
        <v>0</v>
      </c>
      <c r="AB135" t="str">
        <f t="shared" si="31"/>
        <v>较不畅销</v>
      </c>
      <c r="AC135">
        <f t="shared" si="32"/>
        <v>72.683800000000005</v>
      </c>
    </row>
    <row r="136" spans="1:29" ht="15" customHeight="1" x14ac:dyDescent="0.2">
      <c r="A136">
        <v>32230378540</v>
      </c>
      <c r="B136" t="s">
        <v>425</v>
      </c>
      <c r="C136" t="s">
        <v>426</v>
      </c>
      <c r="D136" t="str">
        <f t="shared" si="26"/>
        <v>较高</v>
      </c>
      <c r="E136">
        <v>70.400000000000006</v>
      </c>
      <c r="F136" t="s">
        <v>427</v>
      </c>
      <c r="G136">
        <f t="shared" si="27"/>
        <v>1</v>
      </c>
      <c r="H136">
        <f t="shared" si="28"/>
        <v>1</v>
      </c>
      <c r="I136" t="s">
        <v>428</v>
      </c>
      <c r="K136">
        <f t="shared" si="23"/>
        <v>20</v>
      </c>
      <c r="L136">
        <f t="shared" si="24"/>
        <v>40</v>
      </c>
      <c r="M136">
        <f t="shared" si="33"/>
        <v>1</v>
      </c>
      <c r="N136" t="s">
        <v>31</v>
      </c>
      <c r="O136">
        <f t="shared" si="25"/>
        <v>10</v>
      </c>
      <c r="R136" s="1"/>
      <c r="S136" s="1" t="str">
        <f>TEXT(商品数据[[#This Row],[出版时间]],"YYYY")</f>
        <v>1900</v>
      </c>
      <c r="W136">
        <v>92</v>
      </c>
      <c r="X136">
        <v>90</v>
      </c>
      <c r="Y136">
        <v>0</v>
      </c>
      <c r="Z136">
        <f t="shared" si="29"/>
        <v>1</v>
      </c>
      <c r="AA136">
        <f t="shared" si="30"/>
        <v>0</v>
      </c>
      <c r="AB136" t="str">
        <f t="shared" si="31"/>
        <v>较不畅销</v>
      </c>
      <c r="AC136">
        <f t="shared" si="32"/>
        <v>9.3930000000000007</v>
      </c>
    </row>
    <row r="137" spans="1:29" ht="15" customHeight="1" x14ac:dyDescent="0.2">
      <c r="A137">
        <v>26432573081</v>
      </c>
      <c r="B137" t="s">
        <v>429</v>
      </c>
      <c r="C137" t="s">
        <v>430</v>
      </c>
      <c r="D137" t="str">
        <f t="shared" si="26"/>
        <v>较高</v>
      </c>
      <c r="E137">
        <v>98</v>
      </c>
      <c r="F137" t="s">
        <v>431</v>
      </c>
      <c r="G137">
        <f t="shared" si="27"/>
        <v>0</v>
      </c>
      <c r="H137">
        <f t="shared" si="28"/>
        <v>0</v>
      </c>
      <c r="I137" t="s">
        <v>432</v>
      </c>
      <c r="K137">
        <f t="shared" si="23"/>
        <v>20</v>
      </c>
      <c r="L137">
        <f t="shared" si="24"/>
        <v>10</v>
      </c>
      <c r="M137">
        <f t="shared" si="33"/>
        <v>700</v>
      </c>
      <c r="N137" t="s">
        <v>433</v>
      </c>
      <c r="O137">
        <f t="shared" si="25"/>
        <v>10</v>
      </c>
      <c r="R137" s="1"/>
      <c r="S137" s="1" t="str">
        <f>TEXT(商品数据[[#This Row],[出版时间]],"YYYY")</f>
        <v>1900</v>
      </c>
      <c r="V137">
        <v>352</v>
      </c>
      <c r="W137">
        <v>48</v>
      </c>
      <c r="X137">
        <v>25</v>
      </c>
      <c r="Y137">
        <v>0</v>
      </c>
      <c r="Z137">
        <f t="shared" si="29"/>
        <v>0</v>
      </c>
      <c r="AA137">
        <f t="shared" si="30"/>
        <v>0</v>
      </c>
      <c r="AB137" t="str">
        <f t="shared" si="31"/>
        <v>较不畅销</v>
      </c>
      <c r="AC137">
        <f t="shared" si="32"/>
        <v>2.4744999999999999</v>
      </c>
    </row>
    <row r="138" spans="1:29" ht="15" customHeight="1" x14ac:dyDescent="0.2">
      <c r="A138">
        <v>12923698</v>
      </c>
      <c r="B138" t="s">
        <v>434</v>
      </c>
      <c r="C138" t="s">
        <v>435</v>
      </c>
      <c r="D138" t="str">
        <f t="shared" si="26"/>
        <v>中</v>
      </c>
      <c r="E138">
        <v>53.6</v>
      </c>
      <c r="F138" t="s">
        <v>57</v>
      </c>
      <c r="G138">
        <f t="shared" si="27"/>
        <v>0</v>
      </c>
      <c r="H138">
        <f t="shared" si="28"/>
        <v>2</v>
      </c>
      <c r="I138" t="s">
        <v>32</v>
      </c>
      <c r="J138" t="s">
        <v>436</v>
      </c>
      <c r="K138">
        <f t="shared" si="23"/>
        <v>20</v>
      </c>
      <c r="L138">
        <f t="shared" si="24"/>
        <v>50</v>
      </c>
      <c r="M138">
        <f t="shared" si="33"/>
        <v>2</v>
      </c>
      <c r="N138" t="s">
        <v>57</v>
      </c>
      <c r="O138">
        <f t="shared" si="25"/>
        <v>50</v>
      </c>
      <c r="P138" t="s">
        <v>112</v>
      </c>
      <c r="Q138" t="s">
        <v>35</v>
      </c>
      <c r="R138" s="1">
        <v>44013</v>
      </c>
      <c r="S138" s="1" t="str">
        <f>TEXT(商品数据[[#This Row],[出版时间]],"YYYY")</f>
        <v>2020</v>
      </c>
      <c r="T138" t="s">
        <v>36</v>
      </c>
      <c r="V138">
        <v>216</v>
      </c>
      <c r="W138">
        <v>35</v>
      </c>
      <c r="X138">
        <v>2</v>
      </c>
      <c r="Y138">
        <v>0</v>
      </c>
      <c r="Z138">
        <f t="shared" si="29"/>
        <v>1</v>
      </c>
      <c r="AA138">
        <f t="shared" si="30"/>
        <v>0</v>
      </c>
      <c r="AB138" t="str">
        <f t="shared" si="31"/>
        <v>较不畅销</v>
      </c>
      <c r="AC138">
        <f t="shared" si="32"/>
        <v>1.2672000000000001</v>
      </c>
    </row>
    <row r="139" spans="1:29" ht="15" customHeight="1" x14ac:dyDescent="0.2">
      <c r="A139">
        <v>12167741</v>
      </c>
      <c r="B139" t="s">
        <v>437</v>
      </c>
      <c r="C139" t="s">
        <v>438</v>
      </c>
      <c r="D139" t="str">
        <f t="shared" si="26"/>
        <v>中</v>
      </c>
      <c r="E139">
        <v>45.8</v>
      </c>
      <c r="F139" t="s">
        <v>57</v>
      </c>
      <c r="G139">
        <f t="shared" si="27"/>
        <v>0</v>
      </c>
      <c r="H139">
        <f t="shared" si="28"/>
        <v>2</v>
      </c>
      <c r="I139" t="s">
        <v>32</v>
      </c>
      <c r="J139" t="s">
        <v>439</v>
      </c>
      <c r="K139">
        <f t="shared" si="23"/>
        <v>20</v>
      </c>
      <c r="L139">
        <f t="shared" si="24"/>
        <v>50</v>
      </c>
      <c r="M139">
        <f t="shared" si="33"/>
        <v>2</v>
      </c>
      <c r="N139" t="s">
        <v>57</v>
      </c>
      <c r="O139">
        <f t="shared" si="25"/>
        <v>50</v>
      </c>
      <c r="P139" t="s">
        <v>112</v>
      </c>
      <c r="Q139" t="s">
        <v>35</v>
      </c>
      <c r="R139" s="1">
        <v>42979</v>
      </c>
      <c r="S139" s="1" t="str">
        <f>TEXT(商品数据[[#This Row],[出版时间]],"YYYY")</f>
        <v>2017</v>
      </c>
      <c r="T139" t="s">
        <v>36</v>
      </c>
      <c r="W139">
        <v>651</v>
      </c>
      <c r="X139">
        <v>496</v>
      </c>
      <c r="Y139">
        <v>2</v>
      </c>
      <c r="Z139">
        <f t="shared" si="29"/>
        <v>0</v>
      </c>
      <c r="AA139">
        <f t="shared" si="30"/>
        <v>1</v>
      </c>
      <c r="AB139" t="str">
        <f t="shared" si="31"/>
        <v>较不畅销</v>
      </c>
      <c r="AC139">
        <f t="shared" si="32"/>
        <v>151.82906666666668</v>
      </c>
    </row>
    <row r="140" spans="1:29" ht="15" customHeight="1" x14ac:dyDescent="0.2">
      <c r="A140">
        <v>12370017</v>
      </c>
      <c r="B140" t="s">
        <v>440</v>
      </c>
      <c r="C140" t="s">
        <v>441</v>
      </c>
      <c r="D140" t="str">
        <f t="shared" si="26"/>
        <v>中</v>
      </c>
      <c r="E140">
        <v>53.6</v>
      </c>
      <c r="F140" t="s">
        <v>57</v>
      </c>
      <c r="G140">
        <f t="shared" si="27"/>
        <v>0</v>
      </c>
      <c r="H140">
        <f t="shared" si="28"/>
        <v>1</v>
      </c>
      <c r="I140" t="s">
        <v>64</v>
      </c>
      <c r="J140" t="s">
        <v>442</v>
      </c>
      <c r="K140">
        <f t="shared" si="23"/>
        <v>20</v>
      </c>
      <c r="L140">
        <f t="shared" si="24"/>
        <v>50</v>
      </c>
      <c r="M140">
        <f t="shared" si="33"/>
        <v>2</v>
      </c>
      <c r="N140" t="s">
        <v>57</v>
      </c>
      <c r="O140">
        <f t="shared" si="25"/>
        <v>50</v>
      </c>
      <c r="P140" t="s">
        <v>112</v>
      </c>
      <c r="Q140" t="s">
        <v>35</v>
      </c>
      <c r="R140" s="1">
        <v>43252</v>
      </c>
      <c r="S140" s="1" t="str">
        <f>TEXT(商品数据[[#This Row],[出版时间]],"YYYY")</f>
        <v>2018</v>
      </c>
      <c r="T140" t="s">
        <v>36</v>
      </c>
      <c r="V140">
        <v>229</v>
      </c>
      <c r="W140">
        <v>287</v>
      </c>
      <c r="X140">
        <v>145</v>
      </c>
      <c r="Y140">
        <v>0</v>
      </c>
      <c r="Z140">
        <f t="shared" si="29"/>
        <v>1</v>
      </c>
      <c r="AA140">
        <f t="shared" si="30"/>
        <v>0</v>
      </c>
      <c r="AB140" t="str">
        <f t="shared" si="31"/>
        <v>较不畅销</v>
      </c>
      <c r="AC140">
        <f t="shared" si="32"/>
        <v>86.831999999999994</v>
      </c>
    </row>
    <row r="141" spans="1:29" ht="15" customHeight="1" x14ac:dyDescent="0.2">
      <c r="A141">
        <v>12810084</v>
      </c>
      <c r="B141" t="s">
        <v>443</v>
      </c>
      <c r="C141" t="s">
        <v>444</v>
      </c>
      <c r="D141" t="str">
        <f t="shared" si="26"/>
        <v>中</v>
      </c>
      <c r="E141">
        <v>30.8</v>
      </c>
      <c r="F141" t="s">
        <v>31</v>
      </c>
      <c r="G141">
        <f t="shared" si="27"/>
        <v>0</v>
      </c>
      <c r="H141">
        <f t="shared" si="28"/>
        <v>2</v>
      </c>
      <c r="I141" t="s">
        <v>32</v>
      </c>
      <c r="J141" t="s">
        <v>445</v>
      </c>
      <c r="K141">
        <f t="shared" si="23"/>
        <v>80</v>
      </c>
      <c r="L141">
        <f t="shared" si="24"/>
        <v>40</v>
      </c>
      <c r="M141">
        <f t="shared" si="33"/>
        <v>1</v>
      </c>
      <c r="N141" t="s">
        <v>31</v>
      </c>
      <c r="O141">
        <f t="shared" si="25"/>
        <v>10</v>
      </c>
      <c r="P141" t="s">
        <v>34</v>
      </c>
      <c r="Q141" t="s">
        <v>35</v>
      </c>
      <c r="R141" s="1">
        <v>43831</v>
      </c>
      <c r="S141" s="1" t="str">
        <f>TEXT(商品数据[[#This Row],[出版时间]],"YYYY")</f>
        <v>2020</v>
      </c>
      <c r="T141" t="s">
        <v>36</v>
      </c>
      <c r="U141" t="s">
        <v>37</v>
      </c>
      <c r="V141">
        <v>194</v>
      </c>
      <c r="W141">
        <v>512</v>
      </c>
      <c r="X141">
        <v>66</v>
      </c>
      <c r="Y141">
        <v>2</v>
      </c>
      <c r="Z141">
        <f t="shared" si="29"/>
        <v>1</v>
      </c>
      <c r="AA141">
        <f t="shared" si="30"/>
        <v>0</v>
      </c>
      <c r="AB141" t="str">
        <f t="shared" si="31"/>
        <v>较不畅销</v>
      </c>
      <c r="AC141">
        <f t="shared" si="32"/>
        <v>88.3386</v>
      </c>
    </row>
    <row r="142" spans="1:29" ht="15" customHeight="1" x14ac:dyDescent="0.2">
      <c r="A142">
        <v>12869706</v>
      </c>
      <c r="B142" t="s">
        <v>446</v>
      </c>
      <c r="C142" t="s">
        <v>447</v>
      </c>
      <c r="D142" t="str">
        <f t="shared" si="26"/>
        <v>较高</v>
      </c>
      <c r="E142">
        <v>84.2</v>
      </c>
      <c r="F142" t="s">
        <v>31</v>
      </c>
      <c r="G142">
        <f t="shared" si="27"/>
        <v>0</v>
      </c>
      <c r="H142">
        <f t="shared" si="28"/>
        <v>2</v>
      </c>
      <c r="I142" t="s">
        <v>32</v>
      </c>
      <c r="J142" t="s">
        <v>448</v>
      </c>
      <c r="K142">
        <f t="shared" ref="K142:K205" si="34">IF(COUNTIF(J142,"*周志华*")&gt;0,89,IF(COUNTIF(J142,"*赵卫东*")&gt;0,80,IF(COUNTIF(J142,"*朱塞佩*")&gt;0,60,IF(COUNTIF(J142,"*雷明*")&gt;0,55,IF(COUNTIF(J142,"*立石*")&gt;0,40,IF(COUNTIF(J142,"*挪亚*")&gt;0,30,20))))))</f>
        <v>20</v>
      </c>
      <c r="L142">
        <f t="shared" ref="L142:L205" si="35">IF(N142="人民邮电出版社",50,IF(N142="清华大学出版社",40,IF(N142="机械工业出版社",50,IF(N142="电子工业出版社",50,IF(N142="中信出版集团",40,IF(N142="东南大学出版社",30,IF(N142="科学出版社",20,10)))))))</f>
        <v>40</v>
      </c>
      <c r="M142">
        <f t="shared" si="33"/>
        <v>1</v>
      </c>
      <c r="N142" t="s">
        <v>31</v>
      </c>
      <c r="O142">
        <f t="shared" si="25"/>
        <v>10</v>
      </c>
      <c r="P142" t="s">
        <v>34</v>
      </c>
      <c r="Q142" t="s">
        <v>35</v>
      </c>
      <c r="R142" s="1">
        <v>43952</v>
      </c>
      <c r="S142" s="1" t="str">
        <f>TEXT(商品数据[[#This Row],[出版时间]],"YYYY")</f>
        <v>2020</v>
      </c>
      <c r="T142" t="s">
        <v>36</v>
      </c>
      <c r="U142" t="s">
        <v>37</v>
      </c>
      <c r="V142">
        <v>427</v>
      </c>
      <c r="W142">
        <v>187</v>
      </c>
      <c r="X142">
        <v>18</v>
      </c>
      <c r="Y142">
        <v>0</v>
      </c>
      <c r="Z142">
        <f t="shared" si="29"/>
        <v>0</v>
      </c>
      <c r="AA142">
        <f t="shared" si="30"/>
        <v>0</v>
      </c>
      <c r="AB142" t="str">
        <f t="shared" si="31"/>
        <v>较不畅销</v>
      </c>
      <c r="AC142">
        <f t="shared" si="32"/>
        <v>35.494399999999999</v>
      </c>
    </row>
    <row r="143" spans="1:29" ht="15" customHeight="1" x14ac:dyDescent="0.2">
      <c r="A143">
        <v>12744059</v>
      </c>
      <c r="B143" t="s">
        <v>449</v>
      </c>
      <c r="C143" t="s">
        <v>450</v>
      </c>
      <c r="D143" t="str">
        <f t="shared" si="26"/>
        <v>高</v>
      </c>
      <c r="E143">
        <v>132.80000000000001</v>
      </c>
      <c r="F143" t="s">
        <v>31</v>
      </c>
      <c r="G143">
        <f t="shared" si="27"/>
        <v>0</v>
      </c>
      <c r="H143">
        <f t="shared" si="28"/>
        <v>2</v>
      </c>
      <c r="I143" t="s">
        <v>32</v>
      </c>
      <c r="J143" t="s">
        <v>451</v>
      </c>
      <c r="K143">
        <f t="shared" si="34"/>
        <v>20</v>
      </c>
      <c r="L143">
        <f t="shared" si="35"/>
        <v>40</v>
      </c>
      <c r="M143">
        <f t="shared" si="33"/>
        <v>1</v>
      </c>
      <c r="N143" t="s">
        <v>31</v>
      </c>
      <c r="O143">
        <f t="shared" si="25"/>
        <v>10</v>
      </c>
      <c r="P143" t="s">
        <v>305</v>
      </c>
      <c r="Q143" t="s">
        <v>113</v>
      </c>
      <c r="R143" s="1">
        <v>44136</v>
      </c>
      <c r="S143" s="1" t="str">
        <f>TEXT(商品数据[[#This Row],[出版时间]],"YYYY")</f>
        <v>2020</v>
      </c>
      <c r="T143" t="s">
        <v>36</v>
      </c>
      <c r="U143" t="s">
        <v>37</v>
      </c>
      <c r="V143">
        <v>640</v>
      </c>
      <c r="W143">
        <v>303</v>
      </c>
      <c r="X143">
        <v>46</v>
      </c>
      <c r="Y143">
        <v>0</v>
      </c>
      <c r="Z143">
        <f t="shared" si="29"/>
        <v>1</v>
      </c>
      <c r="AA143">
        <f t="shared" si="30"/>
        <v>0</v>
      </c>
      <c r="AB143" t="str">
        <f t="shared" si="31"/>
        <v>较不畅销</v>
      </c>
      <c r="AC143">
        <f t="shared" si="32"/>
        <v>93.510400000000004</v>
      </c>
    </row>
    <row r="144" spans="1:29" ht="15" customHeight="1" x14ac:dyDescent="0.2">
      <c r="A144">
        <v>12879190852</v>
      </c>
      <c r="B144" t="s">
        <v>452</v>
      </c>
      <c r="C144" t="s">
        <v>452</v>
      </c>
      <c r="D144" t="str">
        <f t="shared" si="26"/>
        <v>高</v>
      </c>
      <c r="E144">
        <v>159.6</v>
      </c>
      <c r="F144" t="s">
        <v>453</v>
      </c>
      <c r="G144">
        <f t="shared" si="27"/>
        <v>1</v>
      </c>
      <c r="H144">
        <f t="shared" si="28"/>
        <v>0</v>
      </c>
      <c r="I144" t="s">
        <v>454</v>
      </c>
      <c r="J144" t="s">
        <v>455</v>
      </c>
      <c r="K144">
        <f t="shared" si="34"/>
        <v>20</v>
      </c>
      <c r="L144">
        <f t="shared" si="35"/>
        <v>50</v>
      </c>
      <c r="M144">
        <f t="shared" si="33"/>
        <v>3</v>
      </c>
      <c r="N144" t="s">
        <v>149</v>
      </c>
      <c r="O144">
        <f t="shared" si="25"/>
        <v>10</v>
      </c>
      <c r="R144" s="1"/>
      <c r="S144" s="1" t="str">
        <f>TEXT(商品数据[[#This Row],[出版时间]],"YYYY")</f>
        <v>1900</v>
      </c>
      <c r="W144">
        <v>276</v>
      </c>
      <c r="X144">
        <v>246</v>
      </c>
      <c r="Y144">
        <v>0</v>
      </c>
      <c r="Z144">
        <f t="shared" si="29"/>
        <v>1</v>
      </c>
      <c r="AA144">
        <f t="shared" si="30"/>
        <v>0</v>
      </c>
      <c r="AB144" t="str">
        <f t="shared" si="31"/>
        <v>较不畅销</v>
      </c>
      <c r="AC144">
        <f t="shared" si="32"/>
        <v>83.266199999999998</v>
      </c>
    </row>
    <row r="145" spans="1:29" ht="15" customHeight="1" x14ac:dyDescent="0.2">
      <c r="A145">
        <v>12495357</v>
      </c>
      <c r="B145" t="s">
        <v>456</v>
      </c>
      <c r="C145" t="s">
        <v>457</v>
      </c>
      <c r="D145" t="str">
        <f t="shared" si="26"/>
        <v>中</v>
      </c>
      <c r="E145">
        <v>42.3</v>
      </c>
      <c r="F145" t="s">
        <v>57</v>
      </c>
      <c r="G145">
        <f t="shared" si="27"/>
        <v>0</v>
      </c>
      <c r="H145">
        <f t="shared" si="28"/>
        <v>2</v>
      </c>
      <c r="I145" t="s">
        <v>32</v>
      </c>
      <c r="J145" t="s">
        <v>458</v>
      </c>
      <c r="K145">
        <f t="shared" si="34"/>
        <v>20</v>
      </c>
      <c r="L145">
        <f t="shared" si="35"/>
        <v>50</v>
      </c>
      <c r="M145">
        <f t="shared" si="33"/>
        <v>2</v>
      </c>
      <c r="N145" t="s">
        <v>57</v>
      </c>
      <c r="O145">
        <f t="shared" si="25"/>
        <v>50</v>
      </c>
      <c r="P145" t="s">
        <v>112</v>
      </c>
      <c r="Q145" t="s">
        <v>35</v>
      </c>
      <c r="R145" s="1">
        <v>43497</v>
      </c>
      <c r="S145" s="1" t="str">
        <f>TEXT(商品数据[[#This Row],[出版时间]],"YYYY")</f>
        <v>2019</v>
      </c>
      <c r="T145" t="s">
        <v>36</v>
      </c>
      <c r="V145">
        <v>232</v>
      </c>
      <c r="W145">
        <v>198</v>
      </c>
      <c r="X145">
        <v>49</v>
      </c>
      <c r="Y145">
        <v>0</v>
      </c>
      <c r="Z145">
        <f t="shared" si="29"/>
        <v>1</v>
      </c>
      <c r="AA145">
        <f t="shared" si="30"/>
        <v>0</v>
      </c>
      <c r="AB145" t="str">
        <f t="shared" si="31"/>
        <v>较不畅销</v>
      </c>
      <c r="AC145">
        <f t="shared" si="32"/>
        <v>40.377099999999992</v>
      </c>
    </row>
    <row r="146" spans="1:29" ht="15" customHeight="1" x14ac:dyDescent="0.2">
      <c r="A146">
        <v>12587583</v>
      </c>
      <c r="B146" t="s">
        <v>459</v>
      </c>
      <c r="C146" t="s">
        <v>459</v>
      </c>
      <c r="D146" t="str">
        <f t="shared" si="26"/>
        <v>较高</v>
      </c>
      <c r="E146">
        <v>89.4</v>
      </c>
      <c r="G146">
        <f t="shared" si="27"/>
        <v>0</v>
      </c>
      <c r="H146">
        <f t="shared" si="28"/>
        <v>2</v>
      </c>
      <c r="I146" t="s">
        <v>32</v>
      </c>
      <c r="J146" t="s">
        <v>341</v>
      </c>
      <c r="K146">
        <f t="shared" si="34"/>
        <v>20</v>
      </c>
      <c r="L146">
        <f t="shared" si="35"/>
        <v>10</v>
      </c>
      <c r="M146">
        <f t="shared" si="33"/>
        <v>700</v>
      </c>
      <c r="N146" t="s">
        <v>342</v>
      </c>
      <c r="O146">
        <f t="shared" si="25"/>
        <v>10</v>
      </c>
      <c r="P146" t="s">
        <v>342</v>
      </c>
      <c r="Q146" t="s">
        <v>35</v>
      </c>
      <c r="R146" s="1">
        <v>43709</v>
      </c>
      <c r="S146" s="1" t="str">
        <f>TEXT(商品数据[[#This Row],[出版时间]],"YYYY")</f>
        <v>2019</v>
      </c>
      <c r="T146" t="s">
        <v>36</v>
      </c>
      <c r="U146" t="s">
        <v>37</v>
      </c>
      <c r="V146">
        <v>446</v>
      </c>
      <c r="W146">
        <v>341</v>
      </c>
      <c r="X146">
        <v>56</v>
      </c>
      <c r="Y146">
        <v>1</v>
      </c>
      <c r="Z146">
        <f t="shared" si="29"/>
        <v>0</v>
      </c>
      <c r="AA146">
        <f t="shared" si="30"/>
        <v>0</v>
      </c>
      <c r="AB146" t="str">
        <f t="shared" si="31"/>
        <v>较不畅销</v>
      </c>
      <c r="AC146">
        <f t="shared" si="32"/>
        <v>59.0976</v>
      </c>
    </row>
    <row r="147" spans="1:29" ht="15" customHeight="1" x14ac:dyDescent="0.2">
      <c r="A147">
        <v>53425253895</v>
      </c>
      <c r="B147" t="s">
        <v>460</v>
      </c>
      <c r="C147" t="s">
        <v>460</v>
      </c>
      <c r="D147" t="str">
        <f t="shared" si="26"/>
        <v>较高</v>
      </c>
      <c r="E147">
        <v>69</v>
      </c>
      <c r="F147" t="s">
        <v>138</v>
      </c>
      <c r="G147">
        <f t="shared" si="27"/>
        <v>0</v>
      </c>
      <c r="H147">
        <f t="shared" si="28"/>
        <v>1</v>
      </c>
      <c r="I147" t="s">
        <v>461</v>
      </c>
      <c r="J147" t="s">
        <v>462</v>
      </c>
      <c r="K147">
        <f t="shared" si="34"/>
        <v>20</v>
      </c>
      <c r="L147">
        <f t="shared" si="35"/>
        <v>50</v>
      </c>
      <c r="M147">
        <f t="shared" si="33"/>
        <v>0</v>
      </c>
      <c r="N147" t="s">
        <v>92</v>
      </c>
      <c r="O147">
        <f t="shared" si="25"/>
        <v>10</v>
      </c>
      <c r="Q147" t="s">
        <v>35</v>
      </c>
      <c r="R147" s="1">
        <v>43647</v>
      </c>
      <c r="S147" s="1" t="str">
        <f>TEXT(商品数据[[#This Row],[出版时间]],"YYYY")</f>
        <v>2019</v>
      </c>
      <c r="V147">
        <v>356</v>
      </c>
      <c r="W147">
        <v>66</v>
      </c>
      <c r="X147">
        <v>5</v>
      </c>
      <c r="Y147">
        <v>0</v>
      </c>
      <c r="Z147">
        <f t="shared" si="29"/>
        <v>0</v>
      </c>
      <c r="AA147">
        <f t="shared" si="30"/>
        <v>0</v>
      </c>
      <c r="AB147" t="str">
        <f t="shared" si="31"/>
        <v>较不畅销</v>
      </c>
      <c r="AC147">
        <f t="shared" si="32"/>
        <v>4.4554999999999998</v>
      </c>
    </row>
    <row r="148" spans="1:29" ht="15" customHeight="1" x14ac:dyDescent="0.2">
      <c r="A148">
        <v>42953267864</v>
      </c>
      <c r="B148" t="s">
        <v>463</v>
      </c>
      <c r="C148" t="s">
        <v>80</v>
      </c>
      <c r="D148" t="str">
        <f t="shared" si="26"/>
        <v>中</v>
      </c>
      <c r="E148">
        <v>34.700000000000003</v>
      </c>
      <c r="F148" t="s">
        <v>81</v>
      </c>
      <c r="G148">
        <f t="shared" si="27"/>
        <v>0</v>
      </c>
      <c r="H148">
        <f t="shared" si="28"/>
        <v>0</v>
      </c>
      <c r="I148" t="s">
        <v>82</v>
      </c>
      <c r="J148" t="s">
        <v>464</v>
      </c>
      <c r="K148">
        <f t="shared" si="34"/>
        <v>20</v>
      </c>
      <c r="L148">
        <f t="shared" si="35"/>
        <v>50</v>
      </c>
      <c r="M148">
        <f t="shared" si="33"/>
        <v>0</v>
      </c>
      <c r="N148" t="s">
        <v>92</v>
      </c>
      <c r="O148">
        <f t="shared" si="25"/>
        <v>30</v>
      </c>
      <c r="P148" t="s">
        <v>85</v>
      </c>
      <c r="R148" s="1">
        <v>43497</v>
      </c>
      <c r="S148" s="1" t="str">
        <f>TEXT(商品数据[[#This Row],[出版时间]],"YYYY")</f>
        <v>2019</v>
      </c>
      <c r="W148">
        <v>43</v>
      </c>
      <c r="X148">
        <v>7</v>
      </c>
      <c r="Y148">
        <v>0</v>
      </c>
      <c r="Z148">
        <f t="shared" si="29"/>
        <v>0</v>
      </c>
      <c r="AA148">
        <f t="shared" si="30"/>
        <v>0</v>
      </c>
      <c r="AB148" t="str">
        <f t="shared" si="31"/>
        <v>较不畅销</v>
      </c>
      <c r="AC148">
        <f t="shared" si="32"/>
        <v>1.9228000000000001</v>
      </c>
    </row>
    <row r="149" spans="1:29" ht="15" customHeight="1" x14ac:dyDescent="0.2">
      <c r="A149">
        <v>70195645233</v>
      </c>
      <c r="B149" t="s">
        <v>465</v>
      </c>
      <c r="C149" t="s">
        <v>88</v>
      </c>
      <c r="D149" t="str">
        <f t="shared" si="26"/>
        <v>中</v>
      </c>
      <c r="E149">
        <v>60.8</v>
      </c>
      <c r="F149" t="s">
        <v>81</v>
      </c>
      <c r="G149">
        <f t="shared" si="27"/>
        <v>0</v>
      </c>
      <c r="H149">
        <f t="shared" si="28"/>
        <v>0</v>
      </c>
      <c r="I149" t="s">
        <v>82</v>
      </c>
      <c r="J149" t="s">
        <v>466</v>
      </c>
      <c r="K149">
        <f t="shared" si="34"/>
        <v>89</v>
      </c>
      <c r="L149">
        <f t="shared" si="35"/>
        <v>50</v>
      </c>
      <c r="M149">
        <f t="shared" si="33"/>
        <v>2</v>
      </c>
      <c r="N149" t="s">
        <v>57</v>
      </c>
      <c r="O149">
        <f t="shared" si="25"/>
        <v>30</v>
      </c>
      <c r="P149" t="s">
        <v>85</v>
      </c>
      <c r="R149" s="1">
        <v>43983</v>
      </c>
      <c r="S149" s="1" t="str">
        <f>TEXT(商品数据[[#This Row],[出版时间]],"YYYY")</f>
        <v>2020</v>
      </c>
      <c r="W149">
        <v>110</v>
      </c>
      <c r="X149">
        <v>13</v>
      </c>
      <c r="Y149">
        <v>0</v>
      </c>
      <c r="Z149">
        <f t="shared" si="29"/>
        <v>0</v>
      </c>
      <c r="AA149">
        <f t="shared" si="30"/>
        <v>0</v>
      </c>
      <c r="AB149" t="str">
        <f t="shared" si="31"/>
        <v>较不畅销</v>
      </c>
      <c r="AC149">
        <f t="shared" si="32"/>
        <v>12.354299999999999</v>
      </c>
    </row>
    <row r="150" spans="1:29" ht="15" customHeight="1" x14ac:dyDescent="0.2">
      <c r="A150">
        <v>10022700000000</v>
      </c>
      <c r="B150" t="s">
        <v>467</v>
      </c>
      <c r="C150" t="s">
        <v>88</v>
      </c>
      <c r="D150" t="str">
        <f t="shared" si="26"/>
        <v>高</v>
      </c>
      <c r="E150">
        <v>119.2</v>
      </c>
      <c r="F150" t="s">
        <v>81</v>
      </c>
      <c r="G150">
        <f t="shared" si="27"/>
        <v>1</v>
      </c>
      <c r="H150">
        <f t="shared" si="28"/>
        <v>0</v>
      </c>
      <c r="I150" t="s">
        <v>123</v>
      </c>
      <c r="J150" t="s">
        <v>468</v>
      </c>
      <c r="K150">
        <f t="shared" si="34"/>
        <v>20</v>
      </c>
      <c r="L150">
        <f t="shared" si="35"/>
        <v>50</v>
      </c>
      <c r="M150">
        <f t="shared" si="33"/>
        <v>2</v>
      </c>
      <c r="N150" t="s">
        <v>57</v>
      </c>
      <c r="O150">
        <f t="shared" si="25"/>
        <v>30</v>
      </c>
      <c r="P150" t="s">
        <v>85</v>
      </c>
      <c r="R150" s="1">
        <v>44105</v>
      </c>
      <c r="S150" s="1" t="str">
        <f>TEXT(商品数据[[#This Row],[出版时间]],"YYYY")</f>
        <v>2020</v>
      </c>
      <c r="W150">
        <v>82</v>
      </c>
      <c r="X150">
        <v>8</v>
      </c>
      <c r="Y150">
        <v>0</v>
      </c>
      <c r="Z150">
        <f t="shared" si="29"/>
        <v>1</v>
      </c>
      <c r="AA150">
        <f t="shared" si="30"/>
        <v>1</v>
      </c>
      <c r="AB150" t="str">
        <f t="shared" si="31"/>
        <v>较不畅销</v>
      </c>
      <c r="AC150">
        <f t="shared" si="32"/>
        <v>6.8723999999999998</v>
      </c>
    </row>
    <row r="151" spans="1:29" ht="15" customHeight="1" x14ac:dyDescent="0.2">
      <c r="A151">
        <v>25938921486</v>
      </c>
      <c r="B151" t="s">
        <v>469</v>
      </c>
      <c r="C151" t="s">
        <v>470</v>
      </c>
      <c r="D151" t="str">
        <f t="shared" si="26"/>
        <v>较高</v>
      </c>
      <c r="E151">
        <v>72.16</v>
      </c>
      <c r="F151" t="s">
        <v>317</v>
      </c>
      <c r="G151">
        <f t="shared" si="27"/>
        <v>0</v>
      </c>
      <c r="H151">
        <f t="shared" si="28"/>
        <v>0</v>
      </c>
      <c r="I151" t="s">
        <v>471</v>
      </c>
      <c r="J151" t="s">
        <v>41</v>
      </c>
      <c r="K151">
        <f t="shared" si="34"/>
        <v>89</v>
      </c>
      <c r="L151">
        <f t="shared" si="35"/>
        <v>40</v>
      </c>
      <c r="M151">
        <f t="shared" si="33"/>
        <v>1</v>
      </c>
      <c r="N151" t="s">
        <v>31</v>
      </c>
      <c r="O151">
        <f t="shared" si="25"/>
        <v>10</v>
      </c>
      <c r="P151" t="s">
        <v>319</v>
      </c>
      <c r="Q151" t="s">
        <v>472</v>
      </c>
      <c r="R151" s="1">
        <v>42370</v>
      </c>
      <c r="S151" s="1" t="str">
        <f>TEXT(商品数据[[#This Row],[出版时间]],"YYYY")</f>
        <v>2016</v>
      </c>
      <c r="W151">
        <v>392</v>
      </c>
      <c r="X151">
        <v>139</v>
      </c>
      <c r="Y151">
        <v>1</v>
      </c>
      <c r="Z151">
        <f t="shared" si="29"/>
        <v>1</v>
      </c>
      <c r="AA151">
        <f t="shared" si="30"/>
        <v>0</v>
      </c>
      <c r="AB151" t="str">
        <f t="shared" si="31"/>
        <v>较不畅销</v>
      </c>
      <c r="AC151">
        <f t="shared" si="32"/>
        <v>79.562849999999997</v>
      </c>
    </row>
    <row r="152" spans="1:29" ht="15" customHeight="1" x14ac:dyDescent="0.2">
      <c r="A152">
        <v>12751272595</v>
      </c>
      <c r="B152" t="s">
        <v>473</v>
      </c>
      <c r="C152" t="s">
        <v>470</v>
      </c>
      <c r="D152" t="str">
        <f t="shared" si="26"/>
        <v>中</v>
      </c>
      <c r="E152">
        <v>54.4</v>
      </c>
      <c r="F152" t="s">
        <v>317</v>
      </c>
      <c r="G152">
        <f t="shared" si="27"/>
        <v>0</v>
      </c>
      <c r="H152">
        <f t="shared" si="28"/>
        <v>0</v>
      </c>
      <c r="I152" t="s">
        <v>471</v>
      </c>
      <c r="J152" t="s">
        <v>474</v>
      </c>
      <c r="K152">
        <f t="shared" si="34"/>
        <v>20</v>
      </c>
      <c r="L152">
        <f t="shared" si="35"/>
        <v>10</v>
      </c>
      <c r="M152">
        <f t="shared" si="33"/>
        <v>700</v>
      </c>
      <c r="N152" t="s">
        <v>84</v>
      </c>
      <c r="O152">
        <f t="shared" si="25"/>
        <v>10</v>
      </c>
      <c r="P152" t="s">
        <v>319</v>
      </c>
      <c r="Q152" t="s">
        <v>113</v>
      </c>
      <c r="R152" s="1"/>
      <c r="S152" s="1" t="str">
        <f>TEXT(商品数据[[#This Row],[出版时间]],"YYYY")</f>
        <v>1900</v>
      </c>
      <c r="T152" t="s">
        <v>86</v>
      </c>
      <c r="U152" t="s">
        <v>86</v>
      </c>
      <c r="V152" t="s">
        <v>86</v>
      </c>
      <c r="W152">
        <v>207</v>
      </c>
      <c r="X152">
        <v>184</v>
      </c>
      <c r="Y152">
        <v>0</v>
      </c>
      <c r="Z152">
        <f t="shared" si="29"/>
        <v>0</v>
      </c>
      <c r="AA152">
        <f t="shared" si="30"/>
        <v>0</v>
      </c>
      <c r="AB152" t="str">
        <f t="shared" si="31"/>
        <v>较不畅销</v>
      </c>
      <c r="AC152">
        <f t="shared" si="32"/>
        <v>46.883200000000002</v>
      </c>
    </row>
    <row r="153" spans="1:29" ht="15" customHeight="1" x14ac:dyDescent="0.2">
      <c r="A153">
        <v>26976321864</v>
      </c>
      <c r="B153" t="s">
        <v>475</v>
      </c>
      <c r="C153" t="s">
        <v>470</v>
      </c>
      <c r="D153" t="str">
        <f t="shared" si="26"/>
        <v>较高</v>
      </c>
      <c r="E153">
        <v>67.599999999999994</v>
      </c>
      <c r="F153" t="s">
        <v>317</v>
      </c>
      <c r="G153">
        <f t="shared" si="27"/>
        <v>0</v>
      </c>
      <c r="H153">
        <f t="shared" si="28"/>
        <v>0</v>
      </c>
      <c r="I153" t="s">
        <v>471</v>
      </c>
      <c r="J153" t="s">
        <v>476</v>
      </c>
      <c r="K153">
        <f t="shared" si="34"/>
        <v>20</v>
      </c>
      <c r="L153">
        <f t="shared" si="35"/>
        <v>50</v>
      </c>
      <c r="M153">
        <f t="shared" si="33"/>
        <v>3</v>
      </c>
      <c r="N153" t="s">
        <v>149</v>
      </c>
      <c r="O153">
        <f t="shared" si="25"/>
        <v>10</v>
      </c>
      <c r="P153" t="s">
        <v>319</v>
      </c>
      <c r="Q153" t="s">
        <v>472</v>
      </c>
      <c r="R153" s="1">
        <v>43101</v>
      </c>
      <c r="S153" s="1" t="str">
        <f>TEXT(商品数据[[#This Row],[出版时间]],"YYYY")</f>
        <v>2018</v>
      </c>
      <c r="W153">
        <v>230</v>
      </c>
      <c r="X153">
        <v>124</v>
      </c>
      <c r="Y153">
        <v>1</v>
      </c>
      <c r="Z153">
        <f t="shared" si="29"/>
        <v>1</v>
      </c>
      <c r="AA153">
        <f t="shared" si="30"/>
        <v>1</v>
      </c>
      <c r="AB153" t="str">
        <f t="shared" si="31"/>
        <v>较不畅销</v>
      </c>
      <c r="AC153">
        <f t="shared" si="32"/>
        <v>27.881699999999999</v>
      </c>
    </row>
    <row r="154" spans="1:29" ht="15" customHeight="1" x14ac:dyDescent="0.2">
      <c r="A154">
        <v>12739633244</v>
      </c>
      <c r="B154" t="s">
        <v>477</v>
      </c>
      <c r="C154" t="s">
        <v>470</v>
      </c>
      <c r="D154" t="str">
        <f t="shared" si="26"/>
        <v>中</v>
      </c>
      <c r="E154">
        <v>58.7</v>
      </c>
      <c r="F154" t="s">
        <v>317</v>
      </c>
      <c r="G154">
        <f t="shared" si="27"/>
        <v>0</v>
      </c>
      <c r="H154">
        <f t="shared" si="28"/>
        <v>0</v>
      </c>
      <c r="I154" t="s">
        <v>471</v>
      </c>
      <c r="K154">
        <f t="shared" si="34"/>
        <v>20</v>
      </c>
      <c r="L154">
        <f t="shared" si="35"/>
        <v>50</v>
      </c>
      <c r="M154">
        <f t="shared" si="33"/>
        <v>0</v>
      </c>
      <c r="N154" t="s">
        <v>92</v>
      </c>
      <c r="O154">
        <f t="shared" si="25"/>
        <v>10</v>
      </c>
      <c r="P154" t="s">
        <v>319</v>
      </c>
      <c r="R154" s="1">
        <v>41426</v>
      </c>
      <c r="S154" s="1" t="str">
        <f>TEXT(商品数据[[#This Row],[出版时间]],"YYYY")</f>
        <v>2013</v>
      </c>
      <c r="W154">
        <v>64</v>
      </c>
      <c r="X154">
        <v>47</v>
      </c>
      <c r="Y154">
        <v>0</v>
      </c>
      <c r="Z154">
        <f t="shared" si="29"/>
        <v>1</v>
      </c>
      <c r="AA154">
        <f t="shared" si="30"/>
        <v>0</v>
      </c>
      <c r="AB154" t="str">
        <f t="shared" si="31"/>
        <v>较不畅销</v>
      </c>
      <c r="AC154">
        <f t="shared" si="32"/>
        <v>4.4655000000000005</v>
      </c>
    </row>
    <row r="155" spans="1:29" ht="15" customHeight="1" x14ac:dyDescent="0.2">
      <c r="A155">
        <v>27524578247</v>
      </c>
      <c r="B155" t="s">
        <v>478</v>
      </c>
      <c r="C155" t="s">
        <v>470</v>
      </c>
      <c r="D155" t="str">
        <f t="shared" si="26"/>
        <v>中</v>
      </c>
      <c r="E155">
        <v>60.83</v>
      </c>
      <c r="F155" t="s">
        <v>317</v>
      </c>
      <c r="G155">
        <f t="shared" si="27"/>
        <v>0</v>
      </c>
      <c r="H155">
        <f t="shared" si="28"/>
        <v>0</v>
      </c>
      <c r="I155" t="s">
        <v>471</v>
      </c>
      <c r="J155" t="s">
        <v>479</v>
      </c>
      <c r="K155">
        <f t="shared" si="34"/>
        <v>20</v>
      </c>
      <c r="L155">
        <f t="shared" si="35"/>
        <v>50</v>
      </c>
      <c r="M155">
        <f t="shared" si="33"/>
        <v>0</v>
      </c>
      <c r="N155" t="s">
        <v>92</v>
      </c>
      <c r="O155">
        <f t="shared" si="25"/>
        <v>10</v>
      </c>
      <c r="P155" t="s">
        <v>319</v>
      </c>
      <c r="Q155" t="s">
        <v>35</v>
      </c>
      <c r="R155" s="1">
        <v>43222</v>
      </c>
      <c r="S155" s="1" t="str">
        <f>TEXT(商品数据[[#This Row],[出版时间]],"YYYY")</f>
        <v>2018</v>
      </c>
      <c r="V155">
        <v>354</v>
      </c>
      <c r="W155">
        <v>58</v>
      </c>
      <c r="X155">
        <v>26</v>
      </c>
      <c r="Y155">
        <v>0</v>
      </c>
      <c r="Z155">
        <f t="shared" si="29"/>
        <v>1</v>
      </c>
      <c r="AA155">
        <f t="shared" si="30"/>
        <v>1</v>
      </c>
      <c r="AB155" t="str">
        <f t="shared" si="31"/>
        <v>较不畅销</v>
      </c>
      <c r="AC155">
        <f t="shared" si="32"/>
        <v>3.5753999999999997</v>
      </c>
    </row>
    <row r="156" spans="1:29" ht="15" customHeight="1" x14ac:dyDescent="0.2">
      <c r="A156">
        <v>30939339055</v>
      </c>
      <c r="B156" t="s">
        <v>480</v>
      </c>
      <c r="C156" t="s">
        <v>470</v>
      </c>
      <c r="D156" t="str">
        <f t="shared" si="26"/>
        <v>中</v>
      </c>
      <c r="E156">
        <v>60.83</v>
      </c>
      <c r="F156" t="s">
        <v>317</v>
      </c>
      <c r="G156">
        <f t="shared" si="27"/>
        <v>0</v>
      </c>
      <c r="H156">
        <f t="shared" si="28"/>
        <v>0</v>
      </c>
      <c r="I156" t="s">
        <v>471</v>
      </c>
      <c r="J156" t="s">
        <v>356</v>
      </c>
      <c r="K156">
        <f t="shared" si="34"/>
        <v>20</v>
      </c>
      <c r="L156">
        <f t="shared" si="35"/>
        <v>50</v>
      </c>
      <c r="M156">
        <f t="shared" si="33"/>
        <v>0</v>
      </c>
      <c r="N156" t="s">
        <v>92</v>
      </c>
      <c r="O156">
        <f t="shared" si="25"/>
        <v>10</v>
      </c>
      <c r="P156" t="s">
        <v>319</v>
      </c>
      <c r="Q156" t="s">
        <v>35</v>
      </c>
      <c r="R156" s="1">
        <v>43313</v>
      </c>
      <c r="S156" s="1" t="str">
        <f>TEXT(商品数据[[#This Row],[出版时间]],"YYYY")</f>
        <v>2018</v>
      </c>
      <c r="V156">
        <v>308</v>
      </c>
      <c r="W156">
        <v>35</v>
      </c>
      <c r="X156">
        <v>30</v>
      </c>
      <c r="Y156">
        <v>0</v>
      </c>
      <c r="Z156">
        <f t="shared" si="29"/>
        <v>1</v>
      </c>
      <c r="AA156">
        <f t="shared" si="30"/>
        <v>0</v>
      </c>
      <c r="AB156" t="str">
        <f t="shared" si="31"/>
        <v>较不畅销</v>
      </c>
      <c r="AC156">
        <f t="shared" si="32"/>
        <v>1.3680000000000001</v>
      </c>
    </row>
    <row r="157" spans="1:29" ht="15" customHeight="1" x14ac:dyDescent="0.2">
      <c r="A157">
        <v>1544161350</v>
      </c>
      <c r="B157" t="s">
        <v>481</v>
      </c>
      <c r="C157" t="s">
        <v>482</v>
      </c>
      <c r="D157" t="str">
        <f t="shared" si="26"/>
        <v>中</v>
      </c>
      <c r="E157">
        <v>34.200000000000003</v>
      </c>
      <c r="F157" t="s">
        <v>81</v>
      </c>
      <c r="G157">
        <f t="shared" si="27"/>
        <v>0</v>
      </c>
      <c r="H157">
        <f t="shared" si="28"/>
        <v>0</v>
      </c>
      <c r="I157" t="s">
        <v>82</v>
      </c>
      <c r="J157" t="s">
        <v>483</v>
      </c>
      <c r="K157">
        <f t="shared" si="34"/>
        <v>20</v>
      </c>
      <c r="L157">
        <f t="shared" si="35"/>
        <v>10</v>
      </c>
      <c r="M157">
        <f t="shared" si="33"/>
        <v>700</v>
      </c>
      <c r="N157" t="s">
        <v>484</v>
      </c>
      <c r="O157">
        <f t="shared" si="25"/>
        <v>30</v>
      </c>
      <c r="P157" t="s">
        <v>85</v>
      </c>
      <c r="R157" s="1">
        <v>42095</v>
      </c>
      <c r="S157" s="1" t="str">
        <f>TEXT(商品数据[[#This Row],[出版时间]],"YYYY")</f>
        <v>2015</v>
      </c>
      <c r="W157">
        <v>609</v>
      </c>
      <c r="X157">
        <v>364</v>
      </c>
      <c r="Y157">
        <v>1</v>
      </c>
      <c r="Z157">
        <f t="shared" si="29"/>
        <v>0</v>
      </c>
      <c r="AA157">
        <f t="shared" si="30"/>
        <v>0</v>
      </c>
      <c r="AB157" t="str">
        <f t="shared" si="31"/>
        <v>较不畅销</v>
      </c>
      <c r="AC157">
        <f t="shared" si="32"/>
        <v>196.542</v>
      </c>
    </row>
    <row r="158" spans="1:29" ht="15" customHeight="1" x14ac:dyDescent="0.2">
      <c r="A158">
        <v>1077670998</v>
      </c>
      <c r="B158" t="s">
        <v>485</v>
      </c>
      <c r="C158" t="s">
        <v>482</v>
      </c>
      <c r="D158" t="str">
        <f t="shared" si="26"/>
        <v>中</v>
      </c>
      <c r="E158">
        <v>58</v>
      </c>
      <c r="F158" t="s">
        <v>81</v>
      </c>
      <c r="G158">
        <f t="shared" si="27"/>
        <v>0</v>
      </c>
      <c r="H158">
        <f t="shared" si="28"/>
        <v>0</v>
      </c>
      <c r="I158" t="s">
        <v>82</v>
      </c>
      <c r="J158" t="s">
        <v>119</v>
      </c>
      <c r="K158">
        <f t="shared" si="34"/>
        <v>20</v>
      </c>
      <c r="L158">
        <f t="shared" si="35"/>
        <v>50</v>
      </c>
      <c r="M158">
        <f t="shared" si="33"/>
        <v>2</v>
      </c>
      <c r="N158" t="s">
        <v>57</v>
      </c>
      <c r="O158">
        <f t="shared" si="25"/>
        <v>30</v>
      </c>
      <c r="P158" t="s">
        <v>85</v>
      </c>
      <c r="R158" s="1">
        <v>40603</v>
      </c>
      <c r="S158" s="1" t="str">
        <f>TEXT(商品数据[[#This Row],[出版时间]],"YYYY")</f>
        <v>2011</v>
      </c>
      <c r="W158">
        <v>386</v>
      </c>
      <c r="X158">
        <v>322</v>
      </c>
      <c r="Y158">
        <v>3</v>
      </c>
      <c r="Z158">
        <f t="shared" si="29"/>
        <v>0</v>
      </c>
      <c r="AA158">
        <f t="shared" si="30"/>
        <v>0</v>
      </c>
      <c r="AB158" t="str">
        <f t="shared" si="31"/>
        <v>较不畅销</v>
      </c>
      <c r="AC158">
        <f t="shared" si="32"/>
        <v>40.1706</v>
      </c>
    </row>
    <row r="159" spans="1:29" ht="15" customHeight="1" x14ac:dyDescent="0.2">
      <c r="A159">
        <v>11573198275</v>
      </c>
      <c r="B159" t="s">
        <v>486</v>
      </c>
      <c r="C159" t="s">
        <v>482</v>
      </c>
      <c r="D159" t="str">
        <f t="shared" si="26"/>
        <v>中</v>
      </c>
      <c r="E159">
        <v>36.1</v>
      </c>
      <c r="F159" t="s">
        <v>81</v>
      </c>
      <c r="G159">
        <f t="shared" si="27"/>
        <v>0</v>
      </c>
      <c r="H159">
        <f t="shared" si="28"/>
        <v>0</v>
      </c>
      <c r="I159" t="s">
        <v>82</v>
      </c>
      <c r="J159" t="s">
        <v>487</v>
      </c>
      <c r="K159">
        <f t="shared" si="34"/>
        <v>20</v>
      </c>
      <c r="L159">
        <f t="shared" si="35"/>
        <v>40</v>
      </c>
      <c r="M159">
        <f t="shared" si="33"/>
        <v>1</v>
      </c>
      <c r="N159" t="s">
        <v>31</v>
      </c>
      <c r="O159">
        <f t="shared" si="25"/>
        <v>30</v>
      </c>
      <c r="P159" t="s">
        <v>85</v>
      </c>
      <c r="R159" s="1">
        <v>42644</v>
      </c>
      <c r="S159" s="1" t="str">
        <f>TEXT(商品数据[[#This Row],[出版时间]],"YYYY")</f>
        <v>2016</v>
      </c>
      <c r="W159">
        <v>96</v>
      </c>
      <c r="X159">
        <v>85</v>
      </c>
      <c r="Y159">
        <v>0</v>
      </c>
      <c r="Z159">
        <f t="shared" si="29"/>
        <v>1</v>
      </c>
      <c r="AA159">
        <f t="shared" si="30"/>
        <v>0</v>
      </c>
      <c r="AB159" t="str">
        <f t="shared" si="31"/>
        <v>较不畅销</v>
      </c>
      <c r="AC159">
        <f t="shared" si="32"/>
        <v>10.1365</v>
      </c>
    </row>
    <row r="160" spans="1:29" ht="15" customHeight="1" x14ac:dyDescent="0.2">
      <c r="A160">
        <v>40290697536</v>
      </c>
      <c r="B160" t="s">
        <v>488</v>
      </c>
      <c r="C160" t="s">
        <v>482</v>
      </c>
      <c r="D160" t="str">
        <f t="shared" si="26"/>
        <v>中</v>
      </c>
      <c r="E160">
        <v>50.9</v>
      </c>
      <c r="F160" t="s">
        <v>81</v>
      </c>
      <c r="G160">
        <f t="shared" si="27"/>
        <v>0</v>
      </c>
      <c r="H160">
        <f t="shared" si="28"/>
        <v>0</v>
      </c>
      <c r="I160" t="s">
        <v>82</v>
      </c>
      <c r="J160" t="s">
        <v>489</v>
      </c>
      <c r="K160">
        <f t="shared" si="34"/>
        <v>20</v>
      </c>
      <c r="L160">
        <f t="shared" si="35"/>
        <v>50</v>
      </c>
      <c r="M160">
        <f t="shared" si="33"/>
        <v>2</v>
      </c>
      <c r="N160" t="s">
        <v>57</v>
      </c>
      <c r="O160">
        <f t="shared" si="25"/>
        <v>30</v>
      </c>
      <c r="P160" t="s">
        <v>85</v>
      </c>
      <c r="R160" s="1">
        <v>43466</v>
      </c>
      <c r="S160" s="1" t="str">
        <f>TEXT(商品数据[[#This Row],[出版时间]],"YYYY")</f>
        <v>2019</v>
      </c>
      <c r="W160">
        <v>99</v>
      </c>
      <c r="X160">
        <v>18</v>
      </c>
      <c r="Y160">
        <v>0</v>
      </c>
      <c r="Z160">
        <f t="shared" si="29"/>
        <v>0</v>
      </c>
      <c r="AA160">
        <f t="shared" si="30"/>
        <v>0</v>
      </c>
      <c r="AB160" t="str">
        <f t="shared" si="31"/>
        <v>较不畅销</v>
      </c>
      <c r="AC160">
        <f t="shared" si="32"/>
        <v>10.08</v>
      </c>
    </row>
    <row r="161" spans="1:29" ht="15" customHeight="1" x14ac:dyDescent="0.2">
      <c r="A161">
        <v>15566703912</v>
      </c>
      <c r="B161" t="s">
        <v>490</v>
      </c>
      <c r="C161" t="s">
        <v>482</v>
      </c>
      <c r="D161" t="str">
        <f t="shared" si="26"/>
        <v>中</v>
      </c>
      <c r="E161">
        <v>42.7</v>
      </c>
      <c r="F161" t="s">
        <v>81</v>
      </c>
      <c r="G161">
        <f t="shared" si="27"/>
        <v>0</v>
      </c>
      <c r="H161">
        <f t="shared" si="28"/>
        <v>0</v>
      </c>
      <c r="I161" t="s">
        <v>82</v>
      </c>
      <c r="J161" t="s">
        <v>491</v>
      </c>
      <c r="K161">
        <f t="shared" si="34"/>
        <v>20</v>
      </c>
      <c r="L161">
        <f t="shared" si="35"/>
        <v>50</v>
      </c>
      <c r="M161">
        <f t="shared" si="33"/>
        <v>0</v>
      </c>
      <c r="N161" t="s">
        <v>92</v>
      </c>
      <c r="O161">
        <f t="shared" si="25"/>
        <v>30</v>
      </c>
      <c r="P161" t="s">
        <v>85</v>
      </c>
      <c r="R161" s="1">
        <v>42948</v>
      </c>
      <c r="S161" s="1" t="str">
        <f>TEXT(商品数据[[#This Row],[出版时间]],"YYYY")</f>
        <v>2017</v>
      </c>
      <c r="W161">
        <v>85</v>
      </c>
      <c r="X161">
        <v>64</v>
      </c>
      <c r="Y161">
        <v>0</v>
      </c>
      <c r="Z161">
        <f t="shared" si="29"/>
        <v>0</v>
      </c>
      <c r="AA161">
        <f t="shared" si="30"/>
        <v>0</v>
      </c>
      <c r="AB161" t="str">
        <f t="shared" si="31"/>
        <v>较不畅销</v>
      </c>
      <c r="AC161">
        <f t="shared" si="32"/>
        <v>7.8604000000000003</v>
      </c>
    </row>
    <row r="162" spans="1:29" ht="15" customHeight="1" x14ac:dyDescent="0.2">
      <c r="A162">
        <v>24790057891</v>
      </c>
      <c r="B162" t="s">
        <v>492</v>
      </c>
      <c r="C162" t="s">
        <v>482</v>
      </c>
      <c r="D162" t="str">
        <f t="shared" si="26"/>
        <v>较高</v>
      </c>
      <c r="E162">
        <v>73.2</v>
      </c>
      <c r="F162" t="s">
        <v>81</v>
      </c>
      <c r="G162">
        <f t="shared" si="27"/>
        <v>0</v>
      </c>
      <c r="H162">
        <f t="shared" si="28"/>
        <v>0</v>
      </c>
      <c r="I162" t="s">
        <v>82</v>
      </c>
      <c r="J162" t="s">
        <v>493</v>
      </c>
      <c r="K162">
        <f t="shared" si="34"/>
        <v>20</v>
      </c>
      <c r="L162">
        <f t="shared" si="35"/>
        <v>40</v>
      </c>
      <c r="M162">
        <f t="shared" si="33"/>
        <v>1</v>
      </c>
      <c r="N162" t="s">
        <v>31</v>
      </c>
      <c r="O162">
        <f t="shared" si="25"/>
        <v>30</v>
      </c>
      <c r="P162" t="s">
        <v>85</v>
      </c>
      <c r="R162" s="1">
        <v>43101</v>
      </c>
      <c r="S162" s="1" t="str">
        <f>TEXT(商品数据[[#This Row],[出版时间]],"YYYY")</f>
        <v>2018</v>
      </c>
      <c r="W162">
        <v>76</v>
      </c>
      <c r="X162">
        <v>37</v>
      </c>
      <c r="Y162">
        <v>0</v>
      </c>
      <c r="Z162">
        <f t="shared" si="29"/>
        <v>1</v>
      </c>
      <c r="AA162">
        <f t="shared" si="30"/>
        <v>0</v>
      </c>
      <c r="AB162" t="str">
        <f t="shared" si="31"/>
        <v>较不畅销</v>
      </c>
      <c r="AC162">
        <f t="shared" si="32"/>
        <v>6.1369000000000007</v>
      </c>
    </row>
    <row r="163" spans="1:29" ht="15" customHeight="1" x14ac:dyDescent="0.2">
      <c r="A163">
        <v>10442645645</v>
      </c>
      <c r="B163" t="s">
        <v>494</v>
      </c>
      <c r="C163" t="s">
        <v>482</v>
      </c>
      <c r="D163" t="str">
        <f t="shared" si="26"/>
        <v>中</v>
      </c>
      <c r="E163">
        <v>50.6</v>
      </c>
      <c r="F163" t="s">
        <v>81</v>
      </c>
      <c r="G163">
        <f t="shared" si="27"/>
        <v>0</v>
      </c>
      <c r="H163">
        <f t="shared" si="28"/>
        <v>0</v>
      </c>
      <c r="I163" t="s">
        <v>82</v>
      </c>
      <c r="J163" t="s">
        <v>495</v>
      </c>
      <c r="K163">
        <f t="shared" si="34"/>
        <v>20</v>
      </c>
      <c r="L163">
        <f t="shared" si="35"/>
        <v>50</v>
      </c>
      <c r="M163">
        <f t="shared" si="33"/>
        <v>2</v>
      </c>
      <c r="N163" t="s">
        <v>57</v>
      </c>
      <c r="O163">
        <f t="shared" si="25"/>
        <v>30</v>
      </c>
      <c r="P163" t="s">
        <v>85</v>
      </c>
      <c r="R163" s="1">
        <v>42522</v>
      </c>
      <c r="S163" s="1" t="str">
        <f>TEXT(商品数据[[#This Row],[出版时间]],"YYYY")</f>
        <v>2016</v>
      </c>
      <c r="W163">
        <v>75</v>
      </c>
      <c r="X163">
        <v>45</v>
      </c>
      <c r="Y163">
        <v>0</v>
      </c>
      <c r="Z163">
        <f t="shared" si="29"/>
        <v>0</v>
      </c>
      <c r="AA163">
        <f t="shared" si="30"/>
        <v>0</v>
      </c>
      <c r="AB163" t="str">
        <f t="shared" si="31"/>
        <v>较不畅销</v>
      </c>
      <c r="AC163">
        <f t="shared" si="32"/>
        <v>6.0419999999999998</v>
      </c>
    </row>
    <row r="164" spans="1:29" ht="15" customHeight="1" x14ac:dyDescent="0.2">
      <c r="A164">
        <v>10125775021</v>
      </c>
      <c r="B164" t="s">
        <v>496</v>
      </c>
      <c r="C164" t="s">
        <v>482</v>
      </c>
      <c r="D164" t="str">
        <f t="shared" si="26"/>
        <v>中</v>
      </c>
      <c r="E164">
        <v>57.2</v>
      </c>
      <c r="F164" t="s">
        <v>81</v>
      </c>
      <c r="G164">
        <f t="shared" si="27"/>
        <v>0</v>
      </c>
      <c r="H164">
        <f t="shared" si="28"/>
        <v>0</v>
      </c>
      <c r="I164" t="s">
        <v>82</v>
      </c>
      <c r="J164" t="s">
        <v>497</v>
      </c>
      <c r="K164">
        <f t="shared" si="34"/>
        <v>20</v>
      </c>
      <c r="L164">
        <f t="shared" si="35"/>
        <v>50</v>
      </c>
      <c r="M164">
        <f t="shared" si="33"/>
        <v>2</v>
      </c>
      <c r="N164" t="s">
        <v>57</v>
      </c>
      <c r="O164">
        <f t="shared" si="25"/>
        <v>30</v>
      </c>
      <c r="P164" t="s">
        <v>85</v>
      </c>
      <c r="R164" s="1">
        <v>42370</v>
      </c>
      <c r="S164" s="1" t="str">
        <f>TEXT(商品数据[[#This Row],[出版时间]],"YYYY")</f>
        <v>2016</v>
      </c>
      <c r="W164">
        <v>74</v>
      </c>
      <c r="X164">
        <v>63</v>
      </c>
      <c r="Y164">
        <v>0</v>
      </c>
      <c r="Z164">
        <f t="shared" si="29"/>
        <v>0</v>
      </c>
      <c r="AA164">
        <f t="shared" si="30"/>
        <v>0</v>
      </c>
      <c r="AB164" t="str">
        <f t="shared" si="31"/>
        <v>较不畅销</v>
      </c>
      <c r="AC164">
        <f t="shared" si="32"/>
        <v>6.0225</v>
      </c>
    </row>
    <row r="165" spans="1:29" ht="15" customHeight="1" x14ac:dyDescent="0.2">
      <c r="A165">
        <v>62856172404</v>
      </c>
      <c r="B165" t="s">
        <v>498</v>
      </c>
      <c r="C165" t="s">
        <v>482</v>
      </c>
      <c r="D165" t="str">
        <f t="shared" si="26"/>
        <v>中</v>
      </c>
      <c r="E165">
        <v>42.8</v>
      </c>
      <c r="F165" t="s">
        <v>81</v>
      </c>
      <c r="G165">
        <f t="shared" si="27"/>
        <v>0</v>
      </c>
      <c r="H165">
        <f t="shared" si="28"/>
        <v>0</v>
      </c>
      <c r="I165" t="s">
        <v>82</v>
      </c>
      <c r="J165" t="s">
        <v>499</v>
      </c>
      <c r="K165">
        <f t="shared" si="34"/>
        <v>20</v>
      </c>
      <c r="L165">
        <f t="shared" si="35"/>
        <v>10</v>
      </c>
      <c r="M165">
        <f t="shared" si="33"/>
        <v>700</v>
      </c>
      <c r="N165" t="s">
        <v>500</v>
      </c>
      <c r="O165">
        <f t="shared" si="25"/>
        <v>30</v>
      </c>
      <c r="P165" t="s">
        <v>85</v>
      </c>
      <c r="Q165" t="s">
        <v>86</v>
      </c>
      <c r="R165" s="1">
        <v>43770</v>
      </c>
      <c r="S165" s="1" t="str">
        <f>TEXT(商品数据[[#This Row],[出版时间]],"YYYY")</f>
        <v>2019</v>
      </c>
      <c r="T165" t="s">
        <v>86</v>
      </c>
      <c r="U165" t="s">
        <v>86</v>
      </c>
      <c r="V165" t="s">
        <v>86</v>
      </c>
      <c r="W165">
        <v>68</v>
      </c>
      <c r="X165">
        <v>8</v>
      </c>
      <c r="Y165">
        <v>0</v>
      </c>
      <c r="Z165">
        <f t="shared" si="29"/>
        <v>0</v>
      </c>
      <c r="AA165">
        <f t="shared" si="30"/>
        <v>0</v>
      </c>
      <c r="AB165" t="str">
        <f t="shared" si="31"/>
        <v>较不畅销</v>
      </c>
      <c r="AC165">
        <f t="shared" si="32"/>
        <v>4.7472000000000003</v>
      </c>
    </row>
    <row r="166" spans="1:29" ht="15" customHeight="1" x14ac:dyDescent="0.2">
      <c r="A166">
        <v>41784721846</v>
      </c>
      <c r="B166" t="s">
        <v>501</v>
      </c>
      <c r="C166" t="s">
        <v>482</v>
      </c>
      <c r="D166" t="str">
        <f t="shared" si="26"/>
        <v>中</v>
      </c>
      <c r="E166">
        <v>42.3</v>
      </c>
      <c r="F166" t="s">
        <v>81</v>
      </c>
      <c r="G166">
        <f t="shared" si="27"/>
        <v>0</v>
      </c>
      <c r="H166">
        <f t="shared" si="28"/>
        <v>0</v>
      </c>
      <c r="I166" t="s">
        <v>82</v>
      </c>
      <c r="J166" t="s">
        <v>502</v>
      </c>
      <c r="K166">
        <f t="shared" si="34"/>
        <v>20</v>
      </c>
      <c r="L166">
        <f t="shared" si="35"/>
        <v>50</v>
      </c>
      <c r="M166">
        <f t="shared" si="33"/>
        <v>0</v>
      </c>
      <c r="N166" t="s">
        <v>92</v>
      </c>
      <c r="O166">
        <f t="shared" si="25"/>
        <v>30</v>
      </c>
      <c r="P166" t="s">
        <v>85</v>
      </c>
      <c r="R166" s="1">
        <v>43497</v>
      </c>
      <c r="S166" s="1" t="str">
        <f>TEXT(商品数据[[#This Row],[出版时间]],"YYYY")</f>
        <v>2019</v>
      </c>
      <c r="W166">
        <v>64</v>
      </c>
      <c r="X166">
        <v>13</v>
      </c>
      <c r="Y166">
        <v>0</v>
      </c>
      <c r="Z166">
        <f t="shared" si="29"/>
        <v>0</v>
      </c>
      <c r="AA166">
        <f t="shared" si="30"/>
        <v>1</v>
      </c>
      <c r="AB166" t="str">
        <f t="shared" si="31"/>
        <v>较不畅销</v>
      </c>
      <c r="AC166">
        <f t="shared" si="32"/>
        <v>4.2445000000000004</v>
      </c>
    </row>
    <row r="167" spans="1:29" ht="15" customHeight="1" x14ac:dyDescent="0.2">
      <c r="A167">
        <v>40187728713</v>
      </c>
      <c r="B167" t="s">
        <v>503</v>
      </c>
      <c r="C167" t="s">
        <v>482</v>
      </c>
      <c r="D167" t="str">
        <f t="shared" si="26"/>
        <v>中</v>
      </c>
      <c r="E167">
        <v>57.4</v>
      </c>
      <c r="F167" t="s">
        <v>81</v>
      </c>
      <c r="G167">
        <f t="shared" si="27"/>
        <v>0</v>
      </c>
      <c r="H167">
        <f t="shared" si="28"/>
        <v>0</v>
      </c>
      <c r="I167" t="s">
        <v>82</v>
      </c>
      <c r="J167" t="s">
        <v>270</v>
      </c>
      <c r="K167">
        <f t="shared" si="34"/>
        <v>20</v>
      </c>
      <c r="L167">
        <f t="shared" si="35"/>
        <v>40</v>
      </c>
      <c r="M167">
        <f t="shared" si="33"/>
        <v>1</v>
      </c>
      <c r="N167" t="s">
        <v>31</v>
      </c>
      <c r="O167">
        <f t="shared" si="25"/>
        <v>30</v>
      </c>
      <c r="P167" t="s">
        <v>85</v>
      </c>
      <c r="R167" s="1">
        <v>43466</v>
      </c>
      <c r="S167" s="1" t="str">
        <f>TEXT(商品数据[[#This Row],[出版时间]],"YYYY")</f>
        <v>2019</v>
      </c>
      <c r="W167">
        <v>62</v>
      </c>
      <c r="X167">
        <v>18</v>
      </c>
      <c r="Y167">
        <v>0</v>
      </c>
      <c r="Z167">
        <f t="shared" si="29"/>
        <v>1</v>
      </c>
      <c r="AA167">
        <f t="shared" si="30"/>
        <v>0</v>
      </c>
      <c r="AB167" t="str">
        <f t="shared" si="31"/>
        <v>较不畅销</v>
      </c>
      <c r="AC167">
        <f t="shared" si="32"/>
        <v>4.0194000000000001</v>
      </c>
    </row>
    <row r="168" spans="1:29" ht="15" customHeight="1" x14ac:dyDescent="0.2">
      <c r="A168">
        <v>18160336537</v>
      </c>
      <c r="B168" t="s">
        <v>504</v>
      </c>
      <c r="C168" t="s">
        <v>482</v>
      </c>
      <c r="D168" t="str">
        <f t="shared" si="26"/>
        <v>中</v>
      </c>
      <c r="E168">
        <v>51.8</v>
      </c>
      <c r="F168" t="s">
        <v>81</v>
      </c>
      <c r="G168">
        <f t="shared" si="27"/>
        <v>0</v>
      </c>
      <c r="H168">
        <f t="shared" si="28"/>
        <v>0</v>
      </c>
      <c r="I168" t="s">
        <v>82</v>
      </c>
      <c r="J168" t="s">
        <v>505</v>
      </c>
      <c r="K168">
        <f t="shared" si="34"/>
        <v>20</v>
      </c>
      <c r="L168">
        <f t="shared" si="35"/>
        <v>50</v>
      </c>
      <c r="M168">
        <f t="shared" si="33"/>
        <v>2</v>
      </c>
      <c r="N168" t="s">
        <v>57</v>
      </c>
      <c r="O168">
        <f t="shared" ref="O168:O231" si="36">IF(P168="文轩",30,IF(P168="清华大学出版社",40,IF(P168="机工出版",50,IF(P168="iTuring",50,IF(P168="博文视点",40,IF(COUNTIF(P168,"*华章*"),30,IF(P168="异步图书",50,10)))))))</f>
        <v>30</v>
      </c>
      <c r="P168" t="s">
        <v>85</v>
      </c>
      <c r="R168" s="1">
        <v>42979</v>
      </c>
      <c r="S168" s="1" t="str">
        <f>TEXT(商品数据[[#This Row],[出版时间]],"YYYY")</f>
        <v>2017</v>
      </c>
      <c r="W168">
        <v>55</v>
      </c>
      <c r="X168">
        <v>53</v>
      </c>
      <c r="Y168">
        <v>0</v>
      </c>
      <c r="Z168">
        <f t="shared" si="29"/>
        <v>1</v>
      </c>
      <c r="AA168">
        <f t="shared" si="30"/>
        <v>1</v>
      </c>
      <c r="AB168" t="str">
        <f t="shared" si="31"/>
        <v>较不畅销</v>
      </c>
      <c r="AC168">
        <f t="shared" si="32"/>
        <v>3.3768000000000002</v>
      </c>
    </row>
    <row r="169" spans="1:29" ht="15" customHeight="1" x14ac:dyDescent="0.2">
      <c r="A169">
        <v>14299543220</v>
      </c>
      <c r="B169" t="s">
        <v>506</v>
      </c>
      <c r="C169" t="s">
        <v>482</v>
      </c>
      <c r="D169" t="str">
        <f t="shared" si="26"/>
        <v>中</v>
      </c>
      <c r="E169">
        <v>62</v>
      </c>
      <c r="F169" t="s">
        <v>81</v>
      </c>
      <c r="G169">
        <f t="shared" si="27"/>
        <v>0</v>
      </c>
      <c r="H169">
        <f t="shared" si="28"/>
        <v>0</v>
      </c>
      <c r="I169" t="s">
        <v>82</v>
      </c>
      <c r="J169" t="s">
        <v>507</v>
      </c>
      <c r="K169">
        <f t="shared" si="34"/>
        <v>20</v>
      </c>
      <c r="L169">
        <f t="shared" si="35"/>
        <v>50</v>
      </c>
      <c r="M169">
        <f t="shared" si="33"/>
        <v>2</v>
      </c>
      <c r="N169" t="s">
        <v>57</v>
      </c>
      <c r="O169">
        <f t="shared" si="36"/>
        <v>30</v>
      </c>
      <c r="P169" t="s">
        <v>85</v>
      </c>
      <c r="R169" s="1">
        <v>42917</v>
      </c>
      <c r="S169" s="1" t="str">
        <f>TEXT(商品数据[[#This Row],[出版时间]],"YYYY")</f>
        <v>2017</v>
      </c>
      <c r="W169">
        <v>56</v>
      </c>
      <c r="X169">
        <v>29</v>
      </c>
      <c r="Y169">
        <v>0</v>
      </c>
      <c r="Z169">
        <f t="shared" si="29"/>
        <v>0</v>
      </c>
      <c r="AA169">
        <f t="shared" si="30"/>
        <v>0</v>
      </c>
      <c r="AB169" t="str">
        <f t="shared" si="31"/>
        <v>较不畅销</v>
      </c>
      <c r="AC169">
        <f t="shared" si="32"/>
        <v>3.3572999999999995</v>
      </c>
    </row>
    <row r="170" spans="1:29" ht="15" customHeight="1" x14ac:dyDescent="0.2">
      <c r="A170">
        <v>13107434971</v>
      </c>
      <c r="B170" t="s">
        <v>508</v>
      </c>
      <c r="C170" t="s">
        <v>482</v>
      </c>
      <c r="D170" t="str">
        <f t="shared" si="26"/>
        <v>高</v>
      </c>
      <c r="E170">
        <v>179.6</v>
      </c>
      <c r="F170" t="s">
        <v>81</v>
      </c>
      <c r="G170">
        <f t="shared" si="27"/>
        <v>1</v>
      </c>
      <c r="H170">
        <f t="shared" si="28"/>
        <v>0</v>
      </c>
      <c r="I170" t="s">
        <v>123</v>
      </c>
      <c r="J170" t="s">
        <v>341</v>
      </c>
      <c r="K170">
        <f t="shared" si="34"/>
        <v>20</v>
      </c>
      <c r="L170">
        <f t="shared" si="35"/>
        <v>40</v>
      </c>
      <c r="M170">
        <f t="shared" si="33"/>
        <v>1</v>
      </c>
      <c r="N170" t="s">
        <v>31</v>
      </c>
      <c r="O170">
        <f t="shared" si="36"/>
        <v>30</v>
      </c>
      <c r="P170" t="s">
        <v>85</v>
      </c>
      <c r="R170" s="1">
        <v>42917</v>
      </c>
      <c r="S170" s="1" t="str">
        <f>TEXT(商品数据[[#This Row],[出版时间]],"YYYY")</f>
        <v>2017</v>
      </c>
      <c r="W170">
        <v>51</v>
      </c>
      <c r="X170">
        <v>49</v>
      </c>
      <c r="Y170">
        <v>0</v>
      </c>
      <c r="Z170">
        <f t="shared" si="29"/>
        <v>0</v>
      </c>
      <c r="AA170">
        <f t="shared" si="30"/>
        <v>0</v>
      </c>
      <c r="AB170" t="str">
        <f t="shared" si="31"/>
        <v>较不畅销</v>
      </c>
      <c r="AC170">
        <f t="shared" si="32"/>
        <v>2.9068000000000001</v>
      </c>
    </row>
    <row r="171" spans="1:29" ht="15" customHeight="1" x14ac:dyDescent="0.2">
      <c r="A171">
        <v>20152013089</v>
      </c>
      <c r="B171" t="s">
        <v>509</v>
      </c>
      <c r="C171" t="s">
        <v>482</v>
      </c>
      <c r="D171" t="str">
        <f t="shared" si="26"/>
        <v>中</v>
      </c>
      <c r="E171">
        <v>35.799999999999997</v>
      </c>
      <c r="F171" t="s">
        <v>81</v>
      </c>
      <c r="G171">
        <f t="shared" si="27"/>
        <v>0</v>
      </c>
      <c r="H171">
        <f t="shared" si="28"/>
        <v>0</v>
      </c>
      <c r="I171" t="s">
        <v>82</v>
      </c>
      <c r="J171" t="s">
        <v>510</v>
      </c>
      <c r="K171">
        <f t="shared" si="34"/>
        <v>20</v>
      </c>
      <c r="L171">
        <f t="shared" si="35"/>
        <v>50</v>
      </c>
      <c r="M171">
        <f t="shared" si="33"/>
        <v>0</v>
      </c>
      <c r="N171" t="s">
        <v>92</v>
      </c>
      <c r="O171">
        <f t="shared" si="36"/>
        <v>30</v>
      </c>
      <c r="P171" t="s">
        <v>85</v>
      </c>
      <c r="R171" s="1">
        <v>43040</v>
      </c>
      <c r="S171" s="1" t="str">
        <f>TEXT(商品数据[[#This Row],[出版时间]],"YYYY")</f>
        <v>2017</v>
      </c>
      <c r="W171">
        <v>45</v>
      </c>
      <c r="X171">
        <v>39</v>
      </c>
      <c r="Y171">
        <v>0</v>
      </c>
      <c r="Z171">
        <f t="shared" si="29"/>
        <v>1</v>
      </c>
      <c r="AA171">
        <f t="shared" si="30"/>
        <v>1</v>
      </c>
      <c r="AB171" t="str">
        <f t="shared" si="31"/>
        <v>较不畅销</v>
      </c>
      <c r="AC171">
        <f t="shared" si="32"/>
        <v>2.2493999999999996</v>
      </c>
    </row>
    <row r="172" spans="1:29" ht="15" customHeight="1" x14ac:dyDescent="0.2">
      <c r="A172">
        <v>11461972523</v>
      </c>
      <c r="B172" t="s">
        <v>511</v>
      </c>
      <c r="C172" t="s">
        <v>482</v>
      </c>
      <c r="D172" t="str">
        <f t="shared" si="26"/>
        <v>高</v>
      </c>
      <c r="E172">
        <v>109.3</v>
      </c>
      <c r="F172" t="s">
        <v>81</v>
      </c>
      <c r="G172">
        <f t="shared" si="27"/>
        <v>0</v>
      </c>
      <c r="H172">
        <f t="shared" si="28"/>
        <v>0</v>
      </c>
      <c r="I172" t="s">
        <v>82</v>
      </c>
      <c r="J172" t="s">
        <v>83</v>
      </c>
      <c r="K172">
        <f t="shared" si="34"/>
        <v>20</v>
      </c>
      <c r="L172">
        <f t="shared" si="35"/>
        <v>10</v>
      </c>
      <c r="M172">
        <f t="shared" si="33"/>
        <v>700</v>
      </c>
      <c r="N172" t="s">
        <v>84</v>
      </c>
      <c r="O172">
        <f t="shared" si="36"/>
        <v>10</v>
      </c>
      <c r="P172" t="s">
        <v>86</v>
      </c>
      <c r="Q172" t="s">
        <v>86</v>
      </c>
      <c r="R172" s="1">
        <v>42736</v>
      </c>
      <c r="S172" s="1" t="str">
        <f>TEXT(商品数据[[#This Row],[出版时间]],"YYYY")</f>
        <v>2017</v>
      </c>
      <c r="T172" t="s">
        <v>86</v>
      </c>
      <c r="U172" t="s">
        <v>86</v>
      </c>
      <c r="V172" t="s">
        <v>86</v>
      </c>
      <c r="W172">
        <v>43</v>
      </c>
      <c r="X172">
        <v>34</v>
      </c>
      <c r="Y172">
        <v>0</v>
      </c>
      <c r="Z172">
        <f t="shared" si="29"/>
        <v>0</v>
      </c>
      <c r="AA172">
        <f t="shared" si="30"/>
        <v>0</v>
      </c>
      <c r="AB172" t="str">
        <f t="shared" si="31"/>
        <v>较不畅销</v>
      </c>
      <c r="AC172">
        <f t="shared" si="32"/>
        <v>2.0416000000000003</v>
      </c>
    </row>
    <row r="173" spans="1:29" ht="15" customHeight="1" x14ac:dyDescent="0.2">
      <c r="A173">
        <v>72219409895</v>
      </c>
      <c r="B173" t="s">
        <v>512</v>
      </c>
      <c r="C173" t="s">
        <v>482</v>
      </c>
      <c r="D173" t="str">
        <f t="shared" si="26"/>
        <v>高</v>
      </c>
      <c r="E173">
        <v>114.3</v>
      </c>
      <c r="F173" t="s">
        <v>81</v>
      </c>
      <c r="G173">
        <f t="shared" si="27"/>
        <v>0</v>
      </c>
      <c r="H173">
        <f t="shared" si="28"/>
        <v>0</v>
      </c>
      <c r="I173" t="s">
        <v>82</v>
      </c>
      <c r="J173" t="s">
        <v>513</v>
      </c>
      <c r="K173">
        <f t="shared" si="34"/>
        <v>20</v>
      </c>
      <c r="L173">
        <f t="shared" si="35"/>
        <v>50</v>
      </c>
      <c r="M173">
        <f t="shared" si="33"/>
        <v>2</v>
      </c>
      <c r="N173" t="s">
        <v>57</v>
      </c>
      <c r="O173">
        <f t="shared" si="36"/>
        <v>30</v>
      </c>
      <c r="P173" t="s">
        <v>85</v>
      </c>
      <c r="R173" s="1">
        <v>44044</v>
      </c>
      <c r="S173" s="1" t="str">
        <f>TEXT(商品数据[[#This Row],[出版时间]],"YYYY")</f>
        <v>2020</v>
      </c>
      <c r="W173">
        <v>44</v>
      </c>
      <c r="X173">
        <v>8</v>
      </c>
      <c r="Y173">
        <v>0</v>
      </c>
      <c r="Z173">
        <f t="shared" si="29"/>
        <v>0</v>
      </c>
      <c r="AA173">
        <f t="shared" si="30"/>
        <v>0</v>
      </c>
      <c r="AB173" t="str">
        <f t="shared" si="31"/>
        <v>较不畅销</v>
      </c>
      <c r="AC173">
        <f t="shared" si="32"/>
        <v>2.016</v>
      </c>
    </row>
    <row r="174" spans="1:29" ht="15" customHeight="1" x14ac:dyDescent="0.2">
      <c r="A174">
        <v>55334522602</v>
      </c>
      <c r="B174" t="s">
        <v>514</v>
      </c>
      <c r="C174" t="s">
        <v>482</v>
      </c>
      <c r="D174" t="str">
        <f t="shared" si="26"/>
        <v>中</v>
      </c>
      <c r="E174">
        <v>64.599999999999994</v>
      </c>
      <c r="F174" t="s">
        <v>81</v>
      </c>
      <c r="G174">
        <f t="shared" si="27"/>
        <v>0</v>
      </c>
      <c r="H174">
        <f t="shared" si="28"/>
        <v>0</v>
      </c>
      <c r="I174" t="s">
        <v>82</v>
      </c>
      <c r="J174" t="s">
        <v>515</v>
      </c>
      <c r="K174">
        <f t="shared" si="34"/>
        <v>55</v>
      </c>
      <c r="L174">
        <f t="shared" si="35"/>
        <v>40</v>
      </c>
      <c r="M174">
        <f t="shared" si="33"/>
        <v>1</v>
      </c>
      <c r="N174" t="s">
        <v>31</v>
      </c>
      <c r="O174">
        <f t="shared" si="36"/>
        <v>30</v>
      </c>
      <c r="P174" t="s">
        <v>85</v>
      </c>
      <c r="R174" s="1">
        <v>43709</v>
      </c>
      <c r="S174" s="1" t="str">
        <f>TEXT(商品数据[[#This Row],[出版时间]],"YYYY")</f>
        <v>2019</v>
      </c>
      <c r="W174">
        <v>35</v>
      </c>
      <c r="X174">
        <v>6</v>
      </c>
      <c r="Y174">
        <v>0</v>
      </c>
      <c r="Z174">
        <f t="shared" si="29"/>
        <v>0</v>
      </c>
      <c r="AA174">
        <f t="shared" si="30"/>
        <v>0</v>
      </c>
      <c r="AB174" t="str">
        <f t="shared" si="31"/>
        <v>较不畅销</v>
      </c>
      <c r="AC174">
        <f t="shared" si="32"/>
        <v>1.2816000000000001</v>
      </c>
    </row>
    <row r="175" spans="1:29" ht="15" customHeight="1" x14ac:dyDescent="0.2">
      <c r="A175">
        <v>14663403495</v>
      </c>
      <c r="B175" t="s">
        <v>516</v>
      </c>
      <c r="C175" t="s">
        <v>482</v>
      </c>
      <c r="D175" t="str">
        <f t="shared" si="26"/>
        <v>中</v>
      </c>
      <c r="E175">
        <v>59.6</v>
      </c>
      <c r="F175" t="s">
        <v>81</v>
      </c>
      <c r="G175">
        <f t="shared" si="27"/>
        <v>0</v>
      </c>
      <c r="H175">
        <f t="shared" si="28"/>
        <v>0</v>
      </c>
      <c r="I175" t="s">
        <v>82</v>
      </c>
      <c r="J175" t="s">
        <v>517</v>
      </c>
      <c r="K175">
        <f t="shared" si="34"/>
        <v>20</v>
      </c>
      <c r="L175">
        <f t="shared" si="35"/>
        <v>50</v>
      </c>
      <c r="M175">
        <f t="shared" si="33"/>
        <v>3</v>
      </c>
      <c r="N175" t="s">
        <v>149</v>
      </c>
      <c r="O175">
        <f t="shared" si="36"/>
        <v>30</v>
      </c>
      <c r="P175" t="s">
        <v>85</v>
      </c>
      <c r="R175" s="1">
        <v>42948</v>
      </c>
      <c r="S175" s="1" t="str">
        <f>TEXT(商品数据[[#This Row],[出版时间]],"YYYY")</f>
        <v>2017</v>
      </c>
      <c r="W175">
        <v>33</v>
      </c>
      <c r="X175">
        <v>32</v>
      </c>
      <c r="Y175">
        <v>0</v>
      </c>
      <c r="Z175">
        <f t="shared" si="29"/>
        <v>0</v>
      </c>
      <c r="AA175">
        <f t="shared" si="30"/>
        <v>0</v>
      </c>
      <c r="AB175" t="str">
        <f t="shared" si="31"/>
        <v>较不畅销</v>
      </c>
      <c r="AC175">
        <f t="shared" si="32"/>
        <v>1.2308000000000001</v>
      </c>
    </row>
    <row r="176" spans="1:29" ht="15" customHeight="1" x14ac:dyDescent="0.2">
      <c r="A176">
        <v>43526231895</v>
      </c>
      <c r="B176" t="s">
        <v>518</v>
      </c>
      <c r="C176" t="s">
        <v>482</v>
      </c>
      <c r="D176" t="str">
        <f t="shared" si="26"/>
        <v>中</v>
      </c>
      <c r="E176">
        <v>43.3</v>
      </c>
      <c r="F176" t="s">
        <v>81</v>
      </c>
      <c r="G176">
        <f t="shared" si="27"/>
        <v>0</v>
      </c>
      <c r="H176">
        <f t="shared" si="28"/>
        <v>0</v>
      </c>
      <c r="I176" t="s">
        <v>82</v>
      </c>
      <c r="J176" t="s">
        <v>519</v>
      </c>
      <c r="K176">
        <f t="shared" si="34"/>
        <v>20</v>
      </c>
      <c r="L176">
        <f t="shared" si="35"/>
        <v>40</v>
      </c>
      <c r="M176">
        <f t="shared" si="33"/>
        <v>1</v>
      </c>
      <c r="N176" t="s">
        <v>31</v>
      </c>
      <c r="O176">
        <f t="shared" si="36"/>
        <v>30</v>
      </c>
      <c r="P176" t="s">
        <v>85</v>
      </c>
      <c r="R176" s="1">
        <v>43525</v>
      </c>
      <c r="S176" s="1" t="str">
        <f>TEXT(商品数据[[#This Row],[出版时间]],"YYYY")</f>
        <v>2019</v>
      </c>
      <c r="W176">
        <v>34</v>
      </c>
      <c r="X176">
        <v>6</v>
      </c>
      <c r="Y176">
        <v>0</v>
      </c>
      <c r="Z176">
        <f t="shared" si="29"/>
        <v>1</v>
      </c>
      <c r="AA176">
        <f t="shared" si="30"/>
        <v>0</v>
      </c>
      <c r="AB176" t="str">
        <f t="shared" si="31"/>
        <v>较不畅销</v>
      </c>
      <c r="AC176">
        <f t="shared" si="32"/>
        <v>1.2109999999999999</v>
      </c>
    </row>
    <row r="177" spans="1:29" ht="15" customHeight="1" x14ac:dyDescent="0.2">
      <c r="A177">
        <v>1027854762</v>
      </c>
      <c r="B177" t="s">
        <v>520</v>
      </c>
      <c r="C177" t="s">
        <v>482</v>
      </c>
      <c r="D177" t="str">
        <f t="shared" si="26"/>
        <v>中</v>
      </c>
      <c r="E177">
        <v>50.9</v>
      </c>
      <c r="F177" t="s">
        <v>81</v>
      </c>
      <c r="G177">
        <f t="shared" si="27"/>
        <v>0</v>
      </c>
      <c r="H177">
        <f t="shared" si="28"/>
        <v>0</v>
      </c>
      <c r="I177" t="s">
        <v>82</v>
      </c>
      <c r="J177" t="s">
        <v>521</v>
      </c>
      <c r="K177">
        <f t="shared" si="34"/>
        <v>20</v>
      </c>
      <c r="L177">
        <f t="shared" si="35"/>
        <v>50</v>
      </c>
      <c r="M177">
        <f t="shared" si="33"/>
        <v>2</v>
      </c>
      <c r="N177" t="s">
        <v>57</v>
      </c>
      <c r="O177">
        <f t="shared" si="36"/>
        <v>30</v>
      </c>
      <c r="P177" t="s">
        <v>85</v>
      </c>
      <c r="R177" s="1">
        <v>39873</v>
      </c>
      <c r="S177" s="1" t="str">
        <f>TEXT(商品数据[[#This Row],[出版时间]],"YYYY")</f>
        <v>2009</v>
      </c>
      <c r="W177">
        <v>33</v>
      </c>
      <c r="X177">
        <v>20</v>
      </c>
      <c r="Y177">
        <v>0</v>
      </c>
      <c r="Z177">
        <f t="shared" si="29"/>
        <v>0</v>
      </c>
      <c r="AA177">
        <f t="shared" si="30"/>
        <v>0</v>
      </c>
      <c r="AB177" t="str">
        <f t="shared" si="31"/>
        <v>较不畅销</v>
      </c>
      <c r="AC177">
        <f t="shared" si="32"/>
        <v>1.1900000000000002</v>
      </c>
    </row>
    <row r="178" spans="1:29" ht="15" customHeight="1" x14ac:dyDescent="0.2">
      <c r="A178">
        <v>12793050</v>
      </c>
      <c r="B178" t="s">
        <v>522</v>
      </c>
      <c r="C178" t="s">
        <v>523</v>
      </c>
      <c r="D178" t="str">
        <f t="shared" si="26"/>
        <v>较高</v>
      </c>
      <c r="E178">
        <v>69.3</v>
      </c>
      <c r="F178" t="s">
        <v>524</v>
      </c>
      <c r="G178">
        <f t="shared" si="27"/>
        <v>0</v>
      </c>
      <c r="H178">
        <f t="shared" si="28"/>
        <v>2</v>
      </c>
      <c r="I178" t="s">
        <v>32</v>
      </c>
      <c r="J178" t="s">
        <v>525</v>
      </c>
      <c r="K178">
        <f t="shared" si="34"/>
        <v>20</v>
      </c>
      <c r="L178">
        <f t="shared" si="35"/>
        <v>10</v>
      </c>
      <c r="M178">
        <f t="shared" si="33"/>
        <v>700</v>
      </c>
      <c r="N178" t="s">
        <v>524</v>
      </c>
      <c r="O178">
        <f t="shared" si="36"/>
        <v>10</v>
      </c>
      <c r="P178" t="s">
        <v>524</v>
      </c>
      <c r="Q178" t="s">
        <v>35</v>
      </c>
      <c r="R178" s="1">
        <v>43800</v>
      </c>
      <c r="S178" s="1" t="str">
        <f>TEXT(商品数据[[#This Row],[出版时间]],"YYYY")</f>
        <v>2019</v>
      </c>
      <c r="T178" t="s">
        <v>36</v>
      </c>
      <c r="U178" t="s">
        <v>37</v>
      </c>
      <c r="V178">
        <v>248</v>
      </c>
      <c r="W178">
        <v>108</v>
      </c>
      <c r="X178">
        <v>10</v>
      </c>
      <c r="Y178">
        <v>0</v>
      </c>
      <c r="Z178">
        <f t="shared" si="29"/>
        <v>1</v>
      </c>
      <c r="AA178">
        <f t="shared" si="30"/>
        <v>0</v>
      </c>
      <c r="AB178" t="str">
        <f t="shared" si="31"/>
        <v>较不畅销</v>
      </c>
      <c r="AC178">
        <f t="shared" si="32"/>
        <v>11.881</v>
      </c>
    </row>
    <row r="179" spans="1:29" ht="15" customHeight="1" x14ac:dyDescent="0.2">
      <c r="A179">
        <v>12859694</v>
      </c>
      <c r="B179" t="s">
        <v>526</v>
      </c>
      <c r="C179" t="s">
        <v>527</v>
      </c>
      <c r="D179" t="str">
        <f t="shared" si="26"/>
        <v>高</v>
      </c>
      <c r="E179">
        <v>119</v>
      </c>
      <c r="F179" t="s">
        <v>528</v>
      </c>
      <c r="G179">
        <f t="shared" si="27"/>
        <v>0</v>
      </c>
      <c r="H179">
        <f t="shared" si="28"/>
        <v>2</v>
      </c>
      <c r="I179" t="s">
        <v>32</v>
      </c>
      <c r="J179" t="s">
        <v>529</v>
      </c>
      <c r="K179">
        <f t="shared" si="34"/>
        <v>20</v>
      </c>
      <c r="L179">
        <f t="shared" si="35"/>
        <v>10</v>
      </c>
      <c r="M179">
        <f t="shared" si="33"/>
        <v>700</v>
      </c>
      <c r="N179" t="s">
        <v>530</v>
      </c>
      <c r="O179">
        <f t="shared" si="36"/>
        <v>10</v>
      </c>
      <c r="P179" t="s">
        <v>531</v>
      </c>
      <c r="Q179" t="s">
        <v>35</v>
      </c>
      <c r="R179" s="1">
        <v>43922</v>
      </c>
      <c r="S179" s="1" t="str">
        <f>TEXT(商品数据[[#This Row],[出版时间]],"YYYY")</f>
        <v>2020</v>
      </c>
      <c r="T179" t="s">
        <v>36</v>
      </c>
      <c r="U179" t="s">
        <v>532</v>
      </c>
      <c r="V179">
        <v>512</v>
      </c>
      <c r="W179">
        <v>402</v>
      </c>
      <c r="X179">
        <v>61</v>
      </c>
      <c r="Y179">
        <v>0</v>
      </c>
      <c r="Z179">
        <f t="shared" si="29"/>
        <v>0</v>
      </c>
      <c r="AA179">
        <f t="shared" si="30"/>
        <v>0</v>
      </c>
      <c r="AB179" t="str">
        <f t="shared" si="31"/>
        <v>较不畅销</v>
      </c>
      <c r="AC179">
        <f t="shared" si="32"/>
        <v>164.46430000000001</v>
      </c>
    </row>
    <row r="180" spans="1:29" ht="15" customHeight="1" x14ac:dyDescent="0.2">
      <c r="A180">
        <v>12623592</v>
      </c>
      <c r="B180" t="s">
        <v>533</v>
      </c>
      <c r="C180" t="s">
        <v>534</v>
      </c>
      <c r="D180" t="str">
        <f t="shared" si="26"/>
        <v>中</v>
      </c>
      <c r="E180">
        <v>61.3</v>
      </c>
      <c r="F180" t="s">
        <v>57</v>
      </c>
      <c r="G180">
        <f t="shared" si="27"/>
        <v>0</v>
      </c>
      <c r="H180">
        <f t="shared" si="28"/>
        <v>2</v>
      </c>
      <c r="I180" t="s">
        <v>32</v>
      </c>
      <c r="J180" t="s">
        <v>535</v>
      </c>
      <c r="K180">
        <f t="shared" si="34"/>
        <v>20</v>
      </c>
      <c r="L180">
        <f t="shared" si="35"/>
        <v>50</v>
      </c>
      <c r="M180">
        <f t="shared" si="33"/>
        <v>2</v>
      </c>
      <c r="N180" t="s">
        <v>57</v>
      </c>
      <c r="O180">
        <f t="shared" si="36"/>
        <v>50</v>
      </c>
      <c r="P180" t="s">
        <v>112</v>
      </c>
      <c r="Q180" t="s">
        <v>35</v>
      </c>
      <c r="R180" s="1">
        <v>43586</v>
      </c>
      <c r="S180" s="1" t="str">
        <f>TEXT(商品数据[[#This Row],[出版时间]],"YYYY")</f>
        <v>2019</v>
      </c>
      <c r="T180" t="s">
        <v>36</v>
      </c>
      <c r="V180">
        <v>280</v>
      </c>
      <c r="W180">
        <v>543</v>
      </c>
      <c r="X180">
        <v>58</v>
      </c>
      <c r="Y180">
        <v>5</v>
      </c>
      <c r="Z180">
        <f t="shared" si="29"/>
        <v>1</v>
      </c>
      <c r="AA180">
        <f t="shared" si="30"/>
        <v>0</v>
      </c>
      <c r="AB180" t="str">
        <f t="shared" si="31"/>
        <v>较不畅销</v>
      </c>
      <c r="AC180">
        <f t="shared" si="32"/>
        <v>49.304533333333332</v>
      </c>
    </row>
    <row r="181" spans="1:29" ht="15" customHeight="1" x14ac:dyDescent="0.2">
      <c r="A181">
        <v>10023900000000</v>
      </c>
      <c r="B181" t="s">
        <v>536</v>
      </c>
      <c r="C181" t="s">
        <v>536</v>
      </c>
      <c r="D181" t="str">
        <f t="shared" si="26"/>
        <v>中</v>
      </c>
      <c r="E181">
        <v>54.8</v>
      </c>
      <c r="F181" t="s">
        <v>537</v>
      </c>
      <c r="G181">
        <f t="shared" si="27"/>
        <v>0</v>
      </c>
      <c r="H181">
        <f t="shared" si="28"/>
        <v>0</v>
      </c>
      <c r="I181" t="s">
        <v>374</v>
      </c>
      <c r="K181">
        <f t="shared" si="34"/>
        <v>20</v>
      </c>
      <c r="L181">
        <f t="shared" si="35"/>
        <v>10</v>
      </c>
      <c r="M181">
        <f t="shared" si="33"/>
        <v>700</v>
      </c>
      <c r="N181" t="s">
        <v>678</v>
      </c>
      <c r="O181">
        <f t="shared" si="36"/>
        <v>10</v>
      </c>
      <c r="R181" s="1"/>
      <c r="S181" s="1" t="str">
        <f>TEXT(商品数据[[#This Row],[出版时间]],"YYYY")</f>
        <v>1900</v>
      </c>
      <c r="W181">
        <v>50</v>
      </c>
      <c r="X181">
        <v>6</v>
      </c>
      <c r="Y181">
        <v>1</v>
      </c>
      <c r="Z181">
        <f t="shared" si="29"/>
        <v>0</v>
      </c>
      <c r="AA181">
        <f t="shared" si="30"/>
        <v>0</v>
      </c>
      <c r="AB181" t="str">
        <f t="shared" si="31"/>
        <v>较不畅销</v>
      </c>
      <c r="AC181">
        <f t="shared" si="32"/>
        <v>1.2647999999999999</v>
      </c>
    </row>
    <row r="182" spans="1:29" ht="15" customHeight="1" x14ac:dyDescent="0.2">
      <c r="A182">
        <v>12197870</v>
      </c>
      <c r="B182" t="s">
        <v>538</v>
      </c>
      <c r="C182" t="s">
        <v>539</v>
      </c>
      <c r="D182" t="str">
        <f t="shared" si="26"/>
        <v>中</v>
      </c>
      <c r="E182">
        <v>49.4</v>
      </c>
      <c r="F182" t="s">
        <v>92</v>
      </c>
      <c r="G182">
        <f t="shared" si="27"/>
        <v>0</v>
      </c>
      <c r="H182">
        <f t="shared" si="28"/>
        <v>2</v>
      </c>
      <c r="I182" t="s">
        <v>32</v>
      </c>
      <c r="J182" t="s">
        <v>540</v>
      </c>
      <c r="K182">
        <f t="shared" si="34"/>
        <v>20</v>
      </c>
      <c r="L182">
        <f t="shared" si="35"/>
        <v>50</v>
      </c>
      <c r="M182">
        <f t="shared" si="33"/>
        <v>0</v>
      </c>
      <c r="N182" t="s">
        <v>92</v>
      </c>
      <c r="O182">
        <f t="shared" si="36"/>
        <v>50</v>
      </c>
      <c r="P182" t="s">
        <v>233</v>
      </c>
      <c r="Q182" t="s">
        <v>35</v>
      </c>
      <c r="R182" s="1">
        <v>42856</v>
      </c>
      <c r="S182" s="1" t="str">
        <f>TEXT(商品数据[[#This Row],[出版时间]],"YYYY")</f>
        <v>2017</v>
      </c>
      <c r="U182" t="s">
        <v>37</v>
      </c>
      <c r="V182">
        <v>242</v>
      </c>
      <c r="W182">
        <v>349</v>
      </c>
      <c r="X182">
        <v>221</v>
      </c>
      <c r="Y182">
        <v>0</v>
      </c>
      <c r="Z182">
        <f t="shared" si="29"/>
        <v>0</v>
      </c>
      <c r="AA182">
        <f t="shared" si="30"/>
        <v>0</v>
      </c>
      <c r="AB182" t="str">
        <f t="shared" si="31"/>
        <v>较不畅销</v>
      </c>
      <c r="AC182">
        <f t="shared" si="32"/>
        <v>129.88499999999999</v>
      </c>
    </row>
    <row r="183" spans="1:29" ht="15" customHeight="1" x14ac:dyDescent="0.2">
      <c r="A183">
        <v>23711882380</v>
      </c>
      <c r="B183" t="s">
        <v>541</v>
      </c>
      <c r="C183" t="s">
        <v>542</v>
      </c>
      <c r="D183" t="str">
        <f t="shared" si="26"/>
        <v>较高</v>
      </c>
      <c r="E183">
        <v>87.37</v>
      </c>
      <c r="F183" t="s">
        <v>543</v>
      </c>
      <c r="G183">
        <f t="shared" si="27"/>
        <v>1</v>
      </c>
      <c r="H183">
        <f t="shared" si="28"/>
        <v>0</v>
      </c>
      <c r="I183" t="s">
        <v>544</v>
      </c>
      <c r="J183" t="s">
        <v>545</v>
      </c>
      <c r="K183">
        <f t="shared" si="34"/>
        <v>20</v>
      </c>
      <c r="L183">
        <f t="shared" si="35"/>
        <v>10</v>
      </c>
      <c r="M183">
        <f t="shared" si="33"/>
        <v>700</v>
      </c>
      <c r="N183" t="s">
        <v>84</v>
      </c>
      <c r="O183">
        <f t="shared" si="36"/>
        <v>10</v>
      </c>
      <c r="P183" t="s">
        <v>86</v>
      </c>
      <c r="Q183" t="s">
        <v>86</v>
      </c>
      <c r="R183" s="1">
        <v>42736</v>
      </c>
      <c r="S183" s="1" t="str">
        <f>TEXT(商品数据[[#This Row],[出版时间]],"YYYY")</f>
        <v>2017</v>
      </c>
      <c r="T183" t="s">
        <v>86</v>
      </c>
      <c r="U183" t="s">
        <v>86</v>
      </c>
      <c r="V183" t="s">
        <v>86</v>
      </c>
      <c r="W183">
        <v>61</v>
      </c>
      <c r="X183">
        <v>57</v>
      </c>
      <c r="Y183">
        <v>0</v>
      </c>
      <c r="Z183">
        <f t="shared" si="29"/>
        <v>0</v>
      </c>
      <c r="AA183">
        <f t="shared" si="30"/>
        <v>0</v>
      </c>
      <c r="AB183" t="str">
        <f t="shared" si="31"/>
        <v>较不畅销</v>
      </c>
      <c r="AC183">
        <f t="shared" si="32"/>
        <v>4.1353999999999997</v>
      </c>
    </row>
    <row r="184" spans="1:29" ht="15" customHeight="1" x14ac:dyDescent="0.2">
      <c r="A184">
        <v>47863750136</v>
      </c>
      <c r="B184" t="s">
        <v>546</v>
      </c>
      <c r="C184" t="s">
        <v>547</v>
      </c>
      <c r="D184" t="str">
        <f t="shared" si="26"/>
        <v>中</v>
      </c>
      <c r="E184">
        <v>64</v>
      </c>
      <c r="F184" t="s">
        <v>548</v>
      </c>
      <c r="G184">
        <f t="shared" si="27"/>
        <v>1</v>
      </c>
      <c r="H184">
        <f t="shared" si="28"/>
        <v>1</v>
      </c>
      <c r="I184" t="s">
        <v>428</v>
      </c>
      <c r="J184" t="s">
        <v>549</v>
      </c>
      <c r="K184">
        <f t="shared" si="34"/>
        <v>20</v>
      </c>
      <c r="L184">
        <f t="shared" si="35"/>
        <v>50</v>
      </c>
      <c r="M184">
        <f t="shared" si="33"/>
        <v>0</v>
      </c>
      <c r="N184" t="s">
        <v>92</v>
      </c>
      <c r="O184">
        <f t="shared" si="36"/>
        <v>10</v>
      </c>
      <c r="P184" t="s">
        <v>92</v>
      </c>
      <c r="Q184" t="s">
        <v>35</v>
      </c>
      <c r="R184" s="1">
        <v>43617</v>
      </c>
      <c r="S184" s="1" t="str">
        <f>TEXT(商品数据[[#This Row],[出版时间]],"YYYY")</f>
        <v>2019</v>
      </c>
      <c r="V184">
        <v>412</v>
      </c>
      <c r="W184">
        <v>66</v>
      </c>
      <c r="X184">
        <v>11</v>
      </c>
      <c r="Y184">
        <v>0</v>
      </c>
      <c r="Z184">
        <f t="shared" si="29"/>
        <v>0</v>
      </c>
      <c r="AA184">
        <f t="shared" si="30"/>
        <v>0</v>
      </c>
      <c r="AB184" t="str">
        <f t="shared" si="31"/>
        <v>较不畅销</v>
      </c>
      <c r="AC184">
        <f t="shared" si="32"/>
        <v>4.4956999999999994</v>
      </c>
    </row>
    <row r="185" spans="1:29" ht="15" customHeight="1" x14ac:dyDescent="0.2">
      <c r="A185">
        <v>12560777</v>
      </c>
      <c r="B185" t="s">
        <v>550</v>
      </c>
      <c r="C185" t="s">
        <v>550</v>
      </c>
      <c r="D185" t="str">
        <f t="shared" si="26"/>
        <v>中</v>
      </c>
      <c r="E185">
        <v>46.9</v>
      </c>
      <c r="F185" t="s">
        <v>149</v>
      </c>
      <c r="G185">
        <f t="shared" si="27"/>
        <v>0</v>
      </c>
      <c r="H185">
        <f t="shared" si="28"/>
        <v>2</v>
      </c>
      <c r="I185" t="s">
        <v>32</v>
      </c>
      <c r="J185" t="s">
        <v>551</v>
      </c>
      <c r="K185">
        <f t="shared" si="34"/>
        <v>20</v>
      </c>
      <c r="L185">
        <f t="shared" si="35"/>
        <v>50</v>
      </c>
      <c r="M185">
        <f t="shared" si="33"/>
        <v>3</v>
      </c>
      <c r="N185" t="s">
        <v>149</v>
      </c>
      <c r="O185">
        <f t="shared" si="36"/>
        <v>10</v>
      </c>
      <c r="P185" t="s">
        <v>149</v>
      </c>
      <c r="Q185" t="s">
        <v>35</v>
      </c>
      <c r="R185" s="1">
        <v>43647</v>
      </c>
      <c r="S185" s="1" t="str">
        <f>TEXT(商品数据[[#This Row],[出版时间]],"YYYY")</f>
        <v>2019</v>
      </c>
      <c r="T185" t="s">
        <v>36</v>
      </c>
      <c r="U185" t="s">
        <v>37</v>
      </c>
      <c r="V185">
        <v>220</v>
      </c>
      <c r="W185">
        <v>60</v>
      </c>
      <c r="X185">
        <v>5</v>
      </c>
      <c r="Y185">
        <v>0</v>
      </c>
      <c r="Z185">
        <f t="shared" si="29"/>
        <v>0</v>
      </c>
      <c r="AA185">
        <f t="shared" si="30"/>
        <v>0</v>
      </c>
      <c r="AB185" t="str">
        <f t="shared" si="31"/>
        <v>较不畅销</v>
      </c>
      <c r="AC185">
        <f t="shared" si="32"/>
        <v>3.6905000000000001</v>
      </c>
    </row>
    <row r="186" spans="1:29" ht="15" customHeight="1" x14ac:dyDescent="0.2">
      <c r="A186">
        <v>10021900000000</v>
      </c>
      <c r="B186" t="s">
        <v>552</v>
      </c>
      <c r="C186" t="s">
        <v>552</v>
      </c>
      <c r="D186" t="str">
        <f t="shared" si="26"/>
        <v>较高</v>
      </c>
      <c r="E186">
        <v>74.3</v>
      </c>
      <c r="F186" t="s">
        <v>548</v>
      </c>
      <c r="G186">
        <f t="shared" si="27"/>
        <v>1</v>
      </c>
      <c r="H186">
        <f t="shared" si="28"/>
        <v>1</v>
      </c>
      <c r="I186" t="s">
        <v>428</v>
      </c>
      <c r="J186" t="s">
        <v>553</v>
      </c>
      <c r="K186">
        <f t="shared" si="34"/>
        <v>20</v>
      </c>
      <c r="L186">
        <f t="shared" si="35"/>
        <v>50</v>
      </c>
      <c r="M186">
        <f t="shared" si="33"/>
        <v>0</v>
      </c>
      <c r="N186" t="s">
        <v>92</v>
      </c>
      <c r="O186">
        <f t="shared" si="36"/>
        <v>10</v>
      </c>
      <c r="P186" t="s">
        <v>92</v>
      </c>
      <c r="R186" s="1">
        <v>44075</v>
      </c>
      <c r="S186" s="1" t="str">
        <f>TEXT(商品数据[[#This Row],[出版时间]],"YYYY")</f>
        <v>2020</v>
      </c>
      <c r="W186">
        <v>63</v>
      </c>
      <c r="X186">
        <v>10</v>
      </c>
      <c r="Y186">
        <v>0</v>
      </c>
      <c r="Z186">
        <f t="shared" si="29"/>
        <v>0</v>
      </c>
      <c r="AA186">
        <f t="shared" si="30"/>
        <v>1</v>
      </c>
      <c r="AB186" t="str">
        <f t="shared" si="31"/>
        <v>较不畅销</v>
      </c>
      <c r="AC186">
        <f t="shared" si="32"/>
        <v>4.0960000000000001</v>
      </c>
    </row>
    <row r="187" spans="1:29" ht="15" customHeight="1" x14ac:dyDescent="0.2">
      <c r="A187">
        <v>34183052585</v>
      </c>
      <c r="B187" t="s">
        <v>554</v>
      </c>
      <c r="C187" t="s">
        <v>555</v>
      </c>
      <c r="D187" t="str">
        <f t="shared" si="26"/>
        <v>中</v>
      </c>
      <c r="E187">
        <v>47</v>
      </c>
      <c r="F187" t="s">
        <v>556</v>
      </c>
      <c r="G187">
        <f t="shared" si="27"/>
        <v>0</v>
      </c>
      <c r="H187">
        <f t="shared" si="28"/>
        <v>0</v>
      </c>
      <c r="I187" t="s">
        <v>557</v>
      </c>
      <c r="J187" t="s">
        <v>558</v>
      </c>
      <c r="K187">
        <f t="shared" si="34"/>
        <v>20</v>
      </c>
      <c r="L187">
        <f t="shared" si="35"/>
        <v>50</v>
      </c>
      <c r="M187">
        <f t="shared" si="33"/>
        <v>0</v>
      </c>
      <c r="N187" t="s">
        <v>92</v>
      </c>
      <c r="O187">
        <f t="shared" si="36"/>
        <v>10</v>
      </c>
      <c r="R187" s="1">
        <v>43132</v>
      </c>
      <c r="S187" s="1" t="str">
        <f>TEXT(商品数据[[#This Row],[出版时间]],"YYYY")</f>
        <v>2018</v>
      </c>
      <c r="W187">
        <v>53</v>
      </c>
      <c r="X187">
        <v>8</v>
      </c>
      <c r="Y187">
        <v>0</v>
      </c>
      <c r="Z187">
        <f t="shared" si="29"/>
        <v>0</v>
      </c>
      <c r="AA187">
        <f t="shared" si="30"/>
        <v>1</v>
      </c>
      <c r="AB187" t="str">
        <f t="shared" si="31"/>
        <v>较不畅销</v>
      </c>
      <c r="AC187">
        <f t="shared" si="32"/>
        <v>2.9052000000000002</v>
      </c>
    </row>
    <row r="188" spans="1:29" ht="15" customHeight="1" x14ac:dyDescent="0.2">
      <c r="A188">
        <v>41331760874</v>
      </c>
      <c r="B188" t="s">
        <v>559</v>
      </c>
      <c r="C188" t="s">
        <v>559</v>
      </c>
      <c r="D188" t="str">
        <f t="shared" si="26"/>
        <v>中</v>
      </c>
      <c r="E188">
        <v>39.6</v>
      </c>
      <c r="F188" t="s">
        <v>39</v>
      </c>
      <c r="G188">
        <f t="shared" si="27"/>
        <v>0</v>
      </c>
      <c r="H188">
        <f t="shared" si="28"/>
        <v>1</v>
      </c>
      <c r="I188" t="s">
        <v>40</v>
      </c>
      <c r="J188" t="s">
        <v>298</v>
      </c>
      <c r="K188">
        <f t="shared" si="34"/>
        <v>20</v>
      </c>
      <c r="L188">
        <f t="shared" si="35"/>
        <v>50</v>
      </c>
      <c r="M188">
        <f t="shared" si="33"/>
        <v>0</v>
      </c>
      <c r="N188" t="s">
        <v>92</v>
      </c>
      <c r="O188">
        <f t="shared" si="36"/>
        <v>10</v>
      </c>
      <c r="R188" s="1">
        <v>43220</v>
      </c>
      <c r="S188" s="1" t="str">
        <f>TEXT(商品数据[[#This Row],[出版时间]],"YYYY")</f>
        <v>2018</v>
      </c>
      <c r="W188">
        <v>77</v>
      </c>
      <c r="X188">
        <v>9</v>
      </c>
      <c r="Y188">
        <v>0</v>
      </c>
      <c r="Z188">
        <f t="shared" si="29"/>
        <v>0</v>
      </c>
      <c r="AA188">
        <f t="shared" si="30"/>
        <v>0</v>
      </c>
      <c r="AB188" t="str">
        <f t="shared" si="31"/>
        <v>较不畅销</v>
      </c>
      <c r="AC188">
        <f t="shared" si="32"/>
        <v>6.0761999999999992</v>
      </c>
    </row>
    <row r="189" spans="1:29" ht="15" customHeight="1" x14ac:dyDescent="0.2">
      <c r="A189">
        <v>29743014566</v>
      </c>
      <c r="B189" t="s">
        <v>560</v>
      </c>
      <c r="C189" t="s">
        <v>560</v>
      </c>
      <c r="D189" t="str">
        <f t="shared" si="26"/>
        <v>中</v>
      </c>
      <c r="E189">
        <v>39.799999999999997</v>
      </c>
      <c r="F189" t="s">
        <v>561</v>
      </c>
      <c r="G189">
        <f t="shared" si="27"/>
        <v>0</v>
      </c>
      <c r="H189">
        <f t="shared" si="28"/>
        <v>1</v>
      </c>
      <c r="I189" t="s">
        <v>562</v>
      </c>
      <c r="K189">
        <f t="shared" si="34"/>
        <v>20</v>
      </c>
      <c r="L189">
        <f t="shared" si="35"/>
        <v>50</v>
      </c>
      <c r="M189">
        <f t="shared" si="33"/>
        <v>0</v>
      </c>
      <c r="N189" t="s">
        <v>92</v>
      </c>
      <c r="O189">
        <f t="shared" si="36"/>
        <v>10</v>
      </c>
      <c r="R189" s="1"/>
      <c r="S189" s="1" t="str">
        <f>TEXT(商品数据[[#This Row],[出版时间]],"YYYY")</f>
        <v>1900</v>
      </c>
      <c r="W189">
        <v>33</v>
      </c>
      <c r="X189">
        <v>20</v>
      </c>
      <c r="Y189">
        <v>0</v>
      </c>
      <c r="Z189">
        <f t="shared" si="29"/>
        <v>0</v>
      </c>
      <c r="AA189">
        <f t="shared" si="30"/>
        <v>0</v>
      </c>
      <c r="AB189" t="str">
        <f t="shared" si="31"/>
        <v>较不畅销</v>
      </c>
      <c r="AC189">
        <f t="shared" si="32"/>
        <v>1.1900000000000002</v>
      </c>
    </row>
    <row r="190" spans="1:29" ht="15" customHeight="1" x14ac:dyDescent="0.2">
      <c r="A190">
        <v>17979715882</v>
      </c>
      <c r="B190" t="s">
        <v>563</v>
      </c>
      <c r="C190" t="s">
        <v>563</v>
      </c>
      <c r="D190" t="str">
        <f t="shared" si="26"/>
        <v>高</v>
      </c>
      <c r="E190">
        <v>143.19999999999999</v>
      </c>
      <c r="F190" t="s">
        <v>564</v>
      </c>
      <c r="G190">
        <f t="shared" si="27"/>
        <v>0</v>
      </c>
      <c r="H190">
        <f t="shared" si="28"/>
        <v>0</v>
      </c>
      <c r="I190" t="s">
        <v>565</v>
      </c>
      <c r="J190" t="s">
        <v>167</v>
      </c>
      <c r="K190">
        <f t="shared" si="34"/>
        <v>20</v>
      </c>
      <c r="L190">
        <f t="shared" si="35"/>
        <v>40</v>
      </c>
      <c r="M190">
        <f t="shared" si="33"/>
        <v>1</v>
      </c>
      <c r="N190" t="s">
        <v>31</v>
      </c>
      <c r="O190">
        <f t="shared" si="36"/>
        <v>10</v>
      </c>
      <c r="Q190" t="s">
        <v>35</v>
      </c>
      <c r="R190" s="1">
        <v>43586</v>
      </c>
      <c r="S190" s="1" t="str">
        <f>TEXT(商品数据[[#This Row],[出版时间]],"YYYY")</f>
        <v>2019</v>
      </c>
      <c r="W190">
        <v>81</v>
      </c>
      <c r="X190">
        <v>27</v>
      </c>
      <c r="Y190">
        <v>0</v>
      </c>
      <c r="Z190">
        <f t="shared" si="29"/>
        <v>1</v>
      </c>
      <c r="AA190">
        <f t="shared" si="30"/>
        <v>0</v>
      </c>
      <c r="AB190" t="str">
        <f t="shared" si="31"/>
        <v>较不畅销</v>
      </c>
      <c r="AC190">
        <f t="shared" si="32"/>
        <v>6.8634000000000004</v>
      </c>
    </row>
    <row r="191" spans="1:29" ht="15" customHeight="1" x14ac:dyDescent="0.2">
      <c r="A191">
        <v>47384022706</v>
      </c>
      <c r="B191" t="s">
        <v>566</v>
      </c>
      <c r="C191" t="s">
        <v>566</v>
      </c>
      <c r="D191" t="str">
        <f t="shared" si="26"/>
        <v>较高</v>
      </c>
      <c r="E191">
        <v>65.599999999999994</v>
      </c>
      <c r="F191" t="s">
        <v>567</v>
      </c>
      <c r="G191">
        <f t="shared" si="27"/>
        <v>1</v>
      </c>
      <c r="H191">
        <f t="shared" si="28"/>
        <v>1</v>
      </c>
      <c r="I191" t="s">
        <v>568</v>
      </c>
      <c r="K191">
        <f t="shared" si="34"/>
        <v>20</v>
      </c>
      <c r="L191">
        <f t="shared" si="35"/>
        <v>40</v>
      </c>
      <c r="M191">
        <f t="shared" si="33"/>
        <v>1</v>
      </c>
      <c r="N191" t="s">
        <v>31</v>
      </c>
      <c r="O191">
        <f t="shared" si="36"/>
        <v>10</v>
      </c>
      <c r="R191" s="1"/>
      <c r="S191" s="1" t="str">
        <f>TEXT(商品数据[[#This Row],[出版时间]],"YYYY")</f>
        <v>1900</v>
      </c>
      <c r="W191">
        <v>99</v>
      </c>
      <c r="X191">
        <v>12</v>
      </c>
      <c r="Y191">
        <v>0</v>
      </c>
      <c r="Z191">
        <f t="shared" si="29"/>
        <v>0</v>
      </c>
      <c r="AA191">
        <f t="shared" si="30"/>
        <v>0</v>
      </c>
      <c r="AB191" t="str">
        <f t="shared" si="31"/>
        <v>较不畅销</v>
      </c>
      <c r="AC191">
        <f t="shared" si="32"/>
        <v>10.02</v>
      </c>
    </row>
    <row r="192" spans="1:29" ht="15" customHeight="1" x14ac:dyDescent="0.2">
      <c r="A192">
        <v>10102874327</v>
      </c>
      <c r="B192" t="s">
        <v>569</v>
      </c>
      <c r="C192" t="s">
        <v>569</v>
      </c>
      <c r="D192" t="str">
        <f t="shared" si="26"/>
        <v>较高</v>
      </c>
      <c r="E192">
        <v>65.599999999999994</v>
      </c>
      <c r="F192" t="s">
        <v>567</v>
      </c>
      <c r="G192">
        <f t="shared" si="27"/>
        <v>0</v>
      </c>
      <c r="H192">
        <f t="shared" si="28"/>
        <v>1</v>
      </c>
      <c r="I192" t="s">
        <v>570</v>
      </c>
      <c r="J192" t="s">
        <v>167</v>
      </c>
      <c r="K192">
        <f t="shared" si="34"/>
        <v>20</v>
      </c>
      <c r="L192">
        <f t="shared" si="35"/>
        <v>40</v>
      </c>
      <c r="M192">
        <f t="shared" si="33"/>
        <v>1</v>
      </c>
      <c r="N192" t="s">
        <v>31</v>
      </c>
      <c r="O192">
        <f t="shared" si="36"/>
        <v>10</v>
      </c>
      <c r="Q192" t="s">
        <v>35</v>
      </c>
      <c r="R192" s="1">
        <v>40969</v>
      </c>
      <c r="S192" s="1" t="str">
        <f>TEXT(商品数据[[#This Row],[出版时间]],"YYYY")</f>
        <v>2012</v>
      </c>
      <c r="W192">
        <v>221</v>
      </c>
      <c r="X192">
        <v>191</v>
      </c>
      <c r="Y192">
        <v>2</v>
      </c>
      <c r="Z192">
        <f t="shared" si="29"/>
        <v>0</v>
      </c>
      <c r="AA192">
        <f t="shared" si="30"/>
        <v>0</v>
      </c>
      <c r="AB192" t="str">
        <f t="shared" si="31"/>
        <v>较不畅销</v>
      </c>
      <c r="AC192">
        <f t="shared" si="32"/>
        <v>17.619399999999999</v>
      </c>
    </row>
    <row r="193" spans="1:29" ht="15" customHeight="1" x14ac:dyDescent="0.2">
      <c r="A193">
        <v>12635690</v>
      </c>
      <c r="B193" t="s">
        <v>571</v>
      </c>
      <c r="C193" t="s">
        <v>572</v>
      </c>
      <c r="D193" t="str">
        <f t="shared" si="26"/>
        <v>中</v>
      </c>
      <c r="E193">
        <v>40.4</v>
      </c>
      <c r="F193" t="s">
        <v>57</v>
      </c>
      <c r="G193">
        <f t="shared" si="27"/>
        <v>0</v>
      </c>
      <c r="H193">
        <f t="shared" si="28"/>
        <v>2</v>
      </c>
      <c r="I193" t="s">
        <v>32</v>
      </c>
      <c r="J193" t="s">
        <v>573</v>
      </c>
      <c r="K193">
        <f t="shared" si="34"/>
        <v>20</v>
      </c>
      <c r="L193">
        <f t="shared" si="35"/>
        <v>50</v>
      </c>
      <c r="M193">
        <f t="shared" si="33"/>
        <v>2</v>
      </c>
      <c r="N193" t="s">
        <v>57</v>
      </c>
      <c r="O193">
        <f t="shared" si="36"/>
        <v>50</v>
      </c>
      <c r="P193" t="s">
        <v>112</v>
      </c>
      <c r="Q193" t="s">
        <v>35</v>
      </c>
      <c r="R193" s="1">
        <v>43617</v>
      </c>
      <c r="S193" s="1" t="str">
        <f>TEXT(商品数据[[#This Row],[出版时间]],"YYYY")</f>
        <v>2019</v>
      </c>
      <c r="T193" t="s">
        <v>309</v>
      </c>
      <c r="V193">
        <v>200</v>
      </c>
      <c r="W193">
        <v>615</v>
      </c>
      <c r="X193">
        <v>295</v>
      </c>
      <c r="Y193">
        <v>1</v>
      </c>
      <c r="Z193">
        <f t="shared" si="29"/>
        <v>0</v>
      </c>
      <c r="AA193">
        <f t="shared" si="30"/>
        <v>0</v>
      </c>
      <c r="AB193" t="str">
        <f t="shared" si="31"/>
        <v>较不畅销</v>
      </c>
      <c r="AC193">
        <f t="shared" si="32"/>
        <v>198.19800000000001</v>
      </c>
    </row>
    <row r="194" spans="1:29" ht="15" customHeight="1" x14ac:dyDescent="0.2">
      <c r="A194">
        <v>12955326</v>
      </c>
      <c r="B194" t="s">
        <v>574</v>
      </c>
      <c r="C194" t="s">
        <v>575</v>
      </c>
      <c r="D194" t="str">
        <f t="shared" ref="D194:D257" si="37">IF(E194&gt;100,"高",IF(E194&gt;65,"较高",IF(E194&gt;25,"中","低")))</f>
        <v>高</v>
      </c>
      <c r="E194">
        <v>107.2</v>
      </c>
      <c r="F194" t="s">
        <v>92</v>
      </c>
      <c r="G194">
        <f t="shared" ref="G194:G257" si="38">IF(COUNTIF(I194,"*邮*")+COUNTIF(B194,"*邮*")+COUNTIF(C194,"*邮*")&gt;0,1,0)</f>
        <v>0</v>
      </c>
      <c r="H194">
        <f t="shared" ref="H194:H257" si="39">COUNTIF(I194,"*自营*")+COUNTIF(I194,"*放心购*")+COUNTIF(I194,"*京东物流*")+COUNTIF(I194,"*闪购*")</f>
        <v>2</v>
      </c>
      <c r="I194" t="s">
        <v>32</v>
      </c>
      <c r="J194" t="s">
        <v>576</v>
      </c>
      <c r="K194">
        <f t="shared" si="34"/>
        <v>20</v>
      </c>
      <c r="L194">
        <f t="shared" si="35"/>
        <v>50</v>
      </c>
      <c r="M194">
        <f t="shared" si="33"/>
        <v>0</v>
      </c>
      <c r="N194" t="s">
        <v>92</v>
      </c>
      <c r="O194">
        <f t="shared" si="36"/>
        <v>50</v>
      </c>
      <c r="P194" t="s">
        <v>233</v>
      </c>
      <c r="Q194" t="s">
        <v>35</v>
      </c>
      <c r="R194" s="1">
        <v>44075</v>
      </c>
      <c r="S194" s="1" t="str">
        <f>TEXT(商品数据[[#This Row],[出版时间]],"YYYY")</f>
        <v>2020</v>
      </c>
      <c r="U194" t="s">
        <v>37</v>
      </c>
      <c r="V194">
        <v>520</v>
      </c>
      <c r="W194">
        <v>80</v>
      </c>
      <c r="X194">
        <v>14</v>
      </c>
      <c r="Y194">
        <v>0</v>
      </c>
      <c r="Z194">
        <f t="shared" ref="Z194:Z257" si="40">IF(COUNTIF(B194,"*案例*")+COUNTIF(B194,"*实战*")+COUNTIF(B194,"*实践*")&gt;0,1,0)</f>
        <v>1</v>
      </c>
      <c r="AA194">
        <f t="shared" ref="AA194:AA257" si="41">IF(COUNTIF(B194,"*scikit*")+COUNTIF(C194,"*scikit*")+COUNTIF(B194,"*Keras*")+COUNTIF(C194,"*Keras*")+COUNTIF(B194,"*PyTorch*")+COUNTIF(B194,"*TensorFlow*")+COUNTIF(B194,"*PySpark*")+COUNTIF(C194,"*PyTorch*")+COUNTIF(C194,"*TensorFlow*")+COUNTIF(C194,"*PySpark*")&gt;0,1,0)</f>
        <v>0</v>
      </c>
      <c r="AB194" t="str">
        <f t="shared" ref="AB194:AB257" si="42">IF(AC194&gt;100000,"超畅销",IF(AC194&gt;2000,"畅销",IF(AC194&gt;200,"一般",IF(AC194&gt;1,"较不畅销","不畅销"))))</f>
        <v>较不畅销</v>
      </c>
      <c r="AC194">
        <f t="shared" ref="AC194:AC257" si="43">SUM(W194/(1000*(Y194+1)/(W194+1)),X194/(10000*(Y194+1)/(W194+1)),Y194/(-1000*(Y194+1)/(W194+1)))</f>
        <v>6.5934000000000008</v>
      </c>
    </row>
    <row r="195" spans="1:29" ht="15" customHeight="1" x14ac:dyDescent="0.2">
      <c r="A195">
        <v>41888559431</v>
      </c>
      <c r="B195" t="s">
        <v>577</v>
      </c>
      <c r="C195" t="s">
        <v>578</v>
      </c>
      <c r="D195" t="str">
        <f t="shared" si="37"/>
        <v>高</v>
      </c>
      <c r="E195">
        <v>590</v>
      </c>
      <c r="F195" t="s">
        <v>138</v>
      </c>
      <c r="G195">
        <f t="shared" si="38"/>
        <v>1</v>
      </c>
      <c r="H195">
        <f t="shared" si="39"/>
        <v>1</v>
      </c>
      <c r="I195" t="s">
        <v>297</v>
      </c>
      <c r="J195" t="s">
        <v>579</v>
      </c>
      <c r="K195">
        <f t="shared" si="34"/>
        <v>20</v>
      </c>
      <c r="L195">
        <f t="shared" si="35"/>
        <v>50</v>
      </c>
      <c r="M195">
        <f t="shared" ref="M195:M258" si="44">IF(N195="人民邮电出版社",0,IF(N195="清华大学出版社",1,IF(N195="机械工业出版社",2,IF(N195="电子工业出版社",3,IF(N195="中信出版集团",4,IF(N195="东南大学出版社",5,IF(N195="科学出版社",6,700)))))))</f>
        <v>0</v>
      </c>
      <c r="N195" t="s">
        <v>92</v>
      </c>
      <c r="O195">
        <f t="shared" si="36"/>
        <v>10</v>
      </c>
      <c r="Q195" t="s">
        <v>35</v>
      </c>
      <c r="R195" s="1">
        <v>42552</v>
      </c>
      <c r="S195" s="1" t="str">
        <f>TEXT(商品数据[[#This Row],[出版时间]],"YYYY")</f>
        <v>2016</v>
      </c>
      <c r="V195">
        <v>459</v>
      </c>
      <c r="W195">
        <v>95</v>
      </c>
      <c r="X195">
        <v>11</v>
      </c>
      <c r="Y195">
        <v>0</v>
      </c>
      <c r="Z195">
        <f t="shared" si="40"/>
        <v>1</v>
      </c>
      <c r="AA195">
        <f t="shared" si="41"/>
        <v>0</v>
      </c>
      <c r="AB195" t="str">
        <f t="shared" si="42"/>
        <v>较不畅销</v>
      </c>
      <c r="AC195">
        <f t="shared" si="43"/>
        <v>9.2256000000000018</v>
      </c>
    </row>
    <row r="196" spans="1:29" ht="15" customHeight="1" x14ac:dyDescent="0.2">
      <c r="A196">
        <v>12729596</v>
      </c>
      <c r="B196" t="s">
        <v>580</v>
      </c>
      <c r="C196" t="s">
        <v>581</v>
      </c>
      <c r="D196" t="str">
        <f t="shared" si="37"/>
        <v>中</v>
      </c>
      <c r="E196">
        <v>58.7</v>
      </c>
      <c r="F196" t="s">
        <v>31</v>
      </c>
      <c r="G196">
        <f t="shared" si="38"/>
        <v>0</v>
      </c>
      <c r="H196">
        <f t="shared" si="39"/>
        <v>2</v>
      </c>
      <c r="I196" t="s">
        <v>32</v>
      </c>
      <c r="J196" t="s">
        <v>582</v>
      </c>
      <c r="K196">
        <f t="shared" si="34"/>
        <v>20</v>
      </c>
      <c r="L196">
        <f t="shared" si="35"/>
        <v>40</v>
      </c>
      <c r="M196">
        <f t="shared" si="44"/>
        <v>1</v>
      </c>
      <c r="N196" t="s">
        <v>31</v>
      </c>
      <c r="O196">
        <f t="shared" si="36"/>
        <v>10</v>
      </c>
      <c r="P196" t="s">
        <v>34</v>
      </c>
      <c r="Q196" t="s">
        <v>35</v>
      </c>
      <c r="R196" s="1">
        <v>43770</v>
      </c>
      <c r="S196" s="1" t="str">
        <f>TEXT(商品数据[[#This Row],[出版时间]],"YYYY")</f>
        <v>2019</v>
      </c>
      <c r="T196" t="s">
        <v>36</v>
      </c>
      <c r="U196" t="s">
        <v>37</v>
      </c>
      <c r="V196">
        <v>208</v>
      </c>
      <c r="W196">
        <v>195</v>
      </c>
      <c r="X196">
        <v>33</v>
      </c>
      <c r="Y196">
        <v>0</v>
      </c>
      <c r="Z196">
        <f t="shared" si="40"/>
        <v>1</v>
      </c>
      <c r="AA196">
        <f t="shared" si="41"/>
        <v>0</v>
      </c>
      <c r="AB196" t="str">
        <f t="shared" si="42"/>
        <v>较不畅销</v>
      </c>
      <c r="AC196">
        <f t="shared" si="43"/>
        <v>38.866799999999998</v>
      </c>
    </row>
    <row r="197" spans="1:29" ht="15" customHeight="1" x14ac:dyDescent="0.2">
      <c r="A197">
        <v>12675580</v>
      </c>
      <c r="B197" t="s">
        <v>583</v>
      </c>
      <c r="C197" t="s">
        <v>584</v>
      </c>
      <c r="D197" t="str">
        <f t="shared" si="37"/>
        <v>较高</v>
      </c>
      <c r="E197">
        <v>84.6</v>
      </c>
      <c r="F197" t="s">
        <v>57</v>
      </c>
      <c r="G197">
        <f t="shared" si="38"/>
        <v>0</v>
      </c>
      <c r="H197">
        <f t="shared" si="39"/>
        <v>2</v>
      </c>
      <c r="I197" t="s">
        <v>32</v>
      </c>
      <c r="J197" t="s">
        <v>585</v>
      </c>
      <c r="K197">
        <f t="shared" si="34"/>
        <v>20</v>
      </c>
      <c r="L197">
        <f t="shared" si="35"/>
        <v>50</v>
      </c>
      <c r="M197">
        <f t="shared" si="44"/>
        <v>2</v>
      </c>
      <c r="N197" t="s">
        <v>57</v>
      </c>
      <c r="O197">
        <f t="shared" si="36"/>
        <v>50</v>
      </c>
      <c r="P197" t="s">
        <v>112</v>
      </c>
      <c r="Q197" t="s">
        <v>35</v>
      </c>
      <c r="R197" s="1">
        <v>43678</v>
      </c>
      <c r="S197" s="1" t="str">
        <f>TEXT(商品数据[[#This Row],[出版时间]],"YYYY")</f>
        <v>2019</v>
      </c>
      <c r="T197" t="s">
        <v>36</v>
      </c>
      <c r="U197" t="s">
        <v>37</v>
      </c>
      <c r="V197">
        <v>336</v>
      </c>
      <c r="W197">
        <v>488</v>
      </c>
      <c r="X197">
        <v>81</v>
      </c>
      <c r="Y197">
        <v>1</v>
      </c>
      <c r="Z197">
        <f t="shared" si="40"/>
        <v>1</v>
      </c>
      <c r="AA197">
        <f t="shared" si="41"/>
        <v>1</v>
      </c>
      <c r="AB197" t="str">
        <f t="shared" si="42"/>
        <v>较不畅销</v>
      </c>
      <c r="AC197">
        <f t="shared" si="43"/>
        <v>121.05195000000001</v>
      </c>
    </row>
    <row r="198" spans="1:29" ht="15" customHeight="1" x14ac:dyDescent="0.2">
      <c r="A198">
        <v>12568870</v>
      </c>
      <c r="B198" t="s">
        <v>586</v>
      </c>
      <c r="C198" t="s">
        <v>586</v>
      </c>
      <c r="D198" t="str">
        <f t="shared" si="37"/>
        <v>中</v>
      </c>
      <c r="E198">
        <v>41.7</v>
      </c>
      <c r="F198" t="s">
        <v>92</v>
      </c>
      <c r="G198">
        <f t="shared" si="38"/>
        <v>0</v>
      </c>
      <c r="H198">
        <f t="shared" si="39"/>
        <v>2</v>
      </c>
      <c r="I198" t="s">
        <v>32</v>
      </c>
      <c r="J198" t="s">
        <v>587</v>
      </c>
      <c r="K198">
        <f t="shared" si="34"/>
        <v>20</v>
      </c>
      <c r="L198">
        <f t="shared" si="35"/>
        <v>50</v>
      </c>
      <c r="M198">
        <f t="shared" si="44"/>
        <v>0</v>
      </c>
      <c r="N198" t="s">
        <v>92</v>
      </c>
      <c r="O198">
        <f t="shared" si="36"/>
        <v>10</v>
      </c>
      <c r="P198" t="s">
        <v>92</v>
      </c>
      <c r="Q198" t="s">
        <v>35</v>
      </c>
      <c r="R198" s="1">
        <v>43556</v>
      </c>
      <c r="S198" s="1" t="str">
        <f>TEXT(商品数据[[#This Row],[出版时间]],"YYYY")</f>
        <v>2019</v>
      </c>
      <c r="T198" t="s">
        <v>36</v>
      </c>
      <c r="U198" t="s">
        <v>37</v>
      </c>
      <c r="V198">
        <v>170</v>
      </c>
      <c r="W198">
        <v>57</v>
      </c>
      <c r="X198">
        <v>5</v>
      </c>
      <c r="Y198">
        <v>0</v>
      </c>
      <c r="Z198">
        <f t="shared" si="40"/>
        <v>0</v>
      </c>
      <c r="AA198">
        <f t="shared" si="41"/>
        <v>0</v>
      </c>
      <c r="AB198" t="str">
        <f t="shared" si="42"/>
        <v>较不畅销</v>
      </c>
      <c r="AC198">
        <f t="shared" si="43"/>
        <v>3.3349999999999995</v>
      </c>
    </row>
    <row r="199" spans="1:29" ht="15" customHeight="1" x14ac:dyDescent="0.2">
      <c r="A199">
        <v>12456398</v>
      </c>
      <c r="B199" t="s">
        <v>588</v>
      </c>
      <c r="C199" t="s">
        <v>589</v>
      </c>
      <c r="D199" t="str">
        <f t="shared" si="37"/>
        <v>中</v>
      </c>
      <c r="E199">
        <v>57.8</v>
      </c>
      <c r="F199" t="s">
        <v>92</v>
      </c>
      <c r="G199">
        <f t="shared" si="38"/>
        <v>0</v>
      </c>
      <c r="H199">
        <f t="shared" si="39"/>
        <v>2</v>
      </c>
      <c r="I199" t="s">
        <v>32</v>
      </c>
      <c r="J199" t="s">
        <v>590</v>
      </c>
      <c r="K199">
        <f t="shared" si="34"/>
        <v>20</v>
      </c>
      <c r="L199">
        <f t="shared" si="35"/>
        <v>50</v>
      </c>
      <c r="M199">
        <f t="shared" si="44"/>
        <v>0</v>
      </c>
      <c r="N199" t="s">
        <v>92</v>
      </c>
      <c r="O199">
        <f t="shared" si="36"/>
        <v>50</v>
      </c>
      <c r="P199" t="s">
        <v>233</v>
      </c>
      <c r="Q199" t="s">
        <v>35</v>
      </c>
      <c r="R199" s="1">
        <v>43374</v>
      </c>
      <c r="S199" s="1" t="str">
        <f>TEXT(商品数据[[#This Row],[出版时间]],"YYYY")</f>
        <v>2018</v>
      </c>
      <c r="T199" t="s">
        <v>36</v>
      </c>
      <c r="U199" t="s">
        <v>37</v>
      </c>
      <c r="V199">
        <v>177</v>
      </c>
      <c r="W199">
        <v>174</v>
      </c>
      <c r="X199">
        <v>77</v>
      </c>
      <c r="Y199">
        <v>0</v>
      </c>
      <c r="Z199">
        <f t="shared" si="40"/>
        <v>1</v>
      </c>
      <c r="AA199">
        <f t="shared" si="41"/>
        <v>0</v>
      </c>
      <c r="AB199" t="str">
        <f t="shared" si="42"/>
        <v>较不畅销</v>
      </c>
      <c r="AC199">
        <f t="shared" si="43"/>
        <v>31.797499999999999</v>
      </c>
    </row>
    <row r="200" spans="1:29" ht="15" customHeight="1" x14ac:dyDescent="0.2">
      <c r="A200">
        <v>26652235739</v>
      </c>
      <c r="B200" t="s">
        <v>591</v>
      </c>
      <c r="C200" t="s">
        <v>592</v>
      </c>
      <c r="D200" t="str">
        <f t="shared" si="37"/>
        <v>较高</v>
      </c>
      <c r="E200">
        <v>67.8</v>
      </c>
      <c r="F200" t="s">
        <v>593</v>
      </c>
      <c r="G200">
        <f t="shared" si="38"/>
        <v>1</v>
      </c>
      <c r="H200">
        <f t="shared" si="39"/>
        <v>1</v>
      </c>
      <c r="I200" t="s">
        <v>139</v>
      </c>
      <c r="J200" t="s">
        <v>41</v>
      </c>
      <c r="K200">
        <f t="shared" si="34"/>
        <v>89</v>
      </c>
      <c r="L200">
        <f t="shared" si="35"/>
        <v>40</v>
      </c>
      <c r="M200">
        <f t="shared" si="44"/>
        <v>1</v>
      </c>
      <c r="N200" t="s">
        <v>31</v>
      </c>
      <c r="O200">
        <f t="shared" si="36"/>
        <v>10</v>
      </c>
      <c r="Q200" t="s">
        <v>472</v>
      </c>
      <c r="R200" s="1">
        <v>42370</v>
      </c>
      <c r="S200" s="1" t="str">
        <f>TEXT(商品数据[[#This Row],[出版时间]],"YYYY")</f>
        <v>2016</v>
      </c>
      <c r="W200">
        <v>445</v>
      </c>
      <c r="X200">
        <v>86</v>
      </c>
      <c r="Y200">
        <v>2</v>
      </c>
      <c r="Z200">
        <f t="shared" si="40"/>
        <v>1</v>
      </c>
      <c r="AA200">
        <f t="shared" si="41"/>
        <v>0</v>
      </c>
      <c r="AB200" t="str">
        <f t="shared" si="42"/>
        <v>较不畅销</v>
      </c>
      <c r="AC200">
        <f t="shared" si="43"/>
        <v>67.137866666666667</v>
      </c>
    </row>
    <row r="201" spans="1:29" ht="15" customHeight="1" x14ac:dyDescent="0.2">
      <c r="A201">
        <v>12801902</v>
      </c>
      <c r="B201" t="s">
        <v>594</v>
      </c>
      <c r="C201" t="s">
        <v>595</v>
      </c>
      <c r="D201" t="str">
        <f t="shared" si="37"/>
        <v>中</v>
      </c>
      <c r="E201">
        <v>53.6</v>
      </c>
      <c r="F201" t="s">
        <v>57</v>
      </c>
      <c r="G201">
        <f t="shared" si="38"/>
        <v>0</v>
      </c>
      <c r="H201">
        <f t="shared" si="39"/>
        <v>2</v>
      </c>
      <c r="I201" t="s">
        <v>32</v>
      </c>
      <c r="J201" t="s">
        <v>596</v>
      </c>
      <c r="K201">
        <f t="shared" si="34"/>
        <v>20</v>
      </c>
      <c r="L201">
        <f t="shared" si="35"/>
        <v>50</v>
      </c>
      <c r="M201">
        <f t="shared" si="44"/>
        <v>2</v>
      </c>
      <c r="N201" t="s">
        <v>57</v>
      </c>
      <c r="O201">
        <f t="shared" si="36"/>
        <v>50</v>
      </c>
      <c r="P201" t="s">
        <v>112</v>
      </c>
      <c r="Q201" t="s">
        <v>35</v>
      </c>
      <c r="R201" s="1">
        <v>43831</v>
      </c>
      <c r="S201" s="1" t="str">
        <f>TEXT(商品数据[[#This Row],[出版时间]],"YYYY")</f>
        <v>2020</v>
      </c>
      <c r="T201" t="s">
        <v>36</v>
      </c>
      <c r="V201">
        <v>284</v>
      </c>
      <c r="W201">
        <v>402</v>
      </c>
      <c r="X201">
        <v>46</v>
      </c>
      <c r="Y201">
        <v>1</v>
      </c>
      <c r="Z201">
        <f t="shared" si="40"/>
        <v>1</v>
      </c>
      <c r="AA201">
        <f t="shared" si="41"/>
        <v>0</v>
      </c>
      <c r="AB201" t="str">
        <f t="shared" si="42"/>
        <v>较不畅销</v>
      </c>
      <c r="AC201">
        <f t="shared" si="43"/>
        <v>81.728400000000008</v>
      </c>
    </row>
    <row r="202" spans="1:29" ht="15" customHeight="1" x14ac:dyDescent="0.2">
      <c r="A202">
        <v>12079075491</v>
      </c>
      <c r="B202" t="s">
        <v>597</v>
      </c>
      <c r="C202" t="s">
        <v>597</v>
      </c>
      <c r="D202" t="str">
        <f t="shared" si="37"/>
        <v>高</v>
      </c>
      <c r="E202">
        <v>112.8</v>
      </c>
      <c r="F202" t="s">
        <v>345</v>
      </c>
      <c r="G202">
        <f t="shared" si="38"/>
        <v>1</v>
      </c>
      <c r="H202">
        <f t="shared" si="39"/>
        <v>0</v>
      </c>
      <c r="I202" t="s">
        <v>454</v>
      </c>
      <c r="K202">
        <f t="shared" si="34"/>
        <v>20</v>
      </c>
      <c r="L202">
        <f t="shared" si="35"/>
        <v>50</v>
      </c>
      <c r="M202">
        <f t="shared" si="44"/>
        <v>3</v>
      </c>
      <c r="N202" t="s">
        <v>149</v>
      </c>
      <c r="O202">
        <f t="shared" si="36"/>
        <v>10</v>
      </c>
      <c r="R202" s="1"/>
      <c r="S202" s="1" t="str">
        <f>TEXT(商品数据[[#This Row],[出版时间]],"YYYY")</f>
        <v>1900</v>
      </c>
      <c r="W202">
        <v>67</v>
      </c>
      <c r="X202">
        <v>12</v>
      </c>
      <c r="Y202">
        <v>0</v>
      </c>
      <c r="Z202">
        <f t="shared" si="40"/>
        <v>1</v>
      </c>
      <c r="AA202">
        <f t="shared" si="41"/>
        <v>0</v>
      </c>
      <c r="AB202" t="str">
        <f t="shared" si="42"/>
        <v>较不畅销</v>
      </c>
      <c r="AC202">
        <f t="shared" si="43"/>
        <v>4.6375999999999999</v>
      </c>
    </row>
    <row r="203" spans="1:29" ht="15" customHeight="1" x14ac:dyDescent="0.2">
      <c r="A203">
        <v>10204132171</v>
      </c>
      <c r="B203" t="s">
        <v>598</v>
      </c>
      <c r="C203" t="s">
        <v>598</v>
      </c>
      <c r="D203" t="str">
        <f t="shared" si="37"/>
        <v>高</v>
      </c>
      <c r="E203">
        <v>215</v>
      </c>
      <c r="F203" t="s">
        <v>345</v>
      </c>
      <c r="G203">
        <f t="shared" si="38"/>
        <v>1</v>
      </c>
      <c r="H203">
        <f t="shared" si="39"/>
        <v>0</v>
      </c>
      <c r="I203" t="s">
        <v>454</v>
      </c>
      <c r="J203" t="s">
        <v>41</v>
      </c>
      <c r="K203">
        <f t="shared" si="34"/>
        <v>89</v>
      </c>
      <c r="L203">
        <f t="shared" si="35"/>
        <v>40</v>
      </c>
      <c r="M203">
        <f t="shared" si="44"/>
        <v>1</v>
      </c>
      <c r="N203" t="s">
        <v>31</v>
      </c>
      <c r="O203">
        <f t="shared" si="36"/>
        <v>10</v>
      </c>
      <c r="R203" s="1"/>
      <c r="S203" s="1" t="str">
        <f>TEXT(商品数据[[#This Row],[出版时间]],"YYYY")</f>
        <v>1900</v>
      </c>
      <c r="W203">
        <v>50</v>
      </c>
      <c r="X203">
        <v>50</v>
      </c>
      <c r="Y203">
        <v>0</v>
      </c>
      <c r="Z203">
        <f t="shared" si="40"/>
        <v>1</v>
      </c>
      <c r="AA203">
        <f t="shared" si="41"/>
        <v>0</v>
      </c>
      <c r="AB203" t="str">
        <f t="shared" si="42"/>
        <v>较不畅销</v>
      </c>
      <c r="AC203">
        <f t="shared" si="43"/>
        <v>2.8049999999999997</v>
      </c>
    </row>
    <row r="204" spans="1:29" ht="15" customHeight="1" x14ac:dyDescent="0.2">
      <c r="A204">
        <v>12816488</v>
      </c>
      <c r="B204" t="s">
        <v>599</v>
      </c>
      <c r="C204" t="s">
        <v>600</v>
      </c>
      <c r="D204" t="str">
        <f t="shared" si="37"/>
        <v>中</v>
      </c>
      <c r="E204">
        <v>59</v>
      </c>
      <c r="F204" t="s">
        <v>414</v>
      </c>
      <c r="G204">
        <f t="shared" si="38"/>
        <v>0</v>
      </c>
      <c r="H204">
        <f t="shared" si="39"/>
        <v>2</v>
      </c>
      <c r="I204" t="s">
        <v>32</v>
      </c>
      <c r="J204" t="s">
        <v>601</v>
      </c>
      <c r="K204">
        <f t="shared" si="34"/>
        <v>20</v>
      </c>
      <c r="L204">
        <f t="shared" si="35"/>
        <v>10</v>
      </c>
      <c r="M204">
        <f t="shared" si="44"/>
        <v>700</v>
      </c>
      <c r="N204" t="s">
        <v>414</v>
      </c>
      <c r="O204">
        <f t="shared" si="36"/>
        <v>10</v>
      </c>
      <c r="P204" t="s">
        <v>414</v>
      </c>
      <c r="Q204" t="s">
        <v>35</v>
      </c>
      <c r="R204" s="1">
        <v>43862</v>
      </c>
      <c r="S204" s="1" t="str">
        <f>TEXT(商品数据[[#This Row],[出版时间]],"YYYY")</f>
        <v>2020</v>
      </c>
      <c r="T204" t="s">
        <v>36</v>
      </c>
      <c r="V204">
        <v>208</v>
      </c>
      <c r="W204">
        <v>275</v>
      </c>
      <c r="X204">
        <v>43</v>
      </c>
      <c r="Y204">
        <v>0</v>
      </c>
      <c r="Z204">
        <f t="shared" si="40"/>
        <v>1</v>
      </c>
      <c r="AA204">
        <f t="shared" si="41"/>
        <v>1</v>
      </c>
      <c r="AB204" t="str">
        <f t="shared" si="42"/>
        <v>较不畅销</v>
      </c>
      <c r="AC204">
        <f t="shared" si="43"/>
        <v>77.086799999999997</v>
      </c>
    </row>
    <row r="205" spans="1:29" ht="15" customHeight="1" x14ac:dyDescent="0.2">
      <c r="A205">
        <v>11594915</v>
      </c>
      <c r="B205" t="s">
        <v>602</v>
      </c>
      <c r="C205" t="s">
        <v>602</v>
      </c>
      <c r="D205" t="str">
        <f t="shared" si="37"/>
        <v>中</v>
      </c>
      <c r="E205">
        <v>54.7</v>
      </c>
      <c r="F205" t="s">
        <v>603</v>
      </c>
      <c r="G205">
        <f t="shared" si="38"/>
        <v>0</v>
      </c>
      <c r="H205">
        <f t="shared" si="39"/>
        <v>2</v>
      </c>
      <c r="I205" t="s">
        <v>32</v>
      </c>
      <c r="J205" t="s">
        <v>604</v>
      </c>
      <c r="K205">
        <f t="shared" si="34"/>
        <v>20</v>
      </c>
      <c r="L205">
        <f t="shared" si="35"/>
        <v>20</v>
      </c>
      <c r="M205">
        <f t="shared" si="44"/>
        <v>6</v>
      </c>
      <c r="N205" t="s">
        <v>603</v>
      </c>
      <c r="O205">
        <f t="shared" si="36"/>
        <v>10</v>
      </c>
      <c r="P205" t="s">
        <v>605</v>
      </c>
      <c r="Q205" t="s">
        <v>35</v>
      </c>
      <c r="R205" s="1">
        <v>41944</v>
      </c>
      <c r="S205" s="1" t="str">
        <f>TEXT(商品数据[[#This Row],[出版时间]],"YYYY")</f>
        <v>2014</v>
      </c>
      <c r="T205" t="s">
        <v>36</v>
      </c>
      <c r="U205" t="s">
        <v>37</v>
      </c>
      <c r="V205">
        <v>196</v>
      </c>
      <c r="W205">
        <v>46</v>
      </c>
      <c r="X205">
        <v>12</v>
      </c>
      <c r="Y205">
        <v>1</v>
      </c>
      <c r="Z205">
        <f t="shared" si="40"/>
        <v>0</v>
      </c>
      <c r="AA205">
        <f t="shared" si="41"/>
        <v>0</v>
      </c>
      <c r="AB205" t="str">
        <f t="shared" si="42"/>
        <v>较不畅销</v>
      </c>
      <c r="AC205">
        <f t="shared" si="43"/>
        <v>1.0856999999999999</v>
      </c>
    </row>
    <row r="206" spans="1:29" ht="15" customHeight="1" x14ac:dyDescent="0.2">
      <c r="A206">
        <v>26797350050</v>
      </c>
      <c r="B206" t="s">
        <v>606</v>
      </c>
      <c r="C206" t="s">
        <v>606</v>
      </c>
      <c r="D206" t="str">
        <f t="shared" si="37"/>
        <v>中</v>
      </c>
      <c r="E206">
        <v>62.41</v>
      </c>
      <c r="F206" t="s">
        <v>138</v>
      </c>
      <c r="G206">
        <f t="shared" si="38"/>
        <v>0</v>
      </c>
      <c r="H206">
        <f t="shared" si="39"/>
        <v>1</v>
      </c>
      <c r="I206" t="s">
        <v>461</v>
      </c>
      <c r="J206" t="s">
        <v>119</v>
      </c>
      <c r="K206">
        <f t="shared" ref="K206:K269" si="45">IF(COUNTIF(J206,"*周志华*")&gt;0,89,IF(COUNTIF(J206,"*赵卫东*")&gt;0,80,IF(COUNTIF(J206,"*朱塞佩*")&gt;0,60,IF(COUNTIF(J206,"*雷明*")&gt;0,55,IF(COUNTIF(J206,"*立石*")&gt;0,40,IF(COUNTIF(J206,"*挪亚*")&gt;0,30,20))))))</f>
        <v>20</v>
      </c>
      <c r="L206">
        <f t="shared" ref="L206:L269" si="46">IF(N206="人民邮电出版社",50,IF(N206="清华大学出版社",40,IF(N206="机械工业出版社",50,IF(N206="电子工业出版社",50,IF(N206="中信出版集团",40,IF(N206="东南大学出版社",30,IF(N206="科学出版社",20,10)))))))</f>
        <v>50</v>
      </c>
      <c r="M206">
        <f t="shared" si="44"/>
        <v>2</v>
      </c>
      <c r="N206" t="s">
        <v>57</v>
      </c>
      <c r="O206">
        <f t="shared" si="36"/>
        <v>10</v>
      </c>
      <c r="R206" s="1">
        <v>40603</v>
      </c>
      <c r="S206" s="1" t="str">
        <f>TEXT(商品数据[[#This Row],[出版时间]],"YYYY")</f>
        <v>2011</v>
      </c>
      <c r="W206">
        <v>49</v>
      </c>
      <c r="X206">
        <v>41</v>
      </c>
      <c r="Y206">
        <v>0</v>
      </c>
      <c r="Z206">
        <f t="shared" si="40"/>
        <v>0</v>
      </c>
      <c r="AA206">
        <f t="shared" si="41"/>
        <v>0</v>
      </c>
      <c r="AB206" t="str">
        <f t="shared" si="42"/>
        <v>较不畅销</v>
      </c>
      <c r="AC206">
        <f t="shared" si="43"/>
        <v>2.6550000000000002</v>
      </c>
    </row>
    <row r="207" spans="1:29" ht="15" customHeight="1" x14ac:dyDescent="0.2">
      <c r="A207">
        <v>70868835521</v>
      </c>
      <c r="B207" t="s">
        <v>607</v>
      </c>
      <c r="C207" t="s">
        <v>607</v>
      </c>
      <c r="D207" t="str">
        <f t="shared" si="37"/>
        <v>中</v>
      </c>
      <c r="E207">
        <v>59.8</v>
      </c>
      <c r="F207" t="s">
        <v>608</v>
      </c>
      <c r="G207">
        <f t="shared" si="38"/>
        <v>1</v>
      </c>
      <c r="H207">
        <f t="shared" si="39"/>
        <v>1</v>
      </c>
      <c r="I207" t="s">
        <v>609</v>
      </c>
      <c r="K207">
        <f t="shared" si="45"/>
        <v>20</v>
      </c>
      <c r="L207">
        <f t="shared" si="46"/>
        <v>50</v>
      </c>
      <c r="M207">
        <f t="shared" si="44"/>
        <v>3</v>
      </c>
      <c r="N207" t="s">
        <v>149</v>
      </c>
      <c r="O207">
        <f t="shared" si="36"/>
        <v>10</v>
      </c>
      <c r="P207" t="s">
        <v>610</v>
      </c>
      <c r="R207" s="1"/>
      <c r="S207" s="1" t="str">
        <f>TEXT(商品数据[[#This Row],[出版时间]],"YYYY")</f>
        <v>1900</v>
      </c>
      <c r="W207">
        <v>37</v>
      </c>
      <c r="X207">
        <v>3</v>
      </c>
      <c r="Y207">
        <v>0</v>
      </c>
      <c r="Z207">
        <f t="shared" si="40"/>
        <v>0</v>
      </c>
      <c r="AA207">
        <f t="shared" si="41"/>
        <v>1</v>
      </c>
      <c r="AB207" t="str">
        <f t="shared" si="42"/>
        <v>较不畅销</v>
      </c>
      <c r="AC207">
        <f t="shared" si="43"/>
        <v>1.4174000000000002</v>
      </c>
    </row>
    <row r="208" spans="1:29" ht="15" customHeight="1" x14ac:dyDescent="0.2">
      <c r="A208">
        <v>12743009</v>
      </c>
      <c r="B208" t="s">
        <v>611</v>
      </c>
      <c r="C208" t="s">
        <v>612</v>
      </c>
      <c r="D208" t="str">
        <f t="shared" si="37"/>
        <v>高</v>
      </c>
      <c r="E208">
        <v>101.2</v>
      </c>
      <c r="F208" t="s">
        <v>31</v>
      </c>
      <c r="G208">
        <f t="shared" si="38"/>
        <v>0</v>
      </c>
      <c r="H208">
        <f t="shared" si="39"/>
        <v>2</v>
      </c>
      <c r="I208" t="s">
        <v>32</v>
      </c>
      <c r="J208" t="s">
        <v>613</v>
      </c>
      <c r="K208">
        <f t="shared" si="45"/>
        <v>20</v>
      </c>
      <c r="L208">
        <f t="shared" si="46"/>
        <v>40</v>
      </c>
      <c r="M208">
        <f t="shared" si="44"/>
        <v>1</v>
      </c>
      <c r="N208" t="s">
        <v>31</v>
      </c>
      <c r="O208">
        <f t="shared" si="36"/>
        <v>10</v>
      </c>
      <c r="P208" t="s">
        <v>305</v>
      </c>
      <c r="Q208" t="s">
        <v>35</v>
      </c>
      <c r="R208" s="1">
        <v>44105</v>
      </c>
      <c r="S208" s="1" t="str">
        <f>TEXT(商品数据[[#This Row],[出版时间]],"YYYY")</f>
        <v>2020</v>
      </c>
      <c r="T208" t="s">
        <v>36</v>
      </c>
      <c r="V208">
        <v>520</v>
      </c>
      <c r="W208">
        <v>79</v>
      </c>
      <c r="X208">
        <v>24</v>
      </c>
      <c r="Y208">
        <v>0</v>
      </c>
      <c r="Z208">
        <f t="shared" si="40"/>
        <v>1</v>
      </c>
      <c r="AA208">
        <f t="shared" si="41"/>
        <v>0</v>
      </c>
      <c r="AB208" t="str">
        <f t="shared" si="42"/>
        <v>较不畅销</v>
      </c>
      <c r="AC208">
        <f t="shared" si="43"/>
        <v>6.5120000000000005</v>
      </c>
    </row>
    <row r="209" spans="1:29" ht="15" customHeight="1" x14ac:dyDescent="0.2">
      <c r="A209">
        <v>11706776</v>
      </c>
      <c r="B209" t="s">
        <v>614</v>
      </c>
      <c r="C209" t="s">
        <v>615</v>
      </c>
      <c r="D209" t="str">
        <f t="shared" si="37"/>
        <v>中</v>
      </c>
      <c r="E209">
        <v>41.7</v>
      </c>
      <c r="F209" t="s">
        <v>31</v>
      </c>
      <c r="G209">
        <f t="shared" si="38"/>
        <v>0</v>
      </c>
      <c r="H209">
        <f t="shared" si="39"/>
        <v>2</v>
      </c>
      <c r="I209" t="s">
        <v>32</v>
      </c>
      <c r="J209" t="s">
        <v>616</v>
      </c>
      <c r="K209">
        <f t="shared" si="45"/>
        <v>20</v>
      </c>
      <c r="L209">
        <f t="shared" si="46"/>
        <v>40</v>
      </c>
      <c r="M209">
        <f t="shared" si="44"/>
        <v>1</v>
      </c>
      <c r="N209" t="s">
        <v>31</v>
      </c>
      <c r="O209">
        <f t="shared" si="36"/>
        <v>10</v>
      </c>
      <c r="P209" t="s">
        <v>34</v>
      </c>
      <c r="Q209" t="s">
        <v>35</v>
      </c>
      <c r="R209" s="1">
        <v>42125</v>
      </c>
      <c r="S209" s="1" t="str">
        <f>TEXT(商品数据[[#This Row],[出版时间]],"YYYY")</f>
        <v>2015</v>
      </c>
      <c r="T209" t="s">
        <v>36</v>
      </c>
      <c r="V209">
        <v>239</v>
      </c>
      <c r="W209">
        <v>1430</v>
      </c>
      <c r="X209">
        <v>1154</v>
      </c>
      <c r="Y209">
        <v>32</v>
      </c>
      <c r="Z209">
        <f t="shared" si="40"/>
        <v>0</v>
      </c>
      <c r="AA209">
        <f t="shared" si="41"/>
        <v>0</v>
      </c>
      <c r="AB209" t="str">
        <f t="shared" si="42"/>
        <v>较不畅销</v>
      </c>
      <c r="AC209">
        <f t="shared" si="43"/>
        <v>65.626527272727273</v>
      </c>
    </row>
    <row r="210" spans="1:29" ht="15" customHeight="1" x14ac:dyDescent="0.2">
      <c r="A210">
        <v>13934463279</v>
      </c>
      <c r="B210" t="s">
        <v>617</v>
      </c>
      <c r="C210" t="s">
        <v>618</v>
      </c>
      <c r="D210" t="str">
        <f t="shared" si="37"/>
        <v>高</v>
      </c>
      <c r="E210">
        <v>119</v>
      </c>
      <c r="F210" t="s">
        <v>548</v>
      </c>
      <c r="G210">
        <f t="shared" si="38"/>
        <v>1</v>
      </c>
      <c r="H210">
        <f t="shared" si="39"/>
        <v>1</v>
      </c>
      <c r="I210" t="s">
        <v>428</v>
      </c>
      <c r="J210" t="s">
        <v>619</v>
      </c>
      <c r="K210">
        <f t="shared" si="45"/>
        <v>20</v>
      </c>
      <c r="L210">
        <f t="shared" si="46"/>
        <v>50</v>
      </c>
      <c r="M210">
        <f t="shared" si="44"/>
        <v>0</v>
      </c>
      <c r="N210" t="s">
        <v>92</v>
      </c>
      <c r="O210">
        <f t="shared" si="36"/>
        <v>10</v>
      </c>
      <c r="P210" t="s">
        <v>92</v>
      </c>
      <c r="Q210" t="s">
        <v>35</v>
      </c>
      <c r="R210" s="1">
        <v>42948</v>
      </c>
      <c r="S210" s="1" t="str">
        <f>TEXT(商品数据[[#This Row],[出版时间]],"YYYY")</f>
        <v>2017</v>
      </c>
      <c r="V210">
        <v>500</v>
      </c>
      <c r="W210">
        <v>96</v>
      </c>
      <c r="X210">
        <v>45</v>
      </c>
      <c r="Y210">
        <v>1</v>
      </c>
      <c r="Z210">
        <f t="shared" si="40"/>
        <v>0</v>
      </c>
      <c r="AA210">
        <f t="shared" si="41"/>
        <v>0</v>
      </c>
      <c r="AB210" t="str">
        <f t="shared" si="42"/>
        <v>较不畅销</v>
      </c>
      <c r="AC210">
        <f t="shared" si="43"/>
        <v>4.8257500000000002</v>
      </c>
    </row>
    <row r="211" spans="1:29" ht="15" customHeight="1" x14ac:dyDescent="0.2">
      <c r="A211">
        <v>12556197</v>
      </c>
      <c r="B211" t="s">
        <v>620</v>
      </c>
      <c r="C211" t="s">
        <v>620</v>
      </c>
      <c r="D211" t="str">
        <f t="shared" si="37"/>
        <v>较高</v>
      </c>
      <c r="E211">
        <v>99.7</v>
      </c>
      <c r="F211" t="s">
        <v>92</v>
      </c>
      <c r="G211">
        <f t="shared" si="38"/>
        <v>0</v>
      </c>
      <c r="H211">
        <f t="shared" si="39"/>
        <v>2</v>
      </c>
      <c r="I211" t="s">
        <v>32</v>
      </c>
      <c r="J211" t="s">
        <v>621</v>
      </c>
      <c r="K211">
        <f t="shared" si="45"/>
        <v>20</v>
      </c>
      <c r="L211">
        <f t="shared" si="46"/>
        <v>50</v>
      </c>
      <c r="M211">
        <f t="shared" si="44"/>
        <v>0</v>
      </c>
      <c r="N211" t="s">
        <v>92</v>
      </c>
      <c r="O211">
        <f t="shared" si="36"/>
        <v>50</v>
      </c>
      <c r="P211" t="s">
        <v>184</v>
      </c>
      <c r="Q211" t="s">
        <v>35</v>
      </c>
      <c r="R211" s="1">
        <v>43647</v>
      </c>
      <c r="S211" s="1" t="str">
        <f>TEXT(商品数据[[#This Row],[出版时间]],"YYYY")</f>
        <v>2019</v>
      </c>
      <c r="T211" t="s">
        <v>36</v>
      </c>
      <c r="U211" t="s">
        <v>37</v>
      </c>
      <c r="V211">
        <v>365</v>
      </c>
      <c r="W211">
        <v>423</v>
      </c>
      <c r="X211">
        <v>61</v>
      </c>
      <c r="Y211">
        <v>1</v>
      </c>
      <c r="Z211">
        <f t="shared" si="40"/>
        <v>1</v>
      </c>
      <c r="AA211">
        <f t="shared" si="41"/>
        <v>0</v>
      </c>
      <c r="AB211" t="str">
        <f t="shared" si="42"/>
        <v>较不畅销</v>
      </c>
      <c r="AC211">
        <f t="shared" si="43"/>
        <v>90.757199999999983</v>
      </c>
    </row>
    <row r="212" spans="1:29" ht="15" customHeight="1" x14ac:dyDescent="0.2">
      <c r="A212">
        <v>47046863652</v>
      </c>
      <c r="B212" t="s">
        <v>622</v>
      </c>
      <c r="C212" t="s">
        <v>622</v>
      </c>
      <c r="D212" t="str">
        <f t="shared" si="37"/>
        <v>中</v>
      </c>
      <c r="E212">
        <v>47.8</v>
      </c>
      <c r="F212" t="s">
        <v>623</v>
      </c>
      <c r="G212">
        <f t="shared" si="38"/>
        <v>0</v>
      </c>
      <c r="H212">
        <f t="shared" si="39"/>
        <v>0</v>
      </c>
      <c r="I212" t="s">
        <v>624</v>
      </c>
      <c r="J212" t="s">
        <v>625</v>
      </c>
      <c r="K212">
        <f t="shared" si="45"/>
        <v>20</v>
      </c>
      <c r="L212">
        <f t="shared" si="46"/>
        <v>50</v>
      </c>
      <c r="M212">
        <f t="shared" si="44"/>
        <v>0</v>
      </c>
      <c r="N212" t="s">
        <v>92</v>
      </c>
      <c r="O212">
        <f t="shared" si="36"/>
        <v>10</v>
      </c>
      <c r="P212" t="s">
        <v>626</v>
      </c>
      <c r="R212" s="1">
        <v>43586</v>
      </c>
      <c r="S212" s="1" t="str">
        <f>TEXT(商品数据[[#This Row],[出版时间]],"YYYY")</f>
        <v>2019</v>
      </c>
      <c r="W212">
        <v>35</v>
      </c>
      <c r="X212">
        <v>2</v>
      </c>
      <c r="Y212">
        <v>0</v>
      </c>
      <c r="Z212">
        <f t="shared" si="40"/>
        <v>0</v>
      </c>
      <c r="AA212">
        <f t="shared" si="41"/>
        <v>0</v>
      </c>
      <c r="AB212" t="str">
        <f t="shared" si="42"/>
        <v>较不畅销</v>
      </c>
      <c r="AC212">
        <f t="shared" si="43"/>
        <v>1.2672000000000001</v>
      </c>
    </row>
    <row r="213" spans="1:29" ht="15" customHeight="1" x14ac:dyDescent="0.2">
      <c r="A213">
        <v>40615178973</v>
      </c>
      <c r="B213" t="s">
        <v>627</v>
      </c>
      <c r="C213" t="s">
        <v>627</v>
      </c>
      <c r="D213" t="str">
        <f t="shared" si="37"/>
        <v>高</v>
      </c>
      <c r="E213">
        <v>238.8</v>
      </c>
      <c r="F213" t="s">
        <v>628</v>
      </c>
      <c r="G213">
        <f t="shared" si="38"/>
        <v>1</v>
      </c>
      <c r="H213">
        <f t="shared" si="39"/>
        <v>0</v>
      </c>
      <c r="I213" t="s">
        <v>629</v>
      </c>
      <c r="J213" t="s">
        <v>630</v>
      </c>
      <c r="K213">
        <f t="shared" si="45"/>
        <v>20</v>
      </c>
      <c r="L213">
        <f t="shared" si="46"/>
        <v>50</v>
      </c>
      <c r="M213">
        <f t="shared" si="44"/>
        <v>0</v>
      </c>
      <c r="N213" t="s">
        <v>92</v>
      </c>
      <c r="O213">
        <f t="shared" si="36"/>
        <v>10</v>
      </c>
      <c r="Q213" t="s">
        <v>35</v>
      </c>
      <c r="R213" s="1"/>
      <c r="S213" s="1" t="str">
        <f>TEXT(商品数据[[#This Row],[出版时间]],"YYYY")</f>
        <v>1900</v>
      </c>
      <c r="W213">
        <v>92</v>
      </c>
      <c r="X213">
        <v>48</v>
      </c>
      <c r="Y213">
        <v>0</v>
      </c>
      <c r="Z213">
        <f t="shared" si="40"/>
        <v>0</v>
      </c>
      <c r="AA213">
        <f t="shared" si="41"/>
        <v>0</v>
      </c>
      <c r="AB213" t="str">
        <f t="shared" si="42"/>
        <v>较不畅销</v>
      </c>
      <c r="AC213">
        <f t="shared" si="43"/>
        <v>9.0024000000000015</v>
      </c>
    </row>
    <row r="214" spans="1:29" ht="15" customHeight="1" x14ac:dyDescent="0.2">
      <c r="A214">
        <v>12319836</v>
      </c>
      <c r="B214" t="s">
        <v>631</v>
      </c>
      <c r="C214" t="s">
        <v>631</v>
      </c>
      <c r="D214" t="str">
        <f t="shared" si="37"/>
        <v>较高</v>
      </c>
      <c r="E214">
        <v>80.400000000000006</v>
      </c>
      <c r="F214" t="s">
        <v>131</v>
      </c>
      <c r="G214">
        <f t="shared" si="38"/>
        <v>0</v>
      </c>
      <c r="H214">
        <f t="shared" si="39"/>
        <v>2</v>
      </c>
      <c r="I214" t="s">
        <v>32</v>
      </c>
      <c r="J214" t="s">
        <v>632</v>
      </c>
      <c r="K214">
        <f t="shared" si="45"/>
        <v>20</v>
      </c>
      <c r="L214">
        <f t="shared" si="46"/>
        <v>30</v>
      </c>
      <c r="M214">
        <f t="shared" si="44"/>
        <v>5</v>
      </c>
      <c r="N214" t="s">
        <v>133</v>
      </c>
      <c r="O214">
        <f t="shared" si="36"/>
        <v>10</v>
      </c>
      <c r="P214" t="s">
        <v>131</v>
      </c>
      <c r="Q214" t="s">
        <v>35</v>
      </c>
      <c r="R214" s="1">
        <v>43132</v>
      </c>
      <c r="S214" s="1" t="str">
        <f>TEXT(商品数据[[#This Row],[出版时间]],"YYYY")</f>
        <v>2018</v>
      </c>
      <c r="T214" t="s">
        <v>36</v>
      </c>
      <c r="W214">
        <v>346</v>
      </c>
      <c r="X214">
        <v>227</v>
      </c>
      <c r="Y214">
        <v>0</v>
      </c>
      <c r="Z214">
        <f t="shared" si="40"/>
        <v>0</v>
      </c>
      <c r="AA214">
        <f t="shared" si="41"/>
        <v>0</v>
      </c>
      <c r="AB214" t="str">
        <f t="shared" si="42"/>
        <v>较不畅销</v>
      </c>
      <c r="AC214">
        <f t="shared" si="43"/>
        <v>127.9389</v>
      </c>
    </row>
    <row r="215" spans="1:29" ht="15" customHeight="1" x14ac:dyDescent="0.2">
      <c r="A215">
        <v>41670885924</v>
      </c>
      <c r="B215" t="s">
        <v>633</v>
      </c>
      <c r="C215" t="s">
        <v>633</v>
      </c>
      <c r="D215" t="str">
        <f t="shared" si="37"/>
        <v>中</v>
      </c>
      <c r="E215">
        <v>55.3</v>
      </c>
      <c r="F215" t="s">
        <v>39</v>
      </c>
      <c r="G215">
        <f t="shared" si="38"/>
        <v>0</v>
      </c>
      <c r="H215">
        <f t="shared" si="39"/>
        <v>0</v>
      </c>
      <c r="I215" t="s">
        <v>634</v>
      </c>
      <c r="K215">
        <f t="shared" si="45"/>
        <v>20</v>
      </c>
      <c r="L215">
        <f t="shared" si="46"/>
        <v>50</v>
      </c>
      <c r="M215">
        <f t="shared" si="44"/>
        <v>2</v>
      </c>
      <c r="N215" t="s">
        <v>57</v>
      </c>
      <c r="O215">
        <f t="shared" si="36"/>
        <v>10</v>
      </c>
      <c r="R215" s="1"/>
      <c r="S215" s="1" t="str">
        <f>TEXT(商品数据[[#This Row],[出版时间]],"YYYY")</f>
        <v>1900</v>
      </c>
      <c r="W215">
        <v>88</v>
      </c>
      <c r="X215">
        <v>8</v>
      </c>
      <c r="Y215">
        <v>0</v>
      </c>
      <c r="Z215">
        <f t="shared" si="40"/>
        <v>0</v>
      </c>
      <c r="AA215">
        <f t="shared" si="41"/>
        <v>0</v>
      </c>
      <c r="AB215" t="str">
        <f t="shared" si="42"/>
        <v>较不畅销</v>
      </c>
      <c r="AC215">
        <f t="shared" si="43"/>
        <v>7.9032</v>
      </c>
    </row>
    <row r="216" spans="1:29" ht="15" customHeight="1" x14ac:dyDescent="0.2">
      <c r="A216">
        <v>12383642</v>
      </c>
      <c r="B216" t="s">
        <v>635</v>
      </c>
      <c r="C216" t="s">
        <v>635</v>
      </c>
      <c r="D216" t="str">
        <f t="shared" si="37"/>
        <v>中</v>
      </c>
      <c r="E216">
        <v>56.8</v>
      </c>
      <c r="F216" t="s">
        <v>636</v>
      </c>
      <c r="G216">
        <f t="shared" si="38"/>
        <v>0</v>
      </c>
      <c r="H216">
        <f t="shared" si="39"/>
        <v>2</v>
      </c>
      <c r="I216" t="s">
        <v>32</v>
      </c>
      <c r="J216" t="s">
        <v>637</v>
      </c>
      <c r="K216">
        <f t="shared" si="45"/>
        <v>20</v>
      </c>
      <c r="L216">
        <f t="shared" si="46"/>
        <v>10</v>
      </c>
      <c r="M216">
        <f t="shared" si="44"/>
        <v>700</v>
      </c>
      <c r="N216" t="s">
        <v>636</v>
      </c>
      <c r="O216">
        <f t="shared" si="36"/>
        <v>10</v>
      </c>
      <c r="P216" t="s">
        <v>636</v>
      </c>
      <c r="Q216" t="s">
        <v>35</v>
      </c>
      <c r="R216" s="1">
        <v>43252</v>
      </c>
      <c r="S216" s="1" t="str">
        <f>TEXT(商品数据[[#This Row],[出版时间]],"YYYY")</f>
        <v>2018</v>
      </c>
      <c r="T216" t="s">
        <v>36</v>
      </c>
      <c r="U216" t="s">
        <v>86</v>
      </c>
      <c r="V216">
        <v>324</v>
      </c>
      <c r="W216">
        <v>292</v>
      </c>
      <c r="X216">
        <v>142</v>
      </c>
      <c r="Y216">
        <v>1</v>
      </c>
      <c r="Z216">
        <f t="shared" si="40"/>
        <v>1</v>
      </c>
      <c r="AA216">
        <f t="shared" si="41"/>
        <v>0</v>
      </c>
      <c r="AB216" t="str">
        <f t="shared" si="42"/>
        <v>较不畅销</v>
      </c>
      <c r="AC216">
        <f t="shared" si="43"/>
        <v>44.711799999999997</v>
      </c>
    </row>
    <row r="217" spans="1:29" ht="15" customHeight="1" x14ac:dyDescent="0.2">
      <c r="A217">
        <v>12823100</v>
      </c>
      <c r="B217" t="s">
        <v>638</v>
      </c>
      <c r="C217" t="s">
        <v>638</v>
      </c>
      <c r="D217" t="str">
        <f t="shared" si="37"/>
        <v>中</v>
      </c>
      <c r="E217">
        <v>50.8</v>
      </c>
      <c r="G217">
        <f t="shared" si="38"/>
        <v>0</v>
      </c>
      <c r="H217">
        <f t="shared" si="39"/>
        <v>2</v>
      </c>
      <c r="I217" t="s">
        <v>32</v>
      </c>
      <c r="J217" t="s">
        <v>639</v>
      </c>
      <c r="K217">
        <f t="shared" si="45"/>
        <v>20</v>
      </c>
      <c r="L217">
        <f t="shared" si="46"/>
        <v>10</v>
      </c>
      <c r="M217">
        <f t="shared" si="44"/>
        <v>700</v>
      </c>
      <c r="N217" t="s">
        <v>342</v>
      </c>
      <c r="O217">
        <f t="shared" si="36"/>
        <v>10</v>
      </c>
      <c r="P217" t="s">
        <v>342</v>
      </c>
      <c r="Q217" t="s">
        <v>35</v>
      </c>
      <c r="R217" s="1">
        <v>43831</v>
      </c>
      <c r="S217" s="1" t="str">
        <f>TEXT(商品数据[[#This Row],[出版时间]],"YYYY")</f>
        <v>2020</v>
      </c>
      <c r="T217" t="s">
        <v>36</v>
      </c>
      <c r="U217" t="s">
        <v>37</v>
      </c>
      <c r="V217">
        <v>310</v>
      </c>
      <c r="W217">
        <v>35</v>
      </c>
      <c r="X217">
        <v>6</v>
      </c>
      <c r="Y217">
        <v>0</v>
      </c>
      <c r="Z217">
        <f t="shared" si="40"/>
        <v>0</v>
      </c>
      <c r="AA217">
        <f t="shared" si="41"/>
        <v>0</v>
      </c>
      <c r="AB217" t="str">
        <f t="shared" si="42"/>
        <v>较不畅销</v>
      </c>
      <c r="AC217">
        <f t="shared" si="43"/>
        <v>1.2816000000000001</v>
      </c>
    </row>
    <row r="218" spans="1:29" ht="15" customHeight="1" x14ac:dyDescent="0.2">
      <c r="A218">
        <v>12419098</v>
      </c>
      <c r="B218" t="s">
        <v>640</v>
      </c>
      <c r="C218" t="s">
        <v>640</v>
      </c>
      <c r="D218" t="str">
        <f t="shared" si="37"/>
        <v>高</v>
      </c>
      <c r="E218">
        <v>107.2</v>
      </c>
      <c r="F218" t="s">
        <v>57</v>
      </c>
      <c r="G218">
        <f t="shared" si="38"/>
        <v>0</v>
      </c>
      <c r="H218">
        <f t="shared" si="39"/>
        <v>2</v>
      </c>
      <c r="I218" t="s">
        <v>32</v>
      </c>
      <c r="J218" t="s">
        <v>641</v>
      </c>
      <c r="K218">
        <f t="shared" si="45"/>
        <v>20</v>
      </c>
      <c r="L218">
        <f t="shared" si="46"/>
        <v>50</v>
      </c>
      <c r="M218">
        <f t="shared" si="44"/>
        <v>2</v>
      </c>
      <c r="N218" t="s">
        <v>57</v>
      </c>
      <c r="O218">
        <f t="shared" si="36"/>
        <v>50</v>
      </c>
      <c r="P218" t="s">
        <v>112</v>
      </c>
      <c r="Q218" t="s">
        <v>35</v>
      </c>
      <c r="R218" s="1">
        <v>43313</v>
      </c>
      <c r="S218" s="1" t="str">
        <f>TEXT(商品数据[[#This Row],[出版时间]],"YYYY")</f>
        <v>2018</v>
      </c>
      <c r="T218" t="s">
        <v>36</v>
      </c>
      <c r="W218">
        <v>210</v>
      </c>
      <c r="X218">
        <v>160</v>
      </c>
      <c r="Y218">
        <v>0</v>
      </c>
      <c r="Z218">
        <f t="shared" si="40"/>
        <v>1</v>
      </c>
      <c r="AA218">
        <f t="shared" si="41"/>
        <v>0</v>
      </c>
      <c r="AB218" t="str">
        <f t="shared" si="42"/>
        <v>较不畅销</v>
      </c>
      <c r="AC218">
        <f t="shared" si="43"/>
        <v>47.686</v>
      </c>
    </row>
    <row r="219" spans="1:29" ht="15" customHeight="1" x14ac:dyDescent="0.2">
      <c r="A219">
        <v>12795344</v>
      </c>
      <c r="B219" t="s">
        <v>642</v>
      </c>
      <c r="C219" t="s">
        <v>642</v>
      </c>
      <c r="D219" t="str">
        <f t="shared" si="37"/>
        <v>中</v>
      </c>
      <c r="E219">
        <v>32.4</v>
      </c>
      <c r="F219" t="s">
        <v>643</v>
      </c>
      <c r="G219">
        <f t="shared" si="38"/>
        <v>0</v>
      </c>
      <c r="H219">
        <f t="shared" si="39"/>
        <v>2</v>
      </c>
      <c r="I219" t="s">
        <v>32</v>
      </c>
      <c r="J219" t="s">
        <v>644</v>
      </c>
      <c r="K219">
        <f t="shared" si="45"/>
        <v>20</v>
      </c>
      <c r="L219">
        <f t="shared" si="46"/>
        <v>10</v>
      </c>
      <c r="M219">
        <f t="shared" si="44"/>
        <v>700</v>
      </c>
      <c r="N219" t="s">
        <v>643</v>
      </c>
      <c r="O219">
        <f t="shared" si="36"/>
        <v>10</v>
      </c>
      <c r="P219" t="s">
        <v>643</v>
      </c>
      <c r="Q219" t="s">
        <v>35</v>
      </c>
      <c r="R219" s="1">
        <v>43831</v>
      </c>
      <c r="S219" s="1" t="str">
        <f>TEXT(商品数据[[#This Row],[出版时间]],"YYYY")</f>
        <v>2020</v>
      </c>
      <c r="T219" t="s">
        <v>36</v>
      </c>
      <c r="V219">
        <v>216</v>
      </c>
      <c r="W219">
        <v>59</v>
      </c>
      <c r="X219">
        <v>7</v>
      </c>
      <c r="Y219">
        <v>0</v>
      </c>
      <c r="Z219">
        <f t="shared" si="40"/>
        <v>0</v>
      </c>
      <c r="AA219">
        <f t="shared" si="41"/>
        <v>0</v>
      </c>
      <c r="AB219" t="str">
        <f t="shared" si="42"/>
        <v>较不畅销</v>
      </c>
      <c r="AC219">
        <f t="shared" si="43"/>
        <v>3.5819999999999994</v>
      </c>
    </row>
    <row r="220" spans="1:29" ht="15" customHeight="1" x14ac:dyDescent="0.2">
      <c r="A220">
        <v>12957010</v>
      </c>
      <c r="B220" t="s">
        <v>645</v>
      </c>
      <c r="C220" t="s">
        <v>646</v>
      </c>
      <c r="D220" t="str">
        <f t="shared" si="37"/>
        <v>高</v>
      </c>
      <c r="E220">
        <v>157.5</v>
      </c>
      <c r="F220" t="s">
        <v>92</v>
      </c>
      <c r="G220">
        <f t="shared" si="38"/>
        <v>0</v>
      </c>
      <c r="H220">
        <f t="shared" si="39"/>
        <v>2</v>
      </c>
      <c r="I220" t="s">
        <v>32</v>
      </c>
      <c r="J220" t="s">
        <v>315</v>
      </c>
      <c r="K220">
        <f t="shared" si="45"/>
        <v>20</v>
      </c>
      <c r="L220">
        <f t="shared" si="46"/>
        <v>50</v>
      </c>
      <c r="M220">
        <f t="shared" si="44"/>
        <v>0</v>
      </c>
      <c r="N220" t="s">
        <v>92</v>
      </c>
      <c r="O220">
        <f t="shared" si="36"/>
        <v>50</v>
      </c>
      <c r="P220" t="s">
        <v>233</v>
      </c>
      <c r="Q220" t="s">
        <v>35</v>
      </c>
      <c r="R220" s="1">
        <v>44044</v>
      </c>
      <c r="S220" s="1" t="str">
        <f>TEXT(商品数据[[#This Row],[出版时间]],"YYYY")</f>
        <v>2020</v>
      </c>
      <c r="T220" t="s">
        <v>36</v>
      </c>
      <c r="W220">
        <v>386</v>
      </c>
      <c r="X220">
        <v>33</v>
      </c>
      <c r="Y220">
        <v>1</v>
      </c>
      <c r="Z220">
        <f t="shared" si="40"/>
        <v>0</v>
      </c>
      <c r="AA220">
        <f t="shared" si="41"/>
        <v>0</v>
      </c>
      <c r="AB220" t="str">
        <f t="shared" si="42"/>
        <v>较不畅销</v>
      </c>
      <c r="AC220">
        <f t="shared" si="43"/>
        <v>75.136049999999997</v>
      </c>
    </row>
    <row r="221" spans="1:29" ht="15" customHeight="1" x14ac:dyDescent="0.2">
      <c r="A221">
        <v>70746558937</v>
      </c>
      <c r="B221" t="s">
        <v>647</v>
      </c>
      <c r="C221" t="s">
        <v>648</v>
      </c>
      <c r="D221" t="str">
        <f t="shared" si="37"/>
        <v>较高</v>
      </c>
      <c r="E221">
        <v>74</v>
      </c>
      <c r="F221" t="s">
        <v>548</v>
      </c>
      <c r="G221">
        <f t="shared" si="38"/>
        <v>1</v>
      </c>
      <c r="H221">
        <f t="shared" si="39"/>
        <v>1</v>
      </c>
      <c r="I221" t="s">
        <v>428</v>
      </c>
      <c r="J221" t="s">
        <v>649</v>
      </c>
      <c r="K221">
        <f t="shared" si="45"/>
        <v>20</v>
      </c>
      <c r="L221">
        <f t="shared" si="46"/>
        <v>50</v>
      </c>
      <c r="M221">
        <f t="shared" si="44"/>
        <v>0</v>
      </c>
      <c r="N221" t="s">
        <v>92</v>
      </c>
      <c r="O221">
        <f t="shared" si="36"/>
        <v>10</v>
      </c>
      <c r="P221" t="s">
        <v>92</v>
      </c>
      <c r="R221" s="1">
        <v>44013</v>
      </c>
      <c r="S221" s="1" t="str">
        <f>TEXT(商品数据[[#This Row],[出版时间]],"YYYY")</f>
        <v>2020</v>
      </c>
      <c r="V221">
        <v>429</v>
      </c>
      <c r="W221">
        <v>61</v>
      </c>
      <c r="X221">
        <v>5</v>
      </c>
      <c r="Y221">
        <v>0</v>
      </c>
      <c r="Z221">
        <f t="shared" si="40"/>
        <v>0</v>
      </c>
      <c r="AA221">
        <f t="shared" si="41"/>
        <v>0</v>
      </c>
      <c r="AB221" t="str">
        <f t="shared" si="42"/>
        <v>较不畅销</v>
      </c>
      <c r="AC221">
        <f t="shared" si="43"/>
        <v>3.8130000000000002</v>
      </c>
    </row>
    <row r="222" spans="1:29" ht="15" customHeight="1" x14ac:dyDescent="0.2">
      <c r="A222">
        <v>30905887548</v>
      </c>
      <c r="B222" t="s">
        <v>650</v>
      </c>
      <c r="C222" t="s">
        <v>651</v>
      </c>
      <c r="D222" t="str">
        <f t="shared" si="37"/>
        <v>较高</v>
      </c>
      <c r="E222">
        <v>67</v>
      </c>
      <c r="F222" t="s">
        <v>548</v>
      </c>
      <c r="G222">
        <f t="shared" si="38"/>
        <v>1</v>
      </c>
      <c r="H222">
        <f t="shared" si="39"/>
        <v>1</v>
      </c>
      <c r="I222" t="s">
        <v>428</v>
      </c>
      <c r="J222" t="s">
        <v>652</v>
      </c>
      <c r="K222">
        <f t="shared" si="45"/>
        <v>20</v>
      </c>
      <c r="L222">
        <f t="shared" si="46"/>
        <v>50</v>
      </c>
      <c r="M222">
        <f t="shared" si="44"/>
        <v>0</v>
      </c>
      <c r="N222" t="s">
        <v>92</v>
      </c>
      <c r="O222">
        <f t="shared" si="36"/>
        <v>10</v>
      </c>
      <c r="P222" t="s">
        <v>92</v>
      </c>
      <c r="Q222" t="s">
        <v>35</v>
      </c>
      <c r="R222" s="1">
        <v>43313</v>
      </c>
      <c r="S222" s="1" t="str">
        <f>TEXT(商品数据[[#This Row],[出版时间]],"YYYY")</f>
        <v>2018</v>
      </c>
      <c r="W222">
        <v>51</v>
      </c>
      <c r="X222">
        <v>11</v>
      </c>
      <c r="Y222">
        <v>0</v>
      </c>
      <c r="Z222">
        <f t="shared" si="40"/>
        <v>0</v>
      </c>
      <c r="AA222">
        <f t="shared" si="41"/>
        <v>0</v>
      </c>
      <c r="AB222" t="str">
        <f t="shared" si="42"/>
        <v>较不畅销</v>
      </c>
      <c r="AC222">
        <f t="shared" si="43"/>
        <v>2.7092000000000001</v>
      </c>
    </row>
    <row r="223" spans="1:29" ht="15" customHeight="1" x14ac:dyDescent="0.2">
      <c r="A223">
        <v>12643225</v>
      </c>
      <c r="B223" t="s">
        <v>653</v>
      </c>
      <c r="C223" t="s">
        <v>654</v>
      </c>
      <c r="D223" t="str">
        <f t="shared" si="37"/>
        <v>低</v>
      </c>
      <c r="E223">
        <v>24.5</v>
      </c>
      <c r="F223" t="s">
        <v>92</v>
      </c>
      <c r="G223">
        <f t="shared" si="38"/>
        <v>0</v>
      </c>
      <c r="H223">
        <f t="shared" si="39"/>
        <v>2</v>
      </c>
      <c r="I223" t="s">
        <v>32</v>
      </c>
      <c r="J223" t="s">
        <v>655</v>
      </c>
      <c r="K223">
        <f t="shared" si="45"/>
        <v>20</v>
      </c>
      <c r="L223">
        <f t="shared" si="46"/>
        <v>50</v>
      </c>
      <c r="M223">
        <f t="shared" si="44"/>
        <v>0</v>
      </c>
      <c r="N223" t="s">
        <v>92</v>
      </c>
      <c r="O223">
        <f t="shared" si="36"/>
        <v>50</v>
      </c>
      <c r="P223" t="s">
        <v>233</v>
      </c>
      <c r="Q223" t="s">
        <v>35</v>
      </c>
      <c r="R223" s="1">
        <v>43922</v>
      </c>
      <c r="S223" s="1" t="str">
        <f>TEXT(商品数据[[#This Row],[出版时间]],"YYYY")</f>
        <v>2020</v>
      </c>
      <c r="T223" t="s">
        <v>36</v>
      </c>
      <c r="U223" t="s">
        <v>37</v>
      </c>
      <c r="V223">
        <v>150</v>
      </c>
      <c r="W223">
        <v>311</v>
      </c>
      <c r="X223">
        <v>34</v>
      </c>
      <c r="Y223">
        <v>0</v>
      </c>
      <c r="Z223">
        <f t="shared" si="40"/>
        <v>0</v>
      </c>
      <c r="AA223">
        <f t="shared" si="41"/>
        <v>1</v>
      </c>
      <c r="AB223" t="str">
        <f t="shared" si="42"/>
        <v>较不畅销</v>
      </c>
      <c r="AC223">
        <f t="shared" si="43"/>
        <v>98.092799999999997</v>
      </c>
    </row>
    <row r="224" spans="1:29" ht="15" customHeight="1" x14ac:dyDescent="0.2">
      <c r="A224">
        <v>23946373255</v>
      </c>
      <c r="B224" t="s">
        <v>656</v>
      </c>
      <c r="C224" t="s">
        <v>657</v>
      </c>
      <c r="D224" t="str">
        <f t="shared" si="37"/>
        <v>中</v>
      </c>
      <c r="E224">
        <v>37.5</v>
      </c>
      <c r="F224" t="s">
        <v>345</v>
      </c>
      <c r="G224">
        <f t="shared" si="38"/>
        <v>0</v>
      </c>
      <c r="H224">
        <f t="shared" si="39"/>
        <v>0</v>
      </c>
      <c r="I224" t="s">
        <v>346</v>
      </c>
      <c r="J224" t="s">
        <v>658</v>
      </c>
      <c r="K224">
        <f t="shared" si="45"/>
        <v>20</v>
      </c>
      <c r="L224">
        <f t="shared" si="46"/>
        <v>50</v>
      </c>
      <c r="M224">
        <f t="shared" si="44"/>
        <v>2</v>
      </c>
      <c r="N224" t="s">
        <v>57</v>
      </c>
      <c r="O224">
        <f t="shared" si="36"/>
        <v>10</v>
      </c>
      <c r="R224" s="1"/>
      <c r="S224" s="1" t="str">
        <f>TEXT(商品数据[[#This Row],[出版时间]],"YYYY")</f>
        <v>1900</v>
      </c>
      <c r="W224">
        <v>146</v>
      </c>
      <c r="X224">
        <v>28</v>
      </c>
      <c r="Y224">
        <v>0</v>
      </c>
      <c r="Z224">
        <f t="shared" si="40"/>
        <v>0</v>
      </c>
      <c r="AA224">
        <f t="shared" si="41"/>
        <v>0</v>
      </c>
      <c r="AB224" t="str">
        <f t="shared" si="42"/>
        <v>较不畅销</v>
      </c>
      <c r="AC224">
        <f t="shared" si="43"/>
        <v>21.8736</v>
      </c>
    </row>
    <row r="225" spans="1:29" ht="15" customHeight="1" x14ac:dyDescent="0.2">
      <c r="A225">
        <v>12530989</v>
      </c>
      <c r="B225" t="s">
        <v>659</v>
      </c>
      <c r="C225" t="s">
        <v>660</v>
      </c>
      <c r="D225" t="str">
        <f t="shared" si="37"/>
        <v>中</v>
      </c>
      <c r="E225">
        <v>57.8</v>
      </c>
      <c r="F225" t="s">
        <v>92</v>
      </c>
      <c r="G225">
        <f t="shared" si="38"/>
        <v>0</v>
      </c>
      <c r="H225">
        <f t="shared" si="39"/>
        <v>2</v>
      </c>
      <c r="I225" t="s">
        <v>32</v>
      </c>
      <c r="J225" t="s">
        <v>661</v>
      </c>
      <c r="K225">
        <f t="shared" si="45"/>
        <v>20</v>
      </c>
      <c r="L225">
        <f t="shared" si="46"/>
        <v>50</v>
      </c>
      <c r="M225">
        <f t="shared" si="44"/>
        <v>0</v>
      </c>
      <c r="N225" t="s">
        <v>92</v>
      </c>
      <c r="O225">
        <f t="shared" si="36"/>
        <v>50</v>
      </c>
      <c r="P225" t="s">
        <v>233</v>
      </c>
      <c r="Q225" t="s">
        <v>35</v>
      </c>
      <c r="R225" s="1">
        <v>43617</v>
      </c>
      <c r="S225" s="1" t="str">
        <f>TEXT(商品数据[[#This Row],[出版时间]],"YYYY")</f>
        <v>2019</v>
      </c>
      <c r="T225" t="s">
        <v>36</v>
      </c>
      <c r="U225" t="s">
        <v>37</v>
      </c>
      <c r="V225">
        <v>280</v>
      </c>
      <c r="W225">
        <v>269</v>
      </c>
      <c r="X225">
        <v>38</v>
      </c>
      <c r="Y225">
        <v>0</v>
      </c>
      <c r="Z225">
        <f t="shared" si="40"/>
        <v>0</v>
      </c>
      <c r="AA225">
        <f t="shared" si="41"/>
        <v>0</v>
      </c>
      <c r="AB225" t="str">
        <f t="shared" si="42"/>
        <v>较不畅销</v>
      </c>
      <c r="AC225">
        <f t="shared" si="43"/>
        <v>73.655999999999992</v>
      </c>
    </row>
    <row r="226" spans="1:29" ht="15" customHeight="1" x14ac:dyDescent="0.2">
      <c r="A226">
        <v>31326858711</v>
      </c>
      <c r="B226" t="s">
        <v>662</v>
      </c>
      <c r="C226" t="s">
        <v>663</v>
      </c>
      <c r="D226" t="str">
        <f t="shared" si="37"/>
        <v>较高</v>
      </c>
      <c r="E226">
        <v>82.8</v>
      </c>
      <c r="F226" t="s">
        <v>548</v>
      </c>
      <c r="G226">
        <f t="shared" si="38"/>
        <v>1</v>
      </c>
      <c r="H226">
        <f t="shared" si="39"/>
        <v>1</v>
      </c>
      <c r="I226" t="s">
        <v>428</v>
      </c>
      <c r="J226" t="s">
        <v>318</v>
      </c>
      <c r="K226">
        <f t="shared" si="45"/>
        <v>20</v>
      </c>
      <c r="L226">
        <f t="shared" si="46"/>
        <v>50</v>
      </c>
      <c r="M226">
        <f t="shared" si="44"/>
        <v>0</v>
      </c>
      <c r="N226" t="s">
        <v>92</v>
      </c>
      <c r="O226">
        <f t="shared" si="36"/>
        <v>10</v>
      </c>
      <c r="P226" t="s">
        <v>92</v>
      </c>
      <c r="Q226" t="s">
        <v>35</v>
      </c>
      <c r="R226" s="1">
        <v>43313</v>
      </c>
      <c r="S226" s="1" t="str">
        <f>TEXT(商品数据[[#This Row],[出版时间]],"YYYY")</f>
        <v>2018</v>
      </c>
      <c r="W226">
        <v>73</v>
      </c>
      <c r="X226">
        <v>13</v>
      </c>
      <c r="Y226">
        <v>0</v>
      </c>
      <c r="Z226">
        <f t="shared" si="40"/>
        <v>0</v>
      </c>
      <c r="AA226">
        <f t="shared" si="41"/>
        <v>1</v>
      </c>
      <c r="AB226" t="str">
        <f t="shared" si="42"/>
        <v>较不畅销</v>
      </c>
      <c r="AC226">
        <f t="shared" si="43"/>
        <v>5.4981999999999998</v>
      </c>
    </row>
    <row r="227" spans="1:29" ht="15" customHeight="1" x14ac:dyDescent="0.2">
      <c r="A227">
        <v>12670539</v>
      </c>
      <c r="B227" t="s">
        <v>664</v>
      </c>
      <c r="C227" t="s">
        <v>665</v>
      </c>
      <c r="D227" t="str">
        <f t="shared" si="37"/>
        <v>较高</v>
      </c>
      <c r="E227">
        <v>82.9</v>
      </c>
      <c r="F227" t="s">
        <v>92</v>
      </c>
      <c r="G227">
        <f t="shared" si="38"/>
        <v>0</v>
      </c>
      <c r="H227">
        <f t="shared" si="39"/>
        <v>2</v>
      </c>
      <c r="I227" t="s">
        <v>32</v>
      </c>
      <c r="J227" t="s">
        <v>666</v>
      </c>
      <c r="K227">
        <f t="shared" si="45"/>
        <v>20</v>
      </c>
      <c r="L227">
        <f t="shared" si="46"/>
        <v>50</v>
      </c>
      <c r="M227">
        <f t="shared" si="44"/>
        <v>0</v>
      </c>
      <c r="N227" t="s">
        <v>92</v>
      </c>
      <c r="O227">
        <f t="shared" si="36"/>
        <v>10</v>
      </c>
      <c r="P227" t="s">
        <v>92</v>
      </c>
      <c r="Q227" t="s">
        <v>35</v>
      </c>
      <c r="R227" s="1">
        <v>43983</v>
      </c>
      <c r="S227" s="1" t="str">
        <f>TEXT(商品数据[[#This Row],[出版时间]],"YYYY")</f>
        <v>2020</v>
      </c>
      <c r="T227" t="s">
        <v>36</v>
      </c>
      <c r="U227" t="s">
        <v>37</v>
      </c>
      <c r="V227">
        <v>480</v>
      </c>
      <c r="W227">
        <v>736</v>
      </c>
      <c r="X227">
        <v>88</v>
      </c>
      <c r="Y227">
        <v>2</v>
      </c>
      <c r="Z227">
        <f t="shared" si="40"/>
        <v>1</v>
      </c>
      <c r="AA227">
        <f t="shared" si="41"/>
        <v>1</v>
      </c>
      <c r="AB227" t="str">
        <f t="shared" si="42"/>
        <v>较不畅销</v>
      </c>
      <c r="AC227">
        <f t="shared" si="43"/>
        <v>182.4812</v>
      </c>
    </row>
    <row r="228" spans="1:29" ht="15" customHeight="1" x14ac:dyDescent="0.2">
      <c r="A228">
        <v>47964632334</v>
      </c>
      <c r="B228" t="s">
        <v>667</v>
      </c>
      <c r="C228" t="s">
        <v>668</v>
      </c>
      <c r="D228" t="str">
        <f t="shared" si="37"/>
        <v>高</v>
      </c>
      <c r="E228">
        <v>127</v>
      </c>
      <c r="F228" t="s">
        <v>548</v>
      </c>
      <c r="G228">
        <f t="shared" si="38"/>
        <v>1</v>
      </c>
      <c r="H228">
        <f t="shared" si="39"/>
        <v>1</v>
      </c>
      <c r="I228" t="s">
        <v>428</v>
      </c>
      <c r="J228" t="s">
        <v>549</v>
      </c>
      <c r="K228">
        <f t="shared" si="45"/>
        <v>20</v>
      </c>
      <c r="L228">
        <f t="shared" si="46"/>
        <v>50</v>
      </c>
      <c r="M228">
        <f t="shared" si="44"/>
        <v>0</v>
      </c>
      <c r="N228" t="s">
        <v>92</v>
      </c>
      <c r="O228">
        <f t="shared" si="36"/>
        <v>10</v>
      </c>
      <c r="P228" t="s">
        <v>92</v>
      </c>
      <c r="Q228" t="s">
        <v>113</v>
      </c>
      <c r="R228" s="1">
        <v>43617</v>
      </c>
      <c r="S228" s="1" t="str">
        <f>TEXT(商品数据[[#This Row],[出版时间]],"YYYY")</f>
        <v>2019</v>
      </c>
      <c r="V228">
        <v>412</v>
      </c>
      <c r="W228">
        <v>115</v>
      </c>
      <c r="X228">
        <v>19</v>
      </c>
      <c r="Y228">
        <v>0</v>
      </c>
      <c r="Z228">
        <f t="shared" si="40"/>
        <v>0</v>
      </c>
      <c r="AA228">
        <f t="shared" si="41"/>
        <v>0</v>
      </c>
      <c r="AB228" t="str">
        <f t="shared" si="42"/>
        <v>较不畅销</v>
      </c>
      <c r="AC228">
        <f t="shared" si="43"/>
        <v>13.560399999999998</v>
      </c>
    </row>
    <row r="229" spans="1:29" ht="15" customHeight="1" x14ac:dyDescent="0.2">
      <c r="A229">
        <v>26870101901</v>
      </c>
      <c r="B229" t="s">
        <v>669</v>
      </c>
      <c r="C229" t="s">
        <v>669</v>
      </c>
      <c r="D229" t="str">
        <f t="shared" si="37"/>
        <v>较高</v>
      </c>
      <c r="E229">
        <v>77.8</v>
      </c>
      <c r="F229" t="s">
        <v>670</v>
      </c>
      <c r="G229">
        <f t="shared" si="38"/>
        <v>1</v>
      </c>
      <c r="H229">
        <f t="shared" si="39"/>
        <v>0</v>
      </c>
      <c r="I229" t="s">
        <v>671</v>
      </c>
      <c r="K229">
        <f t="shared" si="45"/>
        <v>20</v>
      </c>
      <c r="L229">
        <f t="shared" si="46"/>
        <v>50</v>
      </c>
      <c r="M229">
        <f t="shared" si="44"/>
        <v>0</v>
      </c>
      <c r="N229" t="s">
        <v>92</v>
      </c>
      <c r="O229">
        <f t="shared" si="36"/>
        <v>10</v>
      </c>
      <c r="R229" s="1"/>
      <c r="S229" s="1" t="str">
        <f>TEXT(商品数据[[#This Row],[出版时间]],"YYYY")</f>
        <v>1900</v>
      </c>
      <c r="W229">
        <v>177</v>
      </c>
      <c r="X229">
        <v>124</v>
      </c>
      <c r="Y229">
        <v>0</v>
      </c>
      <c r="Z229">
        <f t="shared" si="40"/>
        <v>0</v>
      </c>
      <c r="AA229">
        <f t="shared" si="41"/>
        <v>0</v>
      </c>
      <c r="AB229" t="str">
        <f t="shared" si="42"/>
        <v>较不畅销</v>
      </c>
      <c r="AC229">
        <f t="shared" si="43"/>
        <v>33.713200000000001</v>
      </c>
    </row>
    <row r="230" spans="1:29" ht="15" customHeight="1" x14ac:dyDescent="0.2">
      <c r="A230">
        <v>11167176313</v>
      </c>
      <c r="B230" t="s">
        <v>672</v>
      </c>
      <c r="C230" t="s">
        <v>673</v>
      </c>
      <c r="D230" t="str">
        <f t="shared" si="37"/>
        <v>中</v>
      </c>
      <c r="E230">
        <v>59.8</v>
      </c>
      <c r="F230" t="s">
        <v>674</v>
      </c>
      <c r="G230">
        <f t="shared" si="38"/>
        <v>0</v>
      </c>
      <c r="H230">
        <f t="shared" si="39"/>
        <v>0</v>
      </c>
      <c r="I230" t="s">
        <v>355</v>
      </c>
      <c r="J230" t="s">
        <v>41</v>
      </c>
      <c r="K230">
        <f t="shared" si="45"/>
        <v>89</v>
      </c>
      <c r="L230">
        <f t="shared" si="46"/>
        <v>40</v>
      </c>
      <c r="M230">
        <f t="shared" si="44"/>
        <v>1</v>
      </c>
      <c r="N230" t="s">
        <v>31</v>
      </c>
      <c r="O230">
        <f t="shared" si="36"/>
        <v>10</v>
      </c>
      <c r="R230" s="1">
        <v>42370</v>
      </c>
      <c r="S230" s="1" t="str">
        <f>TEXT(商品数据[[#This Row],[出版时间]],"YYYY")</f>
        <v>2016</v>
      </c>
      <c r="W230">
        <v>178</v>
      </c>
      <c r="X230">
        <v>123</v>
      </c>
      <c r="Y230">
        <v>0</v>
      </c>
      <c r="Z230">
        <f t="shared" si="40"/>
        <v>0</v>
      </c>
      <c r="AA230">
        <f t="shared" si="41"/>
        <v>0</v>
      </c>
      <c r="AB230" t="str">
        <f t="shared" si="42"/>
        <v>较不畅销</v>
      </c>
      <c r="AC230">
        <f t="shared" si="43"/>
        <v>34.063700000000004</v>
      </c>
    </row>
    <row r="231" spans="1:29" ht="15" customHeight="1" x14ac:dyDescent="0.2">
      <c r="A231">
        <v>10023900000000</v>
      </c>
      <c r="B231" t="s">
        <v>675</v>
      </c>
      <c r="C231" t="s">
        <v>676</v>
      </c>
      <c r="D231" t="str">
        <f t="shared" si="37"/>
        <v>中</v>
      </c>
      <c r="E231">
        <v>59.5</v>
      </c>
      <c r="F231" t="s">
        <v>345</v>
      </c>
      <c r="G231">
        <f t="shared" si="38"/>
        <v>1</v>
      </c>
      <c r="H231">
        <f t="shared" si="39"/>
        <v>1</v>
      </c>
      <c r="I231" t="s">
        <v>677</v>
      </c>
      <c r="K231">
        <f t="shared" si="45"/>
        <v>20</v>
      </c>
      <c r="L231">
        <f t="shared" si="46"/>
        <v>10</v>
      </c>
      <c r="M231">
        <f t="shared" si="44"/>
        <v>700</v>
      </c>
      <c r="N231" t="s">
        <v>678</v>
      </c>
      <c r="O231">
        <f t="shared" si="36"/>
        <v>10</v>
      </c>
      <c r="R231" s="1">
        <v>44135</v>
      </c>
      <c r="S231" s="1" t="str">
        <f>TEXT(商品数据[[#This Row],[出版时间]],"YYYY")</f>
        <v>2020</v>
      </c>
      <c r="W231">
        <v>182</v>
      </c>
      <c r="X231">
        <v>139</v>
      </c>
      <c r="Y231">
        <v>0</v>
      </c>
      <c r="Z231">
        <f t="shared" si="40"/>
        <v>0</v>
      </c>
      <c r="AA231">
        <f t="shared" si="41"/>
        <v>0</v>
      </c>
      <c r="AB231" t="str">
        <f t="shared" si="42"/>
        <v>较不畅销</v>
      </c>
      <c r="AC231">
        <f t="shared" si="43"/>
        <v>35.849699999999999</v>
      </c>
    </row>
    <row r="232" spans="1:29" ht="15" customHeight="1" x14ac:dyDescent="0.2">
      <c r="A232">
        <v>37680115263</v>
      </c>
      <c r="B232" t="s">
        <v>679</v>
      </c>
      <c r="C232" t="s">
        <v>680</v>
      </c>
      <c r="D232" t="str">
        <f t="shared" si="37"/>
        <v>较高</v>
      </c>
      <c r="E232">
        <v>96.8</v>
      </c>
      <c r="F232" t="s">
        <v>681</v>
      </c>
      <c r="G232">
        <f t="shared" si="38"/>
        <v>0</v>
      </c>
      <c r="H232">
        <f t="shared" si="39"/>
        <v>1</v>
      </c>
      <c r="I232" t="s">
        <v>40</v>
      </c>
      <c r="J232" t="s">
        <v>468</v>
      </c>
      <c r="K232">
        <f t="shared" si="45"/>
        <v>20</v>
      </c>
      <c r="L232">
        <f t="shared" si="46"/>
        <v>50</v>
      </c>
      <c r="M232">
        <f t="shared" si="44"/>
        <v>2</v>
      </c>
      <c r="N232" t="s">
        <v>57</v>
      </c>
      <c r="O232">
        <f t="shared" ref="O232:O295" si="47">IF(P232="文轩",30,IF(P232="清华大学出版社",40,IF(P232="机工出版",50,IF(P232="iTuring",50,IF(P232="博文视点",40,IF(COUNTIF(P232,"*华章*"),30,IF(P232="异步图书",50,10)))))))</f>
        <v>10</v>
      </c>
      <c r="Q232" t="s">
        <v>35</v>
      </c>
      <c r="R232" s="1"/>
      <c r="S232" s="1" t="str">
        <f>TEXT(商品数据[[#This Row],[出版时间]],"YYYY")</f>
        <v>1900</v>
      </c>
      <c r="T232" t="s">
        <v>36</v>
      </c>
      <c r="U232" t="s">
        <v>682</v>
      </c>
      <c r="W232">
        <v>127</v>
      </c>
      <c r="X232">
        <v>22</v>
      </c>
      <c r="Y232">
        <v>0</v>
      </c>
      <c r="Z232">
        <f t="shared" si="40"/>
        <v>1</v>
      </c>
      <c r="AA232">
        <f t="shared" si="41"/>
        <v>1</v>
      </c>
      <c r="AB232" t="str">
        <f t="shared" si="42"/>
        <v>较不畅销</v>
      </c>
      <c r="AC232">
        <f t="shared" si="43"/>
        <v>16.537600000000001</v>
      </c>
    </row>
    <row r="233" spans="1:29" ht="15" customHeight="1" x14ac:dyDescent="0.2">
      <c r="A233">
        <v>37752435656</v>
      </c>
      <c r="B233" t="s">
        <v>683</v>
      </c>
      <c r="C233" t="s">
        <v>684</v>
      </c>
      <c r="D233" t="str">
        <f t="shared" si="37"/>
        <v>中</v>
      </c>
      <c r="E233">
        <v>62</v>
      </c>
      <c r="F233" t="s">
        <v>359</v>
      </c>
      <c r="G233">
        <f t="shared" si="38"/>
        <v>0</v>
      </c>
      <c r="H233">
        <f t="shared" si="39"/>
        <v>1</v>
      </c>
      <c r="I233" t="s">
        <v>685</v>
      </c>
      <c r="K233">
        <f t="shared" si="45"/>
        <v>20</v>
      </c>
      <c r="L233">
        <f t="shared" si="46"/>
        <v>50</v>
      </c>
      <c r="M233">
        <f t="shared" si="44"/>
        <v>2</v>
      </c>
      <c r="N233" t="s">
        <v>57</v>
      </c>
      <c r="O233">
        <f t="shared" si="47"/>
        <v>10</v>
      </c>
      <c r="R233" s="1"/>
      <c r="S233" s="1" t="str">
        <f>TEXT(商品数据[[#This Row],[出版时间]],"YYYY")</f>
        <v>1900</v>
      </c>
      <c r="W233">
        <v>71</v>
      </c>
      <c r="X233">
        <v>10</v>
      </c>
      <c r="Y233">
        <v>0</v>
      </c>
      <c r="Z233">
        <f t="shared" si="40"/>
        <v>0</v>
      </c>
      <c r="AA233">
        <f t="shared" si="41"/>
        <v>0</v>
      </c>
      <c r="AB233" t="str">
        <f t="shared" si="42"/>
        <v>较不畅销</v>
      </c>
      <c r="AC233">
        <f t="shared" si="43"/>
        <v>5.1840000000000002</v>
      </c>
    </row>
    <row r="234" spans="1:29" ht="15" customHeight="1" x14ac:dyDescent="0.2">
      <c r="A234">
        <v>12134647</v>
      </c>
      <c r="B234" t="s">
        <v>686</v>
      </c>
      <c r="C234" t="s">
        <v>687</v>
      </c>
      <c r="D234" t="str">
        <f t="shared" si="37"/>
        <v>较高</v>
      </c>
      <c r="E234">
        <v>66.2</v>
      </c>
      <c r="F234" t="s">
        <v>92</v>
      </c>
      <c r="G234">
        <f t="shared" si="38"/>
        <v>0</v>
      </c>
      <c r="H234">
        <f t="shared" si="39"/>
        <v>2</v>
      </c>
      <c r="I234" t="s">
        <v>32</v>
      </c>
      <c r="J234" t="s">
        <v>232</v>
      </c>
      <c r="K234">
        <f t="shared" si="45"/>
        <v>20</v>
      </c>
      <c r="L234">
        <f t="shared" si="46"/>
        <v>50</v>
      </c>
      <c r="M234">
        <f t="shared" si="44"/>
        <v>0</v>
      </c>
      <c r="N234" t="s">
        <v>92</v>
      </c>
      <c r="O234">
        <f t="shared" si="47"/>
        <v>50</v>
      </c>
      <c r="P234" t="s">
        <v>233</v>
      </c>
      <c r="Q234" t="s">
        <v>35</v>
      </c>
      <c r="R234" s="1">
        <v>42917</v>
      </c>
      <c r="S234" s="1" t="str">
        <f>TEXT(商品数据[[#This Row],[出版时间]],"YYYY")</f>
        <v>2017</v>
      </c>
      <c r="T234" t="s">
        <v>36</v>
      </c>
      <c r="U234" t="s">
        <v>37</v>
      </c>
      <c r="V234">
        <v>317</v>
      </c>
      <c r="W234">
        <v>585</v>
      </c>
      <c r="X234">
        <v>416</v>
      </c>
      <c r="Y234">
        <v>2</v>
      </c>
      <c r="Z234">
        <f t="shared" si="40"/>
        <v>0</v>
      </c>
      <c r="AA234">
        <f t="shared" si="41"/>
        <v>0</v>
      </c>
      <c r="AB234" t="str">
        <f t="shared" si="42"/>
        <v>较不畅销</v>
      </c>
      <c r="AC234">
        <f t="shared" si="43"/>
        <v>122.00520000000002</v>
      </c>
    </row>
    <row r="235" spans="1:29" ht="15" customHeight="1" x14ac:dyDescent="0.2">
      <c r="A235">
        <v>12128617</v>
      </c>
      <c r="B235" t="s">
        <v>688</v>
      </c>
      <c r="C235" t="s">
        <v>689</v>
      </c>
      <c r="D235" t="str">
        <f t="shared" si="37"/>
        <v>中</v>
      </c>
      <c r="E235">
        <v>45.8</v>
      </c>
      <c r="F235" t="s">
        <v>57</v>
      </c>
      <c r="G235">
        <f t="shared" si="38"/>
        <v>0</v>
      </c>
      <c r="H235">
        <f t="shared" si="39"/>
        <v>2</v>
      </c>
      <c r="I235" t="s">
        <v>32</v>
      </c>
      <c r="J235" t="s">
        <v>690</v>
      </c>
      <c r="K235">
        <f t="shared" si="45"/>
        <v>20</v>
      </c>
      <c r="L235">
        <f t="shared" si="46"/>
        <v>50</v>
      </c>
      <c r="M235">
        <f t="shared" si="44"/>
        <v>2</v>
      </c>
      <c r="N235" t="s">
        <v>57</v>
      </c>
      <c r="O235">
        <f t="shared" si="47"/>
        <v>50</v>
      </c>
      <c r="P235" t="s">
        <v>112</v>
      </c>
      <c r="Q235" t="s">
        <v>35</v>
      </c>
      <c r="R235" s="1">
        <v>42917</v>
      </c>
      <c r="S235" s="1" t="str">
        <f>TEXT(商品数据[[#This Row],[出版时间]],"YYYY")</f>
        <v>2017</v>
      </c>
      <c r="T235" t="s">
        <v>36</v>
      </c>
      <c r="V235">
        <v>203</v>
      </c>
      <c r="W235">
        <v>653</v>
      </c>
      <c r="X235">
        <v>544</v>
      </c>
      <c r="Y235">
        <v>2</v>
      </c>
      <c r="Z235">
        <f t="shared" si="40"/>
        <v>0</v>
      </c>
      <c r="AA235">
        <f t="shared" si="41"/>
        <v>0</v>
      </c>
      <c r="AB235" t="str">
        <f t="shared" si="42"/>
        <v>较不畅销</v>
      </c>
      <c r="AC235">
        <f t="shared" si="43"/>
        <v>153.77719999999997</v>
      </c>
    </row>
    <row r="236" spans="1:29" ht="15" customHeight="1" x14ac:dyDescent="0.2">
      <c r="A236">
        <v>30904478619</v>
      </c>
      <c r="B236" t="s">
        <v>691</v>
      </c>
      <c r="C236" t="s">
        <v>692</v>
      </c>
      <c r="D236" t="str">
        <f t="shared" si="37"/>
        <v>较高</v>
      </c>
      <c r="E236">
        <v>83</v>
      </c>
      <c r="F236" t="s">
        <v>693</v>
      </c>
      <c r="G236">
        <f t="shared" si="38"/>
        <v>1</v>
      </c>
      <c r="H236">
        <f t="shared" si="39"/>
        <v>0</v>
      </c>
      <c r="I236" t="s">
        <v>346</v>
      </c>
      <c r="J236" t="s">
        <v>694</v>
      </c>
      <c r="K236">
        <f t="shared" si="45"/>
        <v>20</v>
      </c>
      <c r="L236">
        <f t="shared" si="46"/>
        <v>50</v>
      </c>
      <c r="M236">
        <f t="shared" si="44"/>
        <v>3</v>
      </c>
      <c r="N236" t="s">
        <v>149</v>
      </c>
      <c r="O236">
        <f t="shared" si="47"/>
        <v>10</v>
      </c>
      <c r="R236" s="1"/>
      <c r="S236" s="1" t="str">
        <f>TEXT(商品数据[[#This Row],[出版时间]],"YYYY")</f>
        <v>1900</v>
      </c>
      <c r="W236">
        <v>31</v>
      </c>
      <c r="X236">
        <v>27</v>
      </c>
      <c r="Y236">
        <v>0</v>
      </c>
      <c r="Z236">
        <f t="shared" si="40"/>
        <v>1</v>
      </c>
      <c r="AA236">
        <f t="shared" si="41"/>
        <v>1</v>
      </c>
      <c r="AB236" t="str">
        <f t="shared" si="42"/>
        <v>较不畅销</v>
      </c>
      <c r="AC236">
        <f t="shared" si="43"/>
        <v>1.0784</v>
      </c>
    </row>
    <row r="237" spans="1:29" ht="15" customHeight="1" x14ac:dyDescent="0.2">
      <c r="A237">
        <v>32914578689</v>
      </c>
      <c r="B237" t="s">
        <v>695</v>
      </c>
      <c r="C237" t="s">
        <v>696</v>
      </c>
      <c r="D237" t="str">
        <f t="shared" si="37"/>
        <v>高</v>
      </c>
      <c r="E237">
        <v>101</v>
      </c>
      <c r="F237" t="s">
        <v>697</v>
      </c>
      <c r="G237">
        <f t="shared" si="38"/>
        <v>1</v>
      </c>
      <c r="H237">
        <f t="shared" si="39"/>
        <v>0</v>
      </c>
      <c r="I237" t="s">
        <v>698</v>
      </c>
      <c r="J237" t="s">
        <v>174</v>
      </c>
      <c r="K237">
        <f t="shared" si="45"/>
        <v>20</v>
      </c>
      <c r="L237">
        <f t="shared" si="46"/>
        <v>40</v>
      </c>
      <c r="M237">
        <f t="shared" si="44"/>
        <v>1</v>
      </c>
      <c r="N237" t="s">
        <v>31</v>
      </c>
      <c r="O237">
        <f t="shared" si="47"/>
        <v>10</v>
      </c>
      <c r="R237" s="1"/>
      <c r="S237" s="1" t="str">
        <f>TEXT(商品数据[[#This Row],[出版时间]],"YYYY")</f>
        <v>1900</v>
      </c>
      <c r="W237">
        <v>104</v>
      </c>
      <c r="X237">
        <v>33</v>
      </c>
      <c r="Y237">
        <v>0</v>
      </c>
      <c r="Z237">
        <f t="shared" si="40"/>
        <v>1</v>
      </c>
      <c r="AA237">
        <f t="shared" si="41"/>
        <v>0</v>
      </c>
      <c r="AB237" t="str">
        <f t="shared" si="42"/>
        <v>较不畅销</v>
      </c>
      <c r="AC237">
        <f t="shared" si="43"/>
        <v>11.266500000000001</v>
      </c>
    </row>
    <row r="238" spans="1:29" ht="15" customHeight="1" x14ac:dyDescent="0.2">
      <c r="A238">
        <v>10023900000000</v>
      </c>
      <c r="B238" t="s">
        <v>699</v>
      </c>
      <c r="C238" t="s">
        <v>700</v>
      </c>
      <c r="D238" t="str">
        <f t="shared" si="37"/>
        <v>中</v>
      </c>
      <c r="E238">
        <v>59.5</v>
      </c>
      <c r="F238" t="s">
        <v>674</v>
      </c>
      <c r="G238">
        <f t="shared" si="38"/>
        <v>1</v>
      </c>
      <c r="H238">
        <f t="shared" si="39"/>
        <v>0</v>
      </c>
      <c r="I238" t="s">
        <v>701</v>
      </c>
      <c r="K238">
        <f t="shared" si="45"/>
        <v>20</v>
      </c>
      <c r="L238">
        <f t="shared" si="46"/>
        <v>10</v>
      </c>
      <c r="M238">
        <f t="shared" si="44"/>
        <v>700</v>
      </c>
      <c r="N238" t="s">
        <v>678</v>
      </c>
      <c r="O238">
        <f t="shared" si="47"/>
        <v>10</v>
      </c>
      <c r="R238" s="1"/>
      <c r="S238" s="1" t="str">
        <f>TEXT(商品数据[[#This Row],[出版时间]],"YYYY")</f>
        <v>1900</v>
      </c>
      <c r="W238">
        <v>304</v>
      </c>
      <c r="X238">
        <v>30</v>
      </c>
      <c r="Y238">
        <v>0</v>
      </c>
      <c r="Z238">
        <f t="shared" si="40"/>
        <v>0</v>
      </c>
      <c r="AA238">
        <f t="shared" si="41"/>
        <v>0</v>
      </c>
      <c r="AB238" t="str">
        <f t="shared" si="42"/>
        <v>较不畅销</v>
      </c>
      <c r="AC238">
        <f t="shared" si="43"/>
        <v>93.635000000000005</v>
      </c>
    </row>
    <row r="239" spans="1:29" ht="15" customHeight="1" x14ac:dyDescent="0.2">
      <c r="A239">
        <v>10193947982</v>
      </c>
      <c r="B239" t="s">
        <v>702</v>
      </c>
      <c r="C239" t="s">
        <v>700</v>
      </c>
      <c r="D239" t="str">
        <f t="shared" si="37"/>
        <v>中</v>
      </c>
      <c r="E239">
        <v>64.8</v>
      </c>
      <c r="F239" t="s">
        <v>537</v>
      </c>
      <c r="G239">
        <f t="shared" si="38"/>
        <v>1</v>
      </c>
      <c r="H239">
        <f t="shared" si="39"/>
        <v>0</v>
      </c>
      <c r="I239" t="s">
        <v>703</v>
      </c>
      <c r="J239" t="s">
        <v>41</v>
      </c>
      <c r="K239">
        <f t="shared" si="45"/>
        <v>89</v>
      </c>
      <c r="L239">
        <f t="shared" si="46"/>
        <v>40</v>
      </c>
      <c r="M239">
        <f t="shared" si="44"/>
        <v>1</v>
      </c>
      <c r="N239" t="s">
        <v>31</v>
      </c>
      <c r="O239">
        <f t="shared" si="47"/>
        <v>10</v>
      </c>
      <c r="Q239" t="s">
        <v>35</v>
      </c>
      <c r="R239" s="1">
        <v>42370</v>
      </c>
      <c r="S239" s="1" t="str">
        <f>TEXT(商品数据[[#This Row],[出版时间]],"YYYY")</f>
        <v>2016</v>
      </c>
      <c r="W239">
        <v>77</v>
      </c>
      <c r="X239">
        <v>70</v>
      </c>
      <c r="Y239">
        <v>2</v>
      </c>
      <c r="Z239">
        <f t="shared" si="40"/>
        <v>0</v>
      </c>
      <c r="AA239">
        <f t="shared" si="41"/>
        <v>0</v>
      </c>
      <c r="AB239" t="str">
        <f t="shared" si="42"/>
        <v>较不畅销</v>
      </c>
      <c r="AC239">
        <f t="shared" si="43"/>
        <v>2.1320000000000001</v>
      </c>
    </row>
    <row r="240" spans="1:29" ht="15" customHeight="1" x14ac:dyDescent="0.2">
      <c r="A240">
        <v>29663303822</v>
      </c>
      <c r="B240" t="s">
        <v>704</v>
      </c>
      <c r="C240" t="s">
        <v>705</v>
      </c>
      <c r="D240" t="str">
        <f t="shared" si="37"/>
        <v>较高</v>
      </c>
      <c r="E240">
        <v>88.8</v>
      </c>
      <c r="F240" t="s">
        <v>345</v>
      </c>
      <c r="G240">
        <f t="shared" si="38"/>
        <v>1</v>
      </c>
      <c r="H240">
        <f t="shared" si="39"/>
        <v>0</v>
      </c>
      <c r="I240" t="s">
        <v>454</v>
      </c>
      <c r="J240" t="s">
        <v>706</v>
      </c>
      <c r="K240">
        <f t="shared" si="45"/>
        <v>20</v>
      </c>
      <c r="L240">
        <f t="shared" si="46"/>
        <v>50</v>
      </c>
      <c r="M240">
        <f t="shared" si="44"/>
        <v>2</v>
      </c>
      <c r="N240" t="s">
        <v>57</v>
      </c>
      <c r="O240">
        <f t="shared" si="47"/>
        <v>10</v>
      </c>
      <c r="R240" s="1"/>
      <c r="S240" s="1" t="str">
        <f>TEXT(商品数据[[#This Row],[出版时间]],"YYYY")</f>
        <v>1900</v>
      </c>
      <c r="W240">
        <v>49</v>
      </c>
      <c r="X240">
        <v>46</v>
      </c>
      <c r="Y240">
        <v>0</v>
      </c>
      <c r="Z240">
        <f t="shared" si="40"/>
        <v>0</v>
      </c>
      <c r="AA240">
        <f t="shared" si="41"/>
        <v>0</v>
      </c>
      <c r="AB240" t="str">
        <f t="shared" si="42"/>
        <v>较不畅销</v>
      </c>
      <c r="AC240">
        <f t="shared" si="43"/>
        <v>2.68</v>
      </c>
    </row>
    <row r="241" spans="1:29" ht="15" customHeight="1" x14ac:dyDescent="0.2">
      <c r="A241">
        <v>31049952451</v>
      </c>
      <c r="B241" t="s">
        <v>707</v>
      </c>
      <c r="C241" t="s">
        <v>708</v>
      </c>
      <c r="D241" t="str">
        <f t="shared" si="37"/>
        <v>较高</v>
      </c>
      <c r="E241">
        <v>85.8</v>
      </c>
      <c r="F241" t="s">
        <v>345</v>
      </c>
      <c r="G241">
        <f t="shared" si="38"/>
        <v>1</v>
      </c>
      <c r="H241">
        <f t="shared" si="39"/>
        <v>0</v>
      </c>
      <c r="I241" t="s">
        <v>454</v>
      </c>
      <c r="J241" t="s">
        <v>709</v>
      </c>
      <c r="K241">
        <f t="shared" si="45"/>
        <v>20</v>
      </c>
      <c r="L241">
        <f t="shared" si="46"/>
        <v>50</v>
      </c>
      <c r="M241">
        <f t="shared" si="44"/>
        <v>0</v>
      </c>
      <c r="N241" t="s">
        <v>92</v>
      </c>
      <c r="O241">
        <f t="shared" si="47"/>
        <v>10</v>
      </c>
      <c r="R241" s="1"/>
      <c r="S241" s="1" t="str">
        <f>TEXT(商品数据[[#This Row],[出版时间]],"YYYY")</f>
        <v>1900</v>
      </c>
      <c r="W241">
        <v>37</v>
      </c>
      <c r="X241">
        <v>26</v>
      </c>
      <c r="Y241">
        <v>0</v>
      </c>
      <c r="Z241">
        <f t="shared" si="40"/>
        <v>0</v>
      </c>
      <c r="AA241">
        <f t="shared" si="41"/>
        <v>1</v>
      </c>
      <c r="AB241" t="str">
        <f t="shared" si="42"/>
        <v>较不畅销</v>
      </c>
      <c r="AC241">
        <f t="shared" si="43"/>
        <v>1.5048000000000001</v>
      </c>
    </row>
    <row r="242" spans="1:29" ht="15" customHeight="1" x14ac:dyDescent="0.2">
      <c r="A242">
        <v>39647256002</v>
      </c>
      <c r="B242" t="s">
        <v>710</v>
      </c>
      <c r="C242" t="s">
        <v>711</v>
      </c>
      <c r="D242" t="str">
        <f t="shared" si="37"/>
        <v>高</v>
      </c>
      <c r="E242">
        <v>103.6</v>
      </c>
      <c r="F242" t="s">
        <v>453</v>
      </c>
      <c r="G242">
        <f t="shared" si="38"/>
        <v>1</v>
      </c>
      <c r="H242">
        <f t="shared" si="39"/>
        <v>0</v>
      </c>
      <c r="I242" t="s">
        <v>454</v>
      </c>
      <c r="J242" t="s">
        <v>515</v>
      </c>
      <c r="K242">
        <f t="shared" si="45"/>
        <v>55</v>
      </c>
      <c r="L242">
        <f t="shared" si="46"/>
        <v>40</v>
      </c>
      <c r="M242">
        <f t="shared" si="44"/>
        <v>1</v>
      </c>
      <c r="N242" t="s">
        <v>31</v>
      </c>
      <c r="O242">
        <f t="shared" si="47"/>
        <v>10</v>
      </c>
      <c r="Q242" t="s">
        <v>35</v>
      </c>
      <c r="R242" s="1">
        <v>43465</v>
      </c>
      <c r="S242" s="1" t="str">
        <f>TEXT(商品数据[[#This Row],[出版时间]],"YYYY")</f>
        <v>2018</v>
      </c>
      <c r="V242">
        <v>600</v>
      </c>
      <c r="W242">
        <v>124</v>
      </c>
      <c r="X242">
        <v>113</v>
      </c>
      <c r="Y242">
        <v>0</v>
      </c>
      <c r="Z242">
        <f t="shared" si="40"/>
        <v>0</v>
      </c>
      <c r="AA242">
        <f t="shared" si="41"/>
        <v>0</v>
      </c>
      <c r="AB242" t="str">
        <f t="shared" si="42"/>
        <v>较不畅销</v>
      </c>
      <c r="AC242">
        <f t="shared" si="43"/>
        <v>16.912500000000001</v>
      </c>
    </row>
    <row r="243" spans="1:29" ht="15" customHeight="1" x14ac:dyDescent="0.2">
      <c r="A243">
        <v>30910360343</v>
      </c>
      <c r="B243" t="s">
        <v>712</v>
      </c>
      <c r="C243" t="s">
        <v>713</v>
      </c>
      <c r="D243" t="str">
        <f t="shared" si="37"/>
        <v>较高</v>
      </c>
      <c r="E243">
        <v>66.8</v>
      </c>
      <c r="F243" t="s">
        <v>537</v>
      </c>
      <c r="G243">
        <f t="shared" si="38"/>
        <v>1</v>
      </c>
      <c r="H243">
        <f t="shared" si="39"/>
        <v>0</v>
      </c>
      <c r="I243" t="s">
        <v>703</v>
      </c>
      <c r="K243">
        <f t="shared" si="45"/>
        <v>20</v>
      </c>
      <c r="L243">
        <f t="shared" si="46"/>
        <v>50</v>
      </c>
      <c r="M243">
        <f t="shared" si="44"/>
        <v>0</v>
      </c>
      <c r="N243" t="s">
        <v>92</v>
      </c>
      <c r="O243">
        <f t="shared" si="47"/>
        <v>10</v>
      </c>
      <c r="R243" s="1"/>
      <c r="S243" s="1" t="str">
        <f>TEXT(商品数据[[#This Row],[出版时间]],"YYYY")</f>
        <v>1900</v>
      </c>
      <c r="W243">
        <v>125</v>
      </c>
      <c r="X243">
        <v>114</v>
      </c>
      <c r="Y243">
        <v>0</v>
      </c>
      <c r="Z243">
        <f t="shared" si="40"/>
        <v>0</v>
      </c>
      <c r="AA243">
        <f t="shared" si="41"/>
        <v>0</v>
      </c>
      <c r="AB243" t="str">
        <f t="shared" si="42"/>
        <v>较不畅销</v>
      </c>
      <c r="AC243">
        <f t="shared" si="43"/>
        <v>17.186399999999999</v>
      </c>
    </row>
    <row r="244" spans="1:29" ht="15" customHeight="1" x14ac:dyDescent="0.2">
      <c r="A244">
        <v>12794852</v>
      </c>
      <c r="B244" t="s">
        <v>714</v>
      </c>
      <c r="C244" t="s">
        <v>715</v>
      </c>
      <c r="D244" t="str">
        <f t="shared" si="37"/>
        <v>较高</v>
      </c>
      <c r="E244">
        <v>78</v>
      </c>
      <c r="F244" t="s">
        <v>149</v>
      </c>
      <c r="G244">
        <f t="shared" si="38"/>
        <v>0</v>
      </c>
      <c r="H244">
        <f t="shared" si="39"/>
        <v>2</v>
      </c>
      <c r="I244" t="s">
        <v>32</v>
      </c>
      <c r="J244" t="s">
        <v>716</v>
      </c>
      <c r="K244">
        <f t="shared" si="45"/>
        <v>20</v>
      </c>
      <c r="L244">
        <f t="shared" si="46"/>
        <v>50</v>
      </c>
      <c r="M244">
        <f t="shared" si="44"/>
        <v>3</v>
      </c>
      <c r="N244" t="s">
        <v>149</v>
      </c>
      <c r="O244">
        <f t="shared" si="47"/>
        <v>40</v>
      </c>
      <c r="P244" t="s">
        <v>289</v>
      </c>
      <c r="Q244" t="s">
        <v>35</v>
      </c>
      <c r="R244" s="1">
        <v>43831</v>
      </c>
      <c r="S244" s="1" t="str">
        <f>TEXT(商品数据[[#This Row],[出版时间]],"YYYY")</f>
        <v>2020</v>
      </c>
      <c r="T244" t="s">
        <v>36</v>
      </c>
      <c r="V244">
        <v>472</v>
      </c>
      <c r="W244">
        <v>213</v>
      </c>
      <c r="X244">
        <v>25</v>
      </c>
      <c r="Y244">
        <v>0</v>
      </c>
      <c r="Z244">
        <f t="shared" si="40"/>
        <v>0</v>
      </c>
      <c r="AA244">
        <f t="shared" si="41"/>
        <v>1</v>
      </c>
      <c r="AB244" t="str">
        <f t="shared" si="42"/>
        <v>较不畅销</v>
      </c>
      <c r="AC244">
        <f t="shared" si="43"/>
        <v>46.116999999999997</v>
      </c>
    </row>
    <row r="245" spans="1:29" ht="15" customHeight="1" x14ac:dyDescent="0.2">
      <c r="A245">
        <v>12950370</v>
      </c>
      <c r="B245" t="s">
        <v>717</v>
      </c>
      <c r="C245" t="s">
        <v>717</v>
      </c>
      <c r="D245" t="str">
        <f t="shared" si="37"/>
        <v>中</v>
      </c>
      <c r="E245">
        <v>61.3</v>
      </c>
      <c r="F245" t="s">
        <v>57</v>
      </c>
      <c r="G245">
        <f t="shared" si="38"/>
        <v>0</v>
      </c>
      <c r="H245">
        <f t="shared" si="39"/>
        <v>2</v>
      </c>
      <c r="I245" t="s">
        <v>32</v>
      </c>
      <c r="J245" t="s">
        <v>718</v>
      </c>
      <c r="K245">
        <f t="shared" si="45"/>
        <v>20</v>
      </c>
      <c r="L245">
        <f t="shared" si="46"/>
        <v>50</v>
      </c>
      <c r="M245">
        <f t="shared" si="44"/>
        <v>2</v>
      </c>
      <c r="N245" t="s">
        <v>57</v>
      </c>
      <c r="O245">
        <f t="shared" si="47"/>
        <v>50</v>
      </c>
      <c r="P245" t="s">
        <v>112</v>
      </c>
      <c r="Q245" t="s">
        <v>35</v>
      </c>
      <c r="R245" s="1">
        <v>44075</v>
      </c>
      <c r="S245" s="1" t="str">
        <f>TEXT(商品数据[[#This Row],[出版时间]],"YYYY")</f>
        <v>2020</v>
      </c>
      <c r="T245" t="s">
        <v>36</v>
      </c>
      <c r="V245">
        <v>192</v>
      </c>
      <c r="W245">
        <v>38</v>
      </c>
      <c r="X245">
        <v>3</v>
      </c>
      <c r="Y245">
        <v>0</v>
      </c>
      <c r="Z245">
        <f t="shared" si="40"/>
        <v>1</v>
      </c>
      <c r="AA245">
        <f t="shared" si="41"/>
        <v>0</v>
      </c>
      <c r="AB245" t="str">
        <f t="shared" si="42"/>
        <v>较不畅销</v>
      </c>
      <c r="AC245">
        <f t="shared" si="43"/>
        <v>1.4937</v>
      </c>
    </row>
    <row r="246" spans="1:29" ht="15" customHeight="1" x14ac:dyDescent="0.2">
      <c r="A246">
        <v>48286685374</v>
      </c>
      <c r="B246" t="s">
        <v>719</v>
      </c>
      <c r="C246" t="s">
        <v>720</v>
      </c>
      <c r="D246" t="str">
        <f t="shared" si="37"/>
        <v>高</v>
      </c>
      <c r="E246">
        <v>108</v>
      </c>
      <c r="F246" t="s">
        <v>721</v>
      </c>
      <c r="G246">
        <f t="shared" si="38"/>
        <v>0</v>
      </c>
      <c r="H246">
        <f t="shared" si="39"/>
        <v>0</v>
      </c>
      <c r="I246" t="s">
        <v>722</v>
      </c>
      <c r="K246">
        <f t="shared" si="45"/>
        <v>20</v>
      </c>
      <c r="L246">
        <f t="shared" si="46"/>
        <v>10</v>
      </c>
      <c r="M246">
        <f t="shared" si="44"/>
        <v>700</v>
      </c>
      <c r="O246">
        <f t="shared" si="47"/>
        <v>10</v>
      </c>
      <c r="R246" s="1"/>
      <c r="S246" s="1" t="str">
        <f>TEXT(商品数据[[#This Row],[出版时间]],"YYYY")</f>
        <v>1900</v>
      </c>
      <c r="W246">
        <v>170</v>
      </c>
      <c r="X246">
        <v>43</v>
      </c>
      <c r="Y246">
        <v>1</v>
      </c>
      <c r="Z246">
        <f t="shared" si="40"/>
        <v>0</v>
      </c>
      <c r="AA246">
        <f t="shared" si="41"/>
        <v>0</v>
      </c>
      <c r="AB246" t="str">
        <f t="shared" si="42"/>
        <v>较不畅销</v>
      </c>
      <c r="AC246">
        <f t="shared" si="43"/>
        <v>14.81715</v>
      </c>
    </row>
    <row r="247" spans="1:29" ht="15" customHeight="1" x14ac:dyDescent="0.2">
      <c r="A247">
        <v>10024700000000</v>
      </c>
      <c r="B247" t="s">
        <v>723</v>
      </c>
      <c r="C247" t="s">
        <v>724</v>
      </c>
      <c r="D247" t="str">
        <f t="shared" si="37"/>
        <v>高</v>
      </c>
      <c r="E247">
        <v>128</v>
      </c>
      <c r="F247" t="s">
        <v>725</v>
      </c>
      <c r="G247">
        <f t="shared" si="38"/>
        <v>0</v>
      </c>
      <c r="H247">
        <f t="shared" si="39"/>
        <v>1</v>
      </c>
      <c r="I247" t="s">
        <v>726</v>
      </c>
      <c r="K247">
        <f t="shared" si="45"/>
        <v>20</v>
      </c>
      <c r="L247">
        <f t="shared" si="46"/>
        <v>10</v>
      </c>
      <c r="M247">
        <f t="shared" si="44"/>
        <v>700</v>
      </c>
      <c r="O247">
        <f t="shared" si="47"/>
        <v>10</v>
      </c>
      <c r="R247" s="1"/>
      <c r="S247" s="1" t="str">
        <f>TEXT(商品数据[[#This Row],[出版时间]],"YYYY")</f>
        <v>1900</v>
      </c>
      <c r="W247">
        <v>49</v>
      </c>
      <c r="X247">
        <v>29</v>
      </c>
      <c r="Y247">
        <v>0</v>
      </c>
      <c r="Z247">
        <f t="shared" si="40"/>
        <v>0</v>
      </c>
      <c r="AA247">
        <f t="shared" si="41"/>
        <v>0</v>
      </c>
      <c r="AB247" t="str">
        <f t="shared" si="42"/>
        <v>较不畅销</v>
      </c>
      <c r="AC247">
        <f t="shared" si="43"/>
        <v>2.5950000000000002</v>
      </c>
    </row>
    <row r="248" spans="1:29" ht="15" customHeight="1" x14ac:dyDescent="0.2">
      <c r="A248">
        <v>12530992</v>
      </c>
      <c r="B248" t="s">
        <v>727</v>
      </c>
      <c r="C248" t="s">
        <v>728</v>
      </c>
      <c r="D248" t="str">
        <f t="shared" si="37"/>
        <v>中</v>
      </c>
      <c r="E248">
        <v>42.9</v>
      </c>
      <c r="F248" t="s">
        <v>729</v>
      </c>
      <c r="G248">
        <f t="shared" si="38"/>
        <v>0</v>
      </c>
      <c r="H248">
        <f t="shared" si="39"/>
        <v>2</v>
      </c>
      <c r="I248" t="s">
        <v>32</v>
      </c>
      <c r="J248" t="s">
        <v>730</v>
      </c>
      <c r="K248">
        <f t="shared" si="45"/>
        <v>20</v>
      </c>
      <c r="L248">
        <f t="shared" si="46"/>
        <v>10</v>
      </c>
      <c r="M248">
        <f t="shared" si="44"/>
        <v>700</v>
      </c>
      <c r="N248" t="s">
        <v>731</v>
      </c>
      <c r="O248">
        <f t="shared" si="47"/>
        <v>10</v>
      </c>
      <c r="P248" t="s">
        <v>732</v>
      </c>
      <c r="Q248" t="s">
        <v>35</v>
      </c>
      <c r="R248" s="1">
        <v>39417</v>
      </c>
      <c r="S248" s="1" t="str">
        <f>TEXT(商品数据[[#This Row],[出版时间]],"YYYY")</f>
        <v>2007</v>
      </c>
      <c r="T248" t="s">
        <v>36</v>
      </c>
      <c r="V248">
        <v>112</v>
      </c>
      <c r="W248">
        <v>39</v>
      </c>
      <c r="X248">
        <v>6</v>
      </c>
      <c r="Y248">
        <v>0</v>
      </c>
      <c r="Z248">
        <f t="shared" si="40"/>
        <v>0</v>
      </c>
      <c r="AA248">
        <f t="shared" si="41"/>
        <v>0</v>
      </c>
      <c r="AB248" t="str">
        <f t="shared" si="42"/>
        <v>较不畅销</v>
      </c>
      <c r="AC248">
        <f t="shared" si="43"/>
        <v>1.5840000000000001</v>
      </c>
    </row>
    <row r="249" spans="1:29" ht="15" customHeight="1" x14ac:dyDescent="0.2">
      <c r="A249">
        <v>12237572</v>
      </c>
      <c r="B249" t="s">
        <v>733</v>
      </c>
      <c r="C249" t="s">
        <v>734</v>
      </c>
      <c r="D249" t="str">
        <f t="shared" si="37"/>
        <v>较高</v>
      </c>
      <c r="E249">
        <v>65.2</v>
      </c>
      <c r="F249" t="s">
        <v>57</v>
      </c>
      <c r="G249">
        <f t="shared" si="38"/>
        <v>0</v>
      </c>
      <c r="H249">
        <f t="shared" si="39"/>
        <v>2</v>
      </c>
      <c r="I249" t="s">
        <v>32</v>
      </c>
      <c r="J249" t="s">
        <v>735</v>
      </c>
      <c r="K249">
        <f t="shared" si="45"/>
        <v>20</v>
      </c>
      <c r="L249">
        <f t="shared" si="46"/>
        <v>50</v>
      </c>
      <c r="M249">
        <f t="shared" si="44"/>
        <v>2</v>
      </c>
      <c r="N249" t="s">
        <v>57</v>
      </c>
      <c r="O249">
        <f t="shared" si="47"/>
        <v>50</v>
      </c>
      <c r="P249" t="s">
        <v>112</v>
      </c>
      <c r="Q249" t="s">
        <v>35</v>
      </c>
      <c r="R249" s="1">
        <v>42979</v>
      </c>
      <c r="S249" s="1" t="str">
        <f>TEXT(商品数据[[#This Row],[出版时间]],"YYYY")</f>
        <v>2017</v>
      </c>
      <c r="T249" t="s">
        <v>36</v>
      </c>
      <c r="V249">
        <v>223</v>
      </c>
      <c r="W249">
        <v>583</v>
      </c>
      <c r="X249">
        <v>299</v>
      </c>
      <c r="Y249">
        <v>1</v>
      </c>
      <c r="Z249">
        <f t="shared" si="40"/>
        <v>0</v>
      </c>
      <c r="AA249">
        <f t="shared" si="41"/>
        <v>0</v>
      </c>
      <c r="AB249" t="str">
        <f t="shared" si="42"/>
        <v>较不畅销</v>
      </c>
      <c r="AC249">
        <f t="shared" si="43"/>
        <v>178.67479999999998</v>
      </c>
    </row>
    <row r="250" spans="1:29" ht="15" customHeight="1" x14ac:dyDescent="0.2">
      <c r="A250">
        <v>30941403032</v>
      </c>
      <c r="B250" t="s">
        <v>736</v>
      </c>
      <c r="C250" t="s">
        <v>736</v>
      </c>
      <c r="D250" t="str">
        <f t="shared" si="37"/>
        <v>中</v>
      </c>
      <c r="E250">
        <v>57.7</v>
      </c>
      <c r="F250" t="s">
        <v>737</v>
      </c>
      <c r="G250">
        <f t="shared" si="38"/>
        <v>0</v>
      </c>
      <c r="H250">
        <f t="shared" si="39"/>
        <v>0</v>
      </c>
      <c r="J250" t="s">
        <v>356</v>
      </c>
      <c r="K250">
        <f t="shared" si="45"/>
        <v>20</v>
      </c>
      <c r="L250">
        <f t="shared" si="46"/>
        <v>50</v>
      </c>
      <c r="M250">
        <f t="shared" si="44"/>
        <v>0</v>
      </c>
      <c r="N250" t="s">
        <v>92</v>
      </c>
      <c r="O250">
        <f t="shared" si="47"/>
        <v>10</v>
      </c>
      <c r="Q250" t="s">
        <v>35</v>
      </c>
      <c r="R250" s="1">
        <v>43313</v>
      </c>
      <c r="S250" s="1" t="str">
        <f>TEXT(商品数据[[#This Row],[出版时间]],"YYYY")</f>
        <v>2018</v>
      </c>
      <c r="W250">
        <v>32</v>
      </c>
      <c r="X250">
        <v>32</v>
      </c>
      <c r="Y250">
        <v>0</v>
      </c>
      <c r="Z250">
        <f t="shared" si="40"/>
        <v>1</v>
      </c>
      <c r="AA250">
        <f t="shared" si="41"/>
        <v>0</v>
      </c>
      <c r="AB250" t="str">
        <f t="shared" si="42"/>
        <v>较不畅销</v>
      </c>
      <c r="AC250">
        <f t="shared" si="43"/>
        <v>1.1616</v>
      </c>
    </row>
    <row r="251" spans="1:29" ht="15" customHeight="1" x14ac:dyDescent="0.2">
      <c r="A251">
        <v>12886424</v>
      </c>
      <c r="B251" t="s">
        <v>738</v>
      </c>
      <c r="C251" t="s">
        <v>739</v>
      </c>
      <c r="D251" t="str">
        <f t="shared" si="37"/>
        <v>较高</v>
      </c>
      <c r="E251">
        <v>77.5</v>
      </c>
      <c r="F251" t="s">
        <v>57</v>
      </c>
      <c r="G251">
        <f t="shared" si="38"/>
        <v>0</v>
      </c>
      <c r="H251">
        <f t="shared" si="39"/>
        <v>2</v>
      </c>
      <c r="I251" t="s">
        <v>32</v>
      </c>
      <c r="J251" t="s">
        <v>740</v>
      </c>
      <c r="K251">
        <f t="shared" si="45"/>
        <v>20</v>
      </c>
      <c r="L251">
        <f t="shared" si="46"/>
        <v>50</v>
      </c>
      <c r="M251">
        <f t="shared" si="44"/>
        <v>2</v>
      </c>
      <c r="N251" t="s">
        <v>57</v>
      </c>
      <c r="O251">
        <f t="shared" si="47"/>
        <v>50</v>
      </c>
      <c r="P251" t="s">
        <v>112</v>
      </c>
      <c r="Q251" t="s">
        <v>35</v>
      </c>
      <c r="R251" s="1">
        <v>43983</v>
      </c>
      <c r="S251" s="1" t="str">
        <f>TEXT(商品数据[[#This Row],[出版时间]],"YYYY")</f>
        <v>2020</v>
      </c>
      <c r="T251" t="s">
        <v>36</v>
      </c>
      <c r="V251">
        <v>392</v>
      </c>
      <c r="W251">
        <v>435</v>
      </c>
      <c r="X251">
        <v>50</v>
      </c>
      <c r="Y251">
        <v>0</v>
      </c>
      <c r="Z251">
        <f t="shared" si="40"/>
        <v>1</v>
      </c>
      <c r="AA251">
        <f t="shared" si="41"/>
        <v>0</v>
      </c>
      <c r="AB251" t="str">
        <f t="shared" si="42"/>
        <v>较不畅销</v>
      </c>
      <c r="AC251">
        <f t="shared" si="43"/>
        <v>191.84</v>
      </c>
    </row>
    <row r="252" spans="1:29" ht="15" customHeight="1" x14ac:dyDescent="0.2">
      <c r="A252">
        <v>12232996</v>
      </c>
      <c r="B252" t="s">
        <v>741</v>
      </c>
      <c r="C252" t="s">
        <v>742</v>
      </c>
      <c r="D252" t="str">
        <f t="shared" si="37"/>
        <v>中</v>
      </c>
      <c r="E252">
        <v>49.4</v>
      </c>
      <c r="F252" t="s">
        <v>92</v>
      </c>
      <c r="G252">
        <f t="shared" si="38"/>
        <v>0</v>
      </c>
      <c r="H252">
        <f t="shared" si="39"/>
        <v>2</v>
      </c>
      <c r="I252" t="s">
        <v>32</v>
      </c>
      <c r="J252" t="s">
        <v>743</v>
      </c>
      <c r="K252">
        <f t="shared" si="45"/>
        <v>20</v>
      </c>
      <c r="L252">
        <f t="shared" si="46"/>
        <v>50</v>
      </c>
      <c r="M252">
        <f t="shared" si="44"/>
        <v>0</v>
      </c>
      <c r="N252" t="s">
        <v>92</v>
      </c>
      <c r="O252">
        <f t="shared" si="47"/>
        <v>10</v>
      </c>
      <c r="P252" t="s">
        <v>92</v>
      </c>
      <c r="Q252" t="s">
        <v>35</v>
      </c>
      <c r="R252" s="1">
        <v>42948</v>
      </c>
      <c r="S252" s="1" t="str">
        <f>TEXT(商品数据[[#This Row],[出版时间]],"YYYY")</f>
        <v>2017</v>
      </c>
      <c r="U252" t="s">
        <v>37</v>
      </c>
      <c r="V252">
        <v>190</v>
      </c>
      <c r="W252">
        <v>237</v>
      </c>
      <c r="X252">
        <v>168</v>
      </c>
      <c r="Y252">
        <v>0</v>
      </c>
      <c r="Z252">
        <f t="shared" si="40"/>
        <v>0</v>
      </c>
      <c r="AA252">
        <f t="shared" si="41"/>
        <v>0</v>
      </c>
      <c r="AB252" t="str">
        <f t="shared" si="42"/>
        <v>较不畅销</v>
      </c>
      <c r="AC252">
        <f t="shared" si="43"/>
        <v>60.404399999999995</v>
      </c>
    </row>
    <row r="253" spans="1:29" ht="15" customHeight="1" x14ac:dyDescent="0.2">
      <c r="A253">
        <v>69957954609</v>
      </c>
      <c r="B253" t="s">
        <v>744</v>
      </c>
      <c r="C253" t="s">
        <v>744</v>
      </c>
      <c r="D253" t="str">
        <f t="shared" si="37"/>
        <v>中</v>
      </c>
      <c r="E253">
        <v>63.5</v>
      </c>
      <c r="F253" t="s">
        <v>39</v>
      </c>
      <c r="G253">
        <f t="shared" si="38"/>
        <v>0</v>
      </c>
      <c r="H253">
        <f t="shared" si="39"/>
        <v>1</v>
      </c>
      <c r="I253" t="s">
        <v>40</v>
      </c>
      <c r="J253" t="s">
        <v>745</v>
      </c>
      <c r="K253">
        <f t="shared" si="45"/>
        <v>20</v>
      </c>
      <c r="L253">
        <f t="shared" si="46"/>
        <v>50</v>
      </c>
      <c r="M253">
        <f t="shared" si="44"/>
        <v>3</v>
      </c>
      <c r="N253" t="s">
        <v>149</v>
      </c>
      <c r="O253">
        <f t="shared" si="47"/>
        <v>10</v>
      </c>
      <c r="R253" s="1">
        <v>43921</v>
      </c>
      <c r="S253" s="1" t="str">
        <f>TEXT(商品数据[[#This Row],[出版时间]],"YYYY")</f>
        <v>2020</v>
      </c>
      <c r="W253">
        <v>38</v>
      </c>
      <c r="X253">
        <v>5</v>
      </c>
      <c r="Y253">
        <v>0</v>
      </c>
      <c r="Z253">
        <f t="shared" si="40"/>
        <v>0</v>
      </c>
      <c r="AA253">
        <f t="shared" si="41"/>
        <v>0</v>
      </c>
      <c r="AB253" t="str">
        <f t="shared" si="42"/>
        <v>较不畅销</v>
      </c>
      <c r="AC253">
        <f t="shared" si="43"/>
        <v>1.5015000000000001</v>
      </c>
    </row>
    <row r="254" spans="1:29" ht="15" customHeight="1" x14ac:dyDescent="0.2">
      <c r="A254">
        <v>12590544</v>
      </c>
      <c r="B254" t="s">
        <v>746</v>
      </c>
      <c r="C254" t="s">
        <v>746</v>
      </c>
      <c r="D254" t="str">
        <f t="shared" si="37"/>
        <v>中</v>
      </c>
      <c r="E254">
        <v>41</v>
      </c>
      <c r="F254" t="s">
        <v>92</v>
      </c>
      <c r="G254">
        <f t="shared" si="38"/>
        <v>0</v>
      </c>
      <c r="H254">
        <f t="shared" si="39"/>
        <v>2</v>
      </c>
      <c r="I254" t="s">
        <v>32</v>
      </c>
      <c r="J254" t="s">
        <v>747</v>
      </c>
      <c r="K254">
        <f t="shared" si="45"/>
        <v>20</v>
      </c>
      <c r="L254">
        <f t="shared" si="46"/>
        <v>50</v>
      </c>
      <c r="M254">
        <f t="shared" si="44"/>
        <v>0</v>
      </c>
      <c r="N254" t="s">
        <v>92</v>
      </c>
      <c r="O254">
        <f t="shared" si="47"/>
        <v>50</v>
      </c>
      <c r="P254" t="s">
        <v>184</v>
      </c>
      <c r="Q254" t="s">
        <v>35</v>
      </c>
      <c r="R254" s="1">
        <v>43586</v>
      </c>
      <c r="S254" s="1" t="str">
        <f>TEXT(商品数据[[#This Row],[出版时间]],"YYYY")</f>
        <v>2019</v>
      </c>
      <c r="T254" t="s">
        <v>36</v>
      </c>
      <c r="U254" t="s">
        <v>37</v>
      </c>
      <c r="V254">
        <v>171</v>
      </c>
      <c r="W254">
        <v>404</v>
      </c>
      <c r="X254">
        <v>53</v>
      </c>
      <c r="Y254">
        <v>0</v>
      </c>
      <c r="Z254">
        <f t="shared" si="40"/>
        <v>0</v>
      </c>
      <c r="AA254">
        <f t="shared" si="41"/>
        <v>0</v>
      </c>
      <c r="AB254" t="str">
        <f t="shared" si="42"/>
        <v>较不畅销</v>
      </c>
      <c r="AC254">
        <f t="shared" si="43"/>
        <v>165.76650000000001</v>
      </c>
    </row>
    <row r="255" spans="1:29" ht="15" customHeight="1" x14ac:dyDescent="0.2">
      <c r="A255">
        <v>12848826</v>
      </c>
      <c r="B255" t="s">
        <v>748</v>
      </c>
      <c r="C255" t="s">
        <v>749</v>
      </c>
      <c r="D255" t="str">
        <f t="shared" si="37"/>
        <v>中</v>
      </c>
      <c r="E255">
        <v>57.8</v>
      </c>
      <c r="F255" t="s">
        <v>92</v>
      </c>
      <c r="G255">
        <f t="shared" si="38"/>
        <v>0</v>
      </c>
      <c r="H255">
        <f t="shared" si="39"/>
        <v>2</v>
      </c>
      <c r="I255" t="s">
        <v>32</v>
      </c>
      <c r="J255" t="s">
        <v>750</v>
      </c>
      <c r="K255">
        <f t="shared" si="45"/>
        <v>60</v>
      </c>
      <c r="L255">
        <f t="shared" si="46"/>
        <v>50</v>
      </c>
      <c r="M255">
        <f t="shared" si="44"/>
        <v>0</v>
      </c>
      <c r="N255" t="s">
        <v>92</v>
      </c>
      <c r="O255">
        <f t="shared" si="47"/>
        <v>50</v>
      </c>
      <c r="P255" t="s">
        <v>233</v>
      </c>
      <c r="Q255" t="s">
        <v>35</v>
      </c>
      <c r="R255" s="1">
        <v>43952</v>
      </c>
      <c r="S255" s="1" t="str">
        <f>TEXT(商品数据[[#This Row],[出版时间]],"YYYY")</f>
        <v>2020</v>
      </c>
      <c r="T255" t="s">
        <v>36</v>
      </c>
      <c r="U255" t="s">
        <v>37</v>
      </c>
      <c r="V255">
        <v>232</v>
      </c>
      <c r="W255">
        <v>254</v>
      </c>
      <c r="X255">
        <v>44</v>
      </c>
      <c r="Y255">
        <v>0</v>
      </c>
      <c r="Z255">
        <f t="shared" si="40"/>
        <v>0</v>
      </c>
      <c r="AA255">
        <f t="shared" si="41"/>
        <v>0</v>
      </c>
      <c r="AB255" t="str">
        <f t="shared" si="42"/>
        <v>较不畅销</v>
      </c>
      <c r="AC255">
        <f t="shared" si="43"/>
        <v>65.891999999999996</v>
      </c>
    </row>
    <row r="256" spans="1:29" ht="15" customHeight="1" x14ac:dyDescent="0.2">
      <c r="A256">
        <v>12464230</v>
      </c>
      <c r="B256" t="s">
        <v>751</v>
      </c>
      <c r="C256" t="s">
        <v>752</v>
      </c>
      <c r="D256" t="str">
        <f t="shared" si="37"/>
        <v>中</v>
      </c>
      <c r="E256">
        <v>46.1</v>
      </c>
      <c r="F256" t="s">
        <v>92</v>
      </c>
      <c r="G256">
        <f t="shared" si="38"/>
        <v>0</v>
      </c>
      <c r="H256">
        <f t="shared" si="39"/>
        <v>1</v>
      </c>
      <c r="I256" t="s">
        <v>64</v>
      </c>
      <c r="J256" t="s">
        <v>753</v>
      </c>
      <c r="K256">
        <f t="shared" si="45"/>
        <v>20</v>
      </c>
      <c r="L256">
        <f t="shared" si="46"/>
        <v>50</v>
      </c>
      <c r="M256">
        <f t="shared" si="44"/>
        <v>0</v>
      </c>
      <c r="N256" t="s">
        <v>92</v>
      </c>
      <c r="O256">
        <f t="shared" si="47"/>
        <v>10</v>
      </c>
      <c r="P256" t="s">
        <v>92</v>
      </c>
      <c r="Q256" t="s">
        <v>35</v>
      </c>
      <c r="R256" s="1">
        <v>43405</v>
      </c>
      <c r="S256" s="1" t="str">
        <f>TEXT(商品数据[[#This Row],[出版时间]],"YYYY")</f>
        <v>2018</v>
      </c>
      <c r="U256" t="s">
        <v>37</v>
      </c>
      <c r="V256">
        <v>174</v>
      </c>
      <c r="W256">
        <v>78</v>
      </c>
      <c r="X256">
        <v>22</v>
      </c>
      <c r="Y256">
        <v>0</v>
      </c>
      <c r="Z256">
        <f t="shared" si="40"/>
        <v>0</v>
      </c>
      <c r="AA256">
        <f t="shared" si="41"/>
        <v>0</v>
      </c>
      <c r="AB256" t="str">
        <f t="shared" si="42"/>
        <v>较不畅销</v>
      </c>
      <c r="AC256">
        <f t="shared" si="43"/>
        <v>6.3357999999999999</v>
      </c>
    </row>
    <row r="257" spans="1:29" ht="15" customHeight="1" x14ac:dyDescent="0.2">
      <c r="A257">
        <v>12810094</v>
      </c>
      <c r="B257" t="s">
        <v>754</v>
      </c>
      <c r="C257" t="s">
        <v>755</v>
      </c>
      <c r="D257" t="str">
        <f t="shared" si="37"/>
        <v>高</v>
      </c>
      <c r="E257">
        <v>116.1</v>
      </c>
      <c r="F257" t="s">
        <v>149</v>
      </c>
      <c r="G257">
        <f t="shared" si="38"/>
        <v>0</v>
      </c>
      <c r="H257">
        <f t="shared" si="39"/>
        <v>2</v>
      </c>
      <c r="I257" t="s">
        <v>32</v>
      </c>
      <c r="J257" t="s">
        <v>756</v>
      </c>
      <c r="K257">
        <f t="shared" si="45"/>
        <v>20</v>
      </c>
      <c r="L257">
        <f t="shared" si="46"/>
        <v>50</v>
      </c>
      <c r="M257">
        <f t="shared" si="44"/>
        <v>3</v>
      </c>
      <c r="N257" t="s">
        <v>149</v>
      </c>
      <c r="O257">
        <f t="shared" si="47"/>
        <v>10</v>
      </c>
      <c r="P257" t="s">
        <v>149</v>
      </c>
      <c r="Q257" t="s">
        <v>35</v>
      </c>
      <c r="R257" s="1">
        <v>42491</v>
      </c>
      <c r="S257" s="1" t="str">
        <f>TEXT(商品数据[[#This Row],[出版时间]],"YYYY")</f>
        <v>2016</v>
      </c>
      <c r="T257" t="s">
        <v>36</v>
      </c>
      <c r="U257" t="s">
        <v>37</v>
      </c>
      <c r="W257">
        <v>193</v>
      </c>
      <c r="X257">
        <v>19</v>
      </c>
      <c r="Y257">
        <v>0</v>
      </c>
      <c r="Z257">
        <f t="shared" si="40"/>
        <v>0</v>
      </c>
      <c r="AA257">
        <f t="shared" si="41"/>
        <v>0</v>
      </c>
      <c r="AB257" t="str">
        <f t="shared" si="42"/>
        <v>较不畅销</v>
      </c>
      <c r="AC257">
        <f t="shared" si="43"/>
        <v>37.810600000000001</v>
      </c>
    </row>
    <row r="258" spans="1:29" ht="15" customHeight="1" x14ac:dyDescent="0.2">
      <c r="A258">
        <v>12444890</v>
      </c>
      <c r="B258" t="s">
        <v>757</v>
      </c>
      <c r="C258" t="s">
        <v>758</v>
      </c>
      <c r="D258" t="str">
        <f t="shared" ref="D258:D321" si="48">IF(E258&gt;100,"高",IF(E258&gt;65,"较高",IF(E258&gt;25,"中","低")))</f>
        <v>中</v>
      </c>
      <c r="E258">
        <v>45.8</v>
      </c>
      <c r="F258" t="s">
        <v>57</v>
      </c>
      <c r="G258">
        <f t="shared" ref="G258:G321" si="49">IF(COUNTIF(I258,"*邮*")+COUNTIF(B258,"*邮*")+COUNTIF(C258,"*邮*")&gt;0,1,0)</f>
        <v>0</v>
      </c>
      <c r="H258">
        <f t="shared" ref="H258:H321" si="50">COUNTIF(I258,"*自营*")+COUNTIF(I258,"*放心购*")+COUNTIF(I258,"*京东物流*")+COUNTIF(I258,"*闪购*")</f>
        <v>2</v>
      </c>
      <c r="I258" t="s">
        <v>32</v>
      </c>
      <c r="J258" t="s">
        <v>759</v>
      </c>
      <c r="K258">
        <f t="shared" si="45"/>
        <v>20</v>
      </c>
      <c r="L258">
        <f t="shared" si="46"/>
        <v>50</v>
      </c>
      <c r="M258">
        <f t="shared" si="44"/>
        <v>2</v>
      </c>
      <c r="N258" t="s">
        <v>57</v>
      </c>
      <c r="O258">
        <f t="shared" si="47"/>
        <v>50</v>
      </c>
      <c r="P258" t="s">
        <v>112</v>
      </c>
      <c r="Q258" t="s">
        <v>35</v>
      </c>
      <c r="R258" s="1">
        <v>43344</v>
      </c>
      <c r="S258" s="1" t="str">
        <f>TEXT(商品数据[[#This Row],[出版时间]],"YYYY")</f>
        <v>2018</v>
      </c>
      <c r="T258" t="s">
        <v>36</v>
      </c>
      <c r="V258">
        <v>210</v>
      </c>
      <c r="W258">
        <v>321</v>
      </c>
      <c r="X258">
        <v>178</v>
      </c>
      <c r="Y258">
        <v>1</v>
      </c>
      <c r="Z258">
        <f t="shared" ref="Z258:Z321" si="51">IF(COUNTIF(B258,"*案例*")+COUNTIF(B258,"*实战*")+COUNTIF(B258,"*实践*")&gt;0,1,0)</f>
        <v>1</v>
      </c>
      <c r="AA258">
        <f t="shared" ref="AA258:AA321" si="52">IF(COUNTIF(B258,"*scikit*")+COUNTIF(C258,"*scikit*")+COUNTIF(B258,"*Keras*")+COUNTIF(C258,"*Keras*")+COUNTIF(B258,"*PyTorch*")+COUNTIF(B258,"*TensorFlow*")+COUNTIF(B258,"*PySpark*")+COUNTIF(C258,"*PyTorch*")+COUNTIF(C258,"*TensorFlow*")+COUNTIF(C258,"*PySpark*")&gt;0,1,0)</f>
        <v>0</v>
      </c>
      <c r="AB258" t="str">
        <f t="shared" ref="AB258:AB321" si="53">IF(AC258&gt;100000,"超畅销",IF(AC258&gt;2000,"畅销",IF(AC258&gt;200,"一般",IF(AC258&gt;1,"较不畅销","不畅销"))))</f>
        <v>较不畅销</v>
      </c>
      <c r="AC258">
        <f t="shared" ref="AC258:AC321" si="54">SUM(W258/(1000*(Y258+1)/(W258+1)),X258/(10000*(Y258+1)/(W258+1)),Y258/(-1000*(Y258+1)/(W258+1)))</f>
        <v>54.385799999999996</v>
      </c>
    </row>
    <row r="259" spans="1:29" ht="15" customHeight="1" x14ac:dyDescent="0.2">
      <c r="A259">
        <v>12122953</v>
      </c>
      <c r="B259" t="s">
        <v>760</v>
      </c>
      <c r="C259" t="s">
        <v>761</v>
      </c>
      <c r="D259" t="str">
        <f t="shared" si="48"/>
        <v>高</v>
      </c>
      <c r="E259">
        <v>150.4</v>
      </c>
      <c r="F259" t="s">
        <v>603</v>
      </c>
      <c r="G259">
        <f t="shared" si="49"/>
        <v>0</v>
      </c>
      <c r="H259">
        <f t="shared" si="50"/>
        <v>2</v>
      </c>
      <c r="I259" t="s">
        <v>32</v>
      </c>
      <c r="J259" t="s">
        <v>762</v>
      </c>
      <c r="K259">
        <f t="shared" si="45"/>
        <v>20</v>
      </c>
      <c r="L259">
        <f t="shared" si="46"/>
        <v>20</v>
      </c>
      <c r="M259">
        <f t="shared" ref="M259:M322" si="55">IF(N259="人民邮电出版社",0,IF(N259="清华大学出版社",1,IF(N259="机械工业出版社",2,IF(N259="电子工业出版社",3,IF(N259="中信出版集团",4,IF(N259="东南大学出版社",5,IF(N259="科学出版社",6,700)))))))</f>
        <v>6</v>
      </c>
      <c r="N259" t="s">
        <v>603</v>
      </c>
      <c r="O259">
        <f t="shared" si="47"/>
        <v>10</v>
      </c>
      <c r="P259" t="s">
        <v>605</v>
      </c>
      <c r="Q259" t="s">
        <v>113</v>
      </c>
      <c r="R259" s="1">
        <v>42856</v>
      </c>
      <c r="S259" s="1" t="str">
        <f>TEXT(商品数据[[#This Row],[出版时间]],"YYYY")</f>
        <v>2017</v>
      </c>
      <c r="T259" t="s">
        <v>36</v>
      </c>
      <c r="U259" t="s">
        <v>37</v>
      </c>
      <c r="V259">
        <v>388</v>
      </c>
      <c r="W259">
        <v>526</v>
      </c>
      <c r="X259">
        <v>246</v>
      </c>
      <c r="Y259">
        <v>1</v>
      </c>
      <c r="Z259">
        <f t="shared" si="51"/>
        <v>0</v>
      </c>
      <c r="AA259">
        <f t="shared" si="52"/>
        <v>0</v>
      </c>
      <c r="AB259" t="str">
        <f t="shared" si="53"/>
        <v>较不畅销</v>
      </c>
      <c r="AC259">
        <f t="shared" si="54"/>
        <v>144.81960000000001</v>
      </c>
    </row>
    <row r="260" spans="1:29" ht="15" customHeight="1" x14ac:dyDescent="0.2">
      <c r="A260">
        <v>15342902153</v>
      </c>
      <c r="B260" t="s">
        <v>763</v>
      </c>
      <c r="C260" t="s">
        <v>764</v>
      </c>
      <c r="D260" t="str">
        <f t="shared" si="48"/>
        <v>高</v>
      </c>
      <c r="E260">
        <v>109.1</v>
      </c>
      <c r="F260" t="s">
        <v>623</v>
      </c>
      <c r="G260">
        <f t="shared" si="49"/>
        <v>1</v>
      </c>
      <c r="H260">
        <f t="shared" si="50"/>
        <v>0</v>
      </c>
      <c r="I260" t="s">
        <v>765</v>
      </c>
      <c r="K260">
        <f t="shared" si="45"/>
        <v>20</v>
      </c>
      <c r="L260">
        <f t="shared" si="46"/>
        <v>50</v>
      </c>
      <c r="M260">
        <f t="shared" si="55"/>
        <v>0</v>
      </c>
      <c r="N260" t="s">
        <v>92</v>
      </c>
      <c r="O260">
        <f t="shared" si="47"/>
        <v>10</v>
      </c>
      <c r="P260" t="s">
        <v>626</v>
      </c>
      <c r="R260" s="1"/>
      <c r="S260" s="1" t="str">
        <f>TEXT(商品数据[[#This Row],[出版时间]],"YYYY")</f>
        <v>1900</v>
      </c>
      <c r="W260">
        <v>43</v>
      </c>
      <c r="X260">
        <v>24</v>
      </c>
      <c r="Y260">
        <v>0</v>
      </c>
      <c r="Z260">
        <f t="shared" si="51"/>
        <v>0</v>
      </c>
      <c r="AA260">
        <f t="shared" si="52"/>
        <v>0</v>
      </c>
      <c r="AB260" t="str">
        <f t="shared" si="53"/>
        <v>较不畅销</v>
      </c>
      <c r="AC260">
        <f t="shared" si="54"/>
        <v>1.9976</v>
      </c>
    </row>
    <row r="261" spans="1:29" ht="15" customHeight="1" x14ac:dyDescent="0.2">
      <c r="A261">
        <v>12750445</v>
      </c>
      <c r="B261" t="s">
        <v>766</v>
      </c>
      <c r="C261" t="s">
        <v>767</v>
      </c>
      <c r="D261" t="str">
        <f t="shared" si="48"/>
        <v>高</v>
      </c>
      <c r="E261">
        <v>132.19999999999999</v>
      </c>
      <c r="F261" t="s">
        <v>57</v>
      </c>
      <c r="G261">
        <f t="shared" si="49"/>
        <v>0</v>
      </c>
      <c r="H261">
        <f t="shared" si="50"/>
        <v>2</v>
      </c>
      <c r="I261" t="s">
        <v>32</v>
      </c>
      <c r="J261" t="s">
        <v>768</v>
      </c>
      <c r="K261">
        <f t="shared" si="45"/>
        <v>20</v>
      </c>
      <c r="L261">
        <f t="shared" si="46"/>
        <v>50</v>
      </c>
      <c r="M261">
        <f t="shared" si="55"/>
        <v>2</v>
      </c>
      <c r="N261" t="s">
        <v>57</v>
      </c>
      <c r="O261">
        <f t="shared" si="47"/>
        <v>50</v>
      </c>
      <c r="P261" t="s">
        <v>112</v>
      </c>
      <c r="Q261" t="s">
        <v>35</v>
      </c>
      <c r="R261" s="1">
        <v>44105</v>
      </c>
      <c r="S261" s="1" t="str">
        <f>TEXT(商品数据[[#This Row],[出版时间]],"YYYY")</f>
        <v>2020</v>
      </c>
      <c r="T261" t="s">
        <v>36</v>
      </c>
      <c r="V261">
        <v>520</v>
      </c>
      <c r="W261">
        <v>91</v>
      </c>
      <c r="X261">
        <v>9</v>
      </c>
      <c r="Y261">
        <v>0</v>
      </c>
      <c r="Z261">
        <f t="shared" si="51"/>
        <v>0</v>
      </c>
      <c r="AA261">
        <f t="shared" si="52"/>
        <v>0</v>
      </c>
      <c r="AB261" t="str">
        <f t="shared" si="53"/>
        <v>较不畅销</v>
      </c>
      <c r="AC261">
        <f t="shared" si="54"/>
        <v>8.4548000000000005</v>
      </c>
    </row>
    <row r="262" spans="1:29" ht="15" customHeight="1" x14ac:dyDescent="0.2">
      <c r="A262">
        <v>27856878425</v>
      </c>
      <c r="B262" t="s">
        <v>769</v>
      </c>
      <c r="C262" t="s">
        <v>769</v>
      </c>
      <c r="D262" t="str">
        <f t="shared" si="48"/>
        <v>较高</v>
      </c>
      <c r="E262">
        <v>74</v>
      </c>
      <c r="F262" t="s">
        <v>548</v>
      </c>
      <c r="G262">
        <f t="shared" si="49"/>
        <v>1</v>
      </c>
      <c r="H262">
        <f t="shared" si="50"/>
        <v>1</v>
      </c>
      <c r="I262" t="s">
        <v>428</v>
      </c>
      <c r="J262" t="s">
        <v>770</v>
      </c>
      <c r="K262">
        <f t="shared" si="45"/>
        <v>20</v>
      </c>
      <c r="L262">
        <f t="shared" si="46"/>
        <v>50</v>
      </c>
      <c r="M262">
        <f t="shared" si="55"/>
        <v>0</v>
      </c>
      <c r="N262" t="s">
        <v>92</v>
      </c>
      <c r="O262">
        <f t="shared" si="47"/>
        <v>10</v>
      </c>
      <c r="P262" t="s">
        <v>92</v>
      </c>
      <c r="Q262" t="s">
        <v>35</v>
      </c>
      <c r="R262" s="1">
        <v>43252</v>
      </c>
      <c r="S262" s="1" t="str">
        <f>TEXT(商品数据[[#This Row],[出版时间]],"YYYY")</f>
        <v>2018</v>
      </c>
      <c r="W262">
        <v>33</v>
      </c>
      <c r="X262">
        <v>11</v>
      </c>
      <c r="Y262">
        <v>0</v>
      </c>
      <c r="Z262">
        <f t="shared" si="51"/>
        <v>0</v>
      </c>
      <c r="AA262">
        <f t="shared" si="52"/>
        <v>0</v>
      </c>
      <c r="AB262" t="str">
        <f t="shared" si="53"/>
        <v>较不畅销</v>
      </c>
      <c r="AC262">
        <f t="shared" si="54"/>
        <v>1.1594000000000002</v>
      </c>
    </row>
    <row r="263" spans="1:29" ht="15" customHeight="1" x14ac:dyDescent="0.2">
      <c r="A263">
        <v>70379107940</v>
      </c>
      <c r="B263" t="s">
        <v>771</v>
      </c>
      <c r="C263" t="s">
        <v>772</v>
      </c>
      <c r="D263" t="str">
        <f t="shared" si="48"/>
        <v>高</v>
      </c>
      <c r="E263">
        <v>169</v>
      </c>
      <c r="F263" t="s">
        <v>773</v>
      </c>
      <c r="G263">
        <f t="shared" si="49"/>
        <v>0</v>
      </c>
      <c r="H263">
        <f t="shared" si="50"/>
        <v>1</v>
      </c>
      <c r="I263" t="s">
        <v>774</v>
      </c>
      <c r="K263">
        <f t="shared" si="45"/>
        <v>20</v>
      </c>
      <c r="L263">
        <f t="shared" si="46"/>
        <v>10</v>
      </c>
      <c r="M263">
        <f t="shared" si="55"/>
        <v>700</v>
      </c>
      <c r="O263">
        <f t="shared" si="47"/>
        <v>10</v>
      </c>
      <c r="R263" s="1"/>
      <c r="S263" s="1" t="str">
        <f>TEXT(商品数据[[#This Row],[出版时间]],"YYYY")</f>
        <v>1900</v>
      </c>
      <c r="W263">
        <v>266</v>
      </c>
      <c r="X263">
        <v>52</v>
      </c>
      <c r="Y263">
        <v>0</v>
      </c>
      <c r="Z263">
        <f t="shared" si="51"/>
        <v>0</v>
      </c>
      <c r="AA263">
        <f t="shared" si="52"/>
        <v>0</v>
      </c>
      <c r="AB263" t="str">
        <f t="shared" si="53"/>
        <v>较不畅销</v>
      </c>
      <c r="AC263">
        <f t="shared" si="54"/>
        <v>72.41040000000001</v>
      </c>
    </row>
    <row r="264" spans="1:29" ht="15" customHeight="1" x14ac:dyDescent="0.2">
      <c r="A264">
        <v>12710462</v>
      </c>
      <c r="B264" t="s">
        <v>775</v>
      </c>
      <c r="C264" t="s">
        <v>775</v>
      </c>
      <c r="D264" t="str">
        <f t="shared" si="48"/>
        <v>中</v>
      </c>
      <c r="E264">
        <v>45</v>
      </c>
      <c r="F264" t="s">
        <v>57</v>
      </c>
      <c r="G264">
        <f t="shared" si="49"/>
        <v>0</v>
      </c>
      <c r="H264">
        <f t="shared" si="50"/>
        <v>2</v>
      </c>
      <c r="I264" t="s">
        <v>32</v>
      </c>
      <c r="J264" t="s">
        <v>776</v>
      </c>
      <c r="K264">
        <f t="shared" si="45"/>
        <v>20</v>
      </c>
      <c r="L264">
        <f t="shared" si="46"/>
        <v>50</v>
      </c>
      <c r="M264">
        <f t="shared" si="55"/>
        <v>2</v>
      </c>
      <c r="N264" t="s">
        <v>57</v>
      </c>
      <c r="O264">
        <f t="shared" si="47"/>
        <v>50</v>
      </c>
      <c r="P264" t="s">
        <v>112</v>
      </c>
      <c r="Q264" t="s">
        <v>35</v>
      </c>
      <c r="R264" s="1">
        <v>43709</v>
      </c>
      <c r="S264" s="1" t="str">
        <f>TEXT(商品数据[[#This Row],[出版时间]],"YYYY")</f>
        <v>2019</v>
      </c>
      <c r="T264" t="s">
        <v>36</v>
      </c>
      <c r="U264" t="s">
        <v>37</v>
      </c>
      <c r="V264">
        <v>221</v>
      </c>
      <c r="W264">
        <v>132</v>
      </c>
      <c r="X264">
        <v>16</v>
      </c>
      <c r="Y264">
        <v>0</v>
      </c>
      <c r="Z264">
        <f t="shared" si="51"/>
        <v>0</v>
      </c>
      <c r="AA264">
        <f t="shared" si="52"/>
        <v>0</v>
      </c>
      <c r="AB264" t="str">
        <f t="shared" si="53"/>
        <v>较不畅销</v>
      </c>
      <c r="AC264">
        <f t="shared" si="54"/>
        <v>17.768800000000002</v>
      </c>
    </row>
    <row r="265" spans="1:29" ht="15" customHeight="1" x14ac:dyDescent="0.2">
      <c r="A265">
        <v>12431112</v>
      </c>
      <c r="B265" t="s">
        <v>777</v>
      </c>
      <c r="C265" t="s">
        <v>778</v>
      </c>
      <c r="D265" t="str">
        <f t="shared" si="48"/>
        <v>中</v>
      </c>
      <c r="E265">
        <v>38.799999999999997</v>
      </c>
      <c r="F265" t="s">
        <v>92</v>
      </c>
      <c r="G265">
        <f t="shared" si="49"/>
        <v>0</v>
      </c>
      <c r="H265">
        <f t="shared" si="50"/>
        <v>2</v>
      </c>
      <c r="I265" t="s">
        <v>32</v>
      </c>
      <c r="J265" t="s">
        <v>779</v>
      </c>
      <c r="K265">
        <f t="shared" si="45"/>
        <v>20</v>
      </c>
      <c r="L265">
        <f t="shared" si="46"/>
        <v>50</v>
      </c>
      <c r="M265">
        <f t="shared" si="55"/>
        <v>0</v>
      </c>
      <c r="N265" t="s">
        <v>92</v>
      </c>
      <c r="O265">
        <f t="shared" si="47"/>
        <v>10</v>
      </c>
      <c r="P265" t="s">
        <v>92</v>
      </c>
      <c r="Q265" t="s">
        <v>35</v>
      </c>
      <c r="R265" s="1">
        <v>43313</v>
      </c>
      <c r="S265" s="1" t="str">
        <f>TEXT(商品数据[[#This Row],[出版时间]],"YYYY")</f>
        <v>2018</v>
      </c>
      <c r="T265" t="s">
        <v>36</v>
      </c>
      <c r="U265" t="s">
        <v>37</v>
      </c>
      <c r="W265">
        <v>33</v>
      </c>
      <c r="X265">
        <v>15</v>
      </c>
      <c r="Y265">
        <v>0</v>
      </c>
      <c r="Z265">
        <f t="shared" si="51"/>
        <v>0</v>
      </c>
      <c r="AA265">
        <f t="shared" si="52"/>
        <v>0</v>
      </c>
      <c r="AB265" t="str">
        <f t="shared" si="53"/>
        <v>较不畅销</v>
      </c>
      <c r="AC265">
        <f t="shared" si="54"/>
        <v>1.173</v>
      </c>
    </row>
    <row r="266" spans="1:29" ht="15" customHeight="1" x14ac:dyDescent="0.2">
      <c r="A266">
        <v>29629454871</v>
      </c>
      <c r="B266" t="s">
        <v>780</v>
      </c>
      <c r="C266" t="s">
        <v>780</v>
      </c>
      <c r="D266" t="str">
        <f t="shared" si="48"/>
        <v>中</v>
      </c>
      <c r="E266">
        <v>44.9</v>
      </c>
      <c r="F266" t="s">
        <v>138</v>
      </c>
      <c r="G266">
        <f t="shared" si="49"/>
        <v>0</v>
      </c>
      <c r="H266">
        <f t="shared" si="50"/>
        <v>1</v>
      </c>
      <c r="I266" t="s">
        <v>461</v>
      </c>
      <c r="J266" t="s">
        <v>781</v>
      </c>
      <c r="K266">
        <f t="shared" si="45"/>
        <v>20</v>
      </c>
      <c r="L266">
        <f t="shared" si="46"/>
        <v>10</v>
      </c>
      <c r="M266">
        <f t="shared" si="55"/>
        <v>700</v>
      </c>
      <c r="N266" t="s">
        <v>500</v>
      </c>
      <c r="O266">
        <f t="shared" si="47"/>
        <v>10</v>
      </c>
      <c r="P266" t="s">
        <v>86</v>
      </c>
      <c r="Q266" t="s">
        <v>35</v>
      </c>
      <c r="R266" s="1">
        <v>43221</v>
      </c>
      <c r="S266" s="1" t="str">
        <f>TEXT(商品数据[[#This Row],[出版时间]],"YYYY")</f>
        <v>2018</v>
      </c>
      <c r="T266" t="s">
        <v>86</v>
      </c>
      <c r="U266" t="s">
        <v>86</v>
      </c>
      <c r="V266">
        <v>372</v>
      </c>
      <c r="W266">
        <v>100</v>
      </c>
      <c r="X266">
        <v>82</v>
      </c>
      <c r="Y266">
        <v>0</v>
      </c>
      <c r="Z266">
        <f t="shared" si="51"/>
        <v>0</v>
      </c>
      <c r="AA266">
        <f t="shared" si="52"/>
        <v>0</v>
      </c>
      <c r="AB266" t="str">
        <f t="shared" si="53"/>
        <v>较不畅销</v>
      </c>
      <c r="AC266">
        <f t="shared" si="54"/>
        <v>10.9282</v>
      </c>
    </row>
    <row r="267" spans="1:29" ht="15" customHeight="1" x14ac:dyDescent="0.2">
      <c r="A267">
        <v>12584135</v>
      </c>
      <c r="B267" t="s">
        <v>782</v>
      </c>
      <c r="C267" t="s">
        <v>783</v>
      </c>
      <c r="D267" t="str">
        <f t="shared" si="48"/>
        <v>中</v>
      </c>
      <c r="E267">
        <v>49.4</v>
      </c>
      <c r="F267" t="s">
        <v>92</v>
      </c>
      <c r="G267">
        <f t="shared" si="49"/>
        <v>0</v>
      </c>
      <c r="H267">
        <f t="shared" si="50"/>
        <v>2</v>
      </c>
      <c r="I267" t="s">
        <v>32</v>
      </c>
      <c r="J267" t="s">
        <v>784</v>
      </c>
      <c r="K267">
        <f t="shared" si="45"/>
        <v>20</v>
      </c>
      <c r="L267">
        <f t="shared" si="46"/>
        <v>50</v>
      </c>
      <c r="M267">
        <f t="shared" si="55"/>
        <v>0</v>
      </c>
      <c r="N267" t="s">
        <v>92</v>
      </c>
      <c r="O267">
        <f t="shared" si="47"/>
        <v>50</v>
      </c>
      <c r="P267" t="s">
        <v>233</v>
      </c>
      <c r="Q267" t="s">
        <v>35</v>
      </c>
      <c r="R267" s="1">
        <v>43739</v>
      </c>
      <c r="S267" s="1" t="str">
        <f>TEXT(商品数据[[#This Row],[出版时间]],"YYYY")</f>
        <v>2019</v>
      </c>
      <c r="T267" t="s">
        <v>36</v>
      </c>
      <c r="U267" t="s">
        <v>279</v>
      </c>
      <c r="V267">
        <v>206</v>
      </c>
      <c r="W267">
        <v>123</v>
      </c>
      <c r="X267">
        <v>20</v>
      </c>
      <c r="Y267">
        <v>0</v>
      </c>
      <c r="Z267">
        <f t="shared" si="51"/>
        <v>1</v>
      </c>
      <c r="AA267">
        <f t="shared" si="52"/>
        <v>1</v>
      </c>
      <c r="AB267" t="str">
        <f t="shared" si="53"/>
        <v>较不畅销</v>
      </c>
      <c r="AC267">
        <f t="shared" si="54"/>
        <v>15.5</v>
      </c>
    </row>
    <row r="268" spans="1:29" ht="15" customHeight="1" x14ac:dyDescent="0.2">
      <c r="A268">
        <v>11391161859</v>
      </c>
      <c r="B268" t="s">
        <v>785</v>
      </c>
      <c r="C268" t="s">
        <v>786</v>
      </c>
      <c r="D268" t="str">
        <f t="shared" si="48"/>
        <v>中</v>
      </c>
      <c r="E268">
        <v>34</v>
      </c>
      <c r="F268" t="s">
        <v>787</v>
      </c>
      <c r="G268">
        <f t="shared" si="49"/>
        <v>0</v>
      </c>
      <c r="H268">
        <f t="shared" si="50"/>
        <v>1</v>
      </c>
      <c r="I268" t="s">
        <v>788</v>
      </c>
      <c r="J268" t="s">
        <v>789</v>
      </c>
      <c r="K268">
        <f t="shared" si="45"/>
        <v>20</v>
      </c>
      <c r="L268">
        <f t="shared" si="46"/>
        <v>10</v>
      </c>
      <c r="M268">
        <f t="shared" si="55"/>
        <v>700</v>
      </c>
      <c r="N268" t="s">
        <v>84</v>
      </c>
      <c r="O268">
        <f t="shared" si="47"/>
        <v>10</v>
      </c>
      <c r="P268" t="s">
        <v>790</v>
      </c>
      <c r="Q268" t="s">
        <v>113</v>
      </c>
      <c r="R268" s="1"/>
      <c r="S268" s="1" t="str">
        <f>TEXT(商品数据[[#This Row],[出版时间]],"YYYY")</f>
        <v>1900</v>
      </c>
      <c r="T268" t="s">
        <v>309</v>
      </c>
      <c r="U268" t="s">
        <v>86</v>
      </c>
      <c r="V268">
        <v>402</v>
      </c>
      <c r="W268">
        <v>362</v>
      </c>
      <c r="X268">
        <v>310</v>
      </c>
      <c r="Y268">
        <v>4</v>
      </c>
      <c r="Z268">
        <f t="shared" si="51"/>
        <v>0</v>
      </c>
      <c r="AA268">
        <f t="shared" si="52"/>
        <v>0</v>
      </c>
      <c r="AB268" t="str">
        <f t="shared" si="53"/>
        <v>较不畅销</v>
      </c>
      <c r="AC268">
        <f t="shared" si="54"/>
        <v>28.241400000000006</v>
      </c>
    </row>
    <row r="269" spans="1:29" ht="15" customHeight="1" x14ac:dyDescent="0.2">
      <c r="A269">
        <v>68469081950</v>
      </c>
      <c r="B269" t="s">
        <v>791</v>
      </c>
      <c r="C269" t="s">
        <v>792</v>
      </c>
      <c r="D269" t="str">
        <f t="shared" si="48"/>
        <v>中</v>
      </c>
      <c r="E269">
        <v>34</v>
      </c>
      <c r="F269" t="s">
        <v>787</v>
      </c>
      <c r="G269">
        <f t="shared" si="49"/>
        <v>0</v>
      </c>
      <c r="H269">
        <f t="shared" si="50"/>
        <v>1</v>
      </c>
      <c r="I269" t="s">
        <v>788</v>
      </c>
      <c r="J269" t="s">
        <v>86</v>
      </c>
      <c r="K269">
        <f t="shared" si="45"/>
        <v>20</v>
      </c>
      <c r="L269">
        <f t="shared" si="46"/>
        <v>10</v>
      </c>
      <c r="M269">
        <f t="shared" si="55"/>
        <v>700</v>
      </c>
      <c r="N269" t="s">
        <v>84</v>
      </c>
      <c r="O269">
        <f t="shared" si="47"/>
        <v>10</v>
      </c>
      <c r="P269" t="s">
        <v>790</v>
      </c>
      <c r="Q269" t="s">
        <v>86</v>
      </c>
      <c r="R269" s="1"/>
      <c r="S269" s="1" t="str">
        <f>TEXT(商品数据[[#This Row],[出版时间]],"YYYY")</f>
        <v>1900</v>
      </c>
      <c r="T269" t="s">
        <v>86</v>
      </c>
      <c r="U269" t="s">
        <v>86</v>
      </c>
      <c r="V269" t="s">
        <v>86</v>
      </c>
      <c r="W269">
        <v>47</v>
      </c>
      <c r="X269">
        <v>0</v>
      </c>
      <c r="Y269">
        <v>0</v>
      </c>
      <c r="Z269">
        <f t="shared" si="51"/>
        <v>0</v>
      </c>
      <c r="AA269">
        <f t="shared" si="52"/>
        <v>0</v>
      </c>
      <c r="AB269" t="str">
        <f t="shared" si="53"/>
        <v>较不畅销</v>
      </c>
      <c r="AC269">
        <f t="shared" si="54"/>
        <v>2.2560000000000002</v>
      </c>
    </row>
    <row r="270" spans="1:29" ht="15" customHeight="1" x14ac:dyDescent="0.2">
      <c r="A270">
        <v>41760612256</v>
      </c>
      <c r="B270" t="s">
        <v>793</v>
      </c>
      <c r="C270" t="s">
        <v>793</v>
      </c>
      <c r="D270" t="str">
        <f t="shared" si="48"/>
        <v>较高</v>
      </c>
      <c r="E270">
        <v>83.3</v>
      </c>
      <c r="F270" t="s">
        <v>39</v>
      </c>
      <c r="G270">
        <f t="shared" si="49"/>
        <v>0</v>
      </c>
      <c r="H270">
        <f t="shared" si="50"/>
        <v>1</v>
      </c>
      <c r="I270" t="s">
        <v>40</v>
      </c>
      <c r="J270" t="s">
        <v>794</v>
      </c>
      <c r="K270">
        <f t="shared" ref="K270:K333" si="56">IF(COUNTIF(J270,"*周志华*")&gt;0,89,IF(COUNTIF(J270,"*赵卫东*")&gt;0,80,IF(COUNTIF(J270,"*朱塞佩*")&gt;0,60,IF(COUNTIF(J270,"*雷明*")&gt;0,55,IF(COUNTIF(J270,"*立石*")&gt;0,40,IF(COUNTIF(J270,"*挪亚*")&gt;0,30,20))))))</f>
        <v>20</v>
      </c>
      <c r="L270">
        <f t="shared" ref="L270:L333" si="57">IF(N270="人民邮电出版社",50,IF(N270="清华大学出版社",40,IF(N270="机械工业出版社",50,IF(N270="电子工业出版社",50,IF(N270="中信出版集团",40,IF(N270="东南大学出版社",30,IF(N270="科学出版社",20,10)))))))</f>
        <v>50</v>
      </c>
      <c r="M270">
        <f t="shared" si="55"/>
        <v>2</v>
      </c>
      <c r="N270" t="s">
        <v>57</v>
      </c>
      <c r="O270">
        <f t="shared" si="47"/>
        <v>10</v>
      </c>
      <c r="R270" s="1">
        <v>42886</v>
      </c>
      <c r="S270" s="1" t="str">
        <f>TEXT(商品数据[[#This Row],[出版时间]],"YYYY")</f>
        <v>2017</v>
      </c>
      <c r="W270">
        <v>92</v>
      </c>
      <c r="X270">
        <v>16</v>
      </c>
      <c r="Y270">
        <v>0</v>
      </c>
      <c r="Z270">
        <f t="shared" si="51"/>
        <v>0</v>
      </c>
      <c r="AA270">
        <f t="shared" si="52"/>
        <v>0</v>
      </c>
      <c r="AB270" t="str">
        <f t="shared" si="53"/>
        <v>较不畅销</v>
      </c>
      <c r="AC270">
        <f t="shared" si="54"/>
        <v>8.7048000000000005</v>
      </c>
    </row>
    <row r="271" spans="1:29" ht="15" customHeight="1" x14ac:dyDescent="0.2">
      <c r="A271">
        <v>10025700000000</v>
      </c>
      <c r="B271" t="s">
        <v>795</v>
      </c>
      <c r="C271" t="s">
        <v>795</v>
      </c>
      <c r="D271" t="str">
        <f t="shared" si="48"/>
        <v>高</v>
      </c>
      <c r="E271">
        <v>122</v>
      </c>
      <c r="F271" t="s">
        <v>122</v>
      </c>
      <c r="G271">
        <f t="shared" si="49"/>
        <v>0</v>
      </c>
      <c r="H271">
        <f t="shared" si="50"/>
        <v>0</v>
      </c>
      <c r="I271" t="s">
        <v>82</v>
      </c>
      <c r="J271" t="s">
        <v>41</v>
      </c>
      <c r="K271">
        <f t="shared" si="56"/>
        <v>89</v>
      </c>
      <c r="L271">
        <f t="shared" si="57"/>
        <v>40</v>
      </c>
      <c r="M271">
        <f t="shared" si="55"/>
        <v>1</v>
      </c>
      <c r="N271" t="s">
        <v>31</v>
      </c>
      <c r="O271">
        <f t="shared" si="47"/>
        <v>10</v>
      </c>
      <c r="P271" t="s">
        <v>125</v>
      </c>
      <c r="R271" s="1">
        <v>43313</v>
      </c>
      <c r="S271" s="1" t="str">
        <f>TEXT(商品数据[[#This Row],[出版时间]],"YYYY")</f>
        <v>2018</v>
      </c>
      <c r="W271">
        <v>67</v>
      </c>
      <c r="X271">
        <v>9</v>
      </c>
      <c r="Y271">
        <v>0</v>
      </c>
      <c r="Z271">
        <f t="shared" si="51"/>
        <v>0</v>
      </c>
      <c r="AA271">
        <f t="shared" si="52"/>
        <v>0</v>
      </c>
      <c r="AB271" t="str">
        <f t="shared" si="53"/>
        <v>较不畅销</v>
      </c>
      <c r="AC271">
        <f t="shared" si="54"/>
        <v>4.6172000000000004</v>
      </c>
    </row>
    <row r="272" spans="1:29" ht="15" customHeight="1" x14ac:dyDescent="0.2">
      <c r="A272">
        <v>20952076641</v>
      </c>
      <c r="B272" t="s">
        <v>796</v>
      </c>
      <c r="C272" t="s">
        <v>796</v>
      </c>
      <c r="D272" t="str">
        <f t="shared" si="48"/>
        <v>高</v>
      </c>
      <c r="E272">
        <v>121</v>
      </c>
      <c r="F272" t="s">
        <v>196</v>
      </c>
      <c r="G272">
        <f t="shared" si="49"/>
        <v>0</v>
      </c>
      <c r="H272">
        <f t="shared" si="50"/>
        <v>0</v>
      </c>
      <c r="J272" t="s">
        <v>797</v>
      </c>
      <c r="K272">
        <f t="shared" si="56"/>
        <v>20</v>
      </c>
      <c r="L272">
        <f t="shared" si="57"/>
        <v>50</v>
      </c>
      <c r="M272">
        <f t="shared" si="55"/>
        <v>0</v>
      </c>
      <c r="N272" t="s">
        <v>92</v>
      </c>
      <c r="O272">
        <f t="shared" si="47"/>
        <v>10</v>
      </c>
      <c r="Q272" t="s">
        <v>35</v>
      </c>
      <c r="R272" s="1">
        <v>41426</v>
      </c>
      <c r="S272" s="1" t="str">
        <f>TEXT(商品数据[[#This Row],[出版时间]],"YYYY")</f>
        <v>2013</v>
      </c>
      <c r="V272">
        <v>332</v>
      </c>
      <c r="W272">
        <v>257</v>
      </c>
      <c r="X272">
        <v>234</v>
      </c>
      <c r="Y272">
        <v>0</v>
      </c>
      <c r="Z272">
        <f t="shared" si="51"/>
        <v>1</v>
      </c>
      <c r="AA272">
        <f t="shared" si="52"/>
        <v>0</v>
      </c>
      <c r="AB272" t="str">
        <f t="shared" si="53"/>
        <v>较不畅销</v>
      </c>
      <c r="AC272">
        <f t="shared" si="54"/>
        <v>72.343199999999996</v>
      </c>
    </row>
    <row r="273" spans="1:29" ht="15" customHeight="1" x14ac:dyDescent="0.2">
      <c r="A273">
        <v>12457151</v>
      </c>
      <c r="B273" t="s">
        <v>798</v>
      </c>
      <c r="C273" t="s">
        <v>798</v>
      </c>
      <c r="D273" t="str">
        <f t="shared" si="48"/>
        <v>较高</v>
      </c>
      <c r="E273">
        <v>80.400000000000006</v>
      </c>
      <c r="F273" t="s">
        <v>131</v>
      </c>
      <c r="G273">
        <f t="shared" si="49"/>
        <v>0</v>
      </c>
      <c r="H273">
        <f t="shared" si="50"/>
        <v>2</v>
      </c>
      <c r="I273" t="s">
        <v>32</v>
      </c>
      <c r="J273" t="s">
        <v>799</v>
      </c>
      <c r="K273">
        <f t="shared" si="56"/>
        <v>20</v>
      </c>
      <c r="L273">
        <f t="shared" si="57"/>
        <v>30</v>
      </c>
      <c r="M273">
        <f t="shared" si="55"/>
        <v>5</v>
      </c>
      <c r="N273" t="s">
        <v>133</v>
      </c>
      <c r="O273">
        <f t="shared" si="47"/>
        <v>10</v>
      </c>
      <c r="P273" t="s">
        <v>131</v>
      </c>
      <c r="Q273" t="s">
        <v>35</v>
      </c>
      <c r="R273" s="1">
        <v>43405</v>
      </c>
      <c r="S273" s="1" t="str">
        <f>TEXT(商品数据[[#This Row],[出版时间]],"YYYY")</f>
        <v>2018</v>
      </c>
      <c r="T273" t="s">
        <v>36</v>
      </c>
      <c r="U273" t="s">
        <v>279</v>
      </c>
      <c r="V273">
        <v>365</v>
      </c>
      <c r="W273">
        <v>101</v>
      </c>
      <c r="X273">
        <v>25</v>
      </c>
      <c r="Y273">
        <v>0</v>
      </c>
      <c r="Z273">
        <f t="shared" si="51"/>
        <v>0</v>
      </c>
      <c r="AA273">
        <f t="shared" si="52"/>
        <v>0</v>
      </c>
      <c r="AB273" t="str">
        <f t="shared" si="53"/>
        <v>较不畅销</v>
      </c>
      <c r="AC273">
        <f t="shared" si="54"/>
        <v>10.557</v>
      </c>
    </row>
    <row r="274" spans="1:29" ht="15" customHeight="1" x14ac:dyDescent="0.2">
      <c r="A274">
        <v>12547246</v>
      </c>
      <c r="B274" t="s">
        <v>800</v>
      </c>
      <c r="C274" t="s">
        <v>800</v>
      </c>
      <c r="D274" t="str">
        <f t="shared" si="48"/>
        <v>高</v>
      </c>
      <c r="E274">
        <v>187.3</v>
      </c>
      <c r="G274">
        <f t="shared" si="49"/>
        <v>0</v>
      </c>
      <c r="H274">
        <f t="shared" si="50"/>
        <v>2</v>
      </c>
      <c r="I274" t="s">
        <v>32</v>
      </c>
      <c r="J274" t="s">
        <v>801</v>
      </c>
      <c r="K274">
        <f t="shared" si="56"/>
        <v>20</v>
      </c>
      <c r="L274">
        <f t="shared" si="57"/>
        <v>50</v>
      </c>
      <c r="M274">
        <f t="shared" si="55"/>
        <v>2</v>
      </c>
      <c r="N274" t="s">
        <v>57</v>
      </c>
      <c r="O274">
        <f t="shared" si="47"/>
        <v>10</v>
      </c>
      <c r="Q274" t="s">
        <v>35</v>
      </c>
      <c r="R274" s="1">
        <v>43466</v>
      </c>
      <c r="S274" s="1" t="str">
        <f>TEXT(商品数据[[#This Row],[出版时间]],"YYYY")</f>
        <v>2019</v>
      </c>
      <c r="T274" t="s">
        <v>36</v>
      </c>
      <c r="W274">
        <v>303</v>
      </c>
      <c r="X274">
        <v>83</v>
      </c>
      <c r="Y274">
        <v>0</v>
      </c>
      <c r="Z274">
        <f t="shared" si="51"/>
        <v>1</v>
      </c>
      <c r="AA274">
        <f t="shared" si="52"/>
        <v>0</v>
      </c>
      <c r="AB274" t="str">
        <f t="shared" si="53"/>
        <v>较不畅销</v>
      </c>
      <c r="AC274">
        <f t="shared" si="54"/>
        <v>94.635200000000012</v>
      </c>
    </row>
    <row r="275" spans="1:29" ht="15" customHeight="1" x14ac:dyDescent="0.2">
      <c r="A275">
        <v>12408376</v>
      </c>
      <c r="B275" t="s">
        <v>802</v>
      </c>
      <c r="C275" t="s">
        <v>802</v>
      </c>
      <c r="D275" t="str">
        <f t="shared" si="48"/>
        <v>较高</v>
      </c>
      <c r="E275">
        <v>79.599999999999994</v>
      </c>
      <c r="F275" t="s">
        <v>131</v>
      </c>
      <c r="G275">
        <f t="shared" si="49"/>
        <v>0</v>
      </c>
      <c r="H275">
        <f t="shared" si="50"/>
        <v>2</v>
      </c>
      <c r="I275" t="s">
        <v>32</v>
      </c>
      <c r="J275" t="s">
        <v>803</v>
      </c>
      <c r="K275">
        <f t="shared" si="56"/>
        <v>20</v>
      </c>
      <c r="L275">
        <f t="shared" si="57"/>
        <v>30</v>
      </c>
      <c r="M275">
        <f t="shared" si="55"/>
        <v>5</v>
      </c>
      <c r="N275" t="s">
        <v>133</v>
      </c>
      <c r="O275">
        <f t="shared" si="47"/>
        <v>10</v>
      </c>
      <c r="P275" t="s">
        <v>131</v>
      </c>
      <c r="Q275" t="s">
        <v>35</v>
      </c>
      <c r="R275" s="1">
        <v>43313</v>
      </c>
      <c r="S275" s="1" t="str">
        <f>TEXT(商品数据[[#This Row],[出版时间]],"YYYY")</f>
        <v>2018</v>
      </c>
      <c r="T275" t="s">
        <v>36</v>
      </c>
      <c r="U275" t="s">
        <v>37</v>
      </c>
      <c r="V275">
        <v>426</v>
      </c>
      <c r="W275">
        <v>186</v>
      </c>
      <c r="X275">
        <v>97</v>
      </c>
      <c r="Y275">
        <v>2</v>
      </c>
      <c r="Z275">
        <f t="shared" si="51"/>
        <v>0</v>
      </c>
      <c r="AA275">
        <f t="shared" si="52"/>
        <v>0</v>
      </c>
      <c r="AB275" t="str">
        <f t="shared" si="53"/>
        <v>较不畅销</v>
      </c>
      <c r="AC275">
        <f t="shared" si="54"/>
        <v>12.073966666666667</v>
      </c>
    </row>
    <row r="276" spans="1:29" ht="15" customHeight="1" x14ac:dyDescent="0.2">
      <c r="A276">
        <v>12732129</v>
      </c>
      <c r="B276" t="s">
        <v>804</v>
      </c>
      <c r="C276" t="s">
        <v>804</v>
      </c>
      <c r="D276" t="str">
        <f t="shared" si="48"/>
        <v>较高</v>
      </c>
      <c r="E276">
        <v>91.3</v>
      </c>
      <c r="F276" t="s">
        <v>92</v>
      </c>
      <c r="G276">
        <f t="shared" si="49"/>
        <v>0</v>
      </c>
      <c r="H276">
        <f t="shared" si="50"/>
        <v>2</v>
      </c>
      <c r="I276" t="s">
        <v>32</v>
      </c>
      <c r="J276" t="s">
        <v>805</v>
      </c>
      <c r="K276">
        <f t="shared" si="56"/>
        <v>20</v>
      </c>
      <c r="L276">
        <f t="shared" si="57"/>
        <v>50</v>
      </c>
      <c r="M276">
        <f t="shared" si="55"/>
        <v>0</v>
      </c>
      <c r="N276" t="s">
        <v>92</v>
      </c>
      <c r="O276">
        <f t="shared" si="47"/>
        <v>10</v>
      </c>
      <c r="P276" t="s">
        <v>92</v>
      </c>
      <c r="Q276" t="s">
        <v>35</v>
      </c>
      <c r="R276" s="1">
        <v>44105</v>
      </c>
      <c r="S276" s="1" t="str">
        <f>TEXT(商品数据[[#This Row],[出版时间]],"YYYY")</f>
        <v>2020</v>
      </c>
      <c r="U276" t="s">
        <v>37</v>
      </c>
      <c r="V276">
        <v>400</v>
      </c>
      <c r="W276">
        <v>80</v>
      </c>
      <c r="X276">
        <v>14</v>
      </c>
      <c r="Y276">
        <v>0</v>
      </c>
      <c r="Z276">
        <f t="shared" si="51"/>
        <v>0</v>
      </c>
      <c r="AA276">
        <f t="shared" si="52"/>
        <v>0</v>
      </c>
      <c r="AB276" t="str">
        <f t="shared" si="53"/>
        <v>较不畅销</v>
      </c>
      <c r="AC276">
        <f t="shared" si="54"/>
        <v>6.5934000000000008</v>
      </c>
    </row>
    <row r="277" spans="1:29" ht="15" customHeight="1" x14ac:dyDescent="0.2">
      <c r="A277">
        <v>65796944283</v>
      </c>
      <c r="B277" t="s">
        <v>806</v>
      </c>
      <c r="C277" t="s">
        <v>806</v>
      </c>
      <c r="D277" t="str">
        <f t="shared" si="48"/>
        <v>高</v>
      </c>
      <c r="E277">
        <v>269</v>
      </c>
      <c r="F277" t="s">
        <v>359</v>
      </c>
      <c r="G277">
        <f t="shared" si="49"/>
        <v>1</v>
      </c>
      <c r="H277">
        <f t="shared" si="50"/>
        <v>1</v>
      </c>
      <c r="I277" t="s">
        <v>363</v>
      </c>
      <c r="K277">
        <f t="shared" si="56"/>
        <v>20</v>
      </c>
      <c r="L277">
        <f t="shared" si="57"/>
        <v>50</v>
      </c>
      <c r="M277">
        <f t="shared" si="55"/>
        <v>2</v>
      </c>
      <c r="N277" t="s">
        <v>57</v>
      </c>
      <c r="O277">
        <f t="shared" si="47"/>
        <v>10</v>
      </c>
      <c r="R277" s="1"/>
      <c r="S277" s="1" t="str">
        <f>TEXT(商品数据[[#This Row],[出版时间]],"YYYY")</f>
        <v>1900</v>
      </c>
      <c r="W277">
        <v>210</v>
      </c>
      <c r="X277">
        <v>27</v>
      </c>
      <c r="Y277">
        <v>0</v>
      </c>
      <c r="Z277">
        <f t="shared" si="51"/>
        <v>1</v>
      </c>
      <c r="AA277">
        <f t="shared" si="52"/>
        <v>1</v>
      </c>
      <c r="AB277" t="str">
        <f t="shared" si="53"/>
        <v>较不畅销</v>
      </c>
      <c r="AC277">
        <f t="shared" si="54"/>
        <v>44.8797</v>
      </c>
    </row>
    <row r="278" spans="1:29" ht="15" customHeight="1" x14ac:dyDescent="0.2">
      <c r="A278">
        <v>10175742576</v>
      </c>
      <c r="B278" t="s">
        <v>807</v>
      </c>
      <c r="C278" t="s">
        <v>808</v>
      </c>
      <c r="D278" t="str">
        <f t="shared" si="48"/>
        <v>高</v>
      </c>
      <c r="E278">
        <v>158</v>
      </c>
      <c r="F278" t="s">
        <v>345</v>
      </c>
      <c r="G278">
        <f t="shared" si="49"/>
        <v>1</v>
      </c>
      <c r="H278">
        <f t="shared" si="50"/>
        <v>0</v>
      </c>
      <c r="I278" t="s">
        <v>454</v>
      </c>
      <c r="J278" t="s">
        <v>809</v>
      </c>
      <c r="K278">
        <f t="shared" si="56"/>
        <v>20</v>
      </c>
      <c r="L278">
        <f t="shared" si="57"/>
        <v>50</v>
      </c>
      <c r="M278">
        <f t="shared" si="55"/>
        <v>0</v>
      </c>
      <c r="N278" t="s">
        <v>92</v>
      </c>
      <c r="O278">
        <f t="shared" si="47"/>
        <v>10</v>
      </c>
      <c r="R278" s="1">
        <v>42217</v>
      </c>
      <c r="S278" s="1" t="str">
        <f>TEXT(商品数据[[#This Row],[出版时间]],"YYYY")</f>
        <v>2015</v>
      </c>
      <c r="W278">
        <v>111</v>
      </c>
      <c r="X278">
        <v>70</v>
      </c>
      <c r="Y278">
        <v>0</v>
      </c>
      <c r="Z278">
        <f t="shared" si="51"/>
        <v>0</v>
      </c>
      <c r="AA278">
        <f t="shared" si="52"/>
        <v>0</v>
      </c>
      <c r="AB278" t="str">
        <f t="shared" si="53"/>
        <v>较不畅销</v>
      </c>
      <c r="AC278">
        <f t="shared" si="54"/>
        <v>13.216000000000001</v>
      </c>
    </row>
    <row r="279" spans="1:29" ht="15" customHeight="1" x14ac:dyDescent="0.2">
      <c r="A279">
        <v>30945021374</v>
      </c>
      <c r="B279" t="s">
        <v>810</v>
      </c>
      <c r="C279" t="s">
        <v>810</v>
      </c>
      <c r="D279" t="str">
        <f t="shared" si="48"/>
        <v>中</v>
      </c>
      <c r="E279">
        <v>41.8</v>
      </c>
      <c r="F279" t="s">
        <v>345</v>
      </c>
      <c r="G279">
        <f t="shared" si="49"/>
        <v>0</v>
      </c>
      <c r="H279">
        <f t="shared" si="50"/>
        <v>0</v>
      </c>
      <c r="I279" t="s">
        <v>346</v>
      </c>
      <c r="J279" t="s">
        <v>811</v>
      </c>
      <c r="K279">
        <f t="shared" si="56"/>
        <v>80</v>
      </c>
      <c r="L279">
        <f t="shared" si="57"/>
        <v>50</v>
      </c>
      <c r="M279">
        <f t="shared" si="55"/>
        <v>0</v>
      </c>
      <c r="N279" t="s">
        <v>92</v>
      </c>
      <c r="O279">
        <f t="shared" si="47"/>
        <v>10</v>
      </c>
      <c r="R279" s="1"/>
      <c r="S279" s="1" t="str">
        <f>TEXT(商品数据[[#This Row],[出版时间]],"YYYY")</f>
        <v>1900</v>
      </c>
      <c r="W279">
        <v>49</v>
      </c>
      <c r="X279">
        <v>42</v>
      </c>
      <c r="Y279">
        <v>0</v>
      </c>
      <c r="Z279">
        <f t="shared" si="51"/>
        <v>0</v>
      </c>
      <c r="AA279">
        <f t="shared" si="52"/>
        <v>0</v>
      </c>
      <c r="AB279" t="str">
        <f t="shared" si="53"/>
        <v>较不畅销</v>
      </c>
      <c r="AC279">
        <f t="shared" si="54"/>
        <v>2.66</v>
      </c>
    </row>
    <row r="280" spans="1:29" ht="15" customHeight="1" x14ac:dyDescent="0.2">
      <c r="A280">
        <v>12479850</v>
      </c>
      <c r="B280" t="s">
        <v>812</v>
      </c>
      <c r="C280" t="s">
        <v>813</v>
      </c>
      <c r="D280" t="str">
        <f t="shared" si="48"/>
        <v>高</v>
      </c>
      <c r="E280">
        <v>140.5</v>
      </c>
      <c r="G280">
        <f t="shared" si="49"/>
        <v>0</v>
      </c>
      <c r="H280">
        <f t="shared" si="50"/>
        <v>2</v>
      </c>
      <c r="I280" t="s">
        <v>32</v>
      </c>
      <c r="J280" t="s">
        <v>814</v>
      </c>
      <c r="K280">
        <f t="shared" si="56"/>
        <v>89</v>
      </c>
      <c r="L280">
        <f t="shared" si="57"/>
        <v>40</v>
      </c>
      <c r="M280">
        <f t="shared" si="55"/>
        <v>1</v>
      </c>
      <c r="N280" t="s">
        <v>31</v>
      </c>
      <c r="O280">
        <f t="shared" si="47"/>
        <v>10</v>
      </c>
      <c r="Q280" t="s">
        <v>35</v>
      </c>
      <c r="R280" s="1">
        <v>42887</v>
      </c>
      <c r="S280" s="1" t="str">
        <f>TEXT(商品数据[[#This Row],[出版时间]],"YYYY")</f>
        <v>2017</v>
      </c>
      <c r="T280" t="s">
        <v>36</v>
      </c>
      <c r="W280">
        <v>583</v>
      </c>
      <c r="X280">
        <v>385</v>
      </c>
      <c r="Y280">
        <v>3</v>
      </c>
      <c r="Z280">
        <f t="shared" si="51"/>
        <v>0</v>
      </c>
      <c r="AA280">
        <f t="shared" si="52"/>
        <v>0</v>
      </c>
      <c r="AB280" t="str">
        <f t="shared" si="53"/>
        <v>较不畅销</v>
      </c>
      <c r="AC280">
        <f t="shared" si="54"/>
        <v>90.300999999999988</v>
      </c>
    </row>
    <row r="281" spans="1:29" ht="15" customHeight="1" x14ac:dyDescent="0.2">
      <c r="A281">
        <v>1060118316</v>
      </c>
      <c r="B281" t="s">
        <v>815</v>
      </c>
      <c r="C281" t="s">
        <v>815</v>
      </c>
      <c r="D281" t="str">
        <f t="shared" si="48"/>
        <v>中</v>
      </c>
      <c r="E281">
        <v>47.5</v>
      </c>
      <c r="F281" t="s">
        <v>122</v>
      </c>
      <c r="G281">
        <f t="shared" si="49"/>
        <v>1</v>
      </c>
      <c r="H281">
        <f t="shared" si="50"/>
        <v>0</v>
      </c>
      <c r="I281" t="s">
        <v>123</v>
      </c>
      <c r="K281">
        <f t="shared" si="56"/>
        <v>20</v>
      </c>
      <c r="L281">
        <f t="shared" si="57"/>
        <v>50</v>
      </c>
      <c r="M281">
        <f t="shared" si="55"/>
        <v>0</v>
      </c>
      <c r="N281" t="s">
        <v>92</v>
      </c>
      <c r="O281">
        <f t="shared" si="47"/>
        <v>10</v>
      </c>
      <c r="P281" t="s">
        <v>125</v>
      </c>
      <c r="R281" s="1">
        <v>41426</v>
      </c>
      <c r="S281" s="1" t="str">
        <f>TEXT(商品数据[[#This Row],[出版时间]],"YYYY")</f>
        <v>2013</v>
      </c>
      <c r="W281">
        <v>89</v>
      </c>
      <c r="X281">
        <v>48</v>
      </c>
      <c r="Y281">
        <v>1</v>
      </c>
      <c r="Z281">
        <f t="shared" si="51"/>
        <v>1</v>
      </c>
      <c r="AA281">
        <f t="shared" si="52"/>
        <v>0</v>
      </c>
      <c r="AB281" t="str">
        <f t="shared" si="53"/>
        <v>较不畅销</v>
      </c>
      <c r="AC281">
        <f t="shared" si="54"/>
        <v>4.1760000000000002</v>
      </c>
    </row>
    <row r="282" spans="1:29" ht="15" customHeight="1" x14ac:dyDescent="0.2">
      <c r="A282">
        <v>26291586077</v>
      </c>
      <c r="B282" t="s">
        <v>816</v>
      </c>
      <c r="C282" t="s">
        <v>816</v>
      </c>
      <c r="D282" t="str">
        <f t="shared" si="48"/>
        <v>中</v>
      </c>
      <c r="E282">
        <v>43.8</v>
      </c>
      <c r="F282" t="s">
        <v>561</v>
      </c>
      <c r="G282">
        <f t="shared" si="49"/>
        <v>0</v>
      </c>
      <c r="H282">
        <f t="shared" si="50"/>
        <v>1</v>
      </c>
      <c r="I282" t="s">
        <v>562</v>
      </c>
      <c r="K282">
        <f t="shared" si="56"/>
        <v>20</v>
      </c>
      <c r="L282">
        <f t="shared" si="57"/>
        <v>50</v>
      </c>
      <c r="M282">
        <f t="shared" si="55"/>
        <v>0</v>
      </c>
      <c r="N282" t="s">
        <v>92</v>
      </c>
      <c r="O282">
        <f t="shared" si="47"/>
        <v>10</v>
      </c>
      <c r="R282" s="1"/>
      <c r="S282" s="1" t="str">
        <f>TEXT(商品数据[[#This Row],[出版时间]],"YYYY")</f>
        <v>1900</v>
      </c>
      <c r="W282">
        <v>37</v>
      </c>
      <c r="X282">
        <v>32</v>
      </c>
      <c r="Y282">
        <v>0</v>
      </c>
      <c r="Z282">
        <f t="shared" si="51"/>
        <v>1</v>
      </c>
      <c r="AA282">
        <f t="shared" si="52"/>
        <v>0</v>
      </c>
      <c r="AB282" t="str">
        <f t="shared" si="53"/>
        <v>较不畅销</v>
      </c>
      <c r="AC282">
        <f t="shared" si="54"/>
        <v>1.5276000000000001</v>
      </c>
    </row>
    <row r="283" spans="1:29" ht="15" customHeight="1" x14ac:dyDescent="0.2">
      <c r="A283">
        <v>12336282</v>
      </c>
      <c r="B283" t="s">
        <v>817</v>
      </c>
      <c r="C283" t="s">
        <v>818</v>
      </c>
      <c r="D283" t="str">
        <f t="shared" si="48"/>
        <v>较高</v>
      </c>
      <c r="E283">
        <v>65.2</v>
      </c>
      <c r="F283" t="s">
        <v>57</v>
      </c>
      <c r="G283">
        <f t="shared" si="49"/>
        <v>0</v>
      </c>
      <c r="H283">
        <f t="shared" si="50"/>
        <v>2</v>
      </c>
      <c r="I283" t="s">
        <v>32</v>
      </c>
      <c r="J283" t="s">
        <v>819</v>
      </c>
      <c r="K283">
        <f t="shared" si="56"/>
        <v>20</v>
      </c>
      <c r="L283">
        <f t="shared" si="57"/>
        <v>50</v>
      </c>
      <c r="M283">
        <f t="shared" si="55"/>
        <v>2</v>
      </c>
      <c r="N283" t="s">
        <v>57</v>
      </c>
      <c r="O283">
        <f t="shared" si="47"/>
        <v>50</v>
      </c>
      <c r="P283" t="s">
        <v>112</v>
      </c>
      <c r="Q283" t="s">
        <v>35</v>
      </c>
      <c r="R283" s="1">
        <v>43191</v>
      </c>
      <c r="S283" s="1" t="str">
        <f>TEXT(商品数据[[#This Row],[出版时间]],"YYYY")</f>
        <v>2018</v>
      </c>
      <c r="T283" t="s">
        <v>36</v>
      </c>
      <c r="V283">
        <v>350</v>
      </c>
      <c r="W283">
        <v>49</v>
      </c>
      <c r="X283">
        <v>35</v>
      </c>
      <c r="Y283">
        <v>0</v>
      </c>
      <c r="Z283">
        <f t="shared" si="51"/>
        <v>1</v>
      </c>
      <c r="AA283">
        <f t="shared" si="52"/>
        <v>0</v>
      </c>
      <c r="AB283" t="str">
        <f t="shared" si="53"/>
        <v>较不畅销</v>
      </c>
      <c r="AC283">
        <f t="shared" si="54"/>
        <v>2.625</v>
      </c>
    </row>
    <row r="284" spans="1:29" ht="15" customHeight="1" x14ac:dyDescent="0.2">
      <c r="A284">
        <v>63186791557</v>
      </c>
      <c r="B284" t="s">
        <v>820</v>
      </c>
      <c r="C284" t="s">
        <v>820</v>
      </c>
      <c r="D284" t="str">
        <f t="shared" si="48"/>
        <v>高</v>
      </c>
      <c r="E284">
        <v>624</v>
      </c>
      <c r="F284" t="s">
        <v>821</v>
      </c>
      <c r="G284">
        <f t="shared" si="49"/>
        <v>0</v>
      </c>
      <c r="H284">
        <f t="shared" si="50"/>
        <v>2</v>
      </c>
      <c r="I284" t="s">
        <v>822</v>
      </c>
      <c r="J284" t="s">
        <v>823</v>
      </c>
      <c r="K284">
        <f t="shared" si="56"/>
        <v>20</v>
      </c>
      <c r="L284">
        <f t="shared" si="57"/>
        <v>10</v>
      </c>
      <c r="M284">
        <f t="shared" si="55"/>
        <v>700</v>
      </c>
      <c r="N284" t="s">
        <v>824</v>
      </c>
      <c r="O284">
        <f t="shared" si="47"/>
        <v>10</v>
      </c>
      <c r="Q284" t="s">
        <v>825</v>
      </c>
      <c r="R284" s="1">
        <v>43753</v>
      </c>
      <c r="S284" s="1" t="str">
        <f>TEXT(商品数据[[#This Row],[出版时间]],"YYYY")</f>
        <v>2019</v>
      </c>
      <c r="U284" t="s">
        <v>120</v>
      </c>
      <c r="V284">
        <v>856</v>
      </c>
      <c r="W284">
        <v>67</v>
      </c>
      <c r="X284">
        <v>15</v>
      </c>
      <c r="Y284">
        <v>0</v>
      </c>
      <c r="Z284">
        <f t="shared" si="51"/>
        <v>0</v>
      </c>
      <c r="AA284">
        <f t="shared" si="52"/>
        <v>0</v>
      </c>
      <c r="AB284" t="str">
        <f t="shared" si="53"/>
        <v>较不畅销</v>
      </c>
      <c r="AC284">
        <f t="shared" si="54"/>
        <v>4.6580000000000004</v>
      </c>
    </row>
    <row r="285" spans="1:29" ht="15" customHeight="1" x14ac:dyDescent="0.2">
      <c r="A285">
        <v>12350531</v>
      </c>
      <c r="B285" t="s">
        <v>826</v>
      </c>
      <c r="C285" t="s">
        <v>827</v>
      </c>
      <c r="D285" t="str">
        <f t="shared" si="48"/>
        <v>中</v>
      </c>
      <c r="E285">
        <v>43.2</v>
      </c>
      <c r="F285" t="s">
        <v>92</v>
      </c>
      <c r="G285">
        <f t="shared" si="49"/>
        <v>0</v>
      </c>
      <c r="H285">
        <f t="shared" si="50"/>
        <v>2</v>
      </c>
      <c r="I285" t="s">
        <v>32</v>
      </c>
      <c r="J285" t="s">
        <v>828</v>
      </c>
      <c r="K285">
        <f t="shared" si="56"/>
        <v>20</v>
      </c>
      <c r="L285">
        <f t="shared" si="57"/>
        <v>50</v>
      </c>
      <c r="M285">
        <f t="shared" si="55"/>
        <v>0</v>
      </c>
      <c r="N285" t="s">
        <v>92</v>
      </c>
      <c r="O285">
        <f t="shared" si="47"/>
        <v>10</v>
      </c>
      <c r="P285" t="s">
        <v>92</v>
      </c>
      <c r="Q285" t="s">
        <v>35</v>
      </c>
      <c r="R285" s="1">
        <v>43221</v>
      </c>
      <c r="S285" s="1" t="str">
        <f>TEXT(商品数据[[#This Row],[出版时间]],"YYYY")</f>
        <v>2018</v>
      </c>
      <c r="U285" t="s">
        <v>37</v>
      </c>
      <c r="V285">
        <v>201</v>
      </c>
      <c r="W285">
        <v>748</v>
      </c>
      <c r="X285">
        <v>496</v>
      </c>
      <c r="Y285">
        <v>2</v>
      </c>
      <c r="Z285">
        <f t="shared" si="51"/>
        <v>0</v>
      </c>
      <c r="AA285">
        <f t="shared" si="52"/>
        <v>0</v>
      </c>
      <c r="AB285" t="str">
        <f t="shared" si="53"/>
        <v>较不畅销</v>
      </c>
      <c r="AC285">
        <f t="shared" si="54"/>
        <v>198.63479999999998</v>
      </c>
    </row>
    <row r="286" spans="1:29" ht="15" customHeight="1" x14ac:dyDescent="0.2">
      <c r="A286">
        <v>12448341</v>
      </c>
      <c r="B286" t="s">
        <v>829</v>
      </c>
      <c r="C286" t="s">
        <v>830</v>
      </c>
      <c r="D286" t="str">
        <f t="shared" si="48"/>
        <v>中</v>
      </c>
      <c r="E286">
        <v>26.1</v>
      </c>
      <c r="F286" t="s">
        <v>31</v>
      </c>
      <c r="G286">
        <f t="shared" si="49"/>
        <v>0</v>
      </c>
      <c r="H286">
        <f t="shared" si="50"/>
        <v>2</v>
      </c>
      <c r="I286" t="s">
        <v>32</v>
      </c>
      <c r="J286" t="s">
        <v>831</v>
      </c>
      <c r="K286">
        <f t="shared" si="56"/>
        <v>20</v>
      </c>
      <c r="L286">
        <f t="shared" si="57"/>
        <v>40</v>
      </c>
      <c r="M286">
        <f t="shared" si="55"/>
        <v>1</v>
      </c>
      <c r="N286" t="s">
        <v>31</v>
      </c>
      <c r="O286">
        <f t="shared" si="47"/>
        <v>10</v>
      </c>
      <c r="P286" t="s">
        <v>180</v>
      </c>
      <c r="Q286" t="s">
        <v>35</v>
      </c>
      <c r="R286" s="1">
        <v>43374</v>
      </c>
      <c r="S286" s="1" t="str">
        <f>TEXT(商品数据[[#This Row],[出版时间]],"YYYY")</f>
        <v>2018</v>
      </c>
      <c r="T286" t="s">
        <v>36</v>
      </c>
      <c r="V286">
        <v>158</v>
      </c>
      <c r="W286">
        <v>63</v>
      </c>
      <c r="X286">
        <v>19</v>
      </c>
      <c r="Y286">
        <v>0</v>
      </c>
      <c r="Z286">
        <f t="shared" si="51"/>
        <v>0</v>
      </c>
      <c r="AA286">
        <f t="shared" si="52"/>
        <v>0</v>
      </c>
      <c r="AB286" t="str">
        <f t="shared" si="53"/>
        <v>较不畅销</v>
      </c>
      <c r="AC286">
        <f t="shared" si="54"/>
        <v>4.1536</v>
      </c>
    </row>
    <row r="287" spans="1:29" ht="15" customHeight="1" x14ac:dyDescent="0.2">
      <c r="A287">
        <v>63186880738</v>
      </c>
      <c r="B287" t="s">
        <v>832</v>
      </c>
      <c r="C287" t="s">
        <v>833</v>
      </c>
      <c r="D287" t="str">
        <f t="shared" si="48"/>
        <v>高</v>
      </c>
      <c r="E287">
        <v>582</v>
      </c>
      <c r="F287" t="s">
        <v>821</v>
      </c>
      <c r="G287">
        <f t="shared" si="49"/>
        <v>0</v>
      </c>
      <c r="H287">
        <f t="shared" si="50"/>
        <v>2</v>
      </c>
      <c r="I287" t="s">
        <v>822</v>
      </c>
      <c r="J287" t="s">
        <v>834</v>
      </c>
      <c r="K287">
        <f t="shared" si="56"/>
        <v>20</v>
      </c>
      <c r="L287">
        <f t="shared" si="57"/>
        <v>10</v>
      </c>
      <c r="M287">
        <f t="shared" si="55"/>
        <v>700</v>
      </c>
      <c r="N287" t="s">
        <v>835</v>
      </c>
      <c r="O287">
        <f t="shared" si="47"/>
        <v>10</v>
      </c>
      <c r="Q287" t="s">
        <v>113</v>
      </c>
      <c r="R287" s="1">
        <v>42692</v>
      </c>
      <c r="S287" s="1" t="str">
        <f>TEXT(商品数据[[#This Row],[出版时间]],"YYYY")</f>
        <v>2016</v>
      </c>
      <c r="U287" t="s">
        <v>120</v>
      </c>
      <c r="V287">
        <v>800</v>
      </c>
      <c r="W287">
        <v>74</v>
      </c>
      <c r="X287">
        <v>12</v>
      </c>
      <c r="Y287">
        <v>0</v>
      </c>
      <c r="Z287">
        <f t="shared" si="51"/>
        <v>0</v>
      </c>
      <c r="AA287">
        <f t="shared" si="52"/>
        <v>0</v>
      </c>
      <c r="AB287" t="str">
        <f t="shared" si="53"/>
        <v>较不畅销</v>
      </c>
      <c r="AC287">
        <f t="shared" si="54"/>
        <v>5.64</v>
      </c>
    </row>
    <row r="288" spans="1:29" ht="15" customHeight="1" x14ac:dyDescent="0.2">
      <c r="A288">
        <v>69630663868</v>
      </c>
      <c r="B288" t="s">
        <v>836</v>
      </c>
      <c r="C288" t="s">
        <v>836</v>
      </c>
      <c r="D288" t="str">
        <f t="shared" si="48"/>
        <v>中</v>
      </c>
      <c r="E288">
        <v>63</v>
      </c>
      <c r="F288" t="s">
        <v>348</v>
      </c>
      <c r="G288">
        <f t="shared" si="49"/>
        <v>0</v>
      </c>
      <c r="H288">
        <f t="shared" si="50"/>
        <v>0</v>
      </c>
      <c r="I288" t="s">
        <v>837</v>
      </c>
      <c r="K288">
        <f t="shared" si="56"/>
        <v>20</v>
      </c>
      <c r="L288">
        <f t="shared" si="57"/>
        <v>50</v>
      </c>
      <c r="M288">
        <f t="shared" si="55"/>
        <v>2</v>
      </c>
      <c r="N288" t="s">
        <v>57</v>
      </c>
      <c r="O288">
        <f t="shared" si="47"/>
        <v>10</v>
      </c>
      <c r="P288" t="s">
        <v>351</v>
      </c>
      <c r="R288" s="1"/>
      <c r="S288" s="1" t="str">
        <f>TEXT(商品数据[[#This Row],[出版时间]],"YYYY")</f>
        <v>1900</v>
      </c>
      <c r="W288">
        <v>48</v>
      </c>
      <c r="X288">
        <v>6</v>
      </c>
      <c r="Y288">
        <v>0</v>
      </c>
      <c r="Z288">
        <f t="shared" si="51"/>
        <v>0</v>
      </c>
      <c r="AA288">
        <f t="shared" si="52"/>
        <v>0</v>
      </c>
      <c r="AB288" t="str">
        <f t="shared" si="53"/>
        <v>较不畅销</v>
      </c>
      <c r="AC288">
        <f t="shared" si="54"/>
        <v>2.3813999999999997</v>
      </c>
    </row>
    <row r="289" spans="1:29" ht="15" customHeight="1" x14ac:dyDescent="0.2">
      <c r="A289">
        <v>12408694</v>
      </c>
      <c r="B289" t="s">
        <v>838</v>
      </c>
      <c r="C289" t="s">
        <v>838</v>
      </c>
      <c r="D289" t="str">
        <f t="shared" si="48"/>
        <v>中</v>
      </c>
      <c r="E289">
        <v>42.9</v>
      </c>
      <c r="F289" t="s">
        <v>31</v>
      </c>
      <c r="G289">
        <f t="shared" si="49"/>
        <v>0</v>
      </c>
      <c r="H289">
        <f t="shared" si="50"/>
        <v>2</v>
      </c>
      <c r="I289" t="s">
        <v>32</v>
      </c>
      <c r="J289" t="s">
        <v>839</v>
      </c>
      <c r="K289">
        <f t="shared" si="56"/>
        <v>20</v>
      </c>
      <c r="L289">
        <f t="shared" si="57"/>
        <v>40</v>
      </c>
      <c r="M289">
        <f t="shared" si="55"/>
        <v>1</v>
      </c>
      <c r="N289" t="s">
        <v>31</v>
      </c>
      <c r="O289">
        <f t="shared" si="47"/>
        <v>10</v>
      </c>
      <c r="P289" t="s">
        <v>305</v>
      </c>
      <c r="Q289" t="s">
        <v>35</v>
      </c>
      <c r="R289" s="1">
        <v>43282</v>
      </c>
      <c r="S289" s="1" t="str">
        <f>TEXT(商品数据[[#This Row],[出版时间]],"YYYY")</f>
        <v>2018</v>
      </c>
      <c r="T289" t="s">
        <v>36</v>
      </c>
      <c r="V289">
        <v>185</v>
      </c>
      <c r="W289">
        <v>40</v>
      </c>
      <c r="X289">
        <v>14</v>
      </c>
      <c r="Y289">
        <v>0</v>
      </c>
      <c r="Z289">
        <f t="shared" si="51"/>
        <v>1</v>
      </c>
      <c r="AA289">
        <f t="shared" si="52"/>
        <v>0</v>
      </c>
      <c r="AB289" t="str">
        <f t="shared" si="53"/>
        <v>较不畅销</v>
      </c>
      <c r="AC289">
        <f t="shared" si="54"/>
        <v>1.6973999999999998</v>
      </c>
    </row>
    <row r="290" spans="1:29" ht="15" customHeight="1" x14ac:dyDescent="0.2">
      <c r="A290">
        <v>12262948</v>
      </c>
      <c r="B290" t="s">
        <v>840</v>
      </c>
      <c r="C290" t="s">
        <v>840</v>
      </c>
      <c r="D290" t="str">
        <f t="shared" si="48"/>
        <v>中</v>
      </c>
      <c r="E290">
        <v>49.3</v>
      </c>
      <c r="F290" t="s">
        <v>31</v>
      </c>
      <c r="G290">
        <f t="shared" si="49"/>
        <v>0</v>
      </c>
      <c r="H290">
        <f t="shared" si="50"/>
        <v>2</v>
      </c>
      <c r="I290" t="s">
        <v>32</v>
      </c>
      <c r="J290" t="s">
        <v>841</v>
      </c>
      <c r="K290">
        <f t="shared" si="56"/>
        <v>20</v>
      </c>
      <c r="L290">
        <f t="shared" si="57"/>
        <v>40</v>
      </c>
      <c r="M290">
        <f t="shared" si="55"/>
        <v>1</v>
      </c>
      <c r="N290" t="s">
        <v>31</v>
      </c>
      <c r="O290">
        <f t="shared" si="47"/>
        <v>10</v>
      </c>
      <c r="P290" t="s">
        <v>180</v>
      </c>
      <c r="Q290" t="s">
        <v>35</v>
      </c>
      <c r="R290" s="1">
        <v>43040</v>
      </c>
      <c r="S290" s="1" t="str">
        <f>TEXT(商品数据[[#This Row],[出版时间]],"YYYY")</f>
        <v>2017</v>
      </c>
      <c r="T290" t="s">
        <v>36</v>
      </c>
      <c r="V290">
        <v>139</v>
      </c>
      <c r="W290">
        <v>80</v>
      </c>
      <c r="X290">
        <v>56</v>
      </c>
      <c r="Y290">
        <v>0</v>
      </c>
      <c r="Z290">
        <f t="shared" si="51"/>
        <v>0</v>
      </c>
      <c r="AA290">
        <f t="shared" si="52"/>
        <v>0</v>
      </c>
      <c r="AB290" t="str">
        <f t="shared" si="53"/>
        <v>较不畅销</v>
      </c>
      <c r="AC290">
        <f t="shared" si="54"/>
        <v>6.9336000000000002</v>
      </c>
    </row>
    <row r="291" spans="1:29" ht="15" customHeight="1" x14ac:dyDescent="0.2">
      <c r="A291">
        <v>13019958</v>
      </c>
      <c r="B291" t="s">
        <v>842</v>
      </c>
      <c r="C291" t="s">
        <v>842</v>
      </c>
      <c r="D291" t="str">
        <f t="shared" si="48"/>
        <v>中</v>
      </c>
      <c r="E291">
        <v>60.5</v>
      </c>
      <c r="F291" t="s">
        <v>678</v>
      </c>
      <c r="G291">
        <f t="shared" si="49"/>
        <v>0</v>
      </c>
      <c r="H291">
        <f t="shared" si="50"/>
        <v>2</v>
      </c>
      <c r="I291" t="s">
        <v>843</v>
      </c>
      <c r="J291" t="s">
        <v>844</v>
      </c>
      <c r="K291">
        <f t="shared" si="56"/>
        <v>20</v>
      </c>
      <c r="L291">
        <f t="shared" si="57"/>
        <v>10</v>
      </c>
      <c r="M291">
        <f t="shared" si="55"/>
        <v>700</v>
      </c>
      <c r="N291" t="s">
        <v>678</v>
      </c>
      <c r="O291">
        <f t="shared" si="47"/>
        <v>10</v>
      </c>
      <c r="P291" t="s">
        <v>845</v>
      </c>
      <c r="Q291" t="s">
        <v>35</v>
      </c>
      <c r="R291" s="1">
        <v>44136</v>
      </c>
      <c r="S291" s="1" t="str">
        <f>TEXT(商品数据[[#This Row],[出版时间]],"YYYY")</f>
        <v>2020</v>
      </c>
      <c r="T291" t="s">
        <v>36</v>
      </c>
      <c r="V291">
        <v>472</v>
      </c>
      <c r="W291">
        <v>53</v>
      </c>
      <c r="X291">
        <v>0</v>
      </c>
      <c r="Y291">
        <v>0</v>
      </c>
      <c r="Z291">
        <f t="shared" si="51"/>
        <v>0</v>
      </c>
      <c r="AA291">
        <f t="shared" si="52"/>
        <v>0</v>
      </c>
      <c r="AB291" t="str">
        <f t="shared" si="53"/>
        <v>较不畅销</v>
      </c>
      <c r="AC291">
        <f t="shared" si="54"/>
        <v>2.8620000000000001</v>
      </c>
    </row>
    <row r="292" spans="1:29" ht="15" customHeight="1" x14ac:dyDescent="0.2">
      <c r="A292">
        <v>12408115</v>
      </c>
      <c r="B292" t="s">
        <v>846</v>
      </c>
      <c r="C292" t="s">
        <v>846</v>
      </c>
      <c r="D292" t="str">
        <f t="shared" si="48"/>
        <v>高</v>
      </c>
      <c r="E292">
        <v>122.7</v>
      </c>
      <c r="F292" t="s">
        <v>57</v>
      </c>
      <c r="G292">
        <f t="shared" si="49"/>
        <v>0</v>
      </c>
      <c r="H292">
        <f t="shared" si="50"/>
        <v>2</v>
      </c>
      <c r="I292" t="s">
        <v>32</v>
      </c>
      <c r="J292" t="s">
        <v>847</v>
      </c>
      <c r="K292">
        <f t="shared" si="56"/>
        <v>20</v>
      </c>
      <c r="L292">
        <f t="shared" si="57"/>
        <v>50</v>
      </c>
      <c r="M292">
        <f t="shared" si="55"/>
        <v>2</v>
      </c>
      <c r="N292" t="s">
        <v>57</v>
      </c>
      <c r="O292">
        <f t="shared" si="47"/>
        <v>50</v>
      </c>
      <c r="P292" t="s">
        <v>112</v>
      </c>
      <c r="Q292" t="s">
        <v>35</v>
      </c>
      <c r="R292" s="1">
        <v>43313</v>
      </c>
      <c r="S292" s="1" t="str">
        <f>TEXT(商品数据[[#This Row],[出版时间]],"YYYY")</f>
        <v>2018</v>
      </c>
      <c r="T292" t="s">
        <v>36</v>
      </c>
      <c r="W292">
        <v>210</v>
      </c>
      <c r="X292">
        <v>87</v>
      </c>
      <c r="Y292">
        <v>0</v>
      </c>
      <c r="Z292">
        <f t="shared" si="51"/>
        <v>0</v>
      </c>
      <c r="AA292">
        <f t="shared" si="52"/>
        <v>0</v>
      </c>
      <c r="AB292" t="str">
        <f t="shared" si="53"/>
        <v>较不畅销</v>
      </c>
      <c r="AC292">
        <f t="shared" si="54"/>
        <v>46.145700000000005</v>
      </c>
    </row>
    <row r="293" spans="1:29" ht="15" customHeight="1" x14ac:dyDescent="0.2">
      <c r="A293">
        <v>12563229</v>
      </c>
      <c r="B293" t="s">
        <v>848</v>
      </c>
      <c r="C293" t="s">
        <v>848</v>
      </c>
      <c r="D293" t="str">
        <f t="shared" si="48"/>
        <v>中</v>
      </c>
      <c r="E293">
        <v>50.1</v>
      </c>
      <c r="F293" t="s">
        <v>92</v>
      </c>
      <c r="G293">
        <f t="shared" si="49"/>
        <v>0</v>
      </c>
      <c r="H293">
        <f t="shared" si="50"/>
        <v>2</v>
      </c>
      <c r="I293" t="s">
        <v>32</v>
      </c>
      <c r="J293" t="s">
        <v>445</v>
      </c>
      <c r="K293">
        <f t="shared" si="56"/>
        <v>80</v>
      </c>
      <c r="L293">
        <f t="shared" si="57"/>
        <v>50</v>
      </c>
      <c r="M293">
        <f t="shared" si="55"/>
        <v>0</v>
      </c>
      <c r="N293" t="s">
        <v>92</v>
      </c>
      <c r="O293">
        <f t="shared" si="47"/>
        <v>10</v>
      </c>
      <c r="P293" t="s">
        <v>92</v>
      </c>
      <c r="Q293" t="s">
        <v>35</v>
      </c>
      <c r="R293" s="1">
        <v>43709</v>
      </c>
      <c r="S293" s="1" t="str">
        <f>TEXT(商品数据[[#This Row],[出版时间]],"YYYY")</f>
        <v>2019</v>
      </c>
      <c r="T293" t="s">
        <v>36</v>
      </c>
      <c r="U293" t="s">
        <v>37</v>
      </c>
      <c r="V293">
        <v>283</v>
      </c>
      <c r="W293">
        <v>550</v>
      </c>
      <c r="X293">
        <v>79</v>
      </c>
      <c r="Y293">
        <v>4</v>
      </c>
      <c r="Z293">
        <f t="shared" si="51"/>
        <v>1</v>
      </c>
      <c r="AA293">
        <f t="shared" si="52"/>
        <v>0</v>
      </c>
      <c r="AB293" t="str">
        <f t="shared" si="53"/>
        <v>较不畅销</v>
      </c>
      <c r="AC293">
        <f t="shared" si="54"/>
        <v>61.039779999999993</v>
      </c>
    </row>
    <row r="294" spans="1:29" ht="15" customHeight="1" x14ac:dyDescent="0.2">
      <c r="A294">
        <v>52349698127</v>
      </c>
      <c r="B294" t="s">
        <v>849</v>
      </c>
      <c r="C294" t="s">
        <v>849</v>
      </c>
      <c r="D294" t="str">
        <f t="shared" si="48"/>
        <v>高</v>
      </c>
      <c r="E294">
        <v>108.8</v>
      </c>
      <c r="F294" t="s">
        <v>60</v>
      </c>
      <c r="G294">
        <f t="shared" si="49"/>
        <v>1</v>
      </c>
      <c r="H294">
        <f t="shared" si="50"/>
        <v>1</v>
      </c>
      <c r="I294" t="s">
        <v>568</v>
      </c>
      <c r="K294">
        <f t="shared" si="56"/>
        <v>20</v>
      </c>
      <c r="L294">
        <f t="shared" si="57"/>
        <v>40</v>
      </c>
      <c r="M294">
        <f t="shared" si="55"/>
        <v>1</v>
      </c>
      <c r="N294" t="s">
        <v>31</v>
      </c>
      <c r="O294">
        <f t="shared" si="47"/>
        <v>10</v>
      </c>
      <c r="R294" s="1"/>
      <c r="S294" s="1" t="str">
        <f>TEXT(商品数据[[#This Row],[出版时间]],"YYYY")</f>
        <v>1900</v>
      </c>
      <c r="W294">
        <v>102</v>
      </c>
      <c r="X294">
        <v>11</v>
      </c>
      <c r="Y294">
        <v>0</v>
      </c>
      <c r="Z294">
        <f t="shared" si="51"/>
        <v>0</v>
      </c>
      <c r="AA294">
        <f t="shared" si="52"/>
        <v>0</v>
      </c>
      <c r="AB294" t="str">
        <f t="shared" si="53"/>
        <v>较不畅销</v>
      </c>
      <c r="AC294">
        <f t="shared" si="54"/>
        <v>10.619300000000001</v>
      </c>
    </row>
    <row r="295" spans="1:29" ht="15" customHeight="1" x14ac:dyDescent="0.2">
      <c r="A295">
        <v>71271567042</v>
      </c>
      <c r="B295" t="s">
        <v>850</v>
      </c>
      <c r="C295" t="s">
        <v>850</v>
      </c>
      <c r="D295" t="str">
        <f t="shared" si="48"/>
        <v>高</v>
      </c>
      <c r="E295">
        <v>142</v>
      </c>
      <c r="F295" t="s">
        <v>39</v>
      </c>
      <c r="G295">
        <f t="shared" si="49"/>
        <v>0</v>
      </c>
      <c r="H295">
        <f t="shared" si="50"/>
        <v>1</v>
      </c>
      <c r="I295" t="s">
        <v>40</v>
      </c>
      <c r="J295" t="s">
        <v>851</v>
      </c>
      <c r="K295">
        <f t="shared" si="56"/>
        <v>89</v>
      </c>
      <c r="L295">
        <f t="shared" si="57"/>
        <v>40</v>
      </c>
      <c r="M295">
        <f t="shared" si="55"/>
        <v>1</v>
      </c>
      <c r="N295" t="s">
        <v>31</v>
      </c>
      <c r="O295">
        <f t="shared" si="47"/>
        <v>10</v>
      </c>
      <c r="R295" s="1">
        <v>42369</v>
      </c>
      <c r="S295" s="1" t="str">
        <f>TEXT(商品数据[[#This Row],[出版时间]],"YYYY")</f>
        <v>2015</v>
      </c>
      <c r="W295">
        <v>34</v>
      </c>
      <c r="X295">
        <v>1</v>
      </c>
      <c r="Y295">
        <v>0</v>
      </c>
      <c r="Z295">
        <f t="shared" si="51"/>
        <v>0</v>
      </c>
      <c r="AA295">
        <f t="shared" si="52"/>
        <v>0</v>
      </c>
      <c r="AB295" t="str">
        <f t="shared" si="53"/>
        <v>较不畅销</v>
      </c>
      <c r="AC295">
        <f t="shared" si="54"/>
        <v>1.1935</v>
      </c>
    </row>
    <row r="296" spans="1:29" ht="15" customHeight="1" x14ac:dyDescent="0.2">
      <c r="A296">
        <v>72109795261</v>
      </c>
      <c r="B296" t="s">
        <v>852</v>
      </c>
      <c r="C296" t="s">
        <v>852</v>
      </c>
      <c r="D296" t="str">
        <f t="shared" si="48"/>
        <v>中</v>
      </c>
      <c r="E296">
        <v>44.4</v>
      </c>
      <c r="F296" t="s">
        <v>853</v>
      </c>
      <c r="G296">
        <f t="shared" si="49"/>
        <v>0</v>
      </c>
      <c r="H296">
        <f t="shared" si="50"/>
        <v>1</v>
      </c>
      <c r="I296" t="s">
        <v>854</v>
      </c>
      <c r="J296" t="s">
        <v>466</v>
      </c>
      <c r="K296">
        <f t="shared" si="56"/>
        <v>89</v>
      </c>
      <c r="L296">
        <f t="shared" si="57"/>
        <v>10</v>
      </c>
      <c r="M296">
        <f t="shared" si="55"/>
        <v>700</v>
      </c>
      <c r="N296" t="s">
        <v>855</v>
      </c>
      <c r="O296">
        <f t="shared" ref="O296:O359" si="58">IF(P296="文轩",30,IF(P296="清华大学出版社",40,IF(P296="机工出版",50,IF(P296="iTuring",50,IF(P296="博文视点",40,IF(COUNTIF(P296,"*华章*"),30,IF(P296="异步图书",50,10)))))))</f>
        <v>10</v>
      </c>
      <c r="R296" s="1"/>
      <c r="S296" s="1" t="str">
        <f>TEXT(商品数据[[#This Row],[出版时间]],"YYYY")</f>
        <v>1900</v>
      </c>
      <c r="W296">
        <v>109</v>
      </c>
      <c r="X296">
        <v>17</v>
      </c>
      <c r="Y296">
        <v>0</v>
      </c>
      <c r="Z296">
        <f t="shared" si="51"/>
        <v>1</v>
      </c>
      <c r="AA296">
        <f t="shared" si="52"/>
        <v>0</v>
      </c>
      <c r="AB296" t="str">
        <f t="shared" si="53"/>
        <v>较不畅销</v>
      </c>
      <c r="AC296">
        <f t="shared" si="54"/>
        <v>12.176999999999998</v>
      </c>
    </row>
    <row r="297" spans="1:29" ht="15" customHeight="1" x14ac:dyDescent="0.2">
      <c r="A297">
        <v>72109795260</v>
      </c>
      <c r="B297" t="s">
        <v>856</v>
      </c>
      <c r="C297" t="s">
        <v>856</v>
      </c>
      <c r="D297" t="str">
        <f t="shared" si="48"/>
        <v>中</v>
      </c>
      <c r="E297">
        <v>55.3</v>
      </c>
      <c r="F297" t="s">
        <v>853</v>
      </c>
      <c r="G297">
        <f t="shared" si="49"/>
        <v>0</v>
      </c>
      <c r="H297">
        <f t="shared" si="50"/>
        <v>1</v>
      </c>
      <c r="I297" t="s">
        <v>854</v>
      </c>
      <c r="J297" t="s">
        <v>466</v>
      </c>
      <c r="K297">
        <f t="shared" si="56"/>
        <v>89</v>
      </c>
      <c r="L297">
        <f t="shared" si="57"/>
        <v>10</v>
      </c>
      <c r="M297">
        <f t="shared" si="55"/>
        <v>700</v>
      </c>
      <c r="N297" t="s">
        <v>855</v>
      </c>
      <c r="O297">
        <f t="shared" si="58"/>
        <v>10</v>
      </c>
      <c r="R297" s="1"/>
      <c r="S297" s="1" t="str">
        <f>TEXT(商品数据[[#This Row],[出版时间]],"YYYY")</f>
        <v>1900</v>
      </c>
      <c r="W297">
        <v>108</v>
      </c>
      <c r="X297">
        <v>16</v>
      </c>
      <c r="Y297">
        <v>0</v>
      </c>
      <c r="Z297">
        <f t="shared" si="51"/>
        <v>1</v>
      </c>
      <c r="AA297">
        <f t="shared" si="52"/>
        <v>0</v>
      </c>
      <c r="AB297" t="str">
        <f t="shared" si="53"/>
        <v>较不畅销</v>
      </c>
      <c r="AC297">
        <f t="shared" si="54"/>
        <v>11.946400000000001</v>
      </c>
    </row>
    <row r="298" spans="1:29" ht="15" customHeight="1" x14ac:dyDescent="0.2">
      <c r="A298">
        <v>72109795262</v>
      </c>
      <c r="B298" t="s">
        <v>857</v>
      </c>
      <c r="C298" t="s">
        <v>857</v>
      </c>
      <c r="D298" t="str">
        <f t="shared" si="48"/>
        <v>高</v>
      </c>
      <c r="E298">
        <v>118</v>
      </c>
      <c r="F298" t="s">
        <v>853</v>
      </c>
      <c r="G298">
        <f t="shared" si="49"/>
        <v>0</v>
      </c>
      <c r="H298">
        <f t="shared" si="50"/>
        <v>1</v>
      </c>
      <c r="I298" t="s">
        <v>854</v>
      </c>
      <c r="J298" t="s">
        <v>466</v>
      </c>
      <c r="K298">
        <f t="shared" si="56"/>
        <v>89</v>
      </c>
      <c r="L298">
        <f t="shared" si="57"/>
        <v>10</v>
      </c>
      <c r="M298">
        <f t="shared" si="55"/>
        <v>700</v>
      </c>
      <c r="N298" t="s">
        <v>855</v>
      </c>
      <c r="O298">
        <f t="shared" si="58"/>
        <v>10</v>
      </c>
      <c r="R298" s="1"/>
      <c r="S298" s="1" t="str">
        <f>TEXT(商品数据[[#This Row],[出版时间]],"YYYY")</f>
        <v>1900</v>
      </c>
      <c r="W298">
        <v>108</v>
      </c>
      <c r="X298">
        <v>16</v>
      </c>
      <c r="Y298">
        <v>0</v>
      </c>
      <c r="Z298">
        <f t="shared" si="51"/>
        <v>1</v>
      </c>
      <c r="AA298">
        <f t="shared" si="52"/>
        <v>0</v>
      </c>
      <c r="AB298" t="str">
        <f t="shared" si="53"/>
        <v>较不畅销</v>
      </c>
      <c r="AC298">
        <f t="shared" si="54"/>
        <v>11.946400000000001</v>
      </c>
    </row>
    <row r="299" spans="1:29" ht="15" customHeight="1" x14ac:dyDescent="0.2">
      <c r="A299">
        <v>72109795258</v>
      </c>
      <c r="B299" t="s">
        <v>858</v>
      </c>
      <c r="C299" t="s">
        <v>858</v>
      </c>
      <c r="D299" t="str">
        <f t="shared" si="48"/>
        <v>高</v>
      </c>
      <c r="E299">
        <v>188</v>
      </c>
      <c r="F299" t="s">
        <v>853</v>
      </c>
      <c r="G299">
        <f t="shared" si="49"/>
        <v>0</v>
      </c>
      <c r="H299">
        <f t="shared" si="50"/>
        <v>1</v>
      </c>
      <c r="I299" t="s">
        <v>854</v>
      </c>
      <c r="J299" t="s">
        <v>466</v>
      </c>
      <c r="K299">
        <f t="shared" si="56"/>
        <v>89</v>
      </c>
      <c r="L299">
        <f t="shared" si="57"/>
        <v>10</v>
      </c>
      <c r="M299">
        <f t="shared" si="55"/>
        <v>700</v>
      </c>
      <c r="N299" t="s">
        <v>855</v>
      </c>
      <c r="O299">
        <f t="shared" si="58"/>
        <v>10</v>
      </c>
      <c r="R299" s="1"/>
      <c r="S299" s="1" t="str">
        <f>TEXT(商品数据[[#This Row],[出版时间]],"YYYY")</f>
        <v>1900</v>
      </c>
      <c r="W299">
        <v>108</v>
      </c>
      <c r="X299">
        <v>16</v>
      </c>
      <c r="Y299">
        <v>0</v>
      </c>
      <c r="Z299">
        <f t="shared" si="51"/>
        <v>1</v>
      </c>
      <c r="AA299">
        <f t="shared" si="52"/>
        <v>0</v>
      </c>
      <c r="AB299" t="str">
        <f t="shared" si="53"/>
        <v>较不畅销</v>
      </c>
      <c r="AC299">
        <f t="shared" si="54"/>
        <v>11.946400000000001</v>
      </c>
    </row>
    <row r="300" spans="1:29" ht="15" customHeight="1" x14ac:dyDescent="0.2">
      <c r="A300">
        <v>72133025060</v>
      </c>
      <c r="B300" t="s">
        <v>859</v>
      </c>
      <c r="C300" t="s">
        <v>859</v>
      </c>
      <c r="D300" t="str">
        <f t="shared" si="48"/>
        <v>中</v>
      </c>
      <c r="E300">
        <v>51.9</v>
      </c>
      <c r="F300" t="s">
        <v>853</v>
      </c>
      <c r="G300">
        <f t="shared" si="49"/>
        <v>0</v>
      </c>
      <c r="H300">
        <f t="shared" si="50"/>
        <v>1</v>
      </c>
      <c r="I300" t="s">
        <v>854</v>
      </c>
      <c r="J300" t="s">
        <v>466</v>
      </c>
      <c r="K300">
        <f t="shared" si="56"/>
        <v>89</v>
      </c>
      <c r="L300">
        <f t="shared" si="57"/>
        <v>10</v>
      </c>
      <c r="M300">
        <f t="shared" si="55"/>
        <v>700</v>
      </c>
      <c r="N300" t="s">
        <v>855</v>
      </c>
      <c r="O300">
        <f t="shared" si="58"/>
        <v>10</v>
      </c>
      <c r="R300" s="1"/>
      <c r="S300" s="1" t="str">
        <f>TEXT(商品数据[[#This Row],[出版时间]],"YYYY")</f>
        <v>1900</v>
      </c>
      <c r="W300">
        <v>108</v>
      </c>
      <c r="X300">
        <v>16</v>
      </c>
      <c r="Y300">
        <v>0</v>
      </c>
      <c r="Z300">
        <f t="shared" si="51"/>
        <v>1</v>
      </c>
      <c r="AA300">
        <f t="shared" si="52"/>
        <v>0</v>
      </c>
      <c r="AB300" t="str">
        <f t="shared" si="53"/>
        <v>较不畅销</v>
      </c>
      <c r="AC300">
        <f t="shared" si="54"/>
        <v>11.946400000000001</v>
      </c>
    </row>
    <row r="301" spans="1:29" ht="15" customHeight="1" x14ac:dyDescent="0.2">
      <c r="A301">
        <v>72133025061</v>
      </c>
      <c r="B301" t="s">
        <v>860</v>
      </c>
      <c r="C301" t="s">
        <v>860</v>
      </c>
      <c r="D301" t="str">
        <f t="shared" si="48"/>
        <v>中</v>
      </c>
      <c r="E301">
        <v>49.9</v>
      </c>
      <c r="F301" t="s">
        <v>853</v>
      </c>
      <c r="G301">
        <f t="shared" si="49"/>
        <v>0</v>
      </c>
      <c r="H301">
        <f t="shared" si="50"/>
        <v>1</v>
      </c>
      <c r="I301" t="s">
        <v>854</v>
      </c>
      <c r="J301" t="s">
        <v>466</v>
      </c>
      <c r="K301">
        <f t="shared" si="56"/>
        <v>89</v>
      </c>
      <c r="L301">
        <f t="shared" si="57"/>
        <v>10</v>
      </c>
      <c r="M301">
        <f t="shared" si="55"/>
        <v>700</v>
      </c>
      <c r="N301" t="s">
        <v>855</v>
      </c>
      <c r="O301">
        <f t="shared" si="58"/>
        <v>10</v>
      </c>
      <c r="R301" s="1"/>
      <c r="S301" s="1" t="str">
        <f>TEXT(商品数据[[#This Row],[出版时间]],"YYYY")</f>
        <v>1900</v>
      </c>
      <c r="W301">
        <v>108</v>
      </c>
      <c r="X301">
        <v>16</v>
      </c>
      <c r="Y301">
        <v>0</v>
      </c>
      <c r="Z301">
        <f t="shared" si="51"/>
        <v>1</v>
      </c>
      <c r="AA301">
        <f t="shared" si="52"/>
        <v>0</v>
      </c>
      <c r="AB301" t="str">
        <f t="shared" si="53"/>
        <v>较不畅销</v>
      </c>
      <c r="AC301">
        <f t="shared" si="54"/>
        <v>11.946400000000001</v>
      </c>
    </row>
    <row r="302" spans="1:29" ht="15" customHeight="1" x14ac:dyDescent="0.2">
      <c r="A302">
        <v>72133025062</v>
      </c>
      <c r="B302" t="s">
        <v>861</v>
      </c>
      <c r="C302" t="s">
        <v>861</v>
      </c>
      <c r="D302" t="str">
        <f t="shared" si="48"/>
        <v>较高</v>
      </c>
      <c r="E302">
        <v>89</v>
      </c>
      <c r="F302" t="s">
        <v>853</v>
      </c>
      <c r="G302">
        <f t="shared" si="49"/>
        <v>0</v>
      </c>
      <c r="H302">
        <f t="shared" si="50"/>
        <v>1</v>
      </c>
      <c r="I302" t="s">
        <v>854</v>
      </c>
      <c r="J302" t="s">
        <v>466</v>
      </c>
      <c r="K302">
        <f t="shared" si="56"/>
        <v>89</v>
      </c>
      <c r="L302">
        <f t="shared" si="57"/>
        <v>10</v>
      </c>
      <c r="M302">
        <f t="shared" si="55"/>
        <v>700</v>
      </c>
      <c r="N302" t="s">
        <v>855</v>
      </c>
      <c r="O302">
        <f t="shared" si="58"/>
        <v>10</v>
      </c>
      <c r="R302" s="1"/>
      <c r="S302" s="1" t="str">
        <f>TEXT(商品数据[[#This Row],[出版时间]],"YYYY")</f>
        <v>1900</v>
      </c>
      <c r="W302">
        <v>108</v>
      </c>
      <c r="X302">
        <v>16</v>
      </c>
      <c r="Y302">
        <v>0</v>
      </c>
      <c r="Z302">
        <f t="shared" si="51"/>
        <v>1</v>
      </c>
      <c r="AA302">
        <f t="shared" si="52"/>
        <v>1</v>
      </c>
      <c r="AB302" t="str">
        <f t="shared" si="53"/>
        <v>较不畅销</v>
      </c>
      <c r="AC302">
        <f t="shared" si="54"/>
        <v>11.946400000000001</v>
      </c>
    </row>
    <row r="303" spans="1:29" ht="15" customHeight="1" x14ac:dyDescent="0.2">
      <c r="A303">
        <v>72133025064</v>
      </c>
      <c r="B303" t="s">
        <v>862</v>
      </c>
      <c r="C303" t="s">
        <v>862</v>
      </c>
      <c r="D303" t="str">
        <f t="shared" si="48"/>
        <v>中</v>
      </c>
      <c r="E303">
        <v>43.9</v>
      </c>
      <c r="F303" t="s">
        <v>853</v>
      </c>
      <c r="G303">
        <f t="shared" si="49"/>
        <v>0</v>
      </c>
      <c r="H303">
        <f t="shared" si="50"/>
        <v>1</v>
      </c>
      <c r="I303" t="s">
        <v>854</v>
      </c>
      <c r="J303" t="s">
        <v>466</v>
      </c>
      <c r="K303">
        <f t="shared" si="56"/>
        <v>89</v>
      </c>
      <c r="L303">
        <f t="shared" si="57"/>
        <v>10</v>
      </c>
      <c r="M303">
        <f t="shared" si="55"/>
        <v>700</v>
      </c>
      <c r="N303" t="s">
        <v>855</v>
      </c>
      <c r="O303">
        <f t="shared" si="58"/>
        <v>10</v>
      </c>
      <c r="R303" s="1"/>
      <c r="S303" s="1" t="str">
        <f>TEXT(商品数据[[#This Row],[出版时间]],"YYYY")</f>
        <v>1900</v>
      </c>
      <c r="W303">
        <v>108</v>
      </c>
      <c r="X303">
        <v>16</v>
      </c>
      <c r="Y303">
        <v>0</v>
      </c>
      <c r="Z303">
        <f t="shared" si="51"/>
        <v>1</v>
      </c>
      <c r="AA303">
        <f t="shared" si="52"/>
        <v>1</v>
      </c>
      <c r="AB303" t="str">
        <f t="shared" si="53"/>
        <v>较不畅销</v>
      </c>
      <c r="AC303">
        <f t="shared" si="54"/>
        <v>11.946400000000001</v>
      </c>
    </row>
    <row r="304" spans="1:29" ht="15" customHeight="1" x14ac:dyDescent="0.2">
      <c r="A304">
        <v>72133025063</v>
      </c>
      <c r="B304" t="s">
        <v>863</v>
      </c>
      <c r="C304" t="s">
        <v>863</v>
      </c>
      <c r="D304" t="str">
        <f t="shared" si="48"/>
        <v>中</v>
      </c>
      <c r="E304">
        <v>49</v>
      </c>
      <c r="F304" t="s">
        <v>853</v>
      </c>
      <c r="G304">
        <f t="shared" si="49"/>
        <v>0</v>
      </c>
      <c r="H304">
        <f t="shared" si="50"/>
        <v>1</v>
      </c>
      <c r="I304" t="s">
        <v>854</v>
      </c>
      <c r="J304" t="s">
        <v>466</v>
      </c>
      <c r="K304">
        <f t="shared" si="56"/>
        <v>89</v>
      </c>
      <c r="L304">
        <f t="shared" si="57"/>
        <v>10</v>
      </c>
      <c r="M304">
        <f t="shared" si="55"/>
        <v>700</v>
      </c>
      <c r="N304" t="s">
        <v>855</v>
      </c>
      <c r="O304">
        <f t="shared" si="58"/>
        <v>10</v>
      </c>
      <c r="R304" s="1"/>
      <c r="S304" s="1" t="str">
        <f>TEXT(商品数据[[#This Row],[出版时间]],"YYYY")</f>
        <v>1900</v>
      </c>
      <c r="W304">
        <v>108</v>
      </c>
      <c r="X304">
        <v>16</v>
      </c>
      <c r="Y304">
        <v>0</v>
      </c>
      <c r="Z304">
        <f t="shared" si="51"/>
        <v>1</v>
      </c>
      <c r="AA304">
        <f t="shared" si="52"/>
        <v>0</v>
      </c>
      <c r="AB304" t="str">
        <f t="shared" si="53"/>
        <v>较不畅销</v>
      </c>
      <c r="AC304">
        <f t="shared" si="54"/>
        <v>11.946400000000001</v>
      </c>
    </row>
    <row r="305" spans="1:29" ht="15" customHeight="1" x14ac:dyDescent="0.2">
      <c r="A305">
        <v>12614229</v>
      </c>
      <c r="B305" t="s">
        <v>864</v>
      </c>
      <c r="C305" t="s">
        <v>865</v>
      </c>
      <c r="D305" t="str">
        <f t="shared" si="48"/>
        <v>较高</v>
      </c>
      <c r="E305">
        <v>70.400000000000006</v>
      </c>
      <c r="F305" t="s">
        <v>603</v>
      </c>
      <c r="G305">
        <f t="shared" si="49"/>
        <v>0</v>
      </c>
      <c r="H305">
        <f t="shared" si="50"/>
        <v>2</v>
      </c>
      <c r="I305" t="s">
        <v>32</v>
      </c>
      <c r="J305" t="s">
        <v>866</v>
      </c>
      <c r="K305">
        <f t="shared" si="56"/>
        <v>20</v>
      </c>
      <c r="L305">
        <f t="shared" si="57"/>
        <v>20</v>
      </c>
      <c r="M305">
        <f t="shared" si="55"/>
        <v>6</v>
      </c>
      <c r="N305" t="s">
        <v>603</v>
      </c>
      <c r="O305">
        <f t="shared" si="58"/>
        <v>10</v>
      </c>
      <c r="P305" t="s">
        <v>605</v>
      </c>
      <c r="Q305" t="s">
        <v>35</v>
      </c>
      <c r="R305" s="1">
        <v>43770</v>
      </c>
      <c r="S305" s="1" t="str">
        <f>TEXT(商品数据[[#This Row],[出版时间]],"YYYY")</f>
        <v>2019</v>
      </c>
      <c r="T305" t="s">
        <v>36</v>
      </c>
      <c r="U305" t="s">
        <v>37</v>
      </c>
      <c r="V305">
        <v>186</v>
      </c>
      <c r="W305">
        <v>112</v>
      </c>
      <c r="X305">
        <v>20</v>
      </c>
      <c r="Y305">
        <v>0</v>
      </c>
      <c r="Z305">
        <f t="shared" si="51"/>
        <v>0</v>
      </c>
      <c r="AA305">
        <f t="shared" si="52"/>
        <v>0</v>
      </c>
      <c r="AB305" t="str">
        <f t="shared" si="53"/>
        <v>较不畅销</v>
      </c>
      <c r="AC305">
        <f t="shared" si="54"/>
        <v>12.882000000000001</v>
      </c>
    </row>
    <row r="306" spans="1:29" ht="15" customHeight="1" x14ac:dyDescent="0.2">
      <c r="A306">
        <v>14610336013</v>
      </c>
      <c r="B306" t="s">
        <v>867</v>
      </c>
      <c r="C306" t="s">
        <v>867</v>
      </c>
      <c r="D306" t="str">
        <f t="shared" si="48"/>
        <v>较高</v>
      </c>
      <c r="E306">
        <v>97.8</v>
      </c>
      <c r="F306" t="s">
        <v>561</v>
      </c>
      <c r="G306">
        <f t="shared" si="49"/>
        <v>0</v>
      </c>
      <c r="H306">
        <f t="shared" si="50"/>
        <v>1</v>
      </c>
      <c r="I306" t="s">
        <v>562</v>
      </c>
      <c r="K306">
        <f t="shared" si="56"/>
        <v>20</v>
      </c>
      <c r="L306">
        <f t="shared" si="57"/>
        <v>50</v>
      </c>
      <c r="M306">
        <f t="shared" si="55"/>
        <v>0</v>
      </c>
      <c r="N306" t="s">
        <v>92</v>
      </c>
      <c r="O306">
        <f t="shared" si="58"/>
        <v>10</v>
      </c>
      <c r="R306" s="1"/>
      <c r="S306" s="1" t="str">
        <f>TEXT(商品数据[[#This Row],[出版时间]],"YYYY")</f>
        <v>1900</v>
      </c>
      <c r="W306">
        <v>90</v>
      </c>
      <c r="X306">
        <v>80</v>
      </c>
      <c r="Y306">
        <v>0</v>
      </c>
      <c r="Z306">
        <f t="shared" si="51"/>
        <v>1</v>
      </c>
      <c r="AA306">
        <f t="shared" si="52"/>
        <v>0</v>
      </c>
      <c r="AB306" t="str">
        <f t="shared" si="53"/>
        <v>较不畅销</v>
      </c>
      <c r="AC306">
        <f t="shared" si="54"/>
        <v>8.9179999999999993</v>
      </c>
    </row>
    <row r="307" spans="1:29" ht="15" customHeight="1" x14ac:dyDescent="0.2">
      <c r="A307">
        <v>26799871771</v>
      </c>
      <c r="B307" t="s">
        <v>868</v>
      </c>
      <c r="C307" t="s">
        <v>868</v>
      </c>
      <c r="D307" t="str">
        <f t="shared" si="48"/>
        <v>较高</v>
      </c>
      <c r="E307">
        <v>66</v>
      </c>
      <c r="F307" t="s">
        <v>138</v>
      </c>
      <c r="G307">
        <f t="shared" si="49"/>
        <v>1</v>
      </c>
      <c r="H307">
        <f t="shared" si="50"/>
        <v>1</v>
      </c>
      <c r="I307" t="s">
        <v>297</v>
      </c>
      <c r="K307">
        <f t="shared" si="56"/>
        <v>20</v>
      </c>
      <c r="L307">
        <f t="shared" si="57"/>
        <v>40</v>
      </c>
      <c r="M307">
        <f t="shared" si="55"/>
        <v>1</v>
      </c>
      <c r="N307" t="s">
        <v>31</v>
      </c>
      <c r="O307">
        <f t="shared" si="58"/>
        <v>10</v>
      </c>
      <c r="R307" s="1"/>
      <c r="S307" s="1" t="str">
        <f>TEXT(商品数据[[#This Row],[出版时间]],"YYYY")</f>
        <v>1900</v>
      </c>
      <c r="W307">
        <v>564</v>
      </c>
      <c r="X307">
        <v>483</v>
      </c>
      <c r="Y307">
        <v>4</v>
      </c>
      <c r="Z307">
        <f t="shared" si="51"/>
        <v>0</v>
      </c>
      <c r="AA307">
        <f t="shared" si="52"/>
        <v>0</v>
      </c>
      <c r="AB307" t="str">
        <f t="shared" si="53"/>
        <v>较不畅销</v>
      </c>
      <c r="AC307">
        <f t="shared" si="54"/>
        <v>68.73790000000001</v>
      </c>
    </row>
    <row r="308" spans="1:29" ht="15" customHeight="1" x14ac:dyDescent="0.2">
      <c r="A308">
        <v>12345884</v>
      </c>
      <c r="B308" t="s">
        <v>869</v>
      </c>
      <c r="C308" t="s">
        <v>869</v>
      </c>
      <c r="D308" t="str">
        <f t="shared" si="48"/>
        <v>中</v>
      </c>
      <c r="E308">
        <v>49.4</v>
      </c>
      <c r="F308" t="s">
        <v>92</v>
      </c>
      <c r="G308">
        <f t="shared" si="49"/>
        <v>0</v>
      </c>
      <c r="H308">
        <f t="shared" si="50"/>
        <v>2</v>
      </c>
      <c r="I308" t="s">
        <v>32</v>
      </c>
      <c r="J308" t="s">
        <v>870</v>
      </c>
      <c r="K308">
        <f t="shared" si="56"/>
        <v>20</v>
      </c>
      <c r="L308">
        <f t="shared" si="57"/>
        <v>50</v>
      </c>
      <c r="M308">
        <f t="shared" si="55"/>
        <v>0</v>
      </c>
      <c r="N308" t="s">
        <v>92</v>
      </c>
      <c r="O308">
        <f t="shared" si="58"/>
        <v>50</v>
      </c>
      <c r="P308" t="s">
        <v>184</v>
      </c>
      <c r="Q308" t="s">
        <v>35</v>
      </c>
      <c r="R308" s="1">
        <v>43191</v>
      </c>
      <c r="S308" s="1" t="str">
        <f>TEXT(商品数据[[#This Row],[出版时间]],"YYYY")</f>
        <v>2018</v>
      </c>
      <c r="T308" t="s">
        <v>36</v>
      </c>
      <c r="U308" t="s">
        <v>37</v>
      </c>
      <c r="V308">
        <v>220</v>
      </c>
      <c r="W308">
        <v>160</v>
      </c>
      <c r="X308">
        <v>113</v>
      </c>
      <c r="Y308">
        <v>0</v>
      </c>
      <c r="Z308">
        <f t="shared" si="51"/>
        <v>1</v>
      </c>
      <c r="AA308">
        <f t="shared" si="52"/>
        <v>0</v>
      </c>
      <c r="AB308" t="str">
        <f t="shared" si="53"/>
        <v>较不畅销</v>
      </c>
      <c r="AC308">
        <f t="shared" si="54"/>
        <v>27.579299999999996</v>
      </c>
    </row>
    <row r="309" spans="1:29" ht="15" customHeight="1" x14ac:dyDescent="0.2">
      <c r="A309">
        <v>12190873</v>
      </c>
      <c r="B309" t="s">
        <v>871</v>
      </c>
      <c r="C309" t="s">
        <v>872</v>
      </c>
      <c r="D309" t="str">
        <f t="shared" si="48"/>
        <v>较高</v>
      </c>
      <c r="E309">
        <v>67.2</v>
      </c>
      <c r="F309" t="s">
        <v>31</v>
      </c>
      <c r="G309">
        <f t="shared" si="49"/>
        <v>0</v>
      </c>
      <c r="H309">
        <f t="shared" si="50"/>
        <v>2</v>
      </c>
      <c r="I309" t="s">
        <v>32</v>
      </c>
      <c r="J309" t="s">
        <v>873</v>
      </c>
      <c r="K309">
        <f t="shared" si="56"/>
        <v>20</v>
      </c>
      <c r="L309">
        <f t="shared" si="57"/>
        <v>40</v>
      </c>
      <c r="M309">
        <f t="shared" si="55"/>
        <v>1</v>
      </c>
      <c r="N309" t="s">
        <v>31</v>
      </c>
      <c r="O309">
        <f t="shared" si="58"/>
        <v>10</v>
      </c>
      <c r="P309" t="s">
        <v>34</v>
      </c>
      <c r="Q309" t="s">
        <v>35</v>
      </c>
      <c r="R309" s="1">
        <v>42979</v>
      </c>
      <c r="S309" s="1" t="str">
        <f>TEXT(商品数据[[#This Row],[出版时间]],"YYYY")</f>
        <v>2017</v>
      </c>
      <c r="T309" t="s">
        <v>36</v>
      </c>
      <c r="U309" t="s">
        <v>37</v>
      </c>
      <c r="V309">
        <v>252</v>
      </c>
      <c r="W309">
        <v>80</v>
      </c>
      <c r="X309">
        <v>39</v>
      </c>
      <c r="Y309">
        <v>1</v>
      </c>
      <c r="Z309">
        <f t="shared" si="51"/>
        <v>0</v>
      </c>
      <c r="AA309">
        <f t="shared" si="52"/>
        <v>0</v>
      </c>
      <c r="AB309" t="str">
        <f t="shared" si="53"/>
        <v>较不畅销</v>
      </c>
      <c r="AC309">
        <f t="shared" si="54"/>
        <v>3.35745</v>
      </c>
    </row>
    <row r="310" spans="1:29" ht="15" customHeight="1" x14ac:dyDescent="0.2">
      <c r="A310">
        <v>25386752863</v>
      </c>
      <c r="B310" t="s">
        <v>874</v>
      </c>
      <c r="C310" t="s">
        <v>875</v>
      </c>
      <c r="D310" t="str">
        <f t="shared" si="48"/>
        <v>较高</v>
      </c>
      <c r="E310">
        <v>74</v>
      </c>
      <c r="F310" t="s">
        <v>876</v>
      </c>
      <c r="G310">
        <f t="shared" si="49"/>
        <v>0</v>
      </c>
      <c r="H310">
        <f t="shared" si="50"/>
        <v>1</v>
      </c>
      <c r="I310" t="s">
        <v>854</v>
      </c>
      <c r="K310">
        <f t="shared" si="56"/>
        <v>20</v>
      </c>
      <c r="L310">
        <f t="shared" si="57"/>
        <v>10</v>
      </c>
      <c r="M310">
        <f t="shared" si="55"/>
        <v>700</v>
      </c>
      <c r="N310" t="s">
        <v>877</v>
      </c>
      <c r="O310">
        <f t="shared" si="58"/>
        <v>10</v>
      </c>
      <c r="P310" t="s">
        <v>878</v>
      </c>
      <c r="R310" s="1"/>
      <c r="S310" s="1" t="str">
        <f>TEXT(商品数据[[#This Row],[出版时间]],"YYYY")</f>
        <v>1900</v>
      </c>
      <c r="W310">
        <v>158</v>
      </c>
      <c r="X310">
        <v>29</v>
      </c>
      <c r="Y310">
        <v>0</v>
      </c>
      <c r="Z310">
        <f t="shared" si="51"/>
        <v>0</v>
      </c>
      <c r="AA310">
        <f t="shared" si="52"/>
        <v>0</v>
      </c>
      <c r="AB310" t="str">
        <f t="shared" si="53"/>
        <v>较不畅销</v>
      </c>
      <c r="AC310">
        <f t="shared" si="54"/>
        <v>25.583099999999998</v>
      </c>
    </row>
    <row r="311" spans="1:29" ht="15" customHeight="1" x14ac:dyDescent="0.2">
      <c r="A311">
        <v>32397778686</v>
      </c>
      <c r="B311" t="s">
        <v>879</v>
      </c>
      <c r="C311" t="s">
        <v>879</v>
      </c>
      <c r="D311" t="str">
        <f t="shared" si="48"/>
        <v>中</v>
      </c>
      <c r="E311">
        <v>39</v>
      </c>
      <c r="F311" t="s">
        <v>880</v>
      </c>
      <c r="G311">
        <f t="shared" si="49"/>
        <v>0</v>
      </c>
      <c r="H311">
        <f t="shared" si="50"/>
        <v>1</v>
      </c>
      <c r="I311" t="s">
        <v>854</v>
      </c>
      <c r="J311" t="s">
        <v>881</v>
      </c>
      <c r="K311">
        <f t="shared" si="56"/>
        <v>20</v>
      </c>
      <c r="L311">
        <f t="shared" si="57"/>
        <v>50</v>
      </c>
      <c r="M311">
        <f t="shared" si="55"/>
        <v>3</v>
      </c>
      <c r="N311" t="s">
        <v>149</v>
      </c>
      <c r="O311">
        <f t="shared" si="58"/>
        <v>10</v>
      </c>
      <c r="P311" t="s">
        <v>149</v>
      </c>
      <c r="R311" s="1">
        <v>43344</v>
      </c>
      <c r="S311" s="1" t="str">
        <f>TEXT(商品数据[[#This Row],[出版时间]],"YYYY")</f>
        <v>2018</v>
      </c>
      <c r="W311">
        <v>59</v>
      </c>
      <c r="X311">
        <v>19</v>
      </c>
      <c r="Y311">
        <v>0</v>
      </c>
      <c r="Z311">
        <f t="shared" si="51"/>
        <v>0</v>
      </c>
      <c r="AA311">
        <f t="shared" si="52"/>
        <v>0</v>
      </c>
      <c r="AB311" t="str">
        <f t="shared" si="53"/>
        <v>较不畅销</v>
      </c>
      <c r="AC311">
        <f t="shared" si="54"/>
        <v>3.6539999999999995</v>
      </c>
    </row>
    <row r="312" spans="1:29" ht="15" customHeight="1" x14ac:dyDescent="0.2">
      <c r="A312">
        <v>45226451547</v>
      </c>
      <c r="B312" t="s">
        <v>882</v>
      </c>
      <c r="C312" t="s">
        <v>882</v>
      </c>
      <c r="D312" t="str">
        <f t="shared" si="48"/>
        <v>较高</v>
      </c>
      <c r="E312">
        <v>84</v>
      </c>
      <c r="F312" t="s">
        <v>880</v>
      </c>
      <c r="G312">
        <f t="shared" si="49"/>
        <v>0</v>
      </c>
      <c r="H312">
        <f t="shared" si="50"/>
        <v>1</v>
      </c>
      <c r="I312" t="s">
        <v>854</v>
      </c>
      <c r="K312">
        <f t="shared" si="56"/>
        <v>20</v>
      </c>
      <c r="L312">
        <f t="shared" si="57"/>
        <v>50</v>
      </c>
      <c r="M312">
        <f t="shared" si="55"/>
        <v>3</v>
      </c>
      <c r="N312" t="s">
        <v>149</v>
      </c>
      <c r="O312">
        <f t="shared" si="58"/>
        <v>10</v>
      </c>
      <c r="P312" t="s">
        <v>149</v>
      </c>
      <c r="R312" s="1"/>
      <c r="S312" s="1" t="str">
        <f>TEXT(商品数据[[#This Row],[出版时间]],"YYYY")</f>
        <v>1900</v>
      </c>
      <c r="W312">
        <v>239</v>
      </c>
      <c r="X312">
        <v>30</v>
      </c>
      <c r="Y312">
        <v>0</v>
      </c>
      <c r="Z312">
        <f t="shared" si="51"/>
        <v>0</v>
      </c>
      <c r="AA312">
        <f t="shared" si="52"/>
        <v>0</v>
      </c>
      <c r="AB312" t="str">
        <f t="shared" si="53"/>
        <v>较不畅销</v>
      </c>
      <c r="AC312">
        <f t="shared" si="54"/>
        <v>58.08</v>
      </c>
    </row>
    <row r="313" spans="1:29" ht="15" customHeight="1" x14ac:dyDescent="0.2">
      <c r="A313">
        <v>10020600000000</v>
      </c>
      <c r="B313" t="s">
        <v>883</v>
      </c>
      <c r="C313" t="s">
        <v>883</v>
      </c>
      <c r="D313" t="str">
        <f t="shared" si="48"/>
        <v>较高</v>
      </c>
      <c r="E313">
        <v>78.48</v>
      </c>
      <c r="F313" t="s">
        <v>880</v>
      </c>
      <c r="G313">
        <f t="shared" si="49"/>
        <v>0</v>
      </c>
      <c r="H313">
        <f t="shared" si="50"/>
        <v>0</v>
      </c>
      <c r="I313" t="s">
        <v>565</v>
      </c>
      <c r="J313" t="s">
        <v>884</v>
      </c>
      <c r="K313">
        <f t="shared" si="56"/>
        <v>20</v>
      </c>
      <c r="L313">
        <f t="shared" si="57"/>
        <v>50</v>
      </c>
      <c r="M313">
        <f t="shared" si="55"/>
        <v>3</v>
      </c>
      <c r="N313" t="s">
        <v>149</v>
      </c>
      <c r="O313">
        <f t="shared" si="58"/>
        <v>10</v>
      </c>
      <c r="R313" s="1"/>
      <c r="S313" s="1" t="str">
        <f>TEXT(商品数据[[#This Row],[出版时间]],"YYYY")</f>
        <v>1900</v>
      </c>
      <c r="W313">
        <v>98</v>
      </c>
      <c r="X313">
        <v>10</v>
      </c>
      <c r="Y313">
        <v>0</v>
      </c>
      <c r="Z313">
        <f t="shared" si="51"/>
        <v>0</v>
      </c>
      <c r="AA313">
        <f t="shared" si="52"/>
        <v>0</v>
      </c>
      <c r="AB313" t="str">
        <f t="shared" si="53"/>
        <v>较不畅销</v>
      </c>
      <c r="AC313">
        <f t="shared" si="54"/>
        <v>9.8010000000000002</v>
      </c>
    </row>
    <row r="314" spans="1:29" ht="15" customHeight="1" x14ac:dyDescent="0.2">
      <c r="A314">
        <v>65881372671</v>
      </c>
      <c r="B314" t="s">
        <v>885</v>
      </c>
      <c r="C314" t="s">
        <v>886</v>
      </c>
      <c r="D314" t="str">
        <f t="shared" si="48"/>
        <v>高</v>
      </c>
      <c r="E314">
        <v>350</v>
      </c>
      <c r="F314" t="s">
        <v>359</v>
      </c>
      <c r="G314">
        <f t="shared" si="49"/>
        <v>1</v>
      </c>
      <c r="H314">
        <f t="shared" si="50"/>
        <v>1</v>
      </c>
      <c r="I314" t="s">
        <v>363</v>
      </c>
      <c r="K314">
        <f t="shared" si="56"/>
        <v>20</v>
      </c>
      <c r="L314">
        <f t="shared" si="57"/>
        <v>50</v>
      </c>
      <c r="M314">
        <f t="shared" si="55"/>
        <v>2</v>
      </c>
      <c r="N314" t="s">
        <v>57</v>
      </c>
      <c r="O314">
        <f t="shared" si="58"/>
        <v>10</v>
      </c>
      <c r="R314" s="1"/>
      <c r="S314" s="1" t="str">
        <f>TEXT(商品数据[[#This Row],[出版时间]],"YYYY")</f>
        <v>1900</v>
      </c>
      <c r="W314">
        <v>162</v>
      </c>
      <c r="X314">
        <v>19</v>
      </c>
      <c r="Y314">
        <v>0</v>
      </c>
      <c r="Z314">
        <f t="shared" si="51"/>
        <v>1</v>
      </c>
      <c r="AA314">
        <f t="shared" si="52"/>
        <v>1</v>
      </c>
      <c r="AB314" t="str">
        <f t="shared" si="53"/>
        <v>较不畅销</v>
      </c>
      <c r="AC314">
        <f t="shared" si="54"/>
        <v>26.715699999999998</v>
      </c>
    </row>
    <row r="315" spans="1:29" ht="15" customHeight="1" x14ac:dyDescent="0.2">
      <c r="A315">
        <v>31302576647</v>
      </c>
      <c r="B315" t="s">
        <v>887</v>
      </c>
      <c r="C315" t="s">
        <v>888</v>
      </c>
      <c r="D315" t="str">
        <f t="shared" si="48"/>
        <v>高</v>
      </c>
      <c r="E315">
        <v>703</v>
      </c>
      <c r="F315" t="s">
        <v>359</v>
      </c>
      <c r="G315">
        <f t="shared" si="49"/>
        <v>1</v>
      </c>
      <c r="H315">
        <f t="shared" si="50"/>
        <v>1</v>
      </c>
      <c r="I315" t="s">
        <v>363</v>
      </c>
      <c r="K315">
        <f t="shared" si="56"/>
        <v>20</v>
      </c>
      <c r="L315">
        <f t="shared" si="57"/>
        <v>50</v>
      </c>
      <c r="M315">
        <f t="shared" si="55"/>
        <v>2</v>
      </c>
      <c r="N315" t="s">
        <v>57</v>
      </c>
      <c r="O315">
        <f t="shared" si="58"/>
        <v>10</v>
      </c>
      <c r="R315" s="1"/>
      <c r="S315" s="1" t="str">
        <f>TEXT(商品数据[[#This Row],[出版时间]],"YYYY")</f>
        <v>1900</v>
      </c>
      <c r="W315">
        <v>56</v>
      </c>
      <c r="X315">
        <v>11</v>
      </c>
      <c r="Y315">
        <v>0</v>
      </c>
      <c r="Z315">
        <f t="shared" si="51"/>
        <v>1</v>
      </c>
      <c r="AA315">
        <f t="shared" si="52"/>
        <v>0</v>
      </c>
      <c r="AB315" t="str">
        <f t="shared" si="53"/>
        <v>较不畅销</v>
      </c>
      <c r="AC315">
        <f t="shared" si="54"/>
        <v>3.2546999999999997</v>
      </c>
    </row>
    <row r="316" spans="1:29" ht="15" customHeight="1" x14ac:dyDescent="0.2">
      <c r="A316">
        <v>72266666712</v>
      </c>
      <c r="B316" t="s">
        <v>889</v>
      </c>
      <c r="C316" t="s">
        <v>890</v>
      </c>
      <c r="D316" t="str">
        <f t="shared" si="48"/>
        <v>较高</v>
      </c>
      <c r="E316">
        <v>69</v>
      </c>
      <c r="F316" t="s">
        <v>891</v>
      </c>
      <c r="G316">
        <f t="shared" si="49"/>
        <v>0</v>
      </c>
      <c r="H316">
        <f t="shared" si="50"/>
        <v>0</v>
      </c>
      <c r="I316" t="s">
        <v>892</v>
      </c>
      <c r="K316">
        <f t="shared" si="56"/>
        <v>20</v>
      </c>
      <c r="L316">
        <f t="shared" si="57"/>
        <v>10</v>
      </c>
      <c r="M316">
        <f t="shared" si="55"/>
        <v>700</v>
      </c>
      <c r="O316">
        <f t="shared" si="58"/>
        <v>10</v>
      </c>
      <c r="R316" s="1"/>
      <c r="S316" s="1" t="str">
        <f>TEXT(商品数据[[#This Row],[出版时间]],"YYYY")</f>
        <v>1900</v>
      </c>
      <c r="W316">
        <v>35</v>
      </c>
      <c r="X316">
        <v>24</v>
      </c>
      <c r="Y316">
        <v>0</v>
      </c>
      <c r="Z316">
        <f t="shared" si="51"/>
        <v>0</v>
      </c>
      <c r="AA316">
        <f t="shared" si="52"/>
        <v>0</v>
      </c>
      <c r="AB316" t="str">
        <f t="shared" si="53"/>
        <v>较不畅销</v>
      </c>
      <c r="AC316">
        <f t="shared" si="54"/>
        <v>1.3464</v>
      </c>
    </row>
    <row r="317" spans="1:29" ht="15" customHeight="1" x14ac:dyDescent="0.2">
      <c r="A317">
        <v>12624727</v>
      </c>
      <c r="B317" t="s">
        <v>893</v>
      </c>
      <c r="C317" t="s">
        <v>894</v>
      </c>
      <c r="D317" t="str">
        <f t="shared" si="48"/>
        <v>较高</v>
      </c>
      <c r="E317">
        <v>82.9</v>
      </c>
      <c r="F317" t="s">
        <v>92</v>
      </c>
      <c r="G317">
        <f t="shared" si="49"/>
        <v>0</v>
      </c>
      <c r="H317">
        <f t="shared" si="50"/>
        <v>2</v>
      </c>
      <c r="I317" t="s">
        <v>32</v>
      </c>
      <c r="J317" t="s">
        <v>895</v>
      </c>
      <c r="K317">
        <f t="shared" si="56"/>
        <v>20</v>
      </c>
      <c r="L317">
        <f t="shared" si="57"/>
        <v>50</v>
      </c>
      <c r="M317">
        <f t="shared" si="55"/>
        <v>0</v>
      </c>
      <c r="N317" t="s">
        <v>92</v>
      </c>
      <c r="O317">
        <f t="shared" si="58"/>
        <v>50</v>
      </c>
      <c r="P317" t="s">
        <v>233</v>
      </c>
      <c r="Q317" t="s">
        <v>35</v>
      </c>
      <c r="R317" s="1">
        <v>43862</v>
      </c>
      <c r="S317" s="1" t="str">
        <f>TEXT(商品数据[[#This Row],[出版时间]],"YYYY")</f>
        <v>2020</v>
      </c>
      <c r="T317" t="s">
        <v>36</v>
      </c>
      <c r="U317" t="s">
        <v>37</v>
      </c>
      <c r="V317">
        <v>360</v>
      </c>
      <c r="W317">
        <v>260</v>
      </c>
      <c r="X317">
        <v>33</v>
      </c>
      <c r="Y317">
        <v>0</v>
      </c>
      <c r="Z317">
        <f t="shared" si="51"/>
        <v>1</v>
      </c>
      <c r="AA317">
        <f t="shared" si="52"/>
        <v>0</v>
      </c>
      <c r="AB317" t="str">
        <f t="shared" si="53"/>
        <v>较不畅销</v>
      </c>
      <c r="AC317">
        <f t="shared" si="54"/>
        <v>68.721299999999999</v>
      </c>
    </row>
    <row r="318" spans="1:29" ht="15" customHeight="1" x14ac:dyDescent="0.2">
      <c r="A318">
        <v>44753200376</v>
      </c>
      <c r="B318" t="s">
        <v>896</v>
      </c>
      <c r="C318" t="s">
        <v>896</v>
      </c>
      <c r="D318" t="str">
        <f t="shared" si="48"/>
        <v>较高</v>
      </c>
      <c r="E318">
        <v>79</v>
      </c>
      <c r="F318" t="s">
        <v>897</v>
      </c>
      <c r="G318">
        <f t="shared" si="49"/>
        <v>1</v>
      </c>
      <c r="H318">
        <f t="shared" si="50"/>
        <v>0</v>
      </c>
      <c r="I318" t="s">
        <v>544</v>
      </c>
      <c r="K318">
        <f t="shared" si="56"/>
        <v>20</v>
      </c>
      <c r="L318">
        <f t="shared" si="57"/>
        <v>10</v>
      </c>
      <c r="M318">
        <f t="shared" si="55"/>
        <v>700</v>
      </c>
      <c r="O318">
        <f t="shared" si="58"/>
        <v>10</v>
      </c>
      <c r="R318" s="1"/>
      <c r="S318" s="1" t="str">
        <f>TEXT(商品数据[[#This Row],[出版时间]],"YYYY")</f>
        <v>1900</v>
      </c>
      <c r="W318">
        <v>1113</v>
      </c>
      <c r="X318">
        <v>273</v>
      </c>
      <c r="Y318">
        <v>14</v>
      </c>
      <c r="Z318">
        <f t="shared" si="51"/>
        <v>0</v>
      </c>
      <c r="AA318">
        <f t="shared" si="52"/>
        <v>0</v>
      </c>
      <c r="AB318" t="str">
        <f t="shared" si="53"/>
        <v>较不畅销</v>
      </c>
      <c r="AC318">
        <f t="shared" si="54"/>
        <v>83.646546666666666</v>
      </c>
    </row>
    <row r="319" spans="1:29" ht="15" customHeight="1" x14ac:dyDescent="0.2">
      <c r="A319">
        <v>61154424708</v>
      </c>
      <c r="B319" t="s">
        <v>898</v>
      </c>
      <c r="C319" t="s">
        <v>899</v>
      </c>
      <c r="D319" t="str">
        <f t="shared" si="48"/>
        <v>高</v>
      </c>
      <c r="E319">
        <v>108</v>
      </c>
      <c r="F319" t="s">
        <v>900</v>
      </c>
      <c r="G319">
        <f t="shared" si="49"/>
        <v>0</v>
      </c>
      <c r="H319">
        <f t="shared" si="50"/>
        <v>0</v>
      </c>
      <c r="K319">
        <f t="shared" si="56"/>
        <v>20</v>
      </c>
      <c r="L319">
        <f t="shared" si="57"/>
        <v>10</v>
      </c>
      <c r="M319">
        <f t="shared" si="55"/>
        <v>700</v>
      </c>
      <c r="O319">
        <f t="shared" si="58"/>
        <v>10</v>
      </c>
      <c r="R319" s="1"/>
      <c r="S319" s="1" t="str">
        <f>TEXT(商品数据[[#This Row],[出版时间]],"YYYY")</f>
        <v>1900</v>
      </c>
      <c r="W319">
        <v>479</v>
      </c>
      <c r="X319">
        <v>138</v>
      </c>
      <c r="Y319">
        <v>2</v>
      </c>
      <c r="Z319">
        <f t="shared" si="51"/>
        <v>0</v>
      </c>
      <c r="AA319">
        <f t="shared" si="52"/>
        <v>0</v>
      </c>
      <c r="AB319" t="str">
        <f t="shared" si="53"/>
        <v>较不畅销</v>
      </c>
      <c r="AC319">
        <f t="shared" si="54"/>
        <v>78.528000000000006</v>
      </c>
    </row>
    <row r="320" spans="1:29" ht="15" customHeight="1" x14ac:dyDescent="0.2">
      <c r="A320">
        <v>12195419</v>
      </c>
      <c r="B320" t="s">
        <v>901</v>
      </c>
      <c r="C320" t="s">
        <v>901</v>
      </c>
      <c r="D320" t="str">
        <f t="shared" si="48"/>
        <v>较高</v>
      </c>
      <c r="E320">
        <v>86.4</v>
      </c>
      <c r="F320" t="s">
        <v>902</v>
      </c>
      <c r="G320">
        <f t="shared" si="49"/>
        <v>0</v>
      </c>
      <c r="H320">
        <f t="shared" si="50"/>
        <v>2</v>
      </c>
      <c r="I320" t="s">
        <v>32</v>
      </c>
      <c r="J320" t="s">
        <v>903</v>
      </c>
      <c r="K320">
        <f t="shared" si="56"/>
        <v>20</v>
      </c>
      <c r="L320">
        <f t="shared" si="57"/>
        <v>10</v>
      </c>
      <c r="M320">
        <f t="shared" si="55"/>
        <v>700</v>
      </c>
      <c r="N320" t="s">
        <v>902</v>
      </c>
      <c r="O320">
        <f t="shared" si="58"/>
        <v>10</v>
      </c>
      <c r="P320" t="s">
        <v>902</v>
      </c>
      <c r="Q320" t="s">
        <v>35</v>
      </c>
      <c r="R320" s="1">
        <v>42887</v>
      </c>
      <c r="S320" s="1" t="str">
        <f>TEXT(商品数据[[#This Row],[出版时间]],"YYYY")</f>
        <v>2017</v>
      </c>
      <c r="T320" t="s">
        <v>36</v>
      </c>
      <c r="U320" t="s">
        <v>37</v>
      </c>
      <c r="V320">
        <v>355</v>
      </c>
      <c r="W320">
        <v>75</v>
      </c>
      <c r="X320">
        <v>42</v>
      </c>
      <c r="Y320">
        <v>0</v>
      </c>
      <c r="Z320">
        <f t="shared" si="51"/>
        <v>0</v>
      </c>
      <c r="AA320">
        <f t="shared" si="52"/>
        <v>0</v>
      </c>
      <c r="AB320" t="str">
        <f t="shared" si="53"/>
        <v>较不畅销</v>
      </c>
      <c r="AC320">
        <f t="shared" si="54"/>
        <v>6.0192000000000005</v>
      </c>
    </row>
    <row r="321" spans="1:29" ht="15" customHeight="1" x14ac:dyDescent="0.2">
      <c r="A321">
        <v>72111779057</v>
      </c>
      <c r="B321" t="s">
        <v>904</v>
      </c>
      <c r="C321" t="s">
        <v>905</v>
      </c>
      <c r="D321" t="str">
        <f t="shared" si="48"/>
        <v>较高</v>
      </c>
      <c r="E321">
        <v>69</v>
      </c>
      <c r="F321" t="s">
        <v>224</v>
      </c>
      <c r="G321">
        <f t="shared" si="49"/>
        <v>1</v>
      </c>
      <c r="H321">
        <f t="shared" si="50"/>
        <v>1</v>
      </c>
      <c r="I321" t="s">
        <v>225</v>
      </c>
      <c r="K321">
        <f t="shared" si="56"/>
        <v>20</v>
      </c>
      <c r="L321">
        <f t="shared" si="57"/>
        <v>10</v>
      </c>
      <c r="M321">
        <f t="shared" si="55"/>
        <v>700</v>
      </c>
      <c r="O321">
        <f t="shared" si="58"/>
        <v>10</v>
      </c>
      <c r="R321" s="1"/>
      <c r="S321" s="1" t="str">
        <f>TEXT(商品数据[[#This Row],[出版时间]],"YYYY")</f>
        <v>1900</v>
      </c>
      <c r="W321">
        <v>74</v>
      </c>
      <c r="X321">
        <v>10</v>
      </c>
      <c r="Y321">
        <v>0</v>
      </c>
      <c r="Z321">
        <f t="shared" si="51"/>
        <v>0</v>
      </c>
      <c r="AA321">
        <f t="shared" si="52"/>
        <v>0</v>
      </c>
      <c r="AB321" t="str">
        <f t="shared" si="53"/>
        <v>较不畅销</v>
      </c>
      <c r="AC321">
        <f t="shared" si="54"/>
        <v>5.625</v>
      </c>
    </row>
    <row r="322" spans="1:29" ht="15" customHeight="1" x14ac:dyDescent="0.2">
      <c r="A322">
        <v>47861948181</v>
      </c>
      <c r="B322" t="s">
        <v>906</v>
      </c>
      <c r="C322" t="s">
        <v>906</v>
      </c>
      <c r="D322" t="str">
        <f t="shared" ref="D322:D385" si="59">IF(E322&gt;100,"高",IF(E322&gt;65,"较高",IF(E322&gt;25,"中","低")))</f>
        <v>高</v>
      </c>
      <c r="E322">
        <v>139</v>
      </c>
      <c r="F322" t="s">
        <v>138</v>
      </c>
      <c r="G322">
        <f t="shared" ref="G322:G385" si="60">IF(COUNTIF(I322,"*邮*")+COUNTIF(B322,"*邮*")+COUNTIF(C322,"*邮*")&gt;0,1,0)</f>
        <v>1</v>
      </c>
      <c r="H322">
        <f t="shared" ref="H322:H385" si="61">COUNTIF(I322,"*自营*")+COUNTIF(I322,"*放心购*")+COUNTIF(I322,"*京东物流*")+COUNTIF(I322,"*闪购*")</f>
        <v>1</v>
      </c>
      <c r="I322" t="s">
        <v>139</v>
      </c>
      <c r="J322" t="s">
        <v>907</v>
      </c>
      <c r="K322">
        <f t="shared" si="56"/>
        <v>20</v>
      </c>
      <c r="L322">
        <f t="shared" si="57"/>
        <v>50</v>
      </c>
      <c r="M322">
        <f t="shared" si="55"/>
        <v>0</v>
      </c>
      <c r="N322" t="s">
        <v>92</v>
      </c>
      <c r="O322">
        <f t="shared" si="58"/>
        <v>10</v>
      </c>
      <c r="Q322" t="s">
        <v>35</v>
      </c>
      <c r="R322" s="1">
        <v>43313</v>
      </c>
      <c r="S322" s="1" t="str">
        <f>TEXT(商品数据[[#This Row],[出版时间]],"YYYY")</f>
        <v>2018</v>
      </c>
      <c r="V322">
        <v>412</v>
      </c>
      <c r="W322">
        <v>39</v>
      </c>
      <c r="X322">
        <v>9</v>
      </c>
      <c r="Y322">
        <v>0</v>
      </c>
      <c r="Z322">
        <f t="shared" ref="Z322:Z385" si="62">IF(COUNTIF(B322,"*案例*")+COUNTIF(B322,"*实战*")+COUNTIF(B322,"*实践*")&gt;0,1,0)</f>
        <v>0</v>
      </c>
      <c r="AA322">
        <f t="shared" ref="AA322:AA385" si="63">IF(COUNTIF(B322,"*scikit*")+COUNTIF(C322,"*scikit*")+COUNTIF(B322,"*Keras*")+COUNTIF(C322,"*Keras*")+COUNTIF(B322,"*PyTorch*")+COUNTIF(B322,"*TensorFlow*")+COUNTIF(B322,"*PySpark*")+COUNTIF(C322,"*PyTorch*")+COUNTIF(C322,"*TensorFlow*")+COUNTIF(C322,"*PySpark*")&gt;0,1,0)</f>
        <v>0</v>
      </c>
      <c r="AB322" t="str">
        <f t="shared" ref="AB322:AB385" si="64">IF(AC322&gt;100000,"超畅销",IF(AC322&gt;2000,"畅销",IF(AC322&gt;200,"一般",IF(AC322&gt;1,"较不畅销","不畅销"))))</f>
        <v>较不畅销</v>
      </c>
      <c r="AC322">
        <f t="shared" ref="AC322:AC385" si="65">SUM(W322/(1000*(Y322+1)/(W322+1)),X322/(10000*(Y322+1)/(W322+1)),Y322/(-1000*(Y322+1)/(W322+1)))</f>
        <v>1.5960000000000001</v>
      </c>
    </row>
    <row r="323" spans="1:29" ht="15" customHeight="1" x14ac:dyDescent="0.2">
      <c r="A323">
        <v>46953995002</v>
      </c>
      <c r="B323" t="s">
        <v>908</v>
      </c>
      <c r="C323" t="s">
        <v>909</v>
      </c>
      <c r="D323" t="str">
        <f t="shared" si="59"/>
        <v>中</v>
      </c>
      <c r="E323">
        <v>64.599999999999994</v>
      </c>
      <c r="F323" t="s">
        <v>345</v>
      </c>
      <c r="G323">
        <f t="shared" si="60"/>
        <v>1</v>
      </c>
      <c r="H323">
        <f t="shared" si="61"/>
        <v>0</v>
      </c>
      <c r="I323" t="s">
        <v>454</v>
      </c>
      <c r="J323" t="s">
        <v>167</v>
      </c>
      <c r="K323">
        <f t="shared" si="56"/>
        <v>20</v>
      </c>
      <c r="L323">
        <f t="shared" si="57"/>
        <v>40</v>
      </c>
      <c r="M323">
        <f t="shared" ref="M323:M386" si="66">IF(N323="人民邮电出版社",0,IF(N323="清华大学出版社",1,IF(N323="机械工业出版社",2,IF(N323="电子工业出版社",3,IF(N323="中信出版集团",4,IF(N323="东南大学出版社",5,IF(N323="科学出版社",6,700)))))))</f>
        <v>1</v>
      </c>
      <c r="N323" t="s">
        <v>31</v>
      </c>
      <c r="O323">
        <f t="shared" si="58"/>
        <v>10</v>
      </c>
      <c r="R323" s="1"/>
      <c r="S323" s="1" t="str">
        <f>TEXT(商品数据[[#This Row],[出版时间]],"YYYY")</f>
        <v>1900</v>
      </c>
      <c r="W323">
        <v>401</v>
      </c>
      <c r="X323">
        <v>56</v>
      </c>
      <c r="Y323">
        <v>1</v>
      </c>
      <c r="Z323">
        <f t="shared" si="62"/>
        <v>0</v>
      </c>
      <c r="AA323">
        <f t="shared" si="63"/>
        <v>0</v>
      </c>
      <c r="AB323" t="str">
        <f t="shared" si="64"/>
        <v>较不畅销</v>
      </c>
      <c r="AC323">
        <f t="shared" si="65"/>
        <v>81.525600000000026</v>
      </c>
    </row>
    <row r="324" spans="1:29" ht="15" customHeight="1" x14ac:dyDescent="0.2">
      <c r="A324">
        <v>11066844231</v>
      </c>
      <c r="B324" t="s">
        <v>910</v>
      </c>
      <c r="C324" t="s">
        <v>911</v>
      </c>
      <c r="D324" t="str">
        <f t="shared" si="59"/>
        <v>中</v>
      </c>
      <c r="E324">
        <v>48</v>
      </c>
      <c r="F324" t="s">
        <v>345</v>
      </c>
      <c r="G324">
        <f t="shared" si="60"/>
        <v>0</v>
      </c>
      <c r="H324">
        <f t="shared" si="61"/>
        <v>0</v>
      </c>
      <c r="I324" t="s">
        <v>346</v>
      </c>
      <c r="J324" t="s">
        <v>260</v>
      </c>
      <c r="K324">
        <f t="shared" si="56"/>
        <v>20</v>
      </c>
      <c r="L324">
        <f t="shared" si="57"/>
        <v>50</v>
      </c>
      <c r="M324">
        <f t="shared" si="66"/>
        <v>0</v>
      </c>
      <c r="N324" t="s">
        <v>92</v>
      </c>
      <c r="O324">
        <f t="shared" si="58"/>
        <v>10</v>
      </c>
      <c r="R324" s="1">
        <v>43204</v>
      </c>
      <c r="S324" s="1" t="str">
        <f>TEXT(商品数据[[#This Row],[出版时间]],"YYYY")</f>
        <v>2018</v>
      </c>
      <c r="V324">
        <v>1</v>
      </c>
      <c r="W324">
        <v>191</v>
      </c>
      <c r="X324">
        <v>110</v>
      </c>
      <c r="Y324">
        <v>1</v>
      </c>
      <c r="Z324">
        <f t="shared" si="62"/>
        <v>0</v>
      </c>
      <c r="AA324">
        <f t="shared" si="63"/>
        <v>0</v>
      </c>
      <c r="AB324" t="str">
        <f t="shared" si="64"/>
        <v>较不畅销</v>
      </c>
      <c r="AC324">
        <f t="shared" si="65"/>
        <v>19.296000000000003</v>
      </c>
    </row>
    <row r="325" spans="1:29" ht="15" customHeight="1" x14ac:dyDescent="0.2">
      <c r="A325">
        <v>71226029155</v>
      </c>
      <c r="B325" t="s">
        <v>912</v>
      </c>
      <c r="C325" t="s">
        <v>913</v>
      </c>
      <c r="D325" t="str">
        <f t="shared" si="59"/>
        <v>中</v>
      </c>
      <c r="E325">
        <v>37</v>
      </c>
      <c r="F325" t="s">
        <v>914</v>
      </c>
      <c r="G325">
        <f t="shared" si="60"/>
        <v>0</v>
      </c>
      <c r="H325">
        <f t="shared" si="61"/>
        <v>0</v>
      </c>
      <c r="K325">
        <f t="shared" si="56"/>
        <v>20</v>
      </c>
      <c r="L325">
        <f t="shared" si="57"/>
        <v>10</v>
      </c>
      <c r="M325">
        <f t="shared" si="66"/>
        <v>700</v>
      </c>
      <c r="O325">
        <f t="shared" si="58"/>
        <v>10</v>
      </c>
      <c r="R325" s="1"/>
      <c r="S325" s="1" t="str">
        <f>TEXT(商品数据[[#This Row],[出版时间]],"YYYY")</f>
        <v>1900</v>
      </c>
      <c r="W325">
        <v>432</v>
      </c>
      <c r="X325">
        <v>77</v>
      </c>
      <c r="Y325">
        <v>0</v>
      </c>
      <c r="Z325">
        <f t="shared" si="62"/>
        <v>0</v>
      </c>
      <c r="AA325">
        <f t="shared" si="63"/>
        <v>0</v>
      </c>
      <c r="AB325" t="str">
        <f t="shared" si="64"/>
        <v>较不畅销</v>
      </c>
      <c r="AC325">
        <f t="shared" si="65"/>
        <v>190.39010000000002</v>
      </c>
    </row>
    <row r="326" spans="1:29" ht="15" customHeight="1" x14ac:dyDescent="0.2">
      <c r="A326">
        <v>10796192993</v>
      </c>
      <c r="B326" t="s">
        <v>915</v>
      </c>
      <c r="C326" t="s">
        <v>916</v>
      </c>
      <c r="D326" t="str">
        <f t="shared" si="59"/>
        <v>较高</v>
      </c>
      <c r="E326">
        <v>75.8</v>
      </c>
      <c r="F326" t="s">
        <v>917</v>
      </c>
      <c r="G326">
        <f t="shared" si="60"/>
        <v>0</v>
      </c>
      <c r="H326">
        <f t="shared" si="61"/>
        <v>1</v>
      </c>
      <c r="I326" t="s">
        <v>854</v>
      </c>
      <c r="K326">
        <f t="shared" si="56"/>
        <v>20</v>
      </c>
      <c r="L326">
        <f t="shared" si="57"/>
        <v>10</v>
      </c>
      <c r="M326">
        <f t="shared" si="66"/>
        <v>700</v>
      </c>
      <c r="O326">
        <f t="shared" si="58"/>
        <v>10</v>
      </c>
      <c r="R326" s="1"/>
      <c r="S326" s="1" t="str">
        <f>TEXT(商品数据[[#This Row],[出版时间]],"YYYY")</f>
        <v>1900</v>
      </c>
      <c r="W326">
        <v>143</v>
      </c>
      <c r="X326">
        <v>59</v>
      </c>
      <c r="Y326">
        <v>0</v>
      </c>
      <c r="Z326">
        <f t="shared" si="62"/>
        <v>0</v>
      </c>
      <c r="AA326">
        <f t="shared" si="63"/>
        <v>0</v>
      </c>
      <c r="AB326" t="str">
        <f t="shared" si="64"/>
        <v>较不畅销</v>
      </c>
      <c r="AC326">
        <f t="shared" si="65"/>
        <v>21.441599999999998</v>
      </c>
    </row>
    <row r="327" spans="1:29" ht="15" customHeight="1" x14ac:dyDescent="0.2">
      <c r="A327">
        <v>12528922</v>
      </c>
      <c r="B327" t="s">
        <v>918</v>
      </c>
      <c r="C327" t="s">
        <v>918</v>
      </c>
      <c r="D327" t="str">
        <f t="shared" si="59"/>
        <v>中</v>
      </c>
      <c r="E327">
        <v>55.8</v>
      </c>
      <c r="F327" t="s">
        <v>919</v>
      </c>
      <c r="G327">
        <f t="shared" si="60"/>
        <v>0</v>
      </c>
      <c r="H327">
        <f t="shared" si="61"/>
        <v>2</v>
      </c>
      <c r="I327" t="s">
        <v>32</v>
      </c>
      <c r="J327" t="s">
        <v>920</v>
      </c>
      <c r="K327">
        <f t="shared" si="56"/>
        <v>20</v>
      </c>
      <c r="L327">
        <f t="shared" si="57"/>
        <v>10</v>
      </c>
      <c r="M327">
        <f t="shared" si="66"/>
        <v>700</v>
      </c>
      <c r="N327" t="s">
        <v>921</v>
      </c>
      <c r="O327">
        <f t="shared" si="58"/>
        <v>10</v>
      </c>
      <c r="P327" t="s">
        <v>921</v>
      </c>
      <c r="Q327" t="s">
        <v>35</v>
      </c>
      <c r="R327" s="1">
        <v>43132</v>
      </c>
      <c r="S327" s="1" t="str">
        <f>TEXT(商品数据[[#This Row],[出版时间]],"YYYY")</f>
        <v>2018</v>
      </c>
      <c r="T327" t="s">
        <v>78</v>
      </c>
      <c r="W327">
        <v>95</v>
      </c>
      <c r="X327">
        <v>18</v>
      </c>
      <c r="Y327">
        <v>0</v>
      </c>
      <c r="Z327">
        <f t="shared" si="62"/>
        <v>0</v>
      </c>
      <c r="AA327">
        <f t="shared" si="63"/>
        <v>0</v>
      </c>
      <c r="AB327" t="str">
        <f t="shared" si="64"/>
        <v>较不畅销</v>
      </c>
      <c r="AC327">
        <f t="shared" si="65"/>
        <v>9.2928000000000015</v>
      </c>
    </row>
    <row r="328" spans="1:29" ht="15" customHeight="1" x14ac:dyDescent="0.2">
      <c r="A328">
        <v>12484323</v>
      </c>
      <c r="B328" t="s">
        <v>922</v>
      </c>
      <c r="C328" t="s">
        <v>922</v>
      </c>
      <c r="D328" t="str">
        <f t="shared" si="59"/>
        <v>中</v>
      </c>
      <c r="E328">
        <v>32.6</v>
      </c>
      <c r="F328" t="s">
        <v>643</v>
      </c>
      <c r="G328">
        <f t="shared" si="60"/>
        <v>0</v>
      </c>
      <c r="H328">
        <f t="shared" si="61"/>
        <v>1</v>
      </c>
      <c r="I328" t="s">
        <v>64</v>
      </c>
      <c r="J328" t="s">
        <v>923</v>
      </c>
      <c r="K328">
        <f t="shared" si="56"/>
        <v>20</v>
      </c>
      <c r="L328">
        <f t="shared" si="57"/>
        <v>10</v>
      </c>
      <c r="M328">
        <f t="shared" si="66"/>
        <v>700</v>
      </c>
      <c r="N328" t="s">
        <v>643</v>
      </c>
      <c r="O328">
        <f t="shared" si="58"/>
        <v>10</v>
      </c>
      <c r="P328" t="s">
        <v>643</v>
      </c>
      <c r="Q328" t="s">
        <v>35</v>
      </c>
      <c r="R328" s="1">
        <v>43466</v>
      </c>
      <c r="S328" s="1" t="str">
        <f>TEXT(商品数据[[#This Row],[出版时间]],"YYYY")</f>
        <v>2019</v>
      </c>
      <c r="T328" t="s">
        <v>36</v>
      </c>
      <c r="U328" t="s">
        <v>37</v>
      </c>
      <c r="V328">
        <v>332</v>
      </c>
      <c r="W328">
        <v>161</v>
      </c>
      <c r="X328">
        <v>25</v>
      </c>
      <c r="Y328">
        <v>0</v>
      </c>
      <c r="Z328">
        <f t="shared" si="62"/>
        <v>0</v>
      </c>
      <c r="AA328">
        <f t="shared" si="63"/>
        <v>0</v>
      </c>
      <c r="AB328" t="str">
        <f t="shared" si="64"/>
        <v>较不畅销</v>
      </c>
      <c r="AC328">
        <f t="shared" si="65"/>
        <v>26.487000000000002</v>
      </c>
    </row>
    <row r="329" spans="1:29" ht="15" customHeight="1" x14ac:dyDescent="0.2">
      <c r="A329">
        <v>12640121</v>
      </c>
      <c r="B329" t="s">
        <v>924</v>
      </c>
      <c r="C329" t="s">
        <v>925</v>
      </c>
      <c r="D329" t="str">
        <f t="shared" si="59"/>
        <v>中</v>
      </c>
      <c r="E329">
        <v>49.4</v>
      </c>
      <c r="F329" t="s">
        <v>92</v>
      </c>
      <c r="G329">
        <f t="shared" si="60"/>
        <v>0</v>
      </c>
      <c r="H329">
        <f t="shared" si="61"/>
        <v>2</v>
      </c>
      <c r="I329" t="s">
        <v>32</v>
      </c>
      <c r="J329" t="s">
        <v>716</v>
      </c>
      <c r="K329">
        <f t="shared" si="56"/>
        <v>20</v>
      </c>
      <c r="L329">
        <f t="shared" si="57"/>
        <v>50</v>
      </c>
      <c r="M329">
        <f t="shared" si="66"/>
        <v>0</v>
      </c>
      <c r="N329" t="s">
        <v>92</v>
      </c>
      <c r="O329">
        <f t="shared" si="58"/>
        <v>10</v>
      </c>
      <c r="P329" t="s">
        <v>92</v>
      </c>
      <c r="Q329" t="s">
        <v>35</v>
      </c>
      <c r="R329" s="1">
        <v>43922</v>
      </c>
      <c r="S329" s="1" t="str">
        <f>TEXT(商品数据[[#This Row],[出版时间]],"YYYY")</f>
        <v>2020</v>
      </c>
      <c r="T329" t="s">
        <v>36</v>
      </c>
      <c r="U329" t="s">
        <v>37</v>
      </c>
      <c r="V329">
        <v>239</v>
      </c>
      <c r="W329">
        <v>123</v>
      </c>
      <c r="X329">
        <v>16</v>
      </c>
      <c r="Y329">
        <v>0</v>
      </c>
      <c r="Z329">
        <f t="shared" si="62"/>
        <v>0</v>
      </c>
      <c r="AA329">
        <f t="shared" si="63"/>
        <v>0</v>
      </c>
      <c r="AB329" t="str">
        <f t="shared" si="64"/>
        <v>较不畅销</v>
      </c>
      <c r="AC329">
        <f t="shared" si="65"/>
        <v>15.4504</v>
      </c>
    </row>
    <row r="330" spans="1:29" ht="15" customHeight="1" x14ac:dyDescent="0.2">
      <c r="A330">
        <v>63249589677</v>
      </c>
      <c r="B330" t="s">
        <v>926</v>
      </c>
      <c r="C330" t="s">
        <v>927</v>
      </c>
      <c r="D330" t="str">
        <f t="shared" si="59"/>
        <v>中</v>
      </c>
      <c r="E330">
        <v>62.4</v>
      </c>
      <c r="F330" t="s">
        <v>54</v>
      </c>
      <c r="G330">
        <f t="shared" si="60"/>
        <v>1</v>
      </c>
      <c r="H330">
        <f t="shared" si="61"/>
        <v>1</v>
      </c>
      <c r="I330" t="s">
        <v>331</v>
      </c>
      <c r="J330" t="s">
        <v>928</v>
      </c>
      <c r="K330">
        <f t="shared" si="56"/>
        <v>20</v>
      </c>
      <c r="L330">
        <f t="shared" si="57"/>
        <v>50</v>
      </c>
      <c r="M330">
        <f t="shared" si="66"/>
        <v>2</v>
      </c>
      <c r="N330" t="s">
        <v>57</v>
      </c>
      <c r="O330">
        <f t="shared" si="58"/>
        <v>30</v>
      </c>
      <c r="P330" t="s">
        <v>58</v>
      </c>
      <c r="R330" s="1">
        <v>43798</v>
      </c>
      <c r="S330" s="1" t="str">
        <f>TEXT(商品数据[[#This Row],[出版时间]],"YYYY")</f>
        <v>2019</v>
      </c>
      <c r="V330">
        <v>379</v>
      </c>
      <c r="W330">
        <v>132</v>
      </c>
      <c r="X330">
        <v>15</v>
      </c>
      <c r="Y330">
        <v>0</v>
      </c>
      <c r="Z330">
        <f t="shared" si="62"/>
        <v>0</v>
      </c>
      <c r="AA330">
        <f t="shared" si="63"/>
        <v>0</v>
      </c>
      <c r="AB330" t="str">
        <f t="shared" si="64"/>
        <v>较不畅销</v>
      </c>
      <c r="AC330">
        <f t="shared" si="65"/>
        <v>17.755500000000001</v>
      </c>
    </row>
    <row r="331" spans="1:29" ht="15" customHeight="1" x14ac:dyDescent="0.2">
      <c r="A331">
        <v>69284803844</v>
      </c>
      <c r="B331" t="s">
        <v>929</v>
      </c>
      <c r="C331" t="s">
        <v>930</v>
      </c>
      <c r="D331" t="str">
        <f t="shared" si="59"/>
        <v>中</v>
      </c>
      <c r="E331">
        <v>56.1</v>
      </c>
      <c r="F331" t="s">
        <v>54</v>
      </c>
      <c r="G331">
        <f t="shared" si="60"/>
        <v>1</v>
      </c>
      <c r="H331">
        <f t="shared" si="61"/>
        <v>0</v>
      </c>
      <c r="I331" t="s">
        <v>382</v>
      </c>
      <c r="J331" t="s">
        <v>931</v>
      </c>
      <c r="K331">
        <f t="shared" si="56"/>
        <v>20</v>
      </c>
      <c r="L331">
        <f t="shared" si="57"/>
        <v>50</v>
      </c>
      <c r="M331">
        <f t="shared" si="66"/>
        <v>2</v>
      </c>
      <c r="N331" t="s">
        <v>57</v>
      </c>
      <c r="O331">
        <f t="shared" si="58"/>
        <v>30</v>
      </c>
      <c r="P331" t="s">
        <v>58</v>
      </c>
      <c r="R331" s="1"/>
      <c r="S331" s="1" t="str">
        <f>TEXT(商品数据[[#This Row],[出版时间]],"YYYY")</f>
        <v>1900</v>
      </c>
      <c r="W331">
        <v>107</v>
      </c>
      <c r="X331">
        <v>9</v>
      </c>
      <c r="Y331">
        <v>1</v>
      </c>
      <c r="Z331">
        <f t="shared" si="62"/>
        <v>0</v>
      </c>
      <c r="AA331">
        <f t="shared" si="63"/>
        <v>0</v>
      </c>
      <c r="AB331" t="str">
        <f t="shared" si="64"/>
        <v>较不畅销</v>
      </c>
      <c r="AC331">
        <f t="shared" si="65"/>
        <v>5.7725999999999997</v>
      </c>
    </row>
    <row r="332" spans="1:29" ht="15" customHeight="1" x14ac:dyDescent="0.2">
      <c r="A332">
        <v>47741307081</v>
      </c>
      <c r="B332" t="s">
        <v>932</v>
      </c>
      <c r="C332" t="s">
        <v>933</v>
      </c>
      <c r="D332" t="str">
        <f t="shared" si="59"/>
        <v>中</v>
      </c>
      <c r="E332">
        <v>49.8</v>
      </c>
      <c r="F332" t="s">
        <v>54</v>
      </c>
      <c r="G332">
        <f t="shared" si="60"/>
        <v>1</v>
      </c>
      <c r="H332">
        <f t="shared" si="61"/>
        <v>1</v>
      </c>
      <c r="I332" t="s">
        <v>331</v>
      </c>
      <c r="J332" t="s">
        <v>934</v>
      </c>
      <c r="K332">
        <f t="shared" si="56"/>
        <v>20</v>
      </c>
      <c r="L332">
        <f t="shared" si="57"/>
        <v>50</v>
      </c>
      <c r="M332">
        <f t="shared" si="66"/>
        <v>2</v>
      </c>
      <c r="N332" t="s">
        <v>57</v>
      </c>
      <c r="O332">
        <f t="shared" si="58"/>
        <v>30</v>
      </c>
      <c r="P332" t="s">
        <v>58</v>
      </c>
      <c r="R332" s="1">
        <v>43592</v>
      </c>
      <c r="S332" s="1" t="str">
        <f>TEXT(商品数据[[#This Row],[出版时间]],"YYYY")</f>
        <v>2019</v>
      </c>
      <c r="W332">
        <v>32</v>
      </c>
      <c r="X332">
        <v>11</v>
      </c>
      <c r="Y332">
        <v>0</v>
      </c>
      <c r="Z332">
        <f t="shared" si="62"/>
        <v>0</v>
      </c>
      <c r="AA332">
        <f t="shared" si="63"/>
        <v>0</v>
      </c>
      <c r="AB332" t="str">
        <f t="shared" si="64"/>
        <v>较不畅销</v>
      </c>
      <c r="AC332">
        <f t="shared" si="65"/>
        <v>1.0923</v>
      </c>
    </row>
    <row r="333" spans="1:29" ht="15" customHeight="1" x14ac:dyDescent="0.2">
      <c r="A333">
        <v>12914686</v>
      </c>
      <c r="B333" t="s">
        <v>935</v>
      </c>
      <c r="C333" t="s">
        <v>936</v>
      </c>
      <c r="D333" t="str">
        <f t="shared" si="59"/>
        <v>中</v>
      </c>
      <c r="E333">
        <v>57.8</v>
      </c>
      <c r="F333" t="s">
        <v>92</v>
      </c>
      <c r="G333">
        <f t="shared" si="60"/>
        <v>0</v>
      </c>
      <c r="H333">
        <f t="shared" si="61"/>
        <v>1</v>
      </c>
      <c r="I333" t="s">
        <v>64</v>
      </c>
      <c r="J333" t="s">
        <v>937</v>
      </c>
      <c r="K333">
        <f t="shared" si="56"/>
        <v>20</v>
      </c>
      <c r="L333">
        <f t="shared" si="57"/>
        <v>50</v>
      </c>
      <c r="M333">
        <f t="shared" si="66"/>
        <v>0</v>
      </c>
      <c r="N333" t="s">
        <v>92</v>
      </c>
      <c r="O333">
        <f t="shared" si="58"/>
        <v>50</v>
      </c>
      <c r="P333" t="s">
        <v>184</v>
      </c>
      <c r="Q333" t="s">
        <v>35</v>
      </c>
      <c r="R333" s="1">
        <v>44013</v>
      </c>
      <c r="S333" s="1" t="str">
        <f>TEXT(商品数据[[#This Row],[出版时间]],"YYYY")</f>
        <v>2020</v>
      </c>
      <c r="T333" t="s">
        <v>36</v>
      </c>
      <c r="U333" t="s">
        <v>37</v>
      </c>
      <c r="V333">
        <v>234</v>
      </c>
      <c r="W333">
        <v>205</v>
      </c>
      <c r="X333">
        <v>29</v>
      </c>
      <c r="Y333">
        <v>0</v>
      </c>
      <c r="Z333">
        <f t="shared" si="62"/>
        <v>0</v>
      </c>
      <c r="AA333">
        <f t="shared" si="63"/>
        <v>0</v>
      </c>
      <c r="AB333" t="str">
        <f t="shared" si="64"/>
        <v>较不畅销</v>
      </c>
      <c r="AC333">
        <f t="shared" si="65"/>
        <v>42.827400000000004</v>
      </c>
    </row>
    <row r="334" spans="1:29" ht="15" customHeight="1" x14ac:dyDescent="0.2">
      <c r="A334">
        <v>12448604</v>
      </c>
      <c r="B334" t="s">
        <v>938</v>
      </c>
      <c r="C334" t="s">
        <v>939</v>
      </c>
      <c r="D334" t="str">
        <f t="shared" si="59"/>
        <v>中</v>
      </c>
      <c r="E334">
        <v>50.2</v>
      </c>
      <c r="F334" t="s">
        <v>31</v>
      </c>
      <c r="G334">
        <f t="shared" si="60"/>
        <v>0</v>
      </c>
      <c r="H334">
        <f t="shared" si="61"/>
        <v>2</v>
      </c>
      <c r="I334" t="s">
        <v>32</v>
      </c>
      <c r="J334" t="s">
        <v>940</v>
      </c>
      <c r="K334">
        <f t="shared" ref="K334:K397" si="67">IF(COUNTIF(J334,"*周志华*")&gt;0,89,IF(COUNTIF(J334,"*赵卫东*")&gt;0,80,IF(COUNTIF(J334,"*朱塞佩*")&gt;0,60,IF(COUNTIF(J334,"*雷明*")&gt;0,55,IF(COUNTIF(J334,"*立石*")&gt;0,40,IF(COUNTIF(J334,"*挪亚*")&gt;0,30,20))))))</f>
        <v>20</v>
      </c>
      <c r="L334">
        <f t="shared" ref="L334:L397" si="68">IF(N334="人民邮电出版社",50,IF(N334="清华大学出版社",40,IF(N334="机械工业出版社",50,IF(N334="电子工业出版社",50,IF(N334="中信出版集团",40,IF(N334="东南大学出版社",30,IF(N334="科学出版社",20,10)))))))</f>
        <v>40</v>
      </c>
      <c r="M334">
        <f t="shared" si="66"/>
        <v>1</v>
      </c>
      <c r="N334" t="s">
        <v>31</v>
      </c>
      <c r="O334">
        <f t="shared" si="58"/>
        <v>10</v>
      </c>
      <c r="P334" t="s">
        <v>34</v>
      </c>
      <c r="Q334" t="s">
        <v>35</v>
      </c>
      <c r="R334" s="1">
        <v>43344</v>
      </c>
      <c r="S334" s="1" t="str">
        <f>TEXT(商品数据[[#This Row],[出版时间]],"YYYY")</f>
        <v>2018</v>
      </c>
      <c r="T334" t="s">
        <v>36</v>
      </c>
      <c r="V334">
        <v>273</v>
      </c>
      <c r="W334">
        <v>349</v>
      </c>
      <c r="X334">
        <v>136</v>
      </c>
      <c r="Y334">
        <v>0</v>
      </c>
      <c r="Z334">
        <f t="shared" si="62"/>
        <v>0</v>
      </c>
      <c r="AA334">
        <f t="shared" si="63"/>
        <v>0</v>
      </c>
      <c r="AB334" t="str">
        <f t="shared" si="64"/>
        <v>较不畅销</v>
      </c>
      <c r="AC334">
        <f t="shared" si="65"/>
        <v>126.91</v>
      </c>
    </row>
    <row r="335" spans="1:29" ht="15" customHeight="1" x14ac:dyDescent="0.2">
      <c r="A335">
        <v>31170204941</v>
      </c>
      <c r="B335" t="s">
        <v>941</v>
      </c>
      <c r="C335" t="s">
        <v>942</v>
      </c>
      <c r="D335" t="str">
        <f t="shared" si="59"/>
        <v>高</v>
      </c>
      <c r="E335">
        <v>189.6</v>
      </c>
      <c r="F335" t="s">
        <v>330</v>
      </c>
      <c r="G335">
        <f t="shared" si="60"/>
        <v>1</v>
      </c>
      <c r="H335">
        <f t="shared" si="61"/>
        <v>1</v>
      </c>
      <c r="I335" t="s">
        <v>943</v>
      </c>
      <c r="J335" t="s">
        <v>944</v>
      </c>
      <c r="K335">
        <f t="shared" si="67"/>
        <v>20</v>
      </c>
      <c r="L335">
        <f t="shared" si="68"/>
        <v>50</v>
      </c>
      <c r="M335">
        <f t="shared" si="66"/>
        <v>2</v>
      </c>
      <c r="N335" t="s">
        <v>57</v>
      </c>
      <c r="O335">
        <f t="shared" si="58"/>
        <v>30</v>
      </c>
      <c r="P335" t="s">
        <v>58</v>
      </c>
      <c r="R335" s="1">
        <v>42948</v>
      </c>
      <c r="S335" s="1" t="str">
        <f>TEXT(商品数据[[#This Row],[出版时间]],"YYYY")</f>
        <v>2017</v>
      </c>
      <c r="W335">
        <v>89</v>
      </c>
      <c r="X335">
        <v>35</v>
      </c>
      <c r="Y335">
        <v>0</v>
      </c>
      <c r="Z335">
        <f t="shared" si="62"/>
        <v>1</v>
      </c>
      <c r="AA335">
        <f t="shared" si="63"/>
        <v>0</v>
      </c>
      <c r="AB335" t="str">
        <f t="shared" si="64"/>
        <v>较不畅销</v>
      </c>
      <c r="AC335">
        <f t="shared" si="65"/>
        <v>8.3249999999999993</v>
      </c>
    </row>
    <row r="336" spans="1:29" ht="15" customHeight="1" x14ac:dyDescent="0.2">
      <c r="A336">
        <v>27146095808</v>
      </c>
      <c r="B336" t="s">
        <v>945</v>
      </c>
      <c r="C336" t="s">
        <v>942</v>
      </c>
      <c r="D336" t="str">
        <f t="shared" si="59"/>
        <v>中</v>
      </c>
      <c r="E336">
        <v>59</v>
      </c>
      <c r="F336" t="s">
        <v>330</v>
      </c>
      <c r="G336">
        <f t="shared" si="60"/>
        <v>1</v>
      </c>
      <c r="H336">
        <f t="shared" si="61"/>
        <v>1</v>
      </c>
      <c r="I336" t="s">
        <v>331</v>
      </c>
      <c r="J336" t="s">
        <v>946</v>
      </c>
      <c r="K336">
        <f t="shared" si="67"/>
        <v>20</v>
      </c>
      <c r="L336">
        <f t="shared" si="68"/>
        <v>50</v>
      </c>
      <c r="M336">
        <f t="shared" si="66"/>
        <v>2</v>
      </c>
      <c r="N336" t="s">
        <v>57</v>
      </c>
      <c r="O336">
        <f t="shared" si="58"/>
        <v>30</v>
      </c>
      <c r="P336" t="s">
        <v>58</v>
      </c>
      <c r="R336" s="1">
        <v>43160</v>
      </c>
      <c r="S336" s="1" t="str">
        <f>TEXT(商品数据[[#This Row],[出版时间]],"YYYY")</f>
        <v>2018</v>
      </c>
      <c r="W336">
        <v>62</v>
      </c>
      <c r="X336">
        <v>23</v>
      </c>
      <c r="Y336">
        <v>0</v>
      </c>
      <c r="Z336">
        <f t="shared" si="62"/>
        <v>1</v>
      </c>
      <c r="AA336">
        <f t="shared" si="63"/>
        <v>1</v>
      </c>
      <c r="AB336" t="str">
        <f t="shared" si="64"/>
        <v>较不畅销</v>
      </c>
      <c r="AC336">
        <f t="shared" si="65"/>
        <v>4.0508999999999995</v>
      </c>
    </row>
    <row r="337" spans="1:29" ht="15" customHeight="1" x14ac:dyDescent="0.2">
      <c r="A337">
        <v>26904710376</v>
      </c>
      <c r="B337" t="s">
        <v>947</v>
      </c>
      <c r="C337" t="s">
        <v>942</v>
      </c>
      <c r="D337" t="str">
        <f t="shared" si="59"/>
        <v>高</v>
      </c>
      <c r="E337">
        <v>126.3</v>
      </c>
      <c r="F337" t="s">
        <v>54</v>
      </c>
      <c r="G337">
        <f t="shared" si="60"/>
        <v>1</v>
      </c>
      <c r="H337">
        <f t="shared" si="61"/>
        <v>1</v>
      </c>
      <c r="I337" t="s">
        <v>943</v>
      </c>
      <c r="J337" t="s">
        <v>948</v>
      </c>
      <c r="K337">
        <f t="shared" si="67"/>
        <v>20</v>
      </c>
      <c r="L337">
        <f t="shared" si="68"/>
        <v>50</v>
      </c>
      <c r="M337">
        <f t="shared" si="66"/>
        <v>2</v>
      </c>
      <c r="N337" t="s">
        <v>57</v>
      </c>
      <c r="O337">
        <f t="shared" si="58"/>
        <v>30</v>
      </c>
      <c r="P337" t="s">
        <v>58</v>
      </c>
      <c r="R337" s="1">
        <v>43160</v>
      </c>
      <c r="S337" s="1" t="str">
        <f>TEXT(商品数据[[#This Row],[出版时间]],"YYYY")</f>
        <v>2018</v>
      </c>
      <c r="W337">
        <v>32</v>
      </c>
      <c r="X337">
        <v>21</v>
      </c>
      <c r="Y337">
        <v>0</v>
      </c>
      <c r="Z337">
        <f t="shared" si="62"/>
        <v>0</v>
      </c>
      <c r="AA337">
        <f t="shared" si="63"/>
        <v>1</v>
      </c>
      <c r="AB337" t="str">
        <f t="shared" si="64"/>
        <v>较不畅销</v>
      </c>
      <c r="AC337">
        <f t="shared" si="65"/>
        <v>1.1253</v>
      </c>
    </row>
    <row r="338" spans="1:29" ht="15" customHeight="1" x14ac:dyDescent="0.2">
      <c r="A338">
        <v>42890615259</v>
      </c>
      <c r="B338" t="s">
        <v>949</v>
      </c>
      <c r="C338" t="s">
        <v>949</v>
      </c>
      <c r="D338" t="str">
        <f t="shared" si="59"/>
        <v>中</v>
      </c>
      <c r="E338">
        <v>58.8</v>
      </c>
      <c r="F338" t="s">
        <v>950</v>
      </c>
      <c r="G338">
        <f t="shared" si="60"/>
        <v>1</v>
      </c>
      <c r="H338">
        <f t="shared" si="61"/>
        <v>0</v>
      </c>
      <c r="I338" t="s">
        <v>951</v>
      </c>
      <c r="K338">
        <f t="shared" si="67"/>
        <v>20</v>
      </c>
      <c r="L338">
        <f t="shared" si="68"/>
        <v>40</v>
      </c>
      <c r="M338">
        <f t="shared" si="66"/>
        <v>1</v>
      </c>
      <c r="N338" t="s">
        <v>31</v>
      </c>
      <c r="O338">
        <f t="shared" si="58"/>
        <v>10</v>
      </c>
      <c r="R338" s="1"/>
      <c r="S338" s="1" t="str">
        <f>TEXT(商品数据[[#This Row],[出版时间]],"YYYY")</f>
        <v>1900</v>
      </c>
      <c r="W338">
        <v>171</v>
      </c>
      <c r="X338">
        <v>28</v>
      </c>
      <c r="Y338">
        <v>0</v>
      </c>
      <c r="Z338">
        <f t="shared" si="62"/>
        <v>0</v>
      </c>
      <c r="AA338">
        <f t="shared" si="63"/>
        <v>0</v>
      </c>
      <c r="AB338" t="str">
        <f t="shared" si="64"/>
        <v>较不畅销</v>
      </c>
      <c r="AC338">
        <f t="shared" si="65"/>
        <v>29.893600000000003</v>
      </c>
    </row>
    <row r="339" spans="1:29" ht="15" customHeight="1" x14ac:dyDescent="0.2">
      <c r="A339">
        <v>1364019648</v>
      </c>
      <c r="B339" t="s">
        <v>952</v>
      </c>
      <c r="C339" t="s">
        <v>953</v>
      </c>
      <c r="D339" t="str">
        <f t="shared" si="59"/>
        <v>较高</v>
      </c>
      <c r="E339">
        <v>83</v>
      </c>
      <c r="F339" t="s">
        <v>954</v>
      </c>
      <c r="G339">
        <f t="shared" si="60"/>
        <v>0</v>
      </c>
      <c r="H339">
        <f t="shared" si="61"/>
        <v>1</v>
      </c>
      <c r="I339" t="s">
        <v>955</v>
      </c>
      <c r="K339">
        <f t="shared" si="67"/>
        <v>20</v>
      </c>
      <c r="L339">
        <f t="shared" si="68"/>
        <v>10</v>
      </c>
      <c r="M339">
        <f t="shared" si="66"/>
        <v>700</v>
      </c>
      <c r="N339" t="s">
        <v>956</v>
      </c>
      <c r="O339">
        <f t="shared" si="58"/>
        <v>10</v>
      </c>
      <c r="R339" s="1"/>
      <c r="S339" s="1" t="str">
        <f>TEXT(商品数据[[#This Row],[出版时间]],"YYYY")</f>
        <v>1900</v>
      </c>
      <c r="W339">
        <v>369</v>
      </c>
      <c r="X339">
        <v>110</v>
      </c>
      <c r="Y339">
        <v>1</v>
      </c>
      <c r="Z339">
        <f t="shared" si="62"/>
        <v>0</v>
      </c>
      <c r="AA339">
        <f t="shared" si="63"/>
        <v>0</v>
      </c>
      <c r="AB339" t="str">
        <f t="shared" si="64"/>
        <v>较不畅销</v>
      </c>
      <c r="AC339">
        <f t="shared" si="65"/>
        <v>70.114999999999995</v>
      </c>
    </row>
    <row r="340" spans="1:29" ht="15" customHeight="1" x14ac:dyDescent="0.2">
      <c r="A340">
        <v>12997608</v>
      </c>
      <c r="B340" t="s">
        <v>957</v>
      </c>
      <c r="C340" t="s">
        <v>958</v>
      </c>
      <c r="D340" t="str">
        <f t="shared" si="59"/>
        <v>中</v>
      </c>
      <c r="E340">
        <v>59.1</v>
      </c>
      <c r="F340" t="s">
        <v>31</v>
      </c>
      <c r="G340">
        <f t="shared" si="60"/>
        <v>0</v>
      </c>
      <c r="H340">
        <f t="shared" si="61"/>
        <v>1</v>
      </c>
      <c r="I340" t="s">
        <v>64</v>
      </c>
      <c r="J340" t="s">
        <v>959</v>
      </c>
      <c r="K340">
        <f t="shared" si="67"/>
        <v>20</v>
      </c>
      <c r="L340">
        <f t="shared" si="68"/>
        <v>40</v>
      </c>
      <c r="M340">
        <f t="shared" si="66"/>
        <v>1</v>
      </c>
      <c r="N340" t="s">
        <v>31</v>
      </c>
      <c r="O340">
        <f t="shared" si="58"/>
        <v>10</v>
      </c>
      <c r="P340" t="s">
        <v>305</v>
      </c>
      <c r="Q340" t="s">
        <v>35</v>
      </c>
      <c r="R340" s="1">
        <v>43831</v>
      </c>
      <c r="S340" s="1" t="str">
        <f>TEXT(商品数据[[#This Row],[出版时间]],"YYYY")</f>
        <v>2020</v>
      </c>
      <c r="T340" t="s">
        <v>36</v>
      </c>
      <c r="V340">
        <v>344</v>
      </c>
      <c r="W340">
        <v>92</v>
      </c>
      <c r="X340">
        <v>12</v>
      </c>
      <c r="Y340">
        <v>0</v>
      </c>
      <c r="Z340">
        <f t="shared" si="62"/>
        <v>0</v>
      </c>
      <c r="AA340">
        <f t="shared" si="63"/>
        <v>0</v>
      </c>
      <c r="AB340" t="str">
        <f t="shared" si="64"/>
        <v>较不畅销</v>
      </c>
      <c r="AC340">
        <f t="shared" si="65"/>
        <v>8.6676000000000002</v>
      </c>
    </row>
    <row r="341" spans="1:29" ht="15" customHeight="1" x14ac:dyDescent="0.2">
      <c r="A341">
        <v>12861686</v>
      </c>
      <c r="B341" t="s">
        <v>960</v>
      </c>
      <c r="C341" t="s">
        <v>961</v>
      </c>
      <c r="D341" t="str">
        <f t="shared" si="59"/>
        <v>较高</v>
      </c>
      <c r="E341">
        <v>87.9</v>
      </c>
      <c r="F341" t="s">
        <v>57</v>
      </c>
      <c r="G341">
        <f t="shared" si="60"/>
        <v>0</v>
      </c>
      <c r="H341">
        <f t="shared" si="61"/>
        <v>2</v>
      </c>
      <c r="I341" t="s">
        <v>32</v>
      </c>
      <c r="J341" t="s">
        <v>962</v>
      </c>
      <c r="K341">
        <f t="shared" si="67"/>
        <v>20</v>
      </c>
      <c r="L341">
        <f t="shared" si="68"/>
        <v>50</v>
      </c>
      <c r="M341">
        <f t="shared" si="66"/>
        <v>2</v>
      </c>
      <c r="N341" t="s">
        <v>57</v>
      </c>
      <c r="O341">
        <f t="shared" si="58"/>
        <v>50</v>
      </c>
      <c r="P341" t="s">
        <v>112</v>
      </c>
      <c r="Q341" t="s">
        <v>35</v>
      </c>
      <c r="R341" s="1">
        <v>43952</v>
      </c>
      <c r="S341" s="1" t="str">
        <f>TEXT(商品数据[[#This Row],[出版时间]],"YYYY")</f>
        <v>2020</v>
      </c>
      <c r="T341" t="s">
        <v>36</v>
      </c>
      <c r="V341">
        <v>368</v>
      </c>
      <c r="W341">
        <v>68</v>
      </c>
      <c r="X341">
        <v>8</v>
      </c>
      <c r="Y341">
        <v>0</v>
      </c>
      <c r="Z341">
        <f t="shared" si="62"/>
        <v>1</v>
      </c>
      <c r="AA341">
        <f t="shared" si="63"/>
        <v>0</v>
      </c>
      <c r="AB341" t="str">
        <f t="shared" si="64"/>
        <v>较不畅销</v>
      </c>
      <c r="AC341">
        <f t="shared" si="65"/>
        <v>4.7472000000000003</v>
      </c>
    </row>
    <row r="342" spans="1:29" ht="15" customHeight="1" x14ac:dyDescent="0.2">
      <c r="A342">
        <v>53772453763</v>
      </c>
      <c r="B342" t="s">
        <v>963</v>
      </c>
      <c r="C342" t="s">
        <v>963</v>
      </c>
      <c r="D342" t="str">
        <f t="shared" si="59"/>
        <v>中</v>
      </c>
      <c r="E342">
        <v>39.5</v>
      </c>
      <c r="F342" t="s">
        <v>880</v>
      </c>
      <c r="G342">
        <f t="shared" si="60"/>
        <v>0</v>
      </c>
      <c r="H342">
        <f t="shared" si="61"/>
        <v>1</v>
      </c>
      <c r="I342" t="s">
        <v>854</v>
      </c>
      <c r="J342" t="s">
        <v>964</v>
      </c>
      <c r="K342">
        <f t="shared" si="67"/>
        <v>20</v>
      </c>
      <c r="L342">
        <f t="shared" si="68"/>
        <v>50</v>
      </c>
      <c r="M342">
        <f t="shared" si="66"/>
        <v>3</v>
      </c>
      <c r="N342" t="s">
        <v>149</v>
      </c>
      <c r="O342">
        <f t="shared" si="58"/>
        <v>10</v>
      </c>
      <c r="P342" t="s">
        <v>149</v>
      </c>
      <c r="Q342" t="s">
        <v>965</v>
      </c>
      <c r="R342" s="1">
        <v>43647</v>
      </c>
      <c r="S342" s="1" t="str">
        <f>TEXT(商品数据[[#This Row],[出版时间]],"YYYY")</f>
        <v>2019</v>
      </c>
      <c r="W342">
        <v>47</v>
      </c>
      <c r="X342">
        <v>5</v>
      </c>
      <c r="Y342">
        <v>0</v>
      </c>
      <c r="Z342">
        <f t="shared" si="62"/>
        <v>1</v>
      </c>
      <c r="AA342">
        <f t="shared" si="63"/>
        <v>0</v>
      </c>
      <c r="AB342" t="str">
        <f t="shared" si="64"/>
        <v>较不畅销</v>
      </c>
      <c r="AC342">
        <f t="shared" si="65"/>
        <v>2.2800000000000002</v>
      </c>
    </row>
    <row r="343" spans="1:29" ht="15" customHeight="1" x14ac:dyDescent="0.2">
      <c r="A343">
        <v>22442265369</v>
      </c>
      <c r="B343" t="s">
        <v>966</v>
      </c>
      <c r="C343" t="s">
        <v>967</v>
      </c>
      <c r="D343" t="str">
        <f t="shared" si="59"/>
        <v>中</v>
      </c>
      <c r="E343">
        <v>37.79</v>
      </c>
      <c r="F343" t="s">
        <v>122</v>
      </c>
      <c r="G343">
        <f t="shared" si="60"/>
        <v>0</v>
      </c>
      <c r="H343">
        <f t="shared" si="61"/>
        <v>0</v>
      </c>
      <c r="I343" t="s">
        <v>82</v>
      </c>
      <c r="J343" t="s">
        <v>968</v>
      </c>
      <c r="K343">
        <f t="shared" si="67"/>
        <v>20</v>
      </c>
      <c r="L343">
        <f t="shared" si="68"/>
        <v>50</v>
      </c>
      <c r="M343">
        <f t="shared" si="66"/>
        <v>0</v>
      </c>
      <c r="N343" t="s">
        <v>92</v>
      </c>
      <c r="O343">
        <f t="shared" si="58"/>
        <v>10</v>
      </c>
      <c r="P343" t="s">
        <v>125</v>
      </c>
      <c r="R343" s="1">
        <v>43070</v>
      </c>
      <c r="S343" s="1" t="str">
        <f>TEXT(商品数据[[#This Row],[出版时间]],"YYYY")</f>
        <v>2017</v>
      </c>
      <c r="W343">
        <v>83</v>
      </c>
      <c r="X343">
        <v>59</v>
      </c>
      <c r="Y343">
        <v>0</v>
      </c>
      <c r="Z343">
        <f t="shared" si="62"/>
        <v>0</v>
      </c>
      <c r="AA343">
        <f t="shared" si="63"/>
        <v>0</v>
      </c>
      <c r="AB343" t="str">
        <f t="shared" si="64"/>
        <v>较不畅销</v>
      </c>
      <c r="AC343">
        <f t="shared" si="65"/>
        <v>7.4675999999999991</v>
      </c>
    </row>
    <row r="344" spans="1:29" ht="15" customHeight="1" x14ac:dyDescent="0.2">
      <c r="A344">
        <v>23469510159</v>
      </c>
      <c r="B344" t="s">
        <v>969</v>
      </c>
      <c r="C344" t="s">
        <v>967</v>
      </c>
      <c r="D344" t="str">
        <f t="shared" si="59"/>
        <v>中</v>
      </c>
      <c r="E344">
        <v>54.01</v>
      </c>
      <c r="F344" t="s">
        <v>122</v>
      </c>
      <c r="G344">
        <f t="shared" si="60"/>
        <v>0</v>
      </c>
      <c r="H344">
        <f t="shared" si="61"/>
        <v>0</v>
      </c>
      <c r="I344" t="s">
        <v>82</v>
      </c>
      <c r="J344" t="s">
        <v>970</v>
      </c>
      <c r="K344">
        <f t="shared" si="67"/>
        <v>20</v>
      </c>
      <c r="L344">
        <f t="shared" si="68"/>
        <v>50</v>
      </c>
      <c r="M344">
        <f t="shared" si="66"/>
        <v>2</v>
      </c>
      <c r="N344" t="s">
        <v>57</v>
      </c>
      <c r="O344">
        <f t="shared" si="58"/>
        <v>10</v>
      </c>
      <c r="P344" t="s">
        <v>125</v>
      </c>
      <c r="R344" s="1">
        <v>42917</v>
      </c>
      <c r="S344" s="1" t="str">
        <f>TEXT(商品数据[[#This Row],[出版时间]],"YYYY")</f>
        <v>2017</v>
      </c>
      <c r="W344">
        <v>53</v>
      </c>
      <c r="X344">
        <v>6</v>
      </c>
      <c r="Y344">
        <v>0</v>
      </c>
      <c r="Z344">
        <f t="shared" si="62"/>
        <v>0</v>
      </c>
      <c r="AA344">
        <f t="shared" si="63"/>
        <v>0</v>
      </c>
      <c r="AB344" t="str">
        <f t="shared" si="64"/>
        <v>较不畅销</v>
      </c>
      <c r="AC344">
        <f t="shared" si="65"/>
        <v>2.8944000000000001</v>
      </c>
    </row>
    <row r="345" spans="1:29" ht="15" customHeight="1" x14ac:dyDescent="0.2">
      <c r="A345">
        <v>12459893</v>
      </c>
      <c r="B345" t="s">
        <v>971</v>
      </c>
      <c r="C345" t="s">
        <v>972</v>
      </c>
      <c r="D345" t="str">
        <f t="shared" si="59"/>
        <v>中</v>
      </c>
      <c r="E345">
        <v>58.7</v>
      </c>
      <c r="F345" t="s">
        <v>31</v>
      </c>
      <c r="G345">
        <f t="shared" si="60"/>
        <v>0</v>
      </c>
      <c r="H345">
        <f t="shared" si="61"/>
        <v>2</v>
      </c>
      <c r="I345" t="s">
        <v>32</v>
      </c>
      <c r="J345" t="s">
        <v>973</v>
      </c>
      <c r="K345">
        <f t="shared" si="67"/>
        <v>20</v>
      </c>
      <c r="L345">
        <f t="shared" si="68"/>
        <v>40</v>
      </c>
      <c r="M345">
        <f t="shared" si="66"/>
        <v>1</v>
      </c>
      <c r="N345" t="s">
        <v>31</v>
      </c>
      <c r="O345">
        <f t="shared" si="58"/>
        <v>10</v>
      </c>
      <c r="P345" t="s">
        <v>34</v>
      </c>
      <c r="Q345" t="s">
        <v>35</v>
      </c>
      <c r="R345" s="1">
        <v>43374</v>
      </c>
      <c r="S345" s="1" t="str">
        <f>TEXT(商品数据[[#This Row],[出版时间]],"YYYY")</f>
        <v>2018</v>
      </c>
      <c r="T345" t="s">
        <v>36</v>
      </c>
      <c r="V345">
        <v>194</v>
      </c>
      <c r="W345">
        <v>554</v>
      </c>
      <c r="X345">
        <v>153</v>
      </c>
      <c r="Y345">
        <v>4</v>
      </c>
      <c r="Z345">
        <f t="shared" si="62"/>
        <v>1</v>
      </c>
      <c r="AA345">
        <f t="shared" si="63"/>
        <v>0</v>
      </c>
      <c r="AB345" t="str">
        <f t="shared" si="64"/>
        <v>较不畅销</v>
      </c>
      <c r="AC345">
        <f t="shared" si="65"/>
        <v>62.7483</v>
      </c>
    </row>
    <row r="346" spans="1:29" ht="15" customHeight="1" x14ac:dyDescent="0.2">
      <c r="A346">
        <v>12267995</v>
      </c>
      <c r="B346" t="s">
        <v>974</v>
      </c>
      <c r="C346" t="s">
        <v>975</v>
      </c>
      <c r="D346" t="str">
        <f t="shared" si="59"/>
        <v>中</v>
      </c>
      <c r="E346">
        <v>25.8</v>
      </c>
      <c r="F346" t="s">
        <v>414</v>
      </c>
      <c r="G346">
        <f t="shared" si="60"/>
        <v>0</v>
      </c>
      <c r="H346">
        <f t="shared" si="61"/>
        <v>2</v>
      </c>
      <c r="I346" t="s">
        <v>32</v>
      </c>
      <c r="J346" t="s">
        <v>976</v>
      </c>
      <c r="K346">
        <f t="shared" si="67"/>
        <v>20</v>
      </c>
      <c r="L346">
        <f t="shared" si="68"/>
        <v>10</v>
      </c>
      <c r="M346">
        <f t="shared" si="66"/>
        <v>700</v>
      </c>
      <c r="N346" t="s">
        <v>414</v>
      </c>
      <c r="O346">
        <f t="shared" si="58"/>
        <v>10</v>
      </c>
      <c r="P346" t="s">
        <v>414</v>
      </c>
      <c r="Q346" t="s">
        <v>35</v>
      </c>
      <c r="R346" s="1">
        <v>43101</v>
      </c>
      <c r="S346" s="1" t="str">
        <f>TEXT(商品数据[[#This Row],[出版时间]],"YYYY")</f>
        <v>2018</v>
      </c>
      <c r="T346" t="s">
        <v>36</v>
      </c>
      <c r="U346" t="s">
        <v>37</v>
      </c>
      <c r="V346">
        <v>231</v>
      </c>
      <c r="W346">
        <v>136</v>
      </c>
      <c r="X346">
        <v>56</v>
      </c>
      <c r="Y346">
        <v>0</v>
      </c>
      <c r="Z346">
        <f t="shared" si="62"/>
        <v>0</v>
      </c>
      <c r="AA346">
        <f t="shared" si="63"/>
        <v>0</v>
      </c>
      <c r="AB346" t="str">
        <f t="shared" si="64"/>
        <v>较不畅销</v>
      </c>
      <c r="AC346">
        <f t="shared" si="65"/>
        <v>19.3992</v>
      </c>
    </row>
    <row r="347" spans="1:29" ht="15" customHeight="1" x14ac:dyDescent="0.2">
      <c r="A347">
        <v>12001553</v>
      </c>
      <c r="B347" t="s">
        <v>977</v>
      </c>
      <c r="C347" t="s">
        <v>978</v>
      </c>
      <c r="D347" t="str">
        <f t="shared" si="59"/>
        <v>低</v>
      </c>
      <c r="E347">
        <v>22.8</v>
      </c>
      <c r="G347">
        <f t="shared" si="60"/>
        <v>0</v>
      </c>
      <c r="H347">
        <f t="shared" si="61"/>
        <v>2</v>
      </c>
      <c r="I347" t="s">
        <v>32</v>
      </c>
      <c r="J347" t="s">
        <v>979</v>
      </c>
      <c r="K347">
        <f t="shared" si="67"/>
        <v>20</v>
      </c>
      <c r="L347">
        <f t="shared" si="68"/>
        <v>10</v>
      </c>
      <c r="M347">
        <f t="shared" si="66"/>
        <v>700</v>
      </c>
      <c r="N347" t="s">
        <v>980</v>
      </c>
      <c r="O347">
        <f t="shared" si="58"/>
        <v>10</v>
      </c>
      <c r="P347" t="s">
        <v>980</v>
      </c>
      <c r="Q347" t="s">
        <v>35</v>
      </c>
      <c r="R347" s="1">
        <v>42614</v>
      </c>
      <c r="S347" s="1" t="str">
        <f>TEXT(商品数据[[#This Row],[出版时间]],"YYYY")</f>
        <v>2016</v>
      </c>
      <c r="T347" t="s">
        <v>36</v>
      </c>
      <c r="U347" t="s">
        <v>37</v>
      </c>
      <c r="V347">
        <v>160</v>
      </c>
      <c r="W347">
        <v>70</v>
      </c>
      <c r="X347">
        <v>40</v>
      </c>
      <c r="Y347">
        <v>0</v>
      </c>
      <c r="Z347">
        <f t="shared" si="62"/>
        <v>0</v>
      </c>
      <c r="AA347">
        <f t="shared" si="63"/>
        <v>0</v>
      </c>
      <c r="AB347" t="str">
        <f t="shared" si="64"/>
        <v>较不畅销</v>
      </c>
      <c r="AC347">
        <f t="shared" si="65"/>
        <v>5.2539999999999996</v>
      </c>
    </row>
    <row r="348" spans="1:29" ht="15" customHeight="1" x14ac:dyDescent="0.2">
      <c r="A348">
        <v>31856195281</v>
      </c>
      <c r="B348" t="s">
        <v>981</v>
      </c>
      <c r="C348" t="s">
        <v>981</v>
      </c>
      <c r="D348" t="str">
        <f t="shared" si="59"/>
        <v>高</v>
      </c>
      <c r="E348">
        <v>122.8</v>
      </c>
      <c r="F348" t="s">
        <v>354</v>
      </c>
      <c r="G348">
        <f t="shared" si="60"/>
        <v>1</v>
      </c>
      <c r="H348">
        <f t="shared" si="61"/>
        <v>0</v>
      </c>
      <c r="K348">
        <f t="shared" si="67"/>
        <v>20</v>
      </c>
      <c r="L348">
        <f t="shared" si="68"/>
        <v>50</v>
      </c>
      <c r="M348">
        <f t="shared" si="66"/>
        <v>0</v>
      </c>
      <c r="N348" t="s">
        <v>92</v>
      </c>
      <c r="O348">
        <f t="shared" si="58"/>
        <v>10</v>
      </c>
      <c r="R348" s="1"/>
      <c r="S348" s="1" t="str">
        <f>TEXT(商品数据[[#This Row],[出版时间]],"YYYY")</f>
        <v>1900</v>
      </c>
      <c r="W348">
        <v>54</v>
      </c>
      <c r="X348">
        <v>52</v>
      </c>
      <c r="Y348">
        <v>0</v>
      </c>
      <c r="Z348">
        <f t="shared" si="62"/>
        <v>1</v>
      </c>
      <c r="AA348">
        <f t="shared" si="63"/>
        <v>0</v>
      </c>
      <c r="AB348" t="str">
        <f t="shared" si="64"/>
        <v>较不畅销</v>
      </c>
      <c r="AC348">
        <f t="shared" si="65"/>
        <v>3.2559999999999998</v>
      </c>
    </row>
    <row r="349" spans="1:29" ht="15" customHeight="1" x14ac:dyDescent="0.2">
      <c r="A349">
        <v>12538466</v>
      </c>
      <c r="B349" t="s">
        <v>982</v>
      </c>
      <c r="C349" t="s">
        <v>983</v>
      </c>
      <c r="D349" t="str">
        <f t="shared" si="59"/>
        <v>中</v>
      </c>
      <c r="E349">
        <v>45.8</v>
      </c>
      <c r="F349" t="s">
        <v>57</v>
      </c>
      <c r="G349">
        <f t="shared" si="60"/>
        <v>0</v>
      </c>
      <c r="H349">
        <f t="shared" si="61"/>
        <v>2</v>
      </c>
      <c r="I349" t="s">
        <v>32</v>
      </c>
      <c r="J349" t="s">
        <v>984</v>
      </c>
      <c r="K349">
        <f t="shared" si="67"/>
        <v>20</v>
      </c>
      <c r="L349">
        <f t="shared" si="68"/>
        <v>50</v>
      </c>
      <c r="M349">
        <f t="shared" si="66"/>
        <v>2</v>
      </c>
      <c r="N349" t="s">
        <v>57</v>
      </c>
      <c r="O349">
        <f t="shared" si="58"/>
        <v>50</v>
      </c>
      <c r="P349" t="s">
        <v>112</v>
      </c>
      <c r="Q349" t="s">
        <v>35</v>
      </c>
      <c r="R349" s="1">
        <v>43466</v>
      </c>
      <c r="S349" s="1" t="str">
        <f>TEXT(商品数据[[#This Row],[出版时间]],"YYYY")</f>
        <v>2019</v>
      </c>
      <c r="T349" t="s">
        <v>36</v>
      </c>
      <c r="V349">
        <v>156</v>
      </c>
      <c r="W349">
        <v>454</v>
      </c>
      <c r="X349">
        <v>71</v>
      </c>
      <c r="Y349">
        <v>4</v>
      </c>
      <c r="Z349">
        <f t="shared" si="62"/>
        <v>0</v>
      </c>
      <c r="AA349">
        <f t="shared" si="63"/>
        <v>0</v>
      </c>
      <c r="AB349" t="str">
        <f t="shared" si="64"/>
        <v>较不畅销</v>
      </c>
      <c r="AC349">
        <f t="shared" si="65"/>
        <v>41.5961</v>
      </c>
    </row>
    <row r="350" spans="1:29" ht="15" customHeight="1" x14ac:dyDescent="0.2">
      <c r="A350">
        <v>10021400000000</v>
      </c>
      <c r="B350" t="s">
        <v>985</v>
      </c>
      <c r="C350" t="s">
        <v>985</v>
      </c>
      <c r="D350" t="str">
        <f t="shared" si="59"/>
        <v>高</v>
      </c>
      <c r="E350">
        <v>158</v>
      </c>
      <c r="F350" t="s">
        <v>853</v>
      </c>
      <c r="G350">
        <f t="shared" si="60"/>
        <v>0</v>
      </c>
      <c r="H350">
        <f t="shared" si="61"/>
        <v>0</v>
      </c>
      <c r="I350" t="s">
        <v>565</v>
      </c>
      <c r="K350">
        <f t="shared" si="67"/>
        <v>20</v>
      </c>
      <c r="L350">
        <f t="shared" si="68"/>
        <v>50</v>
      </c>
      <c r="M350">
        <f t="shared" si="66"/>
        <v>0</v>
      </c>
      <c r="N350" t="s">
        <v>92</v>
      </c>
      <c r="O350">
        <f t="shared" si="58"/>
        <v>10</v>
      </c>
      <c r="R350" s="1"/>
      <c r="S350" s="1" t="str">
        <f>TEXT(商品数据[[#This Row],[出版时间]],"YYYY")</f>
        <v>1900</v>
      </c>
      <c r="W350">
        <v>35</v>
      </c>
      <c r="X350">
        <v>2</v>
      </c>
      <c r="Y350">
        <v>0</v>
      </c>
      <c r="Z350">
        <f t="shared" si="62"/>
        <v>0</v>
      </c>
      <c r="AA350">
        <f t="shared" si="63"/>
        <v>0</v>
      </c>
      <c r="AB350" t="str">
        <f t="shared" si="64"/>
        <v>较不畅销</v>
      </c>
      <c r="AC350">
        <f t="shared" si="65"/>
        <v>1.2672000000000001</v>
      </c>
    </row>
    <row r="351" spans="1:29" ht="15" customHeight="1" x14ac:dyDescent="0.2">
      <c r="A351">
        <v>10021400000000</v>
      </c>
      <c r="B351" t="s">
        <v>986</v>
      </c>
      <c r="C351" t="s">
        <v>986</v>
      </c>
      <c r="D351" t="str">
        <f t="shared" si="59"/>
        <v>中</v>
      </c>
      <c r="E351">
        <v>54</v>
      </c>
      <c r="F351" t="s">
        <v>853</v>
      </c>
      <c r="G351">
        <f t="shared" si="60"/>
        <v>0</v>
      </c>
      <c r="H351">
        <f t="shared" si="61"/>
        <v>0</v>
      </c>
      <c r="I351" t="s">
        <v>565</v>
      </c>
      <c r="K351">
        <f t="shared" si="67"/>
        <v>20</v>
      </c>
      <c r="L351">
        <f t="shared" si="68"/>
        <v>50</v>
      </c>
      <c r="M351">
        <f t="shared" si="66"/>
        <v>0</v>
      </c>
      <c r="N351" t="s">
        <v>92</v>
      </c>
      <c r="O351">
        <f t="shared" si="58"/>
        <v>10</v>
      </c>
      <c r="R351" s="1"/>
      <c r="S351" s="1" t="str">
        <f>TEXT(商品数据[[#This Row],[出版时间]],"YYYY")</f>
        <v>1900</v>
      </c>
      <c r="W351">
        <v>35</v>
      </c>
      <c r="X351">
        <v>2</v>
      </c>
      <c r="Y351">
        <v>0</v>
      </c>
      <c r="Z351">
        <f t="shared" si="62"/>
        <v>0</v>
      </c>
      <c r="AA351">
        <f t="shared" si="63"/>
        <v>0</v>
      </c>
      <c r="AB351" t="str">
        <f t="shared" si="64"/>
        <v>较不畅销</v>
      </c>
      <c r="AC351">
        <f t="shared" si="65"/>
        <v>1.2672000000000001</v>
      </c>
    </row>
    <row r="352" spans="1:29" ht="15" customHeight="1" x14ac:dyDescent="0.2">
      <c r="A352">
        <v>10021400000000</v>
      </c>
      <c r="B352" t="s">
        <v>987</v>
      </c>
      <c r="C352" t="s">
        <v>987</v>
      </c>
      <c r="D352" t="str">
        <f t="shared" si="59"/>
        <v>高</v>
      </c>
      <c r="E352">
        <v>109</v>
      </c>
      <c r="F352" t="s">
        <v>853</v>
      </c>
      <c r="G352">
        <f t="shared" si="60"/>
        <v>0</v>
      </c>
      <c r="H352">
        <f t="shared" si="61"/>
        <v>0</v>
      </c>
      <c r="I352" t="s">
        <v>565</v>
      </c>
      <c r="K352">
        <f t="shared" si="67"/>
        <v>20</v>
      </c>
      <c r="L352">
        <f t="shared" si="68"/>
        <v>50</v>
      </c>
      <c r="M352">
        <f t="shared" si="66"/>
        <v>0</v>
      </c>
      <c r="N352" t="s">
        <v>92</v>
      </c>
      <c r="O352">
        <f t="shared" si="58"/>
        <v>10</v>
      </c>
      <c r="R352" s="1"/>
      <c r="S352" s="1" t="str">
        <f>TEXT(商品数据[[#This Row],[出版时间]],"YYYY")</f>
        <v>1900</v>
      </c>
      <c r="W352">
        <v>36</v>
      </c>
      <c r="X352">
        <v>2</v>
      </c>
      <c r="Y352">
        <v>0</v>
      </c>
      <c r="Z352">
        <f t="shared" si="62"/>
        <v>0</v>
      </c>
      <c r="AA352">
        <f t="shared" si="63"/>
        <v>0</v>
      </c>
      <c r="AB352" t="str">
        <f t="shared" si="64"/>
        <v>较不畅销</v>
      </c>
      <c r="AC352">
        <f t="shared" si="65"/>
        <v>1.3393999999999999</v>
      </c>
    </row>
    <row r="353" spans="1:29" ht="15" customHeight="1" x14ac:dyDescent="0.2">
      <c r="A353">
        <v>10021400000000</v>
      </c>
      <c r="B353" t="s">
        <v>988</v>
      </c>
      <c r="C353" t="s">
        <v>988</v>
      </c>
      <c r="D353" t="str">
        <f t="shared" si="59"/>
        <v>较高</v>
      </c>
      <c r="E353">
        <v>99</v>
      </c>
      <c r="F353" t="s">
        <v>853</v>
      </c>
      <c r="G353">
        <f t="shared" si="60"/>
        <v>0</v>
      </c>
      <c r="H353">
        <f t="shared" si="61"/>
        <v>0</v>
      </c>
      <c r="I353" t="s">
        <v>565</v>
      </c>
      <c r="K353">
        <f t="shared" si="67"/>
        <v>20</v>
      </c>
      <c r="L353">
        <f t="shared" si="68"/>
        <v>50</v>
      </c>
      <c r="M353">
        <f t="shared" si="66"/>
        <v>0</v>
      </c>
      <c r="N353" t="s">
        <v>92</v>
      </c>
      <c r="O353">
        <f t="shared" si="58"/>
        <v>10</v>
      </c>
      <c r="R353" s="1"/>
      <c r="S353" s="1" t="str">
        <f>TEXT(商品数据[[#This Row],[出版时间]],"YYYY")</f>
        <v>1900</v>
      </c>
      <c r="W353">
        <v>35</v>
      </c>
      <c r="X353">
        <v>2</v>
      </c>
      <c r="Y353">
        <v>0</v>
      </c>
      <c r="Z353">
        <f t="shared" si="62"/>
        <v>0</v>
      </c>
      <c r="AA353">
        <f t="shared" si="63"/>
        <v>0</v>
      </c>
      <c r="AB353" t="str">
        <f t="shared" si="64"/>
        <v>较不畅销</v>
      </c>
      <c r="AC353">
        <f t="shared" si="65"/>
        <v>1.2672000000000001</v>
      </c>
    </row>
    <row r="354" spans="1:29" ht="15" customHeight="1" x14ac:dyDescent="0.2">
      <c r="A354">
        <v>10021400000000</v>
      </c>
      <c r="B354" t="s">
        <v>989</v>
      </c>
      <c r="C354" t="s">
        <v>989</v>
      </c>
      <c r="D354" t="str">
        <f t="shared" si="59"/>
        <v>中</v>
      </c>
      <c r="E354">
        <v>44.5</v>
      </c>
      <c r="F354" t="s">
        <v>853</v>
      </c>
      <c r="G354">
        <f t="shared" si="60"/>
        <v>0</v>
      </c>
      <c r="H354">
        <f t="shared" si="61"/>
        <v>0</v>
      </c>
      <c r="I354" t="s">
        <v>565</v>
      </c>
      <c r="K354">
        <f t="shared" si="67"/>
        <v>20</v>
      </c>
      <c r="L354">
        <f t="shared" si="68"/>
        <v>50</v>
      </c>
      <c r="M354">
        <f t="shared" si="66"/>
        <v>0</v>
      </c>
      <c r="N354" t="s">
        <v>92</v>
      </c>
      <c r="O354">
        <f t="shared" si="58"/>
        <v>10</v>
      </c>
      <c r="R354" s="1"/>
      <c r="S354" s="1" t="str">
        <f>TEXT(商品数据[[#This Row],[出版时间]],"YYYY")</f>
        <v>1900</v>
      </c>
      <c r="W354">
        <v>35</v>
      </c>
      <c r="X354">
        <v>2</v>
      </c>
      <c r="Y354">
        <v>0</v>
      </c>
      <c r="Z354">
        <f t="shared" si="62"/>
        <v>0</v>
      </c>
      <c r="AA354">
        <f t="shared" si="63"/>
        <v>0</v>
      </c>
      <c r="AB354" t="str">
        <f t="shared" si="64"/>
        <v>较不畅销</v>
      </c>
      <c r="AC354">
        <f t="shared" si="65"/>
        <v>1.2672000000000001</v>
      </c>
    </row>
    <row r="355" spans="1:29" ht="15" customHeight="1" x14ac:dyDescent="0.2">
      <c r="A355">
        <v>34838769624</v>
      </c>
      <c r="B355" t="s">
        <v>990</v>
      </c>
      <c r="C355" t="s">
        <v>990</v>
      </c>
      <c r="D355" t="str">
        <f t="shared" si="59"/>
        <v>较高</v>
      </c>
      <c r="E355">
        <v>67.64</v>
      </c>
      <c r="F355" t="s">
        <v>556</v>
      </c>
      <c r="G355">
        <f t="shared" si="60"/>
        <v>0</v>
      </c>
      <c r="H355">
        <f t="shared" si="61"/>
        <v>0</v>
      </c>
      <c r="I355" t="s">
        <v>991</v>
      </c>
      <c r="J355" t="s">
        <v>652</v>
      </c>
      <c r="K355">
        <f t="shared" si="67"/>
        <v>20</v>
      </c>
      <c r="L355">
        <f t="shared" si="68"/>
        <v>50</v>
      </c>
      <c r="M355">
        <f t="shared" si="66"/>
        <v>0</v>
      </c>
      <c r="N355" t="s">
        <v>92</v>
      </c>
      <c r="O355">
        <f t="shared" si="58"/>
        <v>10</v>
      </c>
      <c r="R355" s="1">
        <v>43313</v>
      </c>
      <c r="S355" s="1" t="str">
        <f>TEXT(商品数据[[#This Row],[出版时间]],"YYYY")</f>
        <v>2018</v>
      </c>
      <c r="W355">
        <v>52</v>
      </c>
      <c r="X355">
        <v>5</v>
      </c>
      <c r="Y355">
        <v>0</v>
      </c>
      <c r="Z355">
        <f t="shared" si="62"/>
        <v>0</v>
      </c>
      <c r="AA355">
        <f t="shared" si="63"/>
        <v>0</v>
      </c>
      <c r="AB355" t="str">
        <f t="shared" si="64"/>
        <v>较不畅销</v>
      </c>
      <c r="AC355">
        <f t="shared" si="65"/>
        <v>2.7824999999999998</v>
      </c>
    </row>
    <row r="356" spans="1:29" ht="15" customHeight="1" x14ac:dyDescent="0.2">
      <c r="A356">
        <v>31941404717</v>
      </c>
      <c r="B356" t="s">
        <v>992</v>
      </c>
      <c r="C356" t="s">
        <v>992</v>
      </c>
      <c r="D356" t="str">
        <f t="shared" si="59"/>
        <v>高</v>
      </c>
      <c r="E356">
        <v>140.19999999999999</v>
      </c>
      <c r="F356" t="s">
        <v>165</v>
      </c>
      <c r="G356">
        <f t="shared" si="60"/>
        <v>1</v>
      </c>
      <c r="H356">
        <f t="shared" si="61"/>
        <v>1</v>
      </c>
      <c r="I356" t="s">
        <v>677</v>
      </c>
      <c r="J356" t="s">
        <v>399</v>
      </c>
      <c r="K356">
        <f t="shared" si="67"/>
        <v>20</v>
      </c>
      <c r="L356">
        <f t="shared" si="68"/>
        <v>50</v>
      </c>
      <c r="M356">
        <f t="shared" si="66"/>
        <v>0</v>
      </c>
      <c r="N356" t="s">
        <v>92</v>
      </c>
      <c r="O356">
        <f t="shared" si="58"/>
        <v>10</v>
      </c>
      <c r="Q356" t="s">
        <v>472</v>
      </c>
      <c r="R356" s="1">
        <v>43313</v>
      </c>
      <c r="S356" s="1" t="str">
        <f>TEXT(商品数据[[#This Row],[出版时间]],"YYYY")</f>
        <v>2018</v>
      </c>
      <c r="W356">
        <v>162</v>
      </c>
      <c r="X356">
        <v>45</v>
      </c>
      <c r="Y356">
        <v>0</v>
      </c>
      <c r="Z356">
        <f t="shared" si="62"/>
        <v>1</v>
      </c>
      <c r="AA356">
        <f t="shared" si="63"/>
        <v>0</v>
      </c>
      <c r="AB356" t="str">
        <f t="shared" si="64"/>
        <v>较不畅销</v>
      </c>
      <c r="AC356">
        <f t="shared" si="65"/>
        <v>27.139499999999998</v>
      </c>
    </row>
    <row r="357" spans="1:29" ht="15" customHeight="1" x14ac:dyDescent="0.2">
      <c r="A357">
        <v>14405089299</v>
      </c>
      <c r="B357" t="s">
        <v>993</v>
      </c>
      <c r="C357" t="s">
        <v>993</v>
      </c>
      <c r="D357" t="str">
        <f t="shared" si="59"/>
        <v>较高</v>
      </c>
      <c r="E357">
        <v>97.9</v>
      </c>
      <c r="F357" t="s">
        <v>453</v>
      </c>
      <c r="G357">
        <f t="shared" si="60"/>
        <v>0</v>
      </c>
      <c r="H357">
        <f t="shared" si="61"/>
        <v>0</v>
      </c>
      <c r="I357" t="s">
        <v>346</v>
      </c>
      <c r="J357" t="s">
        <v>994</v>
      </c>
      <c r="K357">
        <f t="shared" si="67"/>
        <v>20</v>
      </c>
      <c r="L357">
        <f t="shared" si="68"/>
        <v>50</v>
      </c>
      <c r="M357">
        <f t="shared" si="66"/>
        <v>2</v>
      </c>
      <c r="N357" t="s">
        <v>57</v>
      </c>
      <c r="O357">
        <f t="shared" si="58"/>
        <v>10</v>
      </c>
      <c r="R357" s="1"/>
      <c r="S357" s="1" t="str">
        <f>TEXT(商品数据[[#This Row],[出版时间]],"YYYY")</f>
        <v>1900</v>
      </c>
      <c r="W357">
        <v>38</v>
      </c>
      <c r="X357">
        <v>35</v>
      </c>
      <c r="Y357">
        <v>0</v>
      </c>
      <c r="Z357">
        <f t="shared" si="62"/>
        <v>0</v>
      </c>
      <c r="AA357">
        <f t="shared" si="63"/>
        <v>1</v>
      </c>
      <c r="AB357" t="str">
        <f t="shared" si="64"/>
        <v>较不畅销</v>
      </c>
      <c r="AC357">
        <f t="shared" si="65"/>
        <v>1.6185</v>
      </c>
    </row>
    <row r="358" spans="1:29" ht="15" customHeight="1" x14ac:dyDescent="0.2">
      <c r="A358">
        <v>49404634080</v>
      </c>
      <c r="B358" t="s">
        <v>995</v>
      </c>
      <c r="C358" t="s">
        <v>995</v>
      </c>
      <c r="D358" t="str">
        <f t="shared" si="59"/>
        <v>较高</v>
      </c>
      <c r="E358">
        <v>79</v>
      </c>
      <c r="F358" t="s">
        <v>50</v>
      </c>
      <c r="G358">
        <f t="shared" si="60"/>
        <v>0</v>
      </c>
      <c r="H358">
        <f t="shared" si="61"/>
        <v>0</v>
      </c>
      <c r="K358">
        <f t="shared" si="67"/>
        <v>20</v>
      </c>
      <c r="L358">
        <f t="shared" si="68"/>
        <v>10</v>
      </c>
      <c r="M358">
        <f t="shared" si="66"/>
        <v>700</v>
      </c>
      <c r="O358">
        <f t="shared" si="58"/>
        <v>10</v>
      </c>
      <c r="R358" s="1"/>
      <c r="S358" s="1" t="str">
        <f>TEXT(商品数据[[#This Row],[出版时间]],"YYYY")</f>
        <v>1900</v>
      </c>
      <c r="W358">
        <v>554</v>
      </c>
      <c r="X358">
        <v>107</v>
      </c>
      <c r="Y358">
        <v>1</v>
      </c>
      <c r="Z358">
        <f t="shared" si="62"/>
        <v>0</v>
      </c>
      <c r="AA358">
        <f t="shared" si="63"/>
        <v>0</v>
      </c>
      <c r="AB358" t="str">
        <f t="shared" si="64"/>
        <v>较不畅销</v>
      </c>
      <c r="AC358">
        <f t="shared" si="65"/>
        <v>156.42674999999997</v>
      </c>
    </row>
    <row r="359" spans="1:29" ht="15" customHeight="1" x14ac:dyDescent="0.2">
      <c r="A359">
        <v>47871850937</v>
      </c>
      <c r="B359" t="s">
        <v>996</v>
      </c>
      <c r="C359" t="s">
        <v>996</v>
      </c>
      <c r="D359" t="str">
        <f t="shared" si="59"/>
        <v>中</v>
      </c>
      <c r="E359">
        <v>59.8</v>
      </c>
      <c r="F359" t="s">
        <v>670</v>
      </c>
      <c r="G359">
        <f t="shared" si="60"/>
        <v>1</v>
      </c>
      <c r="H359">
        <f t="shared" si="61"/>
        <v>0</v>
      </c>
      <c r="I359" t="s">
        <v>671</v>
      </c>
      <c r="K359">
        <f t="shared" si="67"/>
        <v>20</v>
      </c>
      <c r="L359">
        <f t="shared" si="68"/>
        <v>50</v>
      </c>
      <c r="M359">
        <f t="shared" si="66"/>
        <v>0</v>
      </c>
      <c r="N359" t="s">
        <v>92</v>
      </c>
      <c r="O359">
        <f t="shared" si="58"/>
        <v>10</v>
      </c>
      <c r="R359" s="1"/>
      <c r="S359" s="1" t="str">
        <f>TEXT(商品数据[[#This Row],[出版时间]],"YYYY")</f>
        <v>1900</v>
      </c>
      <c r="W359">
        <v>144</v>
      </c>
      <c r="X359">
        <v>22</v>
      </c>
      <c r="Y359">
        <v>0</v>
      </c>
      <c r="Z359">
        <f t="shared" si="62"/>
        <v>0</v>
      </c>
      <c r="AA359">
        <f t="shared" si="63"/>
        <v>0</v>
      </c>
      <c r="AB359" t="str">
        <f t="shared" si="64"/>
        <v>较不畅销</v>
      </c>
      <c r="AC359">
        <f t="shared" si="65"/>
        <v>21.199000000000002</v>
      </c>
    </row>
    <row r="360" spans="1:29" ht="15" customHeight="1" x14ac:dyDescent="0.2">
      <c r="A360">
        <v>48024066335</v>
      </c>
      <c r="B360" t="s">
        <v>997</v>
      </c>
      <c r="C360" t="s">
        <v>997</v>
      </c>
      <c r="D360" t="str">
        <f t="shared" si="59"/>
        <v>高</v>
      </c>
      <c r="E360">
        <v>177</v>
      </c>
      <c r="F360" t="s">
        <v>998</v>
      </c>
      <c r="G360">
        <f t="shared" si="60"/>
        <v>1</v>
      </c>
      <c r="H360">
        <f t="shared" si="61"/>
        <v>1</v>
      </c>
      <c r="I360" t="s">
        <v>139</v>
      </c>
      <c r="J360" t="s">
        <v>999</v>
      </c>
      <c r="K360">
        <f t="shared" si="67"/>
        <v>20</v>
      </c>
      <c r="L360">
        <f t="shared" si="68"/>
        <v>50</v>
      </c>
      <c r="M360">
        <f t="shared" si="66"/>
        <v>0</v>
      </c>
      <c r="N360" t="s">
        <v>92</v>
      </c>
      <c r="O360">
        <f t="shared" ref="O360:O423" si="69">IF(P360="文轩",30,IF(P360="清华大学出版社",40,IF(P360="机工出版",50,IF(P360="iTuring",50,IF(P360="博文视点",40,IF(COUNTIF(P360,"*华章*"),30,IF(P360="异步图书",50,10)))))))</f>
        <v>10</v>
      </c>
      <c r="Q360" t="s">
        <v>35</v>
      </c>
      <c r="R360" s="1">
        <v>43586</v>
      </c>
      <c r="S360" s="1" t="str">
        <f>TEXT(商品数据[[#This Row],[出版时间]],"YYYY")</f>
        <v>2019</v>
      </c>
      <c r="V360">
        <v>3</v>
      </c>
      <c r="W360">
        <v>32</v>
      </c>
      <c r="X360">
        <v>1</v>
      </c>
      <c r="Y360">
        <v>0</v>
      </c>
      <c r="Z360">
        <f t="shared" si="62"/>
        <v>0</v>
      </c>
      <c r="AA360">
        <f t="shared" si="63"/>
        <v>0</v>
      </c>
      <c r="AB360" t="str">
        <f t="shared" si="64"/>
        <v>较不畅销</v>
      </c>
      <c r="AC360">
        <f t="shared" si="65"/>
        <v>1.0593000000000001</v>
      </c>
    </row>
    <row r="361" spans="1:29" ht="15" customHeight="1" x14ac:dyDescent="0.2">
      <c r="A361">
        <v>46066740520</v>
      </c>
      <c r="B361" t="s">
        <v>1000</v>
      </c>
      <c r="C361" t="s">
        <v>1000</v>
      </c>
      <c r="D361" t="str">
        <f t="shared" si="59"/>
        <v>较高</v>
      </c>
      <c r="E361">
        <v>75</v>
      </c>
      <c r="F361" t="s">
        <v>998</v>
      </c>
      <c r="G361">
        <f t="shared" si="60"/>
        <v>0</v>
      </c>
      <c r="H361">
        <f t="shared" si="61"/>
        <v>1</v>
      </c>
      <c r="I361" t="s">
        <v>1001</v>
      </c>
      <c r="J361" t="s">
        <v>298</v>
      </c>
      <c r="K361">
        <f t="shared" si="67"/>
        <v>20</v>
      </c>
      <c r="L361">
        <f t="shared" si="68"/>
        <v>50</v>
      </c>
      <c r="M361">
        <f t="shared" si="66"/>
        <v>0</v>
      </c>
      <c r="N361" t="s">
        <v>92</v>
      </c>
      <c r="O361">
        <f t="shared" si="69"/>
        <v>10</v>
      </c>
      <c r="Q361" t="s">
        <v>35</v>
      </c>
      <c r="R361" s="1">
        <v>43221</v>
      </c>
      <c r="S361" s="1" t="str">
        <f>TEXT(商品数据[[#This Row],[出版时间]],"YYYY")</f>
        <v>2018</v>
      </c>
      <c r="V361">
        <v>198</v>
      </c>
      <c r="W361">
        <v>51</v>
      </c>
      <c r="X361">
        <v>4</v>
      </c>
      <c r="Y361">
        <v>0</v>
      </c>
      <c r="Z361">
        <f t="shared" si="62"/>
        <v>0</v>
      </c>
      <c r="AA361">
        <f t="shared" si="63"/>
        <v>0</v>
      </c>
      <c r="AB361" t="str">
        <f t="shared" si="64"/>
        <v>较不畅销</v>
      </c>
      <c r="AC361">
        <f t="shared" si="65"/>
        <v>2.6728000000000001</v>
      </c>
    </row>
    <row r="362" spans="1:29" ht="15" customHeight="1" x14ac:dyDescent="0.2">
      <c r="A362">
        <v>64764585217</v>
      </c>
      <c r="B362" t="s">
        <v>1002</v>
      </c>
      <c r="C362" t="s">
        <v>1003</v>
      </c>
      <c r="D362" t="str">
        <f t="shared" si="59"/>
        <v>高</v>
      </c>
      <c r="E362">
        <v>229</v>
      </c>
      <c r="F362" t="s">
        <v>1004</v>
      </c>
      <c r="G362">
        <f t="shared" si="60"/>
        <v>1</v>
      </c>
      <c r="H362">
        <f t="shared" si="61"/>
        <v>2</v>
      </c>
      <c r="I362" t="s">
        <v>1005</v>
      </c>
      <c r="K362">
        <f t="shared" si="67"/>
        <v>20</v>
      </c>
      <c r="L362">
        <f t="shared" si="68"/>
        <v>10</v>
      </c>
      <c r="M362">
        <f t="shared" si="66"/>
        <v>700</v>
      </c>
      <c r="O362">
        <f t="shared" si="69"/>
        <v>10</v>
      </c>
      <c r="R362" s="1"/>
      <c r="S362" s="1" t="str">
        <f>TEXT(商品数据[[#This Row],[出版时间]],"YYYY")</f>
        <v>1900</v>
      </c>
      <c r="W362">
        <v>706</v>
      </c>
      <c r="X362">
        <v>256</v>
      </c>
      <c r="Y362">
        <v>7</v>
      </c>
      <c r="Z362">
        <f t="shared" si="62"/>
        <v>0</v>
      </c>
      <c r="AA362">
        <f t="shared" si="63"/>
        <v>0</v>
      </c>
      <c r="AB362" t="str">
        <f t="shared" si="64"/>
        <v>较不畅销</v>
      </c>
      <c r="AC362">
        <f t="shared" si="65"/>
        <v>64.036525000000012</v>
      </c>
    </row>
    <row r="363" spans="1:29" ht="15" customHeight="1" x14ac:dyDescent="0.2">
      <c r="A363">
        <v>10024100000000</v>
      </c>
      <c r="B363" t="s">
        <v>1006</v>
      </c>
      <c r="C363" t="s">
        <v>1006</v>
      </c>
      <c r="D363" t="str">
        <f t="shared" si="59"/>
        <v>较高</v>
      </c>
      <c r="E363">
        <v>99</v>
      </c>
      <c r="F363" t="s">
        <v>1007</v>
      </c>
      <c r="G363">
        <f t="shared" si="60"/>
        <v>1</v>
      </c>
      <c r="H363">
        <f t="shared" si="61"/>
        <v>1</v>
      </c>
      <c r="I363" t="s">
        <v>1008</v>
      </c>
      <c r="K363">
        <f t="shared" si="67"/>
        <v>20</v>
      </c>
      <c r="L363">
        <f t="shared" si="68"/>
        <v>10</v>
      </c>
      <c r="M363">
        <f t="shared" si="66"/>
        <v>700</v>
      </c>
      <c r="O363">
        <f t="shared" si="69"/>
        <v>10</v>
      </c>
      <c r="R363" s="1"/>
      <c r="S363" s="1" t="str">
        <f>TEXT(商品数据[[#This Row],[出版时间]],"YYYY")</f>
        <v>1900</v>
      </c>
      <c r="W363">
        <v>158</v>
      </c>
      <c r="X363">
        <v>19</v>
      </c>
      <c r="Y363">
        <v>0</v>
      </c>
      <c r="Z363">
        <f t="shared" si="62"/>
        <v>0</v>
      </c>
      <c r="AA363">
        <f t="shared" si="63"/>
        <v>0</v>
      </c>
      <c r="AB363" t="str">
        <f t="shared" si="64"/>
        <v>较不畅销</v>
      </c>
      <c r="AC363">
        <f t="shared" si="65"/>
        <v>25.424099999999999</v>
      </c>
    </row>
    <row r="364" spans="1:29" ht="15" customHeight="1" x14ac:dyDescent="0.2">
      <c r="A364">
        <v>33316347153</v>
      </c>
      <c r="B364" t="s">
        <v>1009</v>
      </c>
      <c r="C364" t="s">
        <v>1009</v>
      </c>
      <c r="D364" t="str">
        <f t="shared" si="59"/>
        <v>中</v>
      </c>
      <c r="E364">
        <v>58.8</v>
      </c>
      <c r="F364" t="s">
        <v>1010</v>
      </c>
      <c r="G364">
        <f t="shared" si="60"/>
        <v>1</v>
      </c>
      <c r="H364">
        <f t="shared" si="61"/>
        <v>0</v>
      </c>
      <c r="I364" t="s">
        <v>671</v>
      </c>
      <c r="K364">
        <f t="shared" si="67"/>
        <v>20</v>
      </c>
      <c r="L364">
        <f t="shared" si="68"/>
        <v>40</v>
      </c>
      <c r="M364">
        <f t="shared" si="66"/>
        <v>1</v>
      </c>
      <c r="N364" t="s">
        <v>31</v>
      </c>
      <c r="O364">
        <f t="shared" si="69"/>
        <v>10</v>
      </c>
      <c r="R364" s="1"/>
      <c r="S364" s="1" t="str">
        <f>TEXT(商品数据[[#This Row],[出版时间]],"YYYY")</f>
        <v>1900</v>
      </c>
      <c r="W364">
        <v>217</v>
      </c>
      <c r="X364">
        <v>40</v>
      </c>
      <c r="Y364">
        <v>2</v>
      </c>
      <c r="Z364">
        <f t="shared" si="62"/>
        <v>0</v>
      </c>
      <c r="AA364">
        <f t="shared" si="63"/>
        <v>0</v>
      </c>
      <c r="AB364" t="str">
        <f t="shared" si="64"/>
        <v>较不畅销</v>
      </c>
      <c r="AC364">
        <f t="shared" si="65"/>
        <v>15.914000000000001</v>
      </c>
    </row>
    <row r="365" spans="1:29" ht="15" customHeight="1" x14ac:dyDescent="0.2">
      <c r="A365">
        <v>12654594</v>
      </c>
      <c r="B365" t="s">
        <v>1011</v>
      </c>
      <c r="C365" t="s">
        <v>1012</v>
      </c>
      <c r="D365" t="str">
        <f t="shared" si="59"/>
        <v>高</v>
      </c>
      <c r="E365">
        <v>149.4</v>
      </c>
      <c r="G365">
        <f t="shared" si="60"/>
        <v>0</v>
      </c>
      <c r="H365">
        <f t="shared" si="61"/>
        <v>2</v>
      </c>
      <c r="I365" t="s">
        <v>32</v>
      </c>
      <c r="J365" t="s">
        <v>1013</v>
      </c>
      <c r="K365">
        <f t="shared" si="67"/>
        <v>20</v>
      </c>
      <c r="L365">
        <f t="shared" si="68"/>
        <v>50</v>
      </c>
      <c r="M365">
        <f t="shared" si="66"/>
        <v>2</v>
      </c>
      <c r="N365" t="s">
        <v>57</v>
      </c>
      <c r="O365">
        <f t="shared" si="69"/>
        <v>10</v>
      </c>
      <c r="Q365" t="s">
        <v>35</v>
      </c>
      <c r="R365" s="1">
        <v>43617</v>
      </c>
      <c r="S365" s="1" t="str">
        <f>TEXT(商品数据[[#This Row],[出版时间]],"YYYY")</f>
        <v>2019</v>
      </c>
      <c r="T365" t="s">
        <v>36</v>
      </c>
      <c r="W365">
        <v>261</v>
      </c>
      <c r="X365">
        <v>42</v>
      </c>
      <c r="Y365">
        <v>2</v>
      </c>
      <c r="Z365">
        <f t="shared" si="62"/>
        <v>0</v>
      </c>
      <c r="AA365">
        <f t="shared" si="63"/>
        <v>0</v>
      </c>
      <c r="AB365" t="str">
        <f t="shared" si="64"/>
        <v>较不畅销</v>
      </c>
      <c r="AC365">
        <f t="shared" si="65"/>
        <v>22.986133333333335</v>
      </c>
    </row>
    <row r="366" spans="1:29" ht="15" customHeight="1" x14ac:dyDescent="0.2">
      <c r="A366">
        <v>25538769125</v>
      </c>
      <c r="B366" t="s">
        <v>1014</v>
      </c>
      <c r="C366" t="s">
        <v>1015</v>
      </c>
      <c r="D366" t="str">
        <f t="shared" si="59"/>
        <v>中</v>
      </c>
      <c r="E366">
        <v>51.8</v>
      </c>
      <c r="F366" t="s">
        <v>165</v>
      </c>
      <c r="G366">
        <f t="shared" si="60"/>
        <v>1</v>
      </c>
      <c r="H366">
        <f t="shared" si="61"/>
        <v>1</v>
      </c>
      <c r="I366" t="s">
        <v>677</v>
      </c>
      <c r="J366" t="s">
        <v>1016</v>
      </c>
      <c r="K366">
        <f t="shared" si="67"/>
        <v>20</v>
      </c>
      <c r="L366">
        <f t="shared" si="68"/>
        <v>40</v>
      </c>
      <c r="M366">
        <f t="shared" si="66"/>
        <v>1</v>
      </c>
      <c r="N366" t="s">
        <v>31</v>
      </c>
      <c r="O366">
        <f t="shared" si="69"/>
        <v>10</v>
      </c>
      <c r="R366" s="1">
        <v>43132</v>
      </c>
      <c r="S366" s="1" t="str">
        <f>TEXT(商品数据[[#This Row],[出版时间]],"YYYY")</f>
        <v>2018</v>
      </c>
      <c r="W366">
        <v>72</v>
      </c>
      <c r="X366">
        <v>46</v>
      </c>
      <c r="Y366">
        <v>0</v>
      </c>
      <c r="Z366">
        <f t="shared" si="62"/>
        <v>1</v>
      </c>
      <c r="AA366">
        <f t="shared" si="63"/>
        <v>1</v>
      </c>
      <c r="AB366" t="str">
        <f t="shared" si="64"/>
        <v>较不畅销</v>
      </c>
      <c r="AC366">
        <f t="shared" si="65"/>
        <v>5.5918000000000001</v>
      </c>
    </row>
    <row r="367" spans="1:29" ht="15" customHeight="1" x14ac:dyDescent="0.2">
      <c r="A367">
        <v>12244327</v>
      </c>
      <c r="B367" t="s">
        <v>1017</v>
      </c>
      <c r="C367" t="s">
        <v>1017</v>
      </c>
      <c r="D367" t="str">
        <f t="shared" si="59"/>
        <v>较高</v>
      </c>
      <c r="E367">
        <v>68.3</v>
      </c>
      <c r="F367" t="s">
        <v>131</v>
      </c>
      <c r="G367">
        <f t="shared" si="60"/>
        <v>0</v>
      </c>
      <c r="H367">
        <f t="shared" si="61"/>
        <v>2</v>
      </c>
      <c r="I367" t="s">
        <v>32</v>
      </c>
      <c r="J367" t="s">
        <v>1018</v>
      </c>
      <c r="K367">
        <f t="shared" si="67"/>
        <v>20</v>
      </c>
      <c r="L367">
        <f t="shared" si="68"/>
        <v>30</v>
      </c>
      <c r="M367">
        <f t="shared" si="66"/>
        <v>5</v>
      </c>
      <c r="N367" t="s">
        <v>133</v>
      </c>
      <c r="O367">
        <f t="shared" si="69"/>
        <v>10</v>
      </c>
      <c r="P367" t="s">
        <v>131</v>
      </c>
      <c r="Q367" t="s">
        <v>35</v>
      </c>
      <c r="R367" s="1">
        <v>43009</v>
      </c>
      <c r="S367" s="1" t="str">
        <f>TEXT(商品数据[[#This Row],[出版时间]],"YYYY")</f>
        <v>2017</v>
      </c>
      <c r="T367" t="s">
        <v>36</v>
      </c>
      <c r="U367" t="s">
        <v>279</v>
      </c>
      <c r="V367">
        <v>351</v>
      </c>
      <c r="W367">
        <v>222</v>
      </c>
      <c r="X367">
        <v>197</v>
      </c>
      <c r="Y367">
        <v>0</v>
      </c>
      <c r="Z367">
        <f t="shared" si="62"/>
        <v>0</v>
      </c>
      <c r="AA367">
        <f t="shared" si="63"/>
        <v>1</v>
      </c>
      <c r="AB367" t="str">
        <f t="shared" si="64"/>
        <v>较不畅销</v>
      </c>
      <c r="AC367">
        <f t="shared" si="65"/>
        <v>53.899100000000004</v>
      </c>
    </row>
    <row r="368" spans="1:29" ht="15" customHeight="1" x14ac:dyDescent="0.2">
      <c r="A368">
        <v>12056577</v>
      </c>
      <c r="B368" t="s">
        <v>1019</v>
      </c>
      <c r="C368" t="s">
        <v>1019</v>
      </c>
      <c r="D368" t="str">
        <f t="shared" si="59"/>
        <v>中</v>
      </c>
      <c r="E368">
        <v>41.7</v>
      </c>
      <c r="F368" t="s">
        <v>31</v>
      </c>
      <c r="G368">
        <f t="shared" si="60"/>
        <v>0</v>
      </c>
      <c r="H368">
        <f t="shared" si="61"/>
        <v>2</v>
      </c>
      <c r="I368" t="s">
        <v>32</v>
      </c>
      <c r="J368" t="s">
        <v>1020</v>
      </c>
      <c r="K368">
        <f t="shared" si="67"/>
        <v>20</v>
      </c>
      <c r="L368">
        <f t="shared" si="68"/>
        <v>40</v>
      </c>
      <c r="M368">
        <f t="shared" si="66"/>
        <v>1</v>
      </c>
      <c r="N368" t="s">
        <v>31</v>
      </c>
      <c r="O368">
        <f t="shared" si="69"/>
        <v>10</v>
      </c>
      <c r="P368" t="s">
        <v>34</v>
      </c>
      <c r="Q368" t="s">
        <v>35</v>
      </c>
      <c r="R368" s="1">
        <v>42795</v>
      </c>
      <c r="S368" s="1" t="str">
        <f>TEXT(商品数据[[#This Row],[出版时间]],"YYYY")</f>
        <v>2017</v>
      </c>
      <c r="T368" t="s">
        <v>36</v>
      </c>
      <c r="U368" t="s">
        <v>37</v>
      </c>
      <c r="V368">
        <v>191</v>
      </c>
      <c r="W368">
        <v>305</v>
      </c>
      <c r="X368">
        <v>257</v>
      </c>
      <c r="Y368">
        <v>3</v>
      </c>
      <c r="Z368">
        <f t="shared" si="62"/>
        <v>1</v>
      </c>
      <c r="AA368">
        <f t="shared" si="63"/>
        <v>0</v>
      </c>
      <c r="AB368" t="str">
        <f t="shared" si="64"/>
        <v>较不畅销</v>
      </c>
      <c r="AC368">
        <f t="shared" si="65"/>
        <v>25.069049999999997</v>
      </c>
    </row>
    <row r="369" spans="1:29" ht="15" customHeight="1" x14ac:dyDescent="0.2">
      <c r="A369">
        <v>12384089</v>
      </c>
      <c r="B369" t="s">
        <v>1021</v>
      </c>
      <c r="C369" t="s">
        <v>1022</v>
      </c>
      <c r="D369" t="str">
        <f t="shared" si="59"/>
        <v>较高</v>
      </c>
      <c r="E369">
        <v>75.7</v>
      </c>
      <c r="F369" t="s">
        <v>31</v>
      </c>
      <c r="G369">
        <f t="shared" si="60"/>
        <v>0</v>
      </c>
      <c r="H369">
        <f t="shared" si="61"/>
        <v>2</v>
      </c>
      <c r="I369" t="s">
        <v>32</v>
      </c>
      <c r="J369" t="s">
        <v>1023</v>
      </c>
      <c r="K369">
        <f t="shared" si="67"/>
        <v>20</v>
      </c>
      <c r="L369">
        <f t="shared" si="68"/>
        <v>40</v>
      </c>
      <c r="M369">
        <f t="shared" si="66"/>
        <v>1</v>
      </c>
      <c r="N369" t="s">
        <v>31</v>
      </c>
      <c r="O369">
        <f t="shared" si="69"/>
        <v>10</v>
      </c>
      <c r="P369" t="s">
        <v>34</v>
      </c>
      <c r="Q369" t="s">
        <v>35</v>
      </c>
      <c r="R369" s="1">
        <v>43252</v>
      </c>
      <c r="S369" s="1" t="str">
        <f>TEXT(商品数据[[#This Row],[出版时间]],"YYYY")</f>
        <v>2018</v>
      </c>
      <c r="T369" t="s">
        <v>36</v>
      </c>
      <c r="V369">
        <v>331</v>
      </c>
      <c r="W369">
        <v>197</v>
      </c>
      <c r="X369">
        <v>100</v>
      </c>
      <c r="Y369">
        <v>0</v>
      </c>
      <c r="Z369">
        <f t="shared" si="62"/>
        <v>0</v>
      </c>
      <c r="AA369">
        <f t="shared" si="63"/>
        <v>0</v>
      </c>
      <c r="AB369" t="str">
        <f t="shared" si="64"/>
        <v>较不畅销</v>
      </c>
      <c r="AC369">
        <f t="shared" si="65"/>
        <v>40.985999999999997</v>
      </c>
    </row>
    <row r="370" spans="1:29" ht="15" customHeight="1" x14ac:dyDescent="0.2">
      <c r="A370">
        <v>12197708</v>
      </c>
      <c r="B370" t="s">
        <v>1024</v>
      </c>
      <c r="C370" t="s">
        <v>1024</v>
      </c>
      <c r="D370" t="str">
        <f t="shared" si="59"/>
        <v>较高</v>
      </c>
      <c r="E370">
        <v>70.7</v>
      </c>
      <c r="F370" t="s">
        <v>131</v>
      </c>
      <c r="G370">
        <f t="shared" si="60"/>
        <v>0</v>
      </c>
      <c r="H370">
        <f t="shared" si="61"/>
        <v>2</v>
      </c>
      <c r="I370" t="s">
        <v>32</v>
      </c>
      <c r="J370" t="s">
        <v>1025</v>
      </c>
      <c r="K370">
        <f t="shared" si="67"/>
        <v>20</v>
      </c>
      <c r="L370">
        <f t="shared" si="68"/>
        <v>30</v>
      </c>
      <c r="M370">
        <f t="shared" si="66"/>
        <v>5</v>
      </c>
      <c r="N370" t="s">
        <v>133</v>
      </c>
      <c r="O370">
        <f t="shared" si="69"/>
        <v>10</v>
      </c>
      <c r="P370" t="s">
        <v>131</v>
      </c>
      <c r="Q370" t="s">
        <v>35</v>
      </c>
      <c r="R370" s="1">
        <v>42826</v>
      </c>
      <c r="S370" s="1" t="str">
        <f>TEXT(商品数据[[#This Row],[出版时间]],"YYYY")</f>
        <v>2017</v>
      </c>
      <c r="T370" t="s">
        <v>36</v>
      </c>
      <c r="U370" t="s">
        <v>279</v>
      </c>
      <c r="V370">
        <v>426</v>
      </c>
      <c r="W370">
        <v>87</v>
      </c>
      <c r="X370">
        <v>65</v>
      </c>
      <c r="Y370">
        <v>0</v>
      </c>
      <c r="Z370">
        <f t="shared" si="62"/>
        <v>0</v>
      </c>
      <c r="AA370">
        <f t="shared" si="63"/>
        <v>0</v>
      </c>
      <c r="AB370" t="str">
        <f t="shared" si="64"/>
        <v>较不畅销</v>
      </c>
      <c r="AC370">
        <f t="shared" si="65"/>
        <v>8.2279999999999998</v>
      </c>
    </row>
    <row r="371" spans="1:29" ht="15" customHeight="1" x14ac:dyDescent="0.2">
      <c r="A371">
        <v>12862654</v>
      </c>
      <c r="B371" t="s">
        <v>1026</v>
      </c>
      <c r="C371" t="s">
        <v>1026</v>
      </c>
      <c r="D371" t="str">
        <f t="shared" si="59"/>
        <v>较高</v>
      </c>
      <c r="E371">
        <v>66.2</v>
      </c>
      <c r="F371" t="s">
        <v>1027</v>
      </c>
      <c r="G371">
        <f t="shared" si="60"/>
        <v>0</v>
      </c>
      <c r="H371">
        <f t="shared" si="61"/>
        <v>1</v>
      </c>
      <c r="I371" t="s">
        <v>64</v>
      </c>
      <c r="J371" t="s">
        <v>1028</v>
      </c>
      <c r="K371">
        <f t="shared" si="67"/>
        <v>20</v>
      </c>
      <c r="L371">
        <f t="shared" si="68"/>
        <v>10</v>
      </c>
      <c r="M371">
        <f t="shared" si="66"/>
        <v>700</v>
      </c>
      <c r="N371" t="s">
        <v>1027</v>
      </c>
      <c r="O371">
        <f t="shared" si="69"/>
        <v>10</v>
      </c>
      <c r="P371" t="s">
        <v>1027</v>
      </c>
      <c r="Q371" t="s">
        <v>35</v>
      </c>
      <c r="R371" s="1">
        <v>43922</v>
      </c>
      <c r="S371" s="1" t="str">
        <f>TEXT(商品数据[[#This Row],[出版时间]],"YYYY")</f>
        <v>2020</v>
      </c>
      <c r="T371" t="s">
        <v>36</v>
      </c>
      <c r="W371">
        <v>115</v>
      </c>
      <c r="X371">
        <v>13</v>
      </c>
      <c r="Y371">
        <v>1</v>
      </c>
      <c r="Z371">
        <f t="shared" si="62"/>
        <v>0</v>
      </c>
      <c r="AA371">
        <f t="shared" si="63"/>
        <v>0</v>
      </c>
      <c r="AB371" t="str">
        <f t="shared" si="64"/>
        <v>较不畅销</v>
      </c>
      <c r="AC371">
        <f t="shared" si="65"/>
        <v>6.6873999999999993</v>
      </c>
    </row>
    <row r="372" spans="1:29" ht="15" customHeight="1" x14ac:dyDescent="0.2">
      <c r="A372">
        <v>68987728086</v>
      </c>
      <c r="B372" t="s">
        <v>1029</v>
      </c>
      <c r="C372" t="s">
        <v>1029</v>
      </c>
      <c r="D372" t="str">
        <f t="shared" si="59"/>
        <v>较高</v>
      </c>
      <c r="E372">
        <v>99</v>
      </c>
      <c r="F372" t="s">
        <v>267</v>
      </c>
      <c r="G372">
        <f t="shared" si="60"/>
        <v>1</v>
      </c>
      <c r="H372">
        <f t="shared" si="61"/>
        <v>1</v>
      </c>
      <c r="I372" t="s">
        <v>609</v>
      </c>
      <c r="K372">
        <f t="shared" si="67"/>
        <v>20</v>
      </c>
      <c r="L372">
        <f t="shared" si="68"/>
        <v>10</v>
      </c>
      <c r="M372">
        <f t="shared" si="66"/>
        <v>700</v>
      </c>
      <c r="O372">
        <f t="shared" si="69"/>
        <v>10</v>
      </c>
      <c r="R372" s="1"/>
      <c r="S372" s="1" t="str">
        <f>TEXT(商品数据[[#This Row],[出版时间]],"YYYY")</f>
        <v>1900</v>
      </c>
      <c r="W372">
        <v>197</v>
      </c>
      <c r="X372">
        <v>69</v>
      </c>
      <c r="Y372">
        <v>0</v>
      </c>
      <c r="Z372">
        <f t="shared" si="62"/>
        <v>0</v>
      </c>
      <c r="AA372">
        <f t="shared" si="63"/>
        <v>0</v>
      </c>
      <c r="AB372" t="str">
        <f t="shared" si="64"/>
        <v>较不畅销</v>
      </c>
      <c r="AC372">
        <f t="shared" si="65"/>
        <v>40.372199999999999</v>
      </c>
    </row>
    <row r="373" spans="1:29" ht="15" customHeight="1" x14ac:dyDescent="0.2">
      <c r="A373">
        <v>12452943</v>
      </c>
      <c r="B373" t="s">
        <v>1030</v>
      </c>
      <c r="C373" t="s">
        <v>1030</v>
      </c>
      <c r="D373" t="str">
        <f t="shared" si="59"/>
        <v>中</v>
      </c>
      <c r="E373">
        <v>45.8</v>
      </c>
      <c r="F373" t="s">
        <v>57</v>
      </c>
      <c r="G373">
        <f t="shared" si="60"/>
        <v>0</v>
      </c>
      <c r="H373">
        <f t="shared" si="61"/>
        <v>1</v>
      </c>
      <c r="I373" t="s">
        <v>64</v>
      </c>
      <c r="J373" t="s">
        <v>1031</v>
      </c>
      <c r="K373">
        <f t="shared" si="67"/>
        <v>20</v>
      </c>
      <c r="L373">
        <f t="shared" si="68"/>
        <v>50</v>
      </c>
      <c r="M373">
        <f t="shared" si="66"/>
        <v>2</v>
      </c>
      <c r="N373" t="s">
        <v>57</v>
      </c>
      <c r="O373">
        <f t="shared" si="69"/>
        <v>50</v>
      </c>
      <c r="P373" t="s">
        <v>112</v>
      </c>
      <c r="Q373" t="s">
        <v>35</v>
      </c>
      <c r="R373" s="1">
        <v>43405</v>
      </c>
      <c r="S373" s="1" t="str">
        <f>TEXT(商品数据[[#This Row],[出版时间]],"YYYY")</f>
        <v>2018</v>
      </c>
      <c r="T373" t="s">
        <v>36</v>
      </c>
      <c r="W373">
        <v>474</v>
      </c>
      <c r="X373">
        <v>175</v>
      </c>
      <c r="Y373">
        <v>5</v>
      </c>
      <c r="Z373">
        <f t="shared" si="62"/>
        <v>1</v>
      </c>
      <c r="AA373">
        <f t="shared" si="63"/>
        <v>1</v>
      </c>
      <c r="AB373" t="str">
        <f t="shared" si="64"/>
        <v>较不畅销</v>
      </c>
      <c r="AC373">
        <f t="shared" si="65"/>
        <v>38.514583333333327</v>
      </c>
    </row>
    <row r="374" spans="1:29" ht="15" customHeight="1" x14ac:dyDescent="0.2">
      <c r="A374">
        <v>12631096</v>
      </c>
      <c r="B374" t="s">
        <v>1032</v>
      </c>
      <c r="C374" t="s">
        <v>1032</v>
      </c>
      <c r="D374" t="str">
        <f t="shared" si="59"/>
        <v>中</v>
      </c>
      <c r="E374">
        <v>57.8</v>
      </c>
      <c r="F374" t="s">
        <v>92</v>
      </c>
      <c r="G374">
        <f t="shared" si="60"/>
        <v>0</v>
      </c>
      <c r="H374">
        <f t="shared" si="61"/>
        <v>2</v>
      </c>
      <c r="I374" t="s">
        <v>32</v>
      </c>
      <c r="J374" t="s">
        <v>1033</v>
      </c>
      <c r="K374">
        <f t="shared" si="67"/>
        <v>20</v>
      </c>
      <c r="L374">
        <f t="shared" si="68"/>
        <v>50</v>
      </c>
      <c r="M374">
        <f t="shared" si="66"/>
        <v>0</v>
      </c>
      <c r="N374" t="s">
        <v>92</v>
      </c>
      <c r="O374">
        <f t="shared" si="69"/>
        <v>50</v>
      </c>
      <c r="P374" t="s">
        <v>184</v>
      </c>
      <c r="Q374" t="s">
        <v>35</v>
      </c>
      <c r="R374" s="1">
        <v>43617</v>
      </c>
      <c r="S374" s="1" t="str">
        <f>TEXT(商品数据[[#This Row],[出版时间]],"YYYY")</f>
        <v>2019</v>
      </c>
      <c r="T374" t="s">
        <v>36</v>
      </c>
      <c r="U374" t="s">
        <v>37</v>
      </c>
      <c r="V374">
        <v>273</v>
      </c>
      <c r="W374">
        <v>283</v>
      </c>
      <c r="X374">
        <v>39</v>
      </c>
      <c r="Y374">
        <v>0</v>
      </c>
      <c r="Z374">
        <f t="shared" si="62"/>
        <v>1</v>
      </c>
      <c r="AA374">
        <f t="shared" si="63"/>
        <v>0</v>
      </c>
      <c r="AB374" t="str">
        <f t="shared" si="64"/>
        <v>较不畅销</v>
      </c>
      <c r="AC374">
        <f t="shared" si="65"/>
        <v>81.479600000000005</v>
      </c>
    </row>
    <row r="375" spans="1:29" ht="15" customHeight="1" x14ac:dyDescent="0.2">
      <c r="A375">
        <v>26845701677</v>
      </c>
      <c r="B375" t="s">
        <v>1034</v>
      </c>
      <c r="C375" t="s">
        <v>1034</v>
      </c>
      <c r="D375" t="str">
        <f t="shared" si="59"/>
        <v>中</v>
      </c>
      <c r="E375">
        <v>38</v>
      </c>
      <c r="F375" t="s">
        <v>138</v>
      </c>
      <c r="G375">
        <f t="shared" si="60"/>
        <v>1</v>
      </c>
      <c r="H375">
        <f t="shared" si="61"/>
        <v>1</v>
      </c>
      <c r="I375" t="s">
        <v>139</v>
      </c>
      <c r="J375" t="s">
        <v>260</v>
      </c>
      <c r="K375">
        <f t="shared" si="67"/>
        <v>20</v>
      </c>
      <c r="L375">
        <f t="shared" si="68"/>
        <v>50</v>
      </c>
      <c r="M375">
        <f t="shared" si="66"/>
        <v>0</v>
      </c>
      <c r="N375" t="s">
        <v>92</v>
      </c>
      <c r="O375">
        <f t="shared" si="69"/>
        <v>10</v>
      </c>
      <c r="R375" s="1">
        <v>43191</v>
      </c>
      <c r="S375" s="1" t="str">
        <f>TEXT(商品数据[[#This Row],[出版时间]],"YYYY")</f>
        <v>2018</v>
      </c>
      <c r="W375">
        <v>582</v>
      </c>
      <c r="X375">
        <v>506</v>
      </c>
      <c r="Y375">
        <v>1</v>
      </c>
      <c r="Z375">
        <f t="shared" si="62"/>
        <v>0</v>
      </c>
      <c r="AA375">
        <f t="shared" si="63"/>
        <v>0</v>
      </c>
      <c r="AB375" t="str">
        <f t="shared" si="64"/>
        <v>较不畅销</v>
      </c>
      <c r="AC375">
        <f t="shared" si="65"/>
        <v>184.1114</v>
      </c>
    </row>
    <row r="376" spans="1:29" ht="15" customHeight="1" x14ac:dyDescent="0.2">
      <c r="A376">
        <v>32100601048</v>
      </c>
      <c r="B376" t="s">
        <v>1035</v>
      </c>
      <c r="C376" t="s">
        <v>1035</v>
      </c>
      <c r="D376" t="str">
        <f t="shared" si="59"/>
        <v>较高</v>
      </c>
      <c r="E376">
        <v>82.8</v>
      </c>
      <c r="F376" t="s">
        <v>1036</v>
      </c>
      <c r="G376">
        <f t="shared" si="60"/>
        <v>0</v>
      </c>
      <c r="H376">
        <f t="shared" si="61"/>
        <v>0</v>
      </c>
      <c r="I376" t="s">
        <v>1037</v>
      </c>
      <c r="J376" t="s">
        <v>318</v>
      </c>
      <c r="K376">
        <f t="shared" si="67"/>
        <v>20</v>
      </c>
      <c r="L376">
        <f t="shared" si="68"/>
        <v>50</v>
      </c>
      <c r="M376">
        <f t="shared" si="66"/>
        <v>0</v>
      </c>
      <c r="N376" t="s">
        <v>92</v>
      </c>
      <c r="O376">
        <f t="shared" si="69"/>
        <v>10</v>
      </c>
      <c r="Q376" t="s">
        <v>35</v>
      </c>
      <c r="R376" s="1">
        <v>43313</v>
      </c>
      <c r="S376" s="1" t="str">
        <f>TEXT(商品数据[[#This Row],[出版时间]],"YYYY")</f>
        <v>2018</v>
      </c>
      <c r="W376">
        <v>487</v>
      </c>
      <c r="X376">
        <v>178</v>
      </c>
      <c r="Y376">
        <v>2</v>
      </c>
      <c r="Z376">
        <f t="shared" si="62"/>
        <v>1</v>
      </c>
      <c r="AA376">
        <f t="shared" si="63"/>
        <v>0</v>
      </c>
      <c r="AB376" t="str">
        <f t="shared" si="64"/>
        <v>较不畅销</v>
      </c>
      <c r="AC376">
        <f t="shared" si="65"/>
        <v>81.788799999999995</v>
      </c>
    </row>
    <row r="377" spans="1:29" ht="15" customHeight="1" x14ac:dyDescent="0.2">
      <c r="A377">
        <v>49374505112</v>
      </c>
      <c r="B377" t="s">
        <v>1038</v>
      </c>
      <c r="C377" t="s">
        <v>1039</v>
      </c>
      <c r="D377" t="str">
        <f t="shared" si="59"/>
        <v>高</v>
      </c>
      <c r="E377">
        <v>114.7</v>
      </c>
      <c r="F377" t="s">
        <v>138</v>
      </c>
      <c r="G377">
        <f t="shared" si="60"/>
        <v>1</v>
      </c>
      <c r="H377">
        <f t="shared" si="61"/>
        <v>1</v>
      </c>
      <c r="I377" t="s">
        <v>139</v>
      </c>
      <c r="J377" t="s">
        <v>1040</v>
      </c>
      <c r="K377">
        <f t="shared" si="67"/>
        <v>20</v>
      </c>
      <c r="L377">
        <f t="shared" si="68"/>
        <v>10</v>
      </c>
      <c r="M377">
        <f t="shared" si="66"/>
        <v>700</v>
      </c>
      <c r="N377" t="s">
        <v>500</v>
      </c>
      <c r="O377">
        <f t="shared" si="69"/>
        <v>10</v>
      </c>
      <c r="P377" t="s">
        <v>86</v>
      </c>
      <c r="Q377" t="s">
        <v>472</v>
      </c>
      <c r="R377" s="1">
        <v>43617</v>
      </c>
      <c r="S377" s="1" t="str">
        <f>TEXT(商品数据[[#This Row],[出版时间]],"YYYY")</f>
        <v>2019</v>
      </c>
      <c r="T377" t="s">
        <v>86</v>
      </c>
      <c r="U377" t="s">
        <v>86</v>
      </c>
      <c r="V377">
        <v>325</v>
      </c>
      <c r="W377">
        <v>191</v>
      </c>
      <c r="X377">
        <v>34</v>
      </c>
      <c r="Y377">
        <v>0</v>
      </c>
      <c r="Z377">
        <f t="shared" si="62"/>
        <v>1</v>
      </c>
      <c r="AA377">
        <f t="shared" si="63"/>
        <v>0</v>
      </c>
      <c r="AB377" t="str">
        <f t="shared" si="64"/>
        <v>较不畅销</v>
      </c>
      <c r="AC377">
        <f t="shared" si="65"/>
        <v>37.324800000000003</v>
      </c>
    </row>
    <row r="378" spans="1:29" ht="15" customHeight="1" x14ac:dyDescent="0.2">
      <c r="A378">
        <v>12673307</v>
      </c>
      <c r="B378" t="s">
        <v>1041</v>
      </c>
      <c r="C378" t="s">
        <v>1041</v>
      </c>
      <c r="D378" t="str">
        <f t="shared" si="59"/>
        <v>较高</v>
      </c>
      <c r="E378">
        <v>92.4</v>
      </c>
      <c r="F378" t="s">
        <v>57</v>
      </c>
      <c r="G378">
        <f t="shared" si="60"/>
        <v>0</v>
      </c>
      <c r="H378">
        <f t="shared" si="61"/>
        <v>2</v>
      </c>
      <c r="I378" t="s">
        <v>32</v>
      </c>
      <c r="J378" t="s">
        <v>1042</v>
      </c>
      <c r="K378">
        <f t="shared" si="67"/>
        <v>20</v>
      </c>
      <c r="L378">
        <f t="shared" si="68"/>
        <v>50</v>
      </c>
      <c r="M378">
        <f t="shared" si="66"/>
        <v>2</v>
      </c>
      <c r="N378" t="s">
        <v>57</v>
      </c>
      <c r="O378">
        <f t="shared" si="69"/>
        <v>50</v>
      </c>
      <c r="P378" t="s">
        <v>112</v>
      </c>
      <c r="Q378" t="s">
        <v>35</v>
      </c>
      <c r="R378" s="1">
        <v>43983</v>
      </c>
      <c r="S378" s="1" t="str">
        <f>TEXT(商品数据[[#This Row],[出版时间]],"YYYY")</f>
        <v>2020</v>
      </c>
      <c r="T378" t="s">
        <v>36</v>
      </c>
      <c r="U378" t="s">
        <v>37</v>
      </c>
      <c r="V378">
        <v>363</v>
      </c>
      <c r="W378">
        <v>350</v>
      </c>
      <c r="X378">
        <v>38</v>
      </c>
      <c r="Y378">
        <v>0</v>
      </c>
      <c r="Z378">
        <f t="shared" si="62"/>
        <v>1</v>
      </c>
      <c r="AA378">
        <f t="shared" si="63"/>
        <v>0</v>
      </c>
      <c r="AB378" t="str">
        <f t="shared" si="64"/>
        <v>较不畅销</v>
      </c>
      <c r="AC378">
        <f t="shared" si="65"/>
        <v>124.18380000000001</v>
      </c>
    </row>
    <row r="379" spans="1:29" ht="15" customHeight="1" x14ac:dyDescent="0.2">
      <c r="A379">
        <v>52537597953</v>
      </c>
      <c r="B379" t="s">
        <v>1043</v>
      </c>
      <c r="C379" t="s">
        <v>1043</v>
      </c>
      <c r="D379" t="str">
        <f t="shared" si="59"/>
        <v>中</v>
      </c>
      <c r="E379">
        <v>44.5</v>
      </c>
      <c r="F379" t="s">
        <v>880</v>
      </c>
      <c r="G379">
        <f t="shared" si="60"/>
        <v>0</v>
      </c>
      <c r="H379">
        <f t="shared" si="61"/>
        <v>1</v>
      </c>
      <c r="I379" t="s">
        <v>854</v>
      </c>
      <c r="J379" t="s">
        <v>1044</v>
      </c>
      <c r="K379">
        <f t="shared" si="67"/>
        <v>20</v>
      </c>
      <c r="L379">
        <f t="shared" si="68"/>
        <v>50</v>
      </c>
      <c r="M379">
        <f t="shared" si="66"/>
        <v>3</v>
      </c>
      <c r="N379" t="s">
        <v>149</v>
      </c>
      <c r="O379">
        <f t="shared" si="69"/>
        <v>10</v>
      </c>
      <c r="P379" t="s">
        <v>149</v>
      </c>
      <c r="Q379" t="s">
        <v>1045</v>
      </c>
      <c r="R379" s="1">
        <v>43647</v>
      </c>
      <c r="S379" s="1" t="str">
        <f>TEXT(商品数据[[#This Row],[出版时间]],"YYYY")</f>
        <v>2019</v>
      </c>
      <c r="W379">
        <v>51</v>
      </c>
      <c r="X379">
        <v>4</v>
      </c>
      <c r="Y379">
        <v>0</v>
      </c>
      <c r="Z379">
        <f t="shared" si="62"/>
        <v>0</v>
      </c>
      <c r="AA379">
        <f t="shared" si="63"/>
        <v>0</v>
      </c>
      <c r="AB379" t="str">
        <f t="shared" si="64"/>
        <v>较不畅销</v>
      </c>
      <c r="AC379">
        <f t="shared" si="65"/>
        <v>2.6728000000000001</v>
      </c>
    </row>
    <row r="380" spans="1:29" ht="15" customHeight="1" x14ac:dyDescent="0.2">
      <c r="A380">
        <v>12289823</v>
      </c>
      <c r="B380" t="s">
        <v>1046</v>
      </c>
      <c r="C380" t="s">
        <v>1046</v>
      </c>
      <c r="D380" t="str">
        <f t="shared" si="59"/>
        <v>中</v>
      </c>
      <c r="E380">
        <v>51.2</v>
      </c>
      <c r="F380" t="s">
        <v>1047</v>
      </c>
      <c r="G380">
        <f t="shared" si="60"/>
        <v>0</v>
      </c>
      <c r="H380">
        <f t="shared" si="61"/>
        <v>2</v>
      </c>
      <c r="I380" t="s">
        <v>32</v>
      </c>
      <c r="J380" t="s">
        <v>1048</v>
      </c>
      <c r="K380">
        <f t="shared" si="67"/>
        <v>20</v>
      </c>
      <c r="L380">
        <f t="shared" si="68"/>
        <v>10</v>
      </c>
      <c r="M380">
        <f t="shared" si="66"/>
        <v>700</v>
      </c>
      <c r="N380" t="s">
        <v>1049</v>
      </c>
      <c r="O380">
        <f t="shared" si="69"/>
        <v>10</v>
      </c>
      <c r="P380" t="s">
        <v>1049</v>
      </c>
      <c r="Q380" t="s">
        <v>35</v>
      </c>
      <c r="R380" s="1">
        <v>43132</v>
      </c>
      <c r="S380" s="1" t="str">
        <f>TEXT(商品数据[[#This Row],[出版时间]],"YYYY")</f>
        <v>2018</v>
      </c>
      <c r="T380" t="s">
        <v>36</v>
      </c>
      <c r="W380">
        <v>135</v>
      </c>
      <c r="X380">
        <v>99</v>
      </c>
      <c r="Y380">
        <v>0</v>
      </c>
      <c r="Z380">
        <f t="shared" si="62"/>
        <v>1</v>
      </c>
      <c r="AA380">
        <f t="shared" si="63"/>
        <v>0</v>
      </c>
      <c r="AB380" t="str">
        <f t="shared" si="64"/>
        <v>较不畅销</v>
      </c>
      <c r="AC380">
        <f t="shared" si="65"/>
        <v>19.706399999999999</v>
      </c>
    </row>
    <row r="381" spans="1:29" ht="15" customHeight="1" x14ac:dyDescent="0.2">
      <c r="A381">
        <v>12457169</v>
      </c>
      <c r="B381" t="s">
        <v>1050</v>
      </c>
      <c r="C381" t="s">
        <v>1050</v>
      </c>
      <c r="D381" t="str">
        <f t="shared" si="59"/>
        <v>较高</v>
      </c>
      <c r="E381">
        <v>73.400000000000006</v>
      </c>
      <c r="F381" t="s">
        <v>131</v>
      </c>
      <c r="G381">
        <f t="shared" si="60"/>
        <v>0</v>
      </c>
      <c r="H381">
        <f t="shared" si="61"/>
        <v>1</v>
      </c>
      <c r="I381" t="s">
        <v>64</v>
      </c>
      <c r="J381" t="s">
        <v>1051</v>
      </c>
      <c r="K381">
        <f t="shared" si="67"/>
        <v>20</v>
      </c>
      <c r="L381">
        <f t="shared" si="68"/>
        <v>30</v>
      </c>
      <c r="M381">
        <f t="shared" si="66"/>
        <v>5</v>
      </c>
      <c r="N381" t="s">
        <v>133</v>
      </c>
      <c r="O381">
        <f t="shared" si="69"/>
        <v>10</v>
      </c>
      <c r="P381" t="s">
        <v>131</v>
      </c>
      <c r="Q381" t="s">
        <v>35</v>
      </c>
      <c r="R381" s="1">
        <v>43405</v>
      </c>
      <c r="S381" s="1" t="str">
        <f>TEXT(商品数据[[#This Row],[出版时间]],"YYYY")</f>
        <v>2018</v>
      </c>
      <c r="T381" t="s">
        <v>36</v>
      </c>
      <c r="U381" t="s">
        <v>279</v>
      </c>
      <c r="V381">
        <v>349</v>
      </c>
      <c r="W381">
        <v>184</v>
      </c>
      <c r="X381">
        <v>45</v>
      </c>
      <c r="Y381">
        <v>0</v>
      </c>
      <c r="Z381">
        <f t="shared" si="62"/>
        <v>0</v>
      </c>
      <c r="AA381">
        <f t="shared" si="63"/>
        <v>0</v>
      </c>
      <c r="AB381" t="str">
        <f t="shared" si="64"/>
        <v>较不畅销</v>
      </c>
      <c r="AC381">
        <f t="shared" si="65"/>
        <v>34.872500000000002</v>
      </c>
    </row>
    <row r="382" spans="1:29" ht="15" customHeight="1" x14ac:dyDescent="0.2">
      <c r="A382">
        <v>11043690045</v>
      </c>
      <c r="B382" t="s">
        <v>1052</v>
      </c>
      <c r="C382" t="s">
        <v>1052</v>
      </c>
      <c r="D382" t="str">
        <f t="shared" si="59"/>
        <v>中</v>
      </c>
      <c r="E382">
        <v>34.4</v>
      </c>
      <c r="F382" t="s">
        <v>623</v>
      </c>
      <c r="G382">
        <f t="shared" si="60"/>
        <v>0</v>
      </c>
      <c r="H382">
        <f t="shared" si="61"/>
        <v>0</v>
      </c>
      <c r="I382" t="s">
        <v>624</v>
      </c>
      <c r="J382" t="s">
        <v>1053</v>
      </c>
      <c r="K382">
        <f t="shared" si="67"/>
        <v>20</v>
      </c>
      <c r="L382">
        <f t="shared" si="68"/>
        <v>40</v>
      </c>
      <c r="M382">
        <f t="shared" si="66"/>
        <v>1</v>
      </c>
      <c r="N382" t="s">
        <v>31</v>
      </c>
      <c r="O382">
        <f t="shared" si="69"/>
        <v>10</v>
      </c>
      <c r="P382" t="s">
        <v>626</v>
      </c>
      <c r="R382" s="1">
        <v>42644</v>
      </c>
      <c r="S382" s="1" t="str">
        <f>TEXT(商品数据[[#This Row],[出版时间]],"YYYY")</f>
        <v>2016</v>
      </c>
      <c r="W382">
        <v>95</v>
      </c>
      <c r="X382">
        <v>90</v>
      </c>
      <c r="Y382">
        <v>0</v>
      </c>
      <c r="Z382">
        <f t="shared" si="62"/>
        <v>1</v>
      </c>
      <c r="AA382">
        <f t="shared" si="63"/>
        <v>0</v>
      </c>
      <c r="AB382" t="str">
        <f t="shared" si="64"/>
        <v>较不畅销</v>
      </c>
      <c r="AC382">
        <f t="shared" si="65"/>
        <v>9.9840000000000018</v>
      </c>
    </row>
    <row r="383" spans="1:29" ht="15" customHeight="1" x14ac:dyDescent="0.2">
      <c r="A383">
        <v>12438847</v>
      </c>
      <c r="B383" t="s">
        <v>1054</v>
      </c>
      <c r="C383" t="s">
        <v>1054</v>
      </c>
      <c r="D383" t="str">
        <f t="shared" si="59"/>
        <v>较高</v>
      </c>
      <c r="E383">
        <v>88.6</v>
      </c>
      <c r="F383" t="s">
        <v>131</v>
      </c>
      <c r="G383">
        <f t="shared" si="60"/>
        <v>0</v>
      </c>
      <c r="H383">
        <f t="shared" si="61"/>
        <v>2</v>
      </c>
      <c r="I383" t="s">
        <v>32</v>
      </c>
      <c r="J383" t="s">
        <v>1055</v>
      </c>
      <c r="K383">
        <f t="shared" si="67"/>
        <v>20</v>
      </c>
      <c r="L383">
        <f t="shared" si="68"/>
        <v>30</v>
      </c>
      <c r="M383">
        <f t="shared" si="66"/>
        <v>5</v>
      </c>
      <c r="N383" t="s">
        <v>133</v>
      </c>
      <c r="O383">
        <f t="shared" si="69"/>
        <v>10</v>
      </c>
      <c r="P383" t="s">
        <v>131</v>
      </c>
      <c r="Q383" t="s">
        <v>35</v>
      </c>
      <c r="R383" s="1">
        <v>43374</v>
      </c>
      <c r="S383" s="1" t="str">
        <f>TEXT(商品数据[[#This Row],[出版时间]],"YYYY")</f>
        <v>2018</v>
      </c>
      <c r="T383" t="s">
        <v>78</v>
      </c>
      <c r="W383">
        <v>253</v>
      </c>
      <c r="X383">
        <v>69</v>
      </c>
      <c r="Y383">
        <v>0</v>
      </c>
      <c r="Z383">
        <f t="shared" si="62"/>
        <v>0</v>
      </c>
      <c r="AA383">
        <f t="shared" si="63"/>
        <v>0</v>
      </c>
      <c r="AB383" t="str">
        <f t="shared" si="64"/>
        <v>较不畅销</v>
      </c>
      <c r="AC383">
        <f t="shared" si="65"/>
        <v>66.014600000000002</v>
      </c>
    </row>
    <row r="384" spans="1:29" ht="15" customHeight="1" x14ac:dyDescent="0.2">
      <c r="A384">
        <v>12801238</v>
      </c>
      <c r="B384" t="s">
        <v>1056</v>
      </c>
      <c r="C384" t="s">
        <v>1056</v>
      </c>
      <c r="D384" t="str">
        <f t="shared" si="59"/>
        <v>中</v>
      </c>
      <c r="E384">
        <v>49.4</v>
      </c>
      <c r="F384" t="s">
        <v>92</v>
      </c>
      <c r="G384">
        <f t="shared" si="60"/>
        <v>0</v>
      </c>
      <c r="H384">
        <f t="shared" si="61"/>
        <v>2</v>
      </c>
      <c r="I384" t="s">
        <v>32</v>
      </c>
      <c r="J384" t="s">
        <v>1057</v>
      </c>
      <c r="K384">
        <f t="shared" si="67"/>
        <v>20</v>
      </c>
      <c r="L384">
        <f t="shared" si="68"/>
        <v>50</v>
      </c>
      <c r="M384">
        <f t="shared" si="66"/>
        <v>0</v>
      </c>
      <c r="N384" t="s">
        <v>92</v>
      </c>
      <c r="O384">
        <f t="shared" si="69"/>
        <v>50</v>
      </c>
      <c r="P384" t="s">
        <v>184</v>
      </c>
      <c r="Q384" t="s">
        <v>35</v>
      </c>
      <c r="R384" s="1">
        <v>43831</v>
      </c>
      <c r="S384" s="1" t="str">
        <f>TEXT(商品数据[[#This Row],[出版时间]],"YYYY")</f>
        <v>2020</v>
      </c>
      <c r="T384" t="s">
        <v>36</v>
      </c>
      <c r="U384" t="s">
        <v>37</v>
      </c>
      <c r="V384">
        <v>175</v>
      </c>
      <c r="W384">
        <v>116</v>
      </c>
      <c r="X384">
        <v>18</v>
      </c>
      <c r="Y384">
        <v>1</v>
      </c>
      <c r="Z384">
        <f t="shared" si="62"/>
        <v>0</v>
      </c>
      <c r="AA384">
        <f t="shared" si="63"/>
        <v>0</v>
      </c>
      <c r="AB384" t="str">
        <f t="shared" si="64"/>
        <v>较不畅销</v>
      </c>
      <c r="AC384">
        <f t="shared" si="65"/>
        <v>6.8327999999999998</v>
      </c>
    </row>
    <row r="385" spans="1:29" ht="15" customHeight="1" x14ac:dyDescent="0.2">
      <c r="A385">
        <v>68901323328</v>
      </c>
      <c r="B385" t="s">
        <v>1058</v>
      </c>
      <c r="C385" t="s">
        <v>1059</v>
      </c>
      <c r="D385" t="str">
        <f t="shared" si="59"/>
        <v>中</v>
      </c>
      <c r="E385">
        <v>54</v>
      </c>
      <c r="F385" t="s">
        <v>39</v>
      </c>
      <c r="G385">
        <f t="shared" si="60"/>
        <v>0</v>
      </c>
      <c r="H385">
        <f t="shared" si="61"/>
        <v>1</v>
      </c>
      <c r="I385" t="s">
        <v>40</v>
      </c>
      <c r="J385" t="s">
        <v>1060</v>
      </c>
      <c r="K385">
        <f t="shared" si="67"/>
        <v>20</v>
      </c>
      <c r="L385">
        <f t="shared" si="68"/>
        <v>50</v>
      </c>
      <c r="M385">
        <f t="shared" si="66"/>
        <v>0</v>
      </c>
      <c r="N385" t="s">
        <v>92</v>
      </c>
      <c r="O385">
        <f t="shared" si="69"/>
        <v>10</v>
      </c>
      <c r="R385" s="1">
        <v>42551</v>
      </c>
      <c r="S385" s="1" t="str">
        <f>TEXT(商品数据[[#This Row],[出版时间]],"YYYY")</f>
        <v>2016</v>
      </c>
      <c r="V385">
        <v>459</v>
      </c>
      <c r="W385">
        <v>89</v>
      </c>
      <c r="X385">
        <v>12</v>
      </c>
      <c r="Y385">
        <v>0</v>
      </c>
      <c r="Z385">
        <f t="shared" si="62"/>
        <v>1</v>
      </c>
      <c r="AA385">
        <f t="shared" si="63"/>
        <v>0</v>
      </c>
      <c r="AB385" t="str">
        <f t="shared" si="64"/>
        <v>较不畅销</v>
      </c>
      <c r="AC385">
        <f t="shared" si="65"/>
        <v>8.1180000000000003</v>
      </c>
    </row>
    <row r="386" spans="1:29" ht="15" customHeight="1" x14ac:dyDescent="0.2">
      <c r="A386">
        <v>12601788</v>
      </c>
      <c r="B386" t="s">
        <v>1061</v>
      </c>
      <c r="C386" t="s">
        <v>1061</v>
      </c>
      <c r="D386" t="str">
        <f t="shared" ref="D386:D449" si="70">IF(E386&gt;100,"高",IF(E386&gt;65,"较高",IF(E386&gt;25,"中","低")))</f>
        <v>较高</v>
      </c>
      <c r="E386">
        <v>78</v>
      </c>
      <c r="F386" t="s">
        <v>131</v>
      </c>
      <c r="G386">
        <f t="shared" ref="G386:G449" si="71">IF(COUNTIF(I386,"*邮*")+COUNTIF(B386,"*邮*")+COUNTIF(C386,"*邮*")&gt;0,1,0)</f>
        <v>0</v>
      </c>
      <c r="H386">
        <f t="shared" ref="H386:H449" si="72">COUNTIF(I386,"*自营*")+COUNTIF(I386,"*放心购*")+COUNTIF(I386,"*京东物流*")+COUNTIF(I386,"*闪购*")</f>
        <v>2</v>
      </c>
      <c r="I386" t="s">
        <v>32</v>
      </c>
      <c r="J386" t="s">
        <v>1062</v>
      </c>
      <c r="K386">
        <f t="shared" si="67"/>
        <v>20</v>
      </c>
      <c r="L386">
        <f t="shared" si="68"/>
        <v>30</v>
      </c>
      <c r="M386">
        <f t="shared" si="66"/>
        <v>5</v>
      </c>
      <c r="N386" t="s">
        <v>133</v>
      </c>
      <c r="O386">
        <f t="shared" si="69"/>
        <v>10</v>
      </c>
      <c r="P386" t="s">
        <v>131</v>
      </c>
      <c r="Q386" t="s">
        <v>35</v>
      </c>
      <c r="R386" s="1">
        <v>43586</v>
      </c>
      <c r="S386" s="1" t="str">
        <f>TEXT(商品数据[[#This Row],[出版时间]],"YYYY")</f>
        <v>2019</v>
      </c>
      <c r="T386" t="s">
        <v>36</v>
      </c>
      <c r="U386" t="s">
        <v>279</v>
      </c>
      <c r="V386">
        <v>357</v>
      </c>
      <c r="W386">
        <v>33</v>
      </c>
      <c r="X386">
        <v>6</v>
      </c>
      <c r="Y386">
        <v>0</v>
      </c>
      <c r="Z386">
        <f t="shared" ref="Z386:Z449" si="73">IF(COUNTIF(B386,"*案例*")+COUNTIF(B386,"*实战*")+COUNTIF(B386,"*实践*")&gt;0,1,0)</f>
        <v>0</v>
      </c>
      <c r="AA386">
        <f t="shared" ref="AA386:AA449" si="74">IF(COUNTIF(B386,"*scikit*")+COUNTIF(C386,"*scikit*")+COUNTIF(B386,"*Keras*")+COUNTIF(C386,"*Keras*")+COUNTIF(B386,"*PyTorch*")+COUNTIF(B386,"*TensorFlow*")+COUNTIF(B386,"*PySpark*")+COUNTIF(C386,"*PyTorch*")+COUNTIF(C386,"*TensorFlow*")+COUNTIF(C386,"*PySpark*")&gt;0,1,0)</f>
        <v>0</v>
      </c>
      <c r="AB386" t="str">
        <f t="shared" ref="AB386:AB422" si="75">IF(AC386&gt;100000,"超畅销",IF(AC386&gt;2000,"畅销",IF(AC386&gt;200,"一般",IF(AC386&gt;1,"较不畅销","不畅销"))))</f>
        <v>较不畅销</v>
      </c>
      <c r="AC386">
        <f t="shared" ref="AC386:AC449" si="76">SUM(W386/(1000*(Y386+1)/(W386+1)),X386/(10000*(Y386+1)/(W386+1)),Y386/(-1000*(Y386+1)/(W386+1)))</f>
        <v>1.1424000000000001</v>
      </c>
    </row>
    <row r="387" spans="1:29" ht="15" customHeight="1" x14ac:dyDescent="0.2">
      <c r="A387">
        <v>12078197</v>
      </c>
      <c r="B387" t="s">
        <v>1063</v>
      </c>
      <c r="C387" t="s">
        <v>1064</v>
      </c>
      <c r="D387" t="str">
        <f t="shared" si="70"/>
        <v>中</v>
      </c>
      <c r="E387">
        <v>41</v>
      </c>
      <c r="F387" t="s">
        <v>92</v>
      </c>
      <c r="G387">
        <f t="shared" si="71"/>
        <v>0</v>
      </c>
      <c r="H387">
        <f t="shared" si="72"/>
        <v>1</v>
      </c>
      <c r="I387" t="s">
        <v>64</v>
      </c>
      <c r="J387" t="s">
        <v>1065</v>
      </c>
      <c r="K387">
        <f t="shared" si="67"/>
        <v>20</v>
      </c>
      <c r="L387">
        <f t="shared" si="68"/>
        <v>50</v>
      </c>
      <c r="M387">
        <f t="shared" ref="M387:M450" si="77">IF(N387="人民邮电出版社",0,IF(N387="清华大学出版社",1,IF(N387="机械工业出版社",2,IF(N387="电子工业出版社",3,IF(N387="中信出版集团",4,IF(N387="东南大学出版社",5,IF(N387="科学出版社",6,700)))))))</f>
        <v>0</v>
      </c>
      <c r="N387" t="s">
        <v>92</v>
      </c>
      <c r="O387">
        <f t="shared" si="69"/>
        <v>50</v>
      </c>
      <c r="P387" t="s">
        <v>233</v>
      </c>
      <c r="Q387" t="s">
        <v>35</v>
      </c>
      <c r="R387" s="1">
        <v>42856</v>
      </c>
      <c r="S387" s="1" t="str">
        <f>TEXT(商品数据[[#This Row],[出版时间]],"YYYY")</f>
        <v>2017</v>
      </c>
      <c r="T387" t="s">
        <v>36</v>
      </c>
      <c r="U387" t="s">
        <v>37</v>
      </c>
      <c r="V387">
        <v>153</v>
      </c>
      <c r="W387">
        <v>686</v>
      </c>
      <c r="X387">
        <v>582</v>
      </c>
      <c r="Y387">
        <v>3</v>
      </c>
      <c r="Z387">
        <f t="shared" si="73"/>
        <v>0</v>
      </c>
      <c r="AA387">
        <f t="shared" si="74"/>
        <v>0</v>
      </c>
      <c r="AB387" t="str">
        <f t="shared" si="75"/>
        <v>较不畅销</v>
      </c>
      <c r="AC387">
        <f t="shared" si="76"/>
        <v>127.30110000000001</v>
      </c>
    </row>
    <row r="388" spans="1:29" ht="15" customHeight="1" x14ac:dyDescent="0.2">
      <c r="A388">
        <v>12966742613</v>
      </c>
      <c r="B388" t="s">
        <v>1066</v>
      </c>
      <c r="C388" t="s">
        <v>1067</v>
      </c>
      <c r="D388" t="str">
        <f t="shared" si="70"/>
        <v>高</v>
      </c>
      <c r="E388">
        <v>145</v>
      </c>
      <c r="F388" t="s">
        <v>453</v>
      </c>
      <c r="G388">
        <f t="shared" si="71"/>
        <v>0</v>
      </c>
      <c r="H388">
        <f t="shared" si="72"/>
        <v>0</v>
      </c>
      <c r="I388" t="s">
        <v>346</v>
      </c>
      <c r="K388">
        <f t="shared" si="67"/>
        <v>20</v>
      </c>
      <c r="L388">
        <f t="shared" si="68"/>
        <v>50</v>
      </c>
      <c r="M388">
        <f t="shared" si="77"/>
        <v>3</v>
      </c>
      <c r="N388" t="s">
        <v>149</v>
      </c>
      <c r="O388">
        <f t="shared" si="69"/>
        <v>10</v>
      </c>
      <c r="R388" s="1"/>
      <c r="S388" s="1" t="str">
        <f>TEXT(商品数据[[#This Row],[出版时间]],"YYYY")</f>
        <v>1900</v>
      </c>
      <c r="W388">
        <v>31</v>
      </c>
      <c r="X388">
        <v>31</v>
      </c>
      <c r="Y388">
        <v>0</v>
      </c>
      <c r="Z388">
        <f t="shared" si="73"/>
        <v>1</v>
      </c>
      <c r="AA388">
        <f t="shared" si="74"/>
        <v>0</v>
      </c>
      <c r="AB388" t="str">
        <f t="shared" si="75"/>
        <v>较不畅销</v>
      </c>
      <c r="AC388">
        <f t="shared" si="76"/>
        <v>1.0911999999999999</v>
      </c>
    </row>
    <row r="389" spans="1:29" ht="15" customHeight="1" x14ac:dyDescent="0.2">
      <c r="A389">
        <v>26670953699</v>
      </c>
      <c r="B389" t="s">
        <v>1068</v>
      </c>
      <c r="C389" t="s">
        <v>1069</v>
      </c>
      <c r="D389" t="str">
        <f t="shared" si="70"/>
        <v>高</v>
      </c>
      <c r="E389">
        <v>119</v>
      </c>
      <c r="F389" t="s">
        <v>593</v>
      </c>
      <c r="G389">
        <f t="shared" si="71"/>
        <v>1</v>
      </c>
      <c r="H389">
        <f t="shared" si="72"/>
        <v>1</v>
      </c>
      <c r="I389" t="s">
        <v>609</v>
      </c>
      <c r="J389" t="s">
        <v>1070</v>
      </c>
      <c r="K389">
        <f t="shared" si="67"/>
        <v>20</v>
      </c>
      <c r="L389">
        <f t="shared" si="68"/>
        <v>50</v>
      </c>
      <c r="M389">
        <f t="shared" si="77"/>
        <v>0</v>
      </c>
      <c r="N389" t="s">
        <v>92</v>
      </c>
      <c r="O389">
        <f t="shared" si="69"/>
        <v>10</v>
      </c>
      <c r="Q389" t="s">
        <v>472</v>
      </c>
      <c r="R389" s="1">
        <v>42917</v>
      </c>
      <c r="S389" s="1" t="str">
        <f>TEXT(商品数据[[#This Row],[出版时间]],"YYYY")</f>
        <v>2017</v>
      </c>
      <c r="W389">
        <v>45</v>
      </c>
      <c r="X389">
        <v>4</v>
      </c>
      <c r="Y389">
        <v>1</v>
      </c>
      <c r="Z389">
        <f t="shared" si="73"/>
        <v>0</v>
      </c>
      <c r="AA389">
        <f t="shared" si="74"/>
        <v>0</v>
      </c>
      <c r="AB389" t="str">
        <f t="shared" si="75"/>
        <v>较不畅销</v>
      </c>
      <c r="AC389">
        <f t="shared" si="76"/>
        <v>1.0212000000000001</v>
      </c>
    </row>
    <row r="390" spans="1:29" ht="15" customHeight="1" x14ac:dyDescent="0.2">
      <c r="A390">
        <v>45352292458</v>
      </c>
      <c r="B390" t="s">
        <v>1071</v>
      </c>
      <c r="C390" t="s">
        <v>1072</v>
      </c>
      <c r="D390" t="str">
        <f t="shared" si="70"/>
        <v>高</v>
      </c>
      <c r="E390">
        <v>188</v>
      </c>
      <c r="F390" t="s">
        <v>593</v>
      </c>
      <c r="G390">
        <f t="shared" si="71"/>
        <v>1</v>
      </c>
      <c r="H390">
        <f t="shared" si="72"/>
        <v>1</v>
      </c>
      <c r="I390" t="s">
        <v>609</v>
      </c>
      <c r="J390" t="s">
        <v>466</v>
      </c>
      <c r="K390">
        <f t="shared" si="67"/>
        <v>89</v>
      </c>
      <c r="L390">
        <f t="shared" si="68"/>
        <v>40</v>
      </c>
      <c r="M390">
        <f t="shared" si="77"/>
        <v>1</v>
      </c>
      <c r="N390" t="s">
        <v>31</v>
      </c>
      <c r="O390">
        <f t="shared" si="69"/>
        <v>10</v>
      </c>
      <c r="Q390" t="s">
        <v>113</v>
      </c>
      <c r="R390" s="1"/>
      <c r="S390" s="1" t="str">
        <f>TEXT(商品数据[[#This Row],[出版时间]],"YYYY")</f>
        <v>1900</v>
      </c>
      <c r="W390">
        <v>44</v>
      </c>
      <c r="X390">
        <v>8</v>
      </c>
      <c r="Y390">
        <v>0</v>
      </c>
      <c r="Z390">
        <f t="shared" si="73"/>
        <v>1</v>
      </c>
      <c r="AA390">
        <f t="shared" si="74"/>
        <v>0</v>
      </c>
      <c r="AB390" t="str">
        <f t="shared" si="75"/>
        <v>较不畅销</v>
      </c>
      <c r="AC390">
        <f t="shared" si="76"/>
        <v>2.016</v>
      </c>
    </row>
    <row r="391" spans="1:29" ht="15" customHeight="1" x14ac:dyDescent="0.2">
      <c r="A391">
        <v>54650119717</v>
      </c>
      <c r="B391" t="s">
        <v>1073</v>
      </c>
      <c r="C391" t="s">
        <v>1074</v>
      </c>
      <c r="D391" t="str">
        <f t="shared" si="70"/>
        <v>高</v>
      </c>
      <c r="E391">
        <v>270</v>
      </c>
      <c r="F391" t="s">
        <v>359</v>
      </c>
      <c r="G391">
        <f t="shared" si="71"/>
        <v>1</v>
      </c>
      <c r="H391">
        <f t="shared" si="72"/>
        <v>1</v>
      </c>
      <c r="I391" t="s">
        <v>363</v>
      </c>
      <c r="K391">
        <f t="shared" si="67"/>
        <v>20</v>
      </c>
      <c r="L391">
        <f t="shared" si="68"/>
        <v>40</v>
      </c>
      <c r="M391">
        <f t="shared" si="77"/>
        <v>1</v>
      </c>
      <c r="N391" t="s">
        <v>31</v>
      </c>
      <c r="O391">
        <f t="shared" si="69"/>
        <v>10</v>
      </c>
      <c r="R391" s="1"/>
      <c r="S391" s="1" t="str">
        <f>TEXT(商品数据[[#This Row],[出版时间]],"YYYY")</f>
        <v>1900</v>
      </c>
      <c r="W391">
        <v>115</v>
      </c>
      <c r="X391">
        <v>20</v>
      </c>
      <c r="Y391">
        <v>0</v>
      </c>
      <c r="Z391">
        <f t="shared" si="73"/>
        <v>1</v>
      </c>
      <c r="AA391">
        <f t="shared" si="74"/>
        <v>0</v>
      </c>
      <c r="AB391" t="str">
        <f t="shared" si="75"/>
        <v>较不畅销</v>
      </c>
      <c r="AC391">
        <f t="shared" si="76"/>
        <v>13.571999999999997</v>
      </c>
    </row>
    <row r="392" spans="1:29" ht="15" customHeight="1" x14ac:dyDescent="0.2">
      <c r="A392">
        <v>12161918</v>
      </c>
      <c r="B392" t="s">
        <v>1075</v>
      </c>
      <c r="C392" t="s">
        <v>1075</v>
      </c>
      <c r="D392" t="str">
        <f t="shared" si="70"/>
        <v>中</v>
      </c>
      <c r="E392">
        <v>45.8</v>
      </c>
      <c r="F392" t="s">
        <v>57</v>
      </c>
      <c r="G392">
        <f t="shared" si="71"/>
        <v>0</v>
      </c>
      <c r="H392">
        <f t="shared" si="72"/>
        <v>1</v>
      </c>
      <c r="I392" t="s">
        <v>64</v>
      </c>
      <c r="J392" t="s">
        <v>1076</v>
      </c>
      <c r="K392">
        <f t="shared" si="67"/>
        <v>20</v>
      </c>
      <c r="L392">
        <f t="shared" si="68"/>
        <v>50</v>
      </c>
      <c r="M392">
        <f t="shared" si="77"/>
        <v>2</v>
      </c>
      <c r="N392" t="s">
        <v>57</v>
      </c>
      <c r="O392">
        <f t="shared" si="69"/>
        <v>50</v>
      </c>
      <c r="P392" t="s">
        <v>112</v>
      </c>
      <c r="Q392" t="s">
        <v>35</v>
      </c>
      <c r="R392" s="1">
        <v>42795</v>
      </c>
      <c r="S392" s="1" t="str">
        <f>TEXT(商品数据[[#This Row],[出版时间]],"YYYY")</f>
        <v>2017</v>
      </c>
      <c r="T392" t="s">
        <v>36</v>
      </c>
      <c r="V392">
        <v>208</v>
      </c>
      <c r="W392">
        <v>310</v>
      </c>
      <c r="X392">
        <v>187</v>
      </c>
      <c r="Y392">
        <v>4</v>
      </c>
      <c r="Z392">
        <f t="shared" si="73"/>
        <v>0</v>
      </c>
      <c r="AA392">
        <f t="shared" si="74"/>
        <v>0</v>
      </c>
      <c r="AB392" t="str">
        <f t="shared" si="75"/>
        <v>较不畅销</v>
      </c>
      <c r="AC392">
        <f t="shared" si="76"/>
        <v>20.196339999999999</v>
      </c>
    </row>
    <row r="393" spans="1:29" ht="15" customHeight="1" x14ac:dyDescent="0.2">
      <c r="A393">
        <v>67974920887</v>
      </c>
      <c r="B393" t="s">
        <v>1077</v>
      </c>
      <c r="C393" t="s">
        <v>1078</v>
      </c>
      <c r="D393" t="str">
        <f t="shared" si="70"/>
        <v>中</v>
      </c>
      <c r="E393">
        <v>52.35</v>
      </c>
      <c r="F393" t="s">
        <v>697</v>
      </c>
      <c r="G393">
        <f t="shared" si="71"/>
        <v>1</v>
      </c>
      <c r="H393">
        <f t="shared" si="72"/>
        <v>0</v>
      </c>
      <c r="I393" t="s">
        <v>698</v>
      </c>
      <c r="J393" t="s">
        <v>649</v>
      </c>
      <c r="K393">
        <f t="shared" si="67"/>
        <v>20</v>
      </c>
      <c r="L393">
        <f t="shared" si="68"/>
        <v>50</v>
      </c>
      <c r="M393">
        <f t="shared" si="77"/>
        <v>0</v>
      </c>
      <c r="N393" t="s">
        <v>92</v>
      </c>
      <c r="O393">
        <f t="shared" si="69"/>
        <v>10</v>
      </c>
      <c r="R393" s="1">
        <v>44012</v>
      </c>
      <c r="S393" s="1" t="str">
        <f>TEXT(商品数据[[#This Row],[出版时间]],"YYYY")</f>
        <v>2020</v>
      </c>
      <c r="V393">
        <v>429</v>
      </c>
      <c r="W393">
        <v>72</v>
      </c>
      <c r="X393">
        <v>3</v>
      </c>
      <c r="Y393">
        <v>0</v>
      </c>
      <c r="Z393">
        <f t="shared" si="73"/>
        <v>0</v>
      </c>
      <c r="AA393">
        <f t="shared" si="74"/>
        <v>0</v>
      </c>
      <c r="AB393" t="str">
        <f t="shared" si="75"/>
        <v>较不畅销</v>
      </c>
      <c r="AC393">
        <f t="shared" si="76"/>
        <v>5.2778999999999998</v>
      </c>
    </row>
    <row r="394" spans="1:29" ht="15" customHeight="1" x14ac:dyDescent="0.2">
      <c r="A394">
        <v>39914645535</v>
      </c>
      <c r="B394" t="s">
        <v>1079</v>
      </c>
      <c r="C394" t="s">
        <v>1080</v>
      </c>
      <c r="D394" t="str">
        <f t="shared" si="70"/>
        <v>中</v>
      </c>
      <c r="E394">
        <v>59.9</v>
      </c>
      <c r="F394" t="s">
        <v>1081</v>
      </c>
      <c r="G394">
        <f t="shared" si="71"/>
        <v>1</v>
      </c>
      <c r="H394">
        <f t="shared" si="72"/>
        <v>0</v>
      </c>
      <c r="I394" t="s">
        <v>544</v>
      </c>
      <c r="J394" t="s">
        <v>270</v>
      </c>
      <c r="K394">
        <f t="shared" si="67"/>
        <v>20</v>
      </c>
      <c r="L394">
        <f t="shared" si="68"/>
        <v>40</v>
      </c>
      <c r="M394">
        <f t="shared" si="77"/>
        <v>1</v>
      </c>
      <c r="N394" t="s">
        <v>31</v>
      </c>
      <c r="O394">
        <f t="shared" si="69"/>
        <v>10</v>
      </c>
      <c r="P394" t="s">
        <v>34</v>
      </c>
      <c r="R394" s="1">
        <v>43438</v>
      </c>
      <c r="S394" s="1" t="str">
        <f>TEXT(商品数据[[#This Row],[出版时间]],"YYYY")</f>
        <v>2018</v>
      </c>
      <c r="T394" t="s">
        <v>36</v>
      </c>
      <c r="V394">
        <v>396</v>
      </c>
      <c r="W394">
        <v>386</v>
      </c>
      <c r="X394">
        <v>249</v>
      </c>
      <c r="Y394">
        <v>0</v>
      </c>
      <c r="Z394">
        <f t="shared" si="73"/>
        <v>1</v>
      </c>
      <c r="AA394">
        <f t="shared" si="74"/>
        <v>0</v>
      </c>
      <c r="AB394" t="str">
        <f t="shared" si="75"/>
        <v>较不畅销</v>
      </c>
      <c r="AC394">
        <f t="shared" si="76"/>
        <v>159.01830000000001</v>
      </c>
    </row>
    <row r="395" spans="1:29" ht="15" customHeight="1" x14ac:dyDescent="0.2">
      <c r="A395">
        <v>12444182</v>
      </c>
      <c r="B395" t="s">
        <v>1082</v>
      </c>
      <c r="C395" t="s">
        <v>1083</v>
      </c>
      <c r="D395" t="str">
        <f t="shared" si="70"/>
        <v>中</v>
      </c>
      <c r="E395">
        <v>41.7</v>
      </c>
      <c r="F395" t="s">
        <v>31</v>
      </c>
      <c r="G395">
        <f t="shared" si="71"/>
        <v>0</v>
      </c>
      <c r="H395">
        <f t="shared" si="72"/>
        <v>2</v>
      </c>
      <c r="I395" t="s">
        <v>32</v>
      </c>
      <c r="J395" t="s">
        <v>1084</v>
      </c>
      <c r="K395">
        <f t="shared" si="67"/>
        <v>20</v>
      </c>
      <c r="L395">
        <f t="shared" si="68"/>
        <v>40</v>
      </c>
      <c r="M395">
        <f t="shared" si="77"/>
        <v>1</v>
      </c>
      <c r="N395" t="s">
        <v>31</v>
      </c>
      <c r="O395">
        <f t="shared" si="69"/>
        <v>10</v>
      </c>
      <c r="P395" t="s">
        <v>34</v>
      </c>
      <c r="Q395" t="s">
        <v>35</v>
      </c>
      <c r="R395" s="1">
        <v>43344</v>
      </c>
      <c r="S395" s="1" t="str">
        <f>TEXT(商品数据[[#This Row],[出版时间]],"YYYY")</f>
        <v>2018</v>
      </c>
      <c r="T395" t="s">
        <v>36</v>
      </c>
      <c r="V395">
        <v>243</v>
      </c>
      <c r="W395">
        <v>148</v>
      </c>
      <c r="X395">
        <v>77</v>
      </c>
      <c r="Y395">
        <v>0</v>
      </c>
      <c r="Z395">
        <f t="shared" si="73"/>
        <v>1</v>
      </c>
      <c r="AA395">
        <f t="shared" si="74"/>
        <v>0</v>
      </c>
      <c r="AB395" t="str">
        <f t="shared" si="75"/>
        <v>较不畅销</v>
      </c>
      <c r="AC395">
        <f t="shared" si="76"/>
        <v>23.199300000000001</v>
      </c>
    </row>
    <row r="396" spans="1:29" ht="15" customHeight="1" x14ac:dyDescent="0.2">
      <c r="A396">
        <v>54790319371</v>
      </c>
      <c r="B396" t="s">
        <v>1085</v>
      </c>
      <c r="C396" t="s">
        <v>1086</v>
      </c>
      <c r="D396" t="str">
        <f t="shared" si="70"/>
        <v>高</v>
      </c>
      <c r="E396">
        <v>315</v>
      </c>
      <c r="F396" t="s">
        <v>359</v>
      </c>
      <c r="G396">
        <f t="shared" si="71"/>
        <v>1</v>
      </c>
      <c r="H396">
        <f t="shared" si="72"/>
        <v>1</v>
      </c>
      <c r="I396" t="s">
        <v>363</v>
      </c>
      <c r="K396">
        <f t="shared" si="67"/>
        <v>20</v>
      </c>
      <c r="L396">
        <f t="shared" si="68"/>
        <v>50</v>
      </c>
      <c r="M396">
        <f t="shared" si="77"/>
        <v>2</v>
      </c>
      <c r="N396" t="s">
        <v>57</v>
      </c>
      <c r="O396">
        <f t="shared" si="69"/>
        <v>10</v>
      </c>
      <c r="R396" s="1"/>
      <c r="S396" s="1" t="str">
        <f>TEXT(商品数据[[#This Row],[出版时间]],"YYYY")</f>
        <v>1900</v>
      </c>
      <c r="W396">
        <v>149</v>
      </c>
      <c r="X396">
        <v>17</v>
      </c>
      <c r="Y396">
        <v>1</v>
      </c>
      <c r="Z396">
        <f t="shared" si="73"/>
        <v>1</v>
      </c>
      <c r="AA396">
        <f t="shared" si="74"/>
        <v>0</v>
      </c>
      <c r="AB396" t="str">
        <f t="shared" si="75"/>
        <v>较不畅销</v>
      </c>
      <c r="AC396">
        <f t="shared" si="76"/>
        <v>11.227499999999999</v>
      </c>
    </row>
    <row r="397" spans="1:29" ht="15" customHeight="1" x14ac:dyDescent="0.2">
      <c r="A397">
        <v>33581756156</v>
      </c>
      <c r="B397" t="s">
        <v>1087</v>
      </c>
      <c r="C397" t="s">
        <v>1087</v>
      </c>
      <c r="D397" t="str">
        <f t="shared" si="70"/>
        <v>高</v>
      </c>
      <c r="E397">
        <v>228</v>
      </c>
      <c r="F397" t="s">
        <v>138</v>
      </c>
      <c r="G397">
        <f t="shared" si="71"/>
        <v>1</v>
      </c>
      <c r="H397">
        <f t="shared" si="72"/>
        <v>1</v>
      </c>
      <c r="I397" t="s">
        <v>297</v>
      </c>
      <c r="J397" t="s">
        <v>311</v>
      </c>
      <c r="K397">
        <f t="shared" si="67"/>
        <v>20</v>
      </c>
      <c r="L397">
        <f t="shared" si="68"/>
        <v>50</v>
      </c>
      <c r="M397">
        <f t="shared" si="77"/>
        <v>0</v>
      </c>
      <c r="N397" t="s">
        <v>92</v>
      </c>
      <c r="O397">
        <f t="shared" si="69"/>
        <v>10</v>
      </c>
      <c r="Q397" t="s">
        <v>35</v>
      </c>
      <c r="R397" s="1">
        <v>42948</v>
      </c>
      <c r="S397" s="1" t="str">
        <f>TEXT(商品数据[[#This Row],[出版时间]],"YYYY")</f>
        <v>2017</v>
      </c>
      <c r="V397">
        <v>500</v>
      </c>
      <c r="W397">
        <v>132</v>
      </c>
      <c r="X397">
        <v>113</v>
      </c>
      <c r="Y397">
        <v>0</v>
      </c>
      <c r="Z397">
        <f t="shared" si="73"/>
        <v>0</v>
      </c>
      <c r="AA397">
        <f t="shared" si="74"/>
        <v>0</v>
      </c>
      <c r="AB397" t="str">
        <f t="shared" si="75"/>
        <v>较不畅销</v>
      </c>
      <c r="AC397">
        <f t="shared" si="76"/>
        <v>19.058900000000001</v>
      </c>
    </row>
    <row r="398" spans="1:29" ht="15" customHeight="1" x14ac:dyDescent="0.2">
      <c r="A398">
        <v>37240473798</v>
      </c>
      <c r="B398" t="s">
        <v>1088</v>
      </c>
      <c r="C398" t="s">
        <v>1088</v>
      </c>
      <c r="D398" t="str">
        <f t="shared" si="70"/>
        <v>高</v>
      </c>
      <c r="E398">
        <v>249</v>
      </c>
      <c r="F398" t="s">
        <v>138</v>
      </c>
      <c r="G398">
        <f t="shared" si="71"/>
        <v>1</v>
      </c>
      <c r="H398">
        <f t="shared" si="72"/>
        <v>1</v>
      </c>
      <c r="I398" t="s">
        <v>297</v>
      </c>
      <c r="J398" t="s">
        <v>311</v>
      </c>
      <c r="K398">
        <f t="shared" ref="K398:K461" si="78">IF(COUNTIF(J398,"*周志华*")&gt;0,89,IF(COUNTIF(J398,"*赵卫东*")&gt;0,80,IF(COUNTIF(J398,"*朱塞佩*")&gt;0,60,IF(COUNTIF(J398,"*雷明*")&gt;0,55,IF(COUNTIF(J398,"*立石*")&gt;0,40,IF(COUNTIF(J398,"*挪亚*")&gt;0,30,20))))))</f>
        <v>20</v>
      </c>
      <c r="L398">
        <f t="shared" ref="L398:L461" si="79">IF(N398="人民邮电出版社",50,IF(N398="清华大学出版社",40,IF(N398="机械工业出版社",50,IF(N398="电子工业出版社",50,IF(N398="中信出版集团",40,IF(N398="东南大学出版社",30,IF(N398="科学出版社",20,10)))))))</f>
        <v>50</v>
      </c>
      <c r="M398">
        <f t="shared" si="77"/>
        <v>0</v>
      </c>
      <c r="N398" t="s">
        <v>92</v>
      </c>
      <c r="O398">
        <f t="shared" si="69"/>
        <v>10</v>
      </c>
      <c r="Q398" t="s">
        <v>35</v>
      </c>
      <c r="R398" s="1">
        <v>42948</v>
      </c>
      <c r="S398" s="1" t="str">
        <f>TEXT(商品数据[[#This Row],[出版时间]],"YYYY")</f>
        <v>2017</v>
      </c>
      <c r="V398">
        <v>500</v>
      </c>
      <c r="W398">
        <v>90</v>
      </c>
      <c r="X398">
        <v>33</v>
      </c>
      <c r="Y398">
        <v>1</v>
      </c>
      <c r="Z398">
        <f t="shared" si="73"/>
        <v>1</v>
      </c>
      <c r="AA398">
        <f t="shared" si="74"/>
        <v>1</v>
      </c>
      <c r="AB398" t="str">
        <f t="shared" si="75"/>
        <v>较不畅销</v>
      </c>
      <c r="AC398">
        <f t="shared" si="76"/>
        <v>4.1996500000000001</v>
      </c>
    </row>
    <row r="399" spans="1:29" ht="15" customHeight="1" x14ac:dyDescent="0.2">
      <c r="A399">
        <v>12923078</v>
      </c>
      <c r="B399" t="s">
        <v>1089</v>
      </c>
      <c r="C399" t="s">
        <v>1090</v>
      </c>
      <c r="D399" t="str">
        <f t="shared" si="70"/>
        <v>中</v>
      </c>
      <c r="E399">
        <v>54.6</v>
      </c>
      <c r="F399" t="s">
        <v>31</v>
      </c>
      <c r="G399">
        <f t="shared" si="71"/>
        <v>0</v>
      </c>
      <c r="H399">
        <f t="shared" si="72"/>
        <v>2</v>
      </c>
      <c r="I399" t="s">
        <v>32</v>
      </c>
      <c r="J399" t="s">
        <v>1091</v>
      </c>
      <c r="K399">
        <f t="shared" si="78"/>
        <v>20</v>
      </c>
      <c r="L399">
        <f t="shared" si="79"/>
        <v>40</v>
      </c>
      <c r="M399">
        <f t="shared" si="77"/>
        <v>1</v>
      </c>
      <c r="N399" t="s">
        <v>31</v>
      </c>
      <c r="O399">
        <f t="shared" si="69"/>
        <v>10</v>
      </c>
      <c r="P399" t="s">
        <v>34</v>
      </c>
      <c r="Q399" t="s">
        <v>35</v>
      </c>
      <c r="R399" s="1">
        <v>44044</v>
      </c>
      <c r="S399" s="1" t="str">
        <f>TEXT(商品数据[[#This Row],[出版时间]],"YYYY")</f>
        <v>2020</v>
      </c>
      <c r="T399" t="s">
        <v>36</v>
      </c>
      <c r="V399">
        <v>288</v>
      </c>
      <c r="W399">
        <v>97</v>
      </c>
      <c r="X399">
        <v>15</v>
      </c>
      <c r="Y399">
        <v>0</v>
      </c>
      <c r="Z399">
        <f t="shared" si="73"/>
        <v>0</v>
      </c>
      <c r="AA399">
        <f t="shared" si="74"/>
        <v>0</v>
      </c>
      <c r="AB399" t="str">
        <f t="shared" si="75"/>
        <v>较不畅销</v>
      </c>
      <c r="AC399">
        <f t="shared" si="76"/>
        <v>9.6530000000000005</v>
      </c>
    </row>
    <row r="400" spans="1:29" ht="15" customHeight="1" x14ac:dyDescent="0.2">
      <c r="A400">
        <v>12700641</v>
      </c>
      <c r="B400" t="s">
        <v>1092</v>
      </c>
      <c r="C400" t="s">
        <v>1093</v>
      </c>
      <c r="D400" t="str">
        <f t="shared" si="70"/>
        <v>较高</v>
      </c>
      <c r="E400">
        <v>67.2</v>
      </c>
      <c r="F400" t="s">
        <v>31</v>
      </c>
      <c r="G400">
        <f t="shared" si="71"/>
        <v>0</v>
      </c>
      <c r="H400">
        <f t="shared" si="72"/>
        <v>2</v>
      </c>
      <c r="I400" t="s">
        <v>32</v>
      </c>
      <c r="J400" t="s">
        <v>1094</v>
      </c>
      <c r="K400">
        <f t="shared" si="78"/>
        <v>20</v>
      </c>
      <c r="L400">
        <f t="shared" si="79"/>
        <v>40</v>
      </c>
      <c r="M400">
        <f t="shared" si="77"/>
        <v>1</v>
      </c>
      <c r="N400" t="s">
        <v>31</v>
      </c>
      <c r="O400">
        <f t="shared" si="69"/>
        <v>10</v>
      </c>
      <c r="P400" t="s">
        <v>34</v>
      </c>
      <c r="Q400" t="s">
        <v>35</v>
      </c>
      <c r="R400" s="1">
        <v>44013</v>
      </c>
      <c r="S400" s="1" t="str">
        <f>TEXT(商品数据[[#This Row],[出版时间]],"YYYY")</f>
        <v>2020</v>
      </c>
      <c r="T400" t="s">
        <v>36</v>
      </c>
      <c r="V400">
        <v>300</v>
      </c>
      <c r="W400">
        <v>124</v>
      </c>
      <c r="X400">
        <v>23</v>
      </c>
      <c r="Y400">
        <v>0</v>
      </c>
      <c r="Z400">
        <f t="shared" si="73"/>
        <v>0</v>
      </c>
      <c r="AA400">
        <f t="shared" si="74"/>
        <v>0</v>
      </c>
      <c r="AB400" t="str">
        <f t="shared" si="75"/>
        <v>较不畅销</v>
      </c>
      <c r="AC400">
        <f t="shared" si="76"/>
        <v>15.7875</v>
      </c>
    </row>
    <row r="401" spans="1:29" ht="15" customHeight="1" x14ac:dyDescent="0.2">
      <c r="A401">
        <v>29265174311</v>
      </c>
      <c r="B401" t="s">
        <v>1095</v>
      </c>
      <c r="C401" t="s">
        <v>1095</v>
      </c>
      <c r="D401" t="str">
        <f t="shared" si="70"/>
        <v>高</v>
      </c>
      <c r="E401">
        <v>141</v>
      </c>
      <c r="F401" t="s">
        <v>138</v>
      </c>
      <c r="G401">
        <f t="shared" si="71"/>
        <v>1</v>
      </c>
      <c r="H401">
        <f t="shared" si="72"/>
        <v>1</v>
      </c>
      <c r="I401" t="s">
        <v>297</v>
      </c>
      <c r="K401">
        <f t="shared" si="78"/>
        <v>20</v>
      </c>
      <c r="L401">
        <f t="shared" si="79"/>
        <v>50</v>
      </c>
      <c r="M401">
        <f t="shared" si="77"/>
        <v>0</v>
      </c>
      <c r="N401" t="s">
        <v>92</v>
      </c>
      <c r="O401">
        <f t="shared" si="69"/>
        <v>10</v>
      </c>
      <c r="R401" s="1"/>
      <c r="S401" s="1" t="str">
        <f>TEXT(商品数据[[#This Row],[出版时间]],"YYYY")</f>
        <v>1900</v>
      </c>
      <c r="W401">
        <v>42</v>
      </c>
      <c r="X401">
        <v>33</v>
      </c>
      <c r="Y401">
        <v>0</v>
      </c>
      <c r="Z401">
        <f t="shared" si="73"/>
        <v>0</v>
      </c>
      <c r="AA401">
        <f t="shared" si="74"/>
        <v>0</v>
      </c>
      <c r="AB401" t="str">
        <f t="shared" si="75"/>
        <v>较不畅销</v>
      </c>
      <c r="AC401">
        <f t="shared" si="76"/>
        <v>1.9479</v>
      </c>
    </row>
    <row r="402" spans="1:29" ht="15" customHeight="1" x14ac:dyDescent="0.2">
      <c r="A402">
        <v>28415991981</v>
      </c>
      <c r="B402" t="s">
        <v>1096</v>
      </c>
      <c r="C402" t="s">
        <v>1096</v>
      </c>
      <c r="D402" t="str">
        <f t="shared" si="70"/>
        <v>高</v>
      </c>
      <c r="E402">
        <v>124.03</v>
      </c>
      <c r="F402" t="s">
        <v>138</v>
      </c>
      <c r="G402">
        <f t="shared" si="71"/>
        <v>0</v>
      </c>
      <c r="H402">
        <f t="shared" si="72"/>
        <v>1</v>
      </c>
      <c r="I402" t="s">
        <v>461</v>
      </c>
      <c r="K402">
        <f t="shared" si="78"/>
        <v>20</v>
      </c>
      <c r="L402">
        <f t="shared" si="79"/>
        <v>50</v>
      </c>
      <c r="M402">
        <f t="shared" si="77"/>
        <v>0</v>
      </c>
      <c r="N402" t="s">
        <v>92</v>
      </c>
      <c r="O402">
        <f t="shared" si="69"/>
        <v>10</v>
      </c>
      <c r="R402" s="1">
        <v>41426</v>
      </c>
      <c r="S402" s="1" t="str">
        <f>TEXT(商品数据[[#This Row],[出版时间]],"YYYY")</f>
        <v>2013</v>
      </c>
      <c r="W402">
        <v>81</v>
      </c>
      <c r="X402">
        <v>68</v>
      </c>
      <c r="Y402">
        <v>1</v>
      </c>
      <c r="Z402">
        <f t="shared" si="73"/>
        <v>1</v>
      </c>
      <c r="AA402">
        <f t="shared" si="74"/>
        <v>0</v>
      </c>
      <c r="AB402" t="str">
        <f t="shared" si="75"/>
        <v>较不畅销</v>
      </c>
      <c r="AC402">
        <f t="shared" si="76"/>
        <v>3.5588000000000002</v>
      </c>
    </row>
    <row r="403" spans="1:29" ht="15" customHeight="1" x14ac:dyDescent="0.2">
      <c r="A403">
        <v>10228351298</v>
      </c>
      <c r="B403" t="s">
        <v>1097</v>
      </c>
      <c r="C403" t="s">
        <v>1098</v>
      </c>
      <c r="D403" t="str">
        <f t="shared" si="70"/>
        <v>较高</v>
      </c>
      <c r="E403">
        <v>65.599999999999994</v>
      </c>
      <c r="F403" t="s">
        <v>623</v>
      </c>
      <c r="G403">
        <f t="shared" si="71"/>
        <v>1</v>
      </c>
      <c r="H403">
        <f t="shared" si="72"/>
        <v>0</v>
      </c>
      <c r="I403" t="s">
        <v>765</v>
      </c>
      <c r="J403" t="s">
        <v>41</v>
      </c>
      <c r="K403">
        <f t="shared" si="78"/>
        <v>89</v>
      </c>
      <c r="L403">
        <f t="shared" si="79"/>
        <v>40</v>
      </c>
      <c r="M403">
        <f t="shared" si="77"/>
        <v>1</v>
      </c>
      <c r="N403" t="s">
        <v>31</v>
      </c>
      <c r="O403">
        <f t="shared" si="69"/>
        <v>10</v>
      </c>
      <c r="P403" t="s">
        <v>626</v>
      </c>
      <c r="R403" s="1">
        <v>42370</v>
      </c>
      <c r="S403" s="1" t="str">
        <f>TEXT(商品数据[[#This Row],[出版时间]],"YYYY")</f>
        <v>2016</v>
      </c>
      <c r="W403">
        <v>139</v>
      </c>
      <c r="X403">
        <v>120</v>
      </c>
      <c r="Y403">
        <v>10</v>
      </c>
      <c r="Z403">
        <f t="shared" si="73"/>
        <v>0</v>
      </c>
      <c r="AA403">
        <f t="shared" si="74"/>
        <v>0</v>
      </c>
      <c r="AB403" t="str">
        <f t="shared" si="75"/>
        <v>较不畅销</v>
      </c>
      <c r="AC403">
        <f t="shared" si="76"/>
        <v>1.7945454545454547</v>
      </c>
    </row>
    <row r="404" spans="1:29" ht="15" customHeight="1" x14ac:dyDescent="0.2">
      <c r="A404">
        <v>12654256</v>
      </c>
      <c r="B404" t="s">
        <v>1099</v>
      </c>
      <c r="C404" t="s">
        <v>1100</v>
      </c>
      <c r="D404" t="str">
        <f t="shared" si="70"/>
        <v>中</v>
      </c>
      <c r="E404">
        <v>52.4</v>
      </c>
      <c r="F404" t="s">
        <v>31</v>
      </c>
      <c r="G404">
        <f t="shared" si="71"/>
        <v>0</v>
      </c>
      <c r="H404">
        <f t="shared" si="72"/>
        <v>2</v>
      </c>
      <c r="I404" t="s">
        <v>32</v>
      </c>
      <c r="J404" t="s">
        <v>1101</v>
      </c>
      <c r="K404">
        <f t="shared" si="78"/>
        <v>20</v>
      </c>
      <c r="L404">
        <f t="shared" si="79"/>
        <v>40</v>
      </c>
      <c r="M404">
        <f t="shared" si="77"/>
        <v>1</v>
      </c>
      <c r="N404" t="s">
        <v>31</v>
      </c>
      <c r="O404">
        <f t="shared" si="69"/>
        <v>10</v>
      </c>
      <c r="P404" t="s">
        <v>180</v>
      </c>
      <c r="Q404" t="s">
        <v>35</v>
      </c>
      <c r="R404" s="1">
        <v>43647</v>
      </c>
      <c r="S404" s="1" t="str">
        <f>TEXT(商品数据[[#This Row],[出版时间]],"YYYY")</f>
        <v>2019</v>
      </c>
      <c r="T404" t="s">
        <v>36</v>
      </c>
      <c r="U404" t="s">
        <v>37</v>
      </c>
      <c r="V404">
        <v>386</v>
      </c>
      <c r="W404">
        <v>112</v>
      </c>
      <c r="X404">
        <v>16</v>
      </c>
      <c r="Y404">
        <v>0</v>
      </c>
      <c r="Z404">
        <f t="shared" si="73"/>
        <v>0</v>
      </c>
      <c r="AA404">
        <f t="shared" si="74"/>
        <v>0</v>
      </c>
      <c r="AB404" t="str">
        <f t="shared" si="75"/>
        <v>较不畅销</v>
      </c>
      <c r="AC404">
        <f t="shared" si="76"/>
        <v>12.8368</v>
      </c>
    </row>
    <row r="405" spans="1:29" ht="15" customHeight="1" x14ac:dyDescent="0.2">
      <c r="A405">
        <v>70868870453</v>
      </c>
      <c r="B405" t="s">
        <v>1102</v>
      </c>
      <c r="C405" t="s">
        <v>1102</v>
      </c>
      <c r="D405" t="str">
        <f t="shared" si="70"/>
        <v>中</v>
      </c>
      <c r="E405">
        <v>59.8</v>
      </c>
      <c r="F405" t="s">
        <v>608</v>
      </c>
      <c r="G405">
        <f t="shared" si="71"/>
        <v>1</v>
      </c>
      <c r="H405">
        <f t="shared" si="72"/>
        <v>1</v>
      </c>
      <c r="I405" t="s">
        <v>609</v>
      </c>
      <c r="K405">
        <f t="shared" si="78"/>
        <v>20</v>
      </c>
      <c r="L405">
        <f t="shared" si="79"/>
        <v>50</v>
      </c>
      <c r="M405">
        <f t="shared" si="77"/>
        <v>3</v>
      </c>
      <c r="N405" t="s">
        <v>149</v>
      </c>
      <c r="O405">
        <f t="shared" si="69"/>
        <v>10</v>
      </c>
      <c r="P405" t="s">
        <v>610</v>
      </c>
      <c r="R405" s="1"/>
      <c r="S405" s="1" t="str">
        <f>TEXT(商品数据[[#This Row],[出版时间]],"YYYY")</f>
        <v>1900</v>
      </c>
      <c r="W405">
        <v>38</v>
      </c>
      <c r="X405">
        <v>4</v>
      </c>
      <c r="Y405">
        <v>0</v>
      </c>
      <c r="Z405">
        <f t="shared" si="73"/>
        <v>0</v>
      </c>
      <c r="AA405">
        <f t="shared" si="74"/>
        <v>0</v>
      </c>
      <c r="AB405" t="str">
        <f t="shared" si="75"/>
        <v>较不畅销</v>
      </c>
      <c r="AC405">
        <f t="shared" si="76"/>
        <v>1.4976</v>
      </c>
    </row>
    <row r="406" spans="1:29" ht="15" customHeight="1" x14ac:dyDescent="0.2">
      <c r="A406">
        <v>33315745292</v>
      </c>
      <c r="B406" t="s">
        <v>1009</v>
      </c>
      <c r="D406" t="str">
        <f t="shared" si="70"/>
        <v>中</v>
      </c>
      <c r="E406">
        <v>58.8</v>
      </c>
      <c r="F406" t="s">
        <v>1103</v>
      </c>
      <c r="G406">
        <f t="shared" si="71"/>
        <v>0</v>
      </c>
      <c r="H406">
        <f t="shared" si="72"/>
        <v>0</v>
      </c>
      <c r="K406">
        <f t="shared" si="78"/>
        <v>20</v>
      </c>
      <c r="L406">
        <f t="shared" si="79"/>
        <v>40</v>
      </c>
      <c r="M406">
        <f t="shared" si="77"/>
        <v>1</v>
      </c>
      <c r="N406" t="s">
        <v>31</v>
      </c>
      <c r="O406">
        <f t="shared" si="69"/>
        <v>10</v>
      </c>
      <c r="R406" s="1"/>
      <c r="S406" s="1" t="str">
        <f>TEXT(商品数据[[#This Row],[出版时间]],"YYYY")</f>
        <v>1900</v>
      </c>
      <c r="W406">
        <v>602</v>
      </c>
      <c r="X406">
        <v>103</v>
      </c>
      <c r="Y406">
        <v>1</v>
      </c>
      <c r="Z406">
        <f t="shared" si="73"/>
        <v>0</v>
      </c>
      <c r="AA406">
        <f t="shared" si="74"/>
        <v>0</v>
      </c>
      <c r="AB406" t="str">
        <f t="shared" si="75"/>
        <v>较不畅销</v>
      </c>
      <c r="AC406">
        <f t="shared" si="76"/>
        <v>184.30694999999997</v>
      </c>
    </row>
    <row r="407" spans="1:29" ht="15" customHeight="1" x14ac:dyDescent="0.2">
      <c r="A407">
        <v>20445809140</v>
      </c>
      <c r="B407" t="s">
        <v>1104</v>
      </c>
      <c r="D407" t="str">
        <f t="shared" si="70"/>
        <v>高</v>
      </c>
      <c r="E407">
        <v>117.5</v>
      </c>
      <c r="F407" t="s">
        <v>317</v>
      </c>
      <c r="G407">
        <f t="shared" si="71"/>
        <v>0</v>
      </c>
      <c r="H407">
        <f t="shared" si="72"/>
        <v>0</v>
      </c>
      <c r="J407" t="s">
        <v>1105</v>
      </c>
      <c r="K407">
        <f t="shared" si="78"/>
        <v>20</v>
      </c>
      <c r="L407">
        <f t="shared" si="79"/>
        <v>50</v>
      </c>
      <c r="M407">
        <f t="shared" si="77"/>
        <v>0</v>
      </c>
      <c r="N407" t="s">
        <v>92</v>
      </c>
      <c r="O407">
        <f t="shared" si="69"/>
        <v>10</v>
      </c>
      <c r="P407" t="s">
        <v>319</v>
      </c>
      <c r="Q407" t="s">
        <v>35</v>
      </c>
      <c r="R407" s="1">
        <v>42948</v>
      </c>
      <c r="S407" s="1" t="str">
        <f>TEXT(商品数据[[#This Row],[出版时间]],"YYYY")</f>
        <v>2017</v>
      </c>
      <c r="W407">
        <v>530</v>
      </c>
      <c r="X407">
        <v>230</v>
      </c>
      <c r="Y407">
        <v>1</v>
      </c>
      <c r="Z407">
        <f t="shared" si="73"/>
        <v>0</v>
      </c>
      <c r="AA407">
        <f t="shared" si="74"/>
        <v>0</v>
      </c>
      <c r="AB407" t="str">
        <f t="shared" si="75"/>
        <v>较不畅销</v>
      </c>
      <c r="AC407">
        <f t="shared" si="76"/>
        <v>146.55600000000001</v>
      </c>
    </row>
    <row r="408" spans="1:29" ht="15" customHeight="1" x14ac:dyDescent="0.2">
      <c r="A408">
        <v>10186485618</v>
      </c>
      <c r="B408" t="s">
        <v>1106</v>
      </c>
      <c r="D408" t="str">
        <f t="shared" si="70"/>
        <v>高</v>
      </c>
      <c r="E408">
        <v>120.4</v>
      </c>
      <c r="F408" t="s">
        <v>81</v>
      </c>
      <c r="G408">
        <f t="shared" si="71"/>
        <v>0</v>
      </c>
      <c r="H408">
        <f t="shared" si="72"/>
        <v>0</v>
      </c>
      <c r="J408" t="s">
        <v>91</v>
      </c>
      <c r="K408">
        <f t="shared" si="78"/>
        <v>20</v>
      </c>
      <c r="L408">
        <f t="shared" si="79"/>
        <v>50</v>
      </c>
      <c r="M408">
        <f t="shared" si="77"/>
        <v>0</v>
      </c>
      <c r="N408" t="s">
        <v>92</v>
      </c>
      <c r="O408">
        <f t="shared" si="69"/>
        <v>30</v>
      </c>
      <c r="P408" t="s">
        <v>85</v>
      </c>
      <c r="R408" s="1">
        <v>41426</v>
      </c>
      <c r="S408" s="1" t="str">
        <f>TEXT(商品数据[[#This Row],[出版时间]],"YYYY")</f>
        <v>2013</v>
      </c>
      <c r="W408">
        <v>482</v>
      </c>
      <c r="X408">
        <v>400</v>
      </c>
      <c r="Y408">
        <v>2</v>
      </c>
      <c r="Z408">
        <f t="shared" si="73"/>
        <v>1</v>
      </c>
      <c r="AA408">
        <f t="shared" si="74"/>
        <v>0</v>
      </c>
      <c r="AB408" t="str">
        <f t="shared" si="75"/>
        <v>较不畅销</v>
      </c>
      <c r="AC408">
        <f t="shared" si="76"/>
        <v>83.72</v>
      </c>
    </row>
    <row r="409" spans="1:29" ht="15" customHeight="1" x14ac:dyDescent="0.2">
      <c r="A409">
        <v>40850559316</v>
      </c>
      <c r="B409" t="s">
        <v>1107</v>
      </c>
      <c r="D409" t="str">
        <f t="shared" si="70"/>
        <v>高</v>
      </c>
      <c r="E409">
        <v>119</v>
      </c>
      <c r="F409" t="s">
        <v>39</v>
      </c>
      <c r="G409">
        <f t="shared" si="71"/>
        <v>1</v>
      </c>
      <c r="H409">
        <f t="shared" si="72"/>
        <v>1</v>
      </c>
      <c r="I409" t="s">
        <v>51</v>
      </c>
      <c r="K409">
        <f t="shared" si="78"/>
        <v>20</v>
      </c>
      <c r="L409">
        <f t="shared" si="79"/>
        <v>50</v>
      </c>
      <c r="M409">
        <f t="shared" si="77"/>
        <v>0</v>
      </c>
      <c r="N409" t="s">
        <v>92</v>
      </c>
      <c r="O409">
        <f t="shared" si="69"/>
        <v>10</v>
      </c>
      <c r="R409" s="1"/>
      <c r="S409" s="1" t="str">
        <f>TEXT(商品数据[[#This Row],[出版时间]],"YYYY")</f>
        <v>1900</v>
      </c>
      <c r="W409">
        <v>414</v>
      </c>
      <c r="X409">
        <v>92</v>
      </c>
      <c r="Y409">
        <v>2</v>
      </c>
      <c r="Z409">
        <f t="shared" si="73"/>
        <v>0</v>
      </c>
      <c r="AA409">
        <f t="shared" si="74"/>
        <v>0</v>
      </c>
      <c r="AB409" t="str">
        <f t="shared" si="75"/>
        <v>较不畅销</v>
      </c>
      <c r="AC409">
        <f t="shared" si="76"/>
        <v>58.265999999999998</v>
      </c>
    </row>
    <row r="410" spans="1:29" ht="15" customHeight="1" x14ac:dyDescent="0.2">
      <c r="A410">
        <v>26157836697</v>
      </c>
      <c r="B410" t="s">
        <v>1108</v>
      </c>
      <c r="D410" t="str">
        <f t="shared" si="70"/>
        <v>中</v>
      </c>
      <c r="E410">
        <v>58.5</v>
      </c>
      <c r="F410" t="s">
        <v>81</v>
      </c>
      <c r="G410">
        <f t="shared" si="71"/>
        <v>0</v>
      </c>
      <c r="H410">
        <f t="shared" si="72"/>
        <v>0</v>
      </c>
      <c r="J410" t="s">
        <v>1109</v>
      </c>
      <c r="K410">
        <f t="shared" si="78"/>
        <v>20</v>
      </c>
      <c r="L410">
        <f t="shared" si="79"/>
        <v>50</v>
      </c>
      <c r="M410">
        <f t="shared" si="77"/>
        <v>0</v>
      </c>
      <c r="N410" t="s">
        <v>92</v>
      </c>
      <c r="O410">
        <f t="shared" si="69"/>
        <v>30</v>
      </c>
      <c r="P410" t="s">
        <v>85</v>
      </c>
      <c r="R410" s="1">
        <v>43101</v>
      </c>
      <c r="S410" s="1" t="str">
        <f>TEXT(商品数据[[#This Row],[出版时间]],"YYYY")</f>
        <v>2018</v>
      </c>
      <c r="W410">
        <v>342</v>
      </c>
      <c r="X410">
        <v>162</v>
      </c>
      <c r="Y410">
        <v>2</v>
      </c>
      <c r="Z410">
        <f t="shared" si="73"/>
        <v>0</v>
      </c>
      <c r="AA410">
        <f t="shared" si="74"/>
        <v>0</v>
      </c>
      <c r="AB410" t="str">
        <f t="shared" si="75"/>
        <v>较不畅销</v>
      </c>
      <c r="AC410">
        <f t="shared" si="76"/>
        <v>40.725533333333331</v>
      </c>
    </row>
    <row r="411" spans="1:29" ht="15" customHeight="1" x14ac:dyDescent="0.2">
      <c r="A411">
        <v>30960451044</v>
      </c>
      <c r="B411" t="s">
        <v>736</v>
      </c>
      <c r="D411" t="str">
        <f t="shared" si="70"/>
        <v>中</v>
      </c>
      <c r="E411">
        <v>55.3</v>
      </c>
      <c r="F411" t="s">
        <v>81</v>
      </c>
      <c r="G411">
        <f t="shared" si="71"/>
        <v>0</v>
      </c>
      <c r="H411">
        <f t="shared" si="72"/>
        <v>0</v>
      </c>
      <c r="J411" t="s">
        <v>356</v>
      </c>
      <c r="K411">
        <f t="shared" si="78"/>
        <v>20</v>
      </c>
      <c r="L411">
        <f t="shared" si="79"/>
        <v>50</v>
      </c>
      <c r="M411">
        <f t="shared" si="77"/>
        <v>0</v>
      </c>
      <c r="N411" t="s">
        <v>92</v>
      </c>
      <c r="O411">
        <f t="shared" si="69"/>
        <v>30</v>
      </c>
      <c r="P411" t="s">
        <v>85</v>
      </c>
      <c r="R411" s="1">
        <v>43313</v>
      </c>
      <c r="S411" s="1" t="str">
        <f>TEXT(商品数据[[#This Row],[出版时间]],"YYYY")</f>
        <v>2018</v>
      </c>
      <c r="W411">
        <v>273</v>
      </c>
      <c r="X411">
        <v>87</v>
      </c>
      <c r="Y411">
        <v>1</v>
      </c>
      <c r="Z411">
        <f t="shared" si="73"/>
        <v>1</v>
      </c>
      <c r="AA411">
        <f t="shared" si="74"/>
        <v>0</v>
      </c>
      <c r="AB411" t="str">
        <f t="shared" si="75"/>
        <v>较不畅销</v>
      </c>
      <c r="AC411">
        <f t="shared" si="76"/>
        <v>38.4559</v>
      </c>
    </row>
    <row r="412" spans="1:29" ht="15" customHeight="1" x14ac:dyDescent="0.2">
      <c r="A412">
        <v>14818146965</v>
      </c>
      <c r="B412" t="s">
        <v>1110</v>
      </c>
      <c r="D412" t="str">
        <f t="shared" si="70"/>
        <v>高</v>
      </c>
      <c r="E412">
        <v>180.6</v>
      </c>
      <c r="F412" t="s">
        <v>81</v>
      </c>
      <c r="G412">
        <f t="shared" si="71"/>
        <v>0</v>
      </c>
      <c r="H412">
        <f t="shared" si="72"/>
        <v>0</v>
      </c>
      <c r="J412" t="s">
        <v>311</v>
      </c>
      <c r="K412">
        <f t="shared" si="78"/>
        <v>20</v>
      </c>
      <c r="L412">
        <f t="shared" si="79"/>
        <v>50</v>
      </c>
      <c r="M412">
        <f t="shared" si="77"/>
        <v>0</v>
      </c>
      <c r="N412" t="s">
        <v>92</v>
      </c>
      <c r="O412">
        <f t="shared" si="69"/>
        <v>30</v>
      </c>
      <c r="P412" t="s">
        <v>85</v>
      </c>
      <c r="R412" s="1">
        <v>42917</v>
      </c>
      <c r="S412" s="1" t="str">
        <f>TEXT(商品数据[[#This Row],[出版时间]],"YYYY")</f>
        <v>2017</v>
      </c>
      <c r="W412">
        <v>181</v>
      </c>
      <c r="X412">
        <v>154</v>
      </c>
      <c r="Y412">
        <v>0</v>
      </c>
      <c r="Z412">
        <f t="shared" si="73"/>
        <v>1</v>
      </c>
      <c r="AA412">
        <f t="shared" si="74"/>
        <v>0</v>
      </c>
      <c r="AB412" t="str">
        <f t="shared" si="75"/>
        <v>较不畅销</v>
      </c>
      <c r="AC412">
        <f t="shared" si="76"/>
        <v>35.744799999999998</v>
      </c>
    </row>
    <row r="413" spans="1:29" ht="15" customHeight="1" x14ac:dyDescent="0.2">
      <c r="A413">
        <v>35093013531</v>
      </c>
      <c r="B413" t="s">
        <v>1111</v>
      </c>
      <c r="D413" t="str">
        <f t="shared" si="70"/>
        <v>较高</v>
      </c>
      <c r="E413">
        <v>75.2</v>
      </c>
      <c r="F413" t="s">
        <v>1112</v>
      </c>
      <c r="G413">
        <f t="shared" si="71"/>
        <v>0</v>
      </c>
      <c r="H413">
        <f t="shared" si="72"/>
        <v>1</v>
      </c>
      <c r="I413" t="s">
        <v>51</v>
      </c>
      <c r="K413">
        <f t="shared" si="78"/>
        <v>20</v>
      </c>
      <c r="L413">
        <f t="shared" si="79"/>
        <v>40</v>
      </c>
      <c r="M413">
        <f t="shared" si="77"/>
        <v>1</v>
      </c>
      <c r="N413" t="s">
        <v>31</v>
      </c>
      <c r="O413">
        <f t="shared" si="69"/>
        <v>10</v>
      </c>
      <c r="R413" s="1"/>
      <c r="S413" s="1"/>
      <c r="W413">
        <v>179</v>
      </c>
      <c r="X413">
        <v>25</v>
      </c>
      <c r="Y413">
        <v>0</v>
      </c>
      <c r="Z413">
        <f t="shared" si="73"/>
        <v>0</v>
      </c>
      <c r="AA413">
        <f t="shared" si="74"/>
        <v>0</v>
      </c>
      <c r="AB413" t="str">
        <f t="shared" si="75"/>
        <v>较不畅销</v>
      </c>
      <c r="AC413">
        <f t="shared" si="76"/>
        <v>32.67</v>
      </c>
    </row>
    <row r="414" spans="1:29" ht="15" customHeight="1" x14ac:dyDescent="0.2">
      <c r="A414">
        <v>10264558108</v>
      </c>
      <c r="B414" t="s">
        <v>1113</v>
      </c>
      <c r="D414" t="str">
        <f t="shared" si="70"/>
        <v>中</v>
      </c>
      <c r="E414">
        <v>59.5</v>
      </c>
      <c r="F414" t="s">
        <v>122</v>
      </c>
      <c r="G414">
        <f t="shared" si="71"/>
        <v>0</v>
      </c>
      <c r="H414">
        <f t="shared" si="72"/>
        <v>0</v>
      </c>
      <c r="J414" t="s">
        <v>41</v>
      </c>
      <c r="K414">
        <f t="shared" si="78"/>
        <v>89</v>
      </c>
      <c r="L414">
        <f t="shared" si="79"/>
        <v>40</v>
      </c>
      <c r="M414">
        <f t="shared" si="77"/>
        <v>1</v>
      </c>
      <c r="N414" t="s">
        <v>31</v>
      </c>
      <c r="O414">
        <f t="shared" si="69"/>
        <v>10</v>
      </c>
      <c r="P414" t="s">
        <v>125</v>
      </c>
      <c r="R414" s="1">
        <v>42370</v>
      </c>
      <c r="S414" s="1" t="str">
        <f>TEXT(商品数据[[#This Row],[出版时间]],"YYYY")</f>
        <v>2016</v>
      </c>
      <c r="W414">
        <v>210</v>
      </c>
      <c r="X414">
        <v>158</v>
      </c>
      <c r="Y414">
        <v>1</v>
      </c>
      <c r="Z414">
        <f t="shared" si="73"/>
        <v>0</v>
      </c>
      <c r="AA414">
        <f t="shared" si="74"/>
        <v>0</v>
      </c>
      <c r="AB414" t="str">
        <f t="shared" si="75"/>
        <v>较不畅销</v>
      </c>
      <c r="AC414">
        <f t="shared" si="76"/>
        <v>23.7164</v>
      </c>
    </row>
    <row r="415" spans="1:29" ht="15" customHeight="1" x14ac:dyDescent="0.2">
      <c r="A415">
        <v>70537776492</v>
      </c>
      <c r="B415" t="s">
        <v>1114</v>
      </c>
      <c r="D415" t="str">
        <f t="shared" si="70"/>
        <v>高</v>
      </c>
      <c r="E415">
        <v>138.30000000000001</v>
      </c>
      <c r="F415" t="s">
        <v>81</v>
      </c>
      <c r="G415">
        <f t="shared" si="71"/>
        <v>0</v>
      </c>
      <c r="H415">
        <f t="shared" si="72"/>
        <v>0</v>
      </c>
      <c r="J415" t="s">
        <v>1115</v>
      </c>
      <c r="K415">
        <f t="shared" si="78"/>
        <v>20</v>
      </c>
      <c r="L415">
        <f t="shared" si="79"/>
        <v>30</v>
      </c>
      <c r="M415">
        <f t="shared" si="77"/>
        <v>5</v>
      </c>
      <c r="N415" t="s">
        <v>133</v>
      </c>
      <c r="O415">
        <f t="shared" si="69"/>
        <v>30</v>
      </c>
      <c r="P415" t="s">
        <v>85</v>
      </c>
      <c r="R415" s="1">
        <v>43952</v>
      </c>
      <c r="S415" s="1" t="str">
        <f>TEXT(商品数据[[#This Row],[出版时间]],"YYYY")</f>
        <v>2020</v>
      </c>
      <c r="W415">
        <v>122</v>
      </c>
      <c r="X415">
        <v>15</v>
      </c>
      <c r="Y415">
        <v>0</v>
      </c>
      <c r="Z415">
        <f t="shared" si="73"/>
        <v>0</v>
      </c>
      <c r="AA415">
        <f t="shared" si="74"/>
        <v>1</v>
      </c>
      <c r="AB415" t="str">
        <f t="shared" si="75"/>
        <v>较不畅销</v>
      </c>
      <c r="AC415">
        <f t="shared" si="76"/>
        <v>15.190499999999998</v>
      </c>
    </row>
    <row r="416" spans="1:29" ht="15" customHeight="1" x14ac:dyDescent="0.2">
      <c r="A416">
        <v>11668030190</v>
      </c>
      <c r="B416" t="s">
        <v>205</v>
      </c>
      <c r="D416" t="str">
        <f t="shared" si="70"/>
        <v>中</v>
      </c>
      <c r="E416">
        <v>60</v>
      </c>
      <c r="F416" t="s">
        <v>81</v>
      </c>
      <c r="G416">
        <f t="shared" si="71"/>
        <v>0</v>
      </c>
      <c r="H416">
        <f t="shared" si="72"/>
        <v>0</v>
      </c>
      <c r="J416" t="s">
        <v>1116</v>
      </c>
      <c r="K416">
        <f t="shared" si="78"/>
        <v>20</v>
      </c>
      <c r="L416">
        <f t="shared" si="79"/>
        <v>50</v>
      </c>
      <c r="M416">
        <f t="shared" si="77"/>
        <v>2</v>
      </c>
      <c r="N416" t="s">
        <v>57</v>
      </c>
      <c r="O416">
        <f t="shared" si="69"/>
        <v>30</v>
      </c>
      <c r="P416" t="s">
        <v>85</v>
      </c>
      <c r="R416" s="1">
        <v>42795</v>
      </c>
      <c r="S416" s="1" t="str">
        <f>TEXT(商品数据[[#This Row],[出版时间]],"YYYY")</f>
        <v>2017</v>
      </c>
      <c r="W416">
        <v>118</v>
      </c>
      <c r="X416">
        <v>44</v>
      </c>
      <c r="Y416">
        <v>0</v>
      </c>
      <c r="Z416">
        <f t="shared" si="73"/>
        <v>0</v>
      </c>
      <c r="AA416">
        <f t="shared" si="74"/>
        <v>0</v>
      </c>
      <c r="AB416" t="str">
        <f t="shared" si="75"/>
        <v>较不畅销</v>
      </c>
      <c r="AC416">
        <f t="shared" si="76"/>
        <v>14.5656</v>
      </c>
    </row>
    <row r="417" spans="1:29" ht="15" customHeight="1" x14ac:dyDescent="0.2">
      <c r="A417">
        <v>56586154901</v>
      </c>
      <c r="B417" t="s">
        <v>1117</v>
      </c>
      <c r="D417" t="str">
        <f t="shared" si="70"/>
        <v>高</v>
      </c>
      <c r="E417">
        <v>198</v>
      </c>
      <c r="F417" t="s">
        <v>1118</v>
      </c>
      <c r="G417">
        <f t="shared" si="71"/>
        <v>1</v>
      </c>
      <c r="H417">
        <f t="shared" si="72"/>
        <v>0</v>
      </c>
      <c r="J417" t="s">
        <v>350</v>
      </c>
      <c r="K417">
        <f t="shared" si="78"/>
        <v>20</v>
      </c>
      <c r="L417">
        <f t="shared" si="79"/>
        <v>50</v>
      </c>
      <c r="M417">
        <f t="shared" si="77"/>
        <v>3</v>
      </c>
      <c r="N417" t="s">
        <v>149</v>
      </c>
      <c r="O417">
        <f t="shared" si="69"/>
        <v>10</v>
      </c>
      <c r="Q417" t="s">
        <v>35</v>
      </c>
      <c r="R417" s="1"/>
      <c r="S417" s="1" t="str">
        <f>TEXT(商品数据[[#This Row],[出版时间]],"YYYY")</f>
        <v>1900</v>
      </c>
      <c r="T417" t="s">
        <v>36</v>
      </c>
      <c r="W417">
        <v>73</v>
      </c>
      <c r="X417">
        <v>4</v>
      </c>
      <c r="Y417">
        <v>0</v>
      </c>
      <c r="Z417">
        <f t="shared" si="73"/>
        <v>1</v>
      </c>
      <c r="AA417">
        <f t="shared" si="74"/>
        <v>0</v>
      </c>
      <c r="AB417" t="str">
        <f t="shared" si="75"/>
        <v>较不畅销</v>
      </c>
      <c r="AC417">
        <f t="shared" si="76"/>
        <v>5.4316000000000004</v>
      </c>
    </row>
    <row r="418" spans="1:29" ht="15" customHeight="1" x14ac:dyDescent="0.2">
      <c r="A418">
        <v>17972903597</v>
      </c>
      <c r="B418" t="s">
        <v>1119</v>
      </c>
      <c r="D418" t="str">
        <f t="shared" si="70"/>
        <v>高</v>
      </c>
      <c r="E418">
        <v>188</v>
      </c>
      <c r="F418" t="s">
        <v>564</v>
      </c>
      <c r="G418">
        <f t="shared" si="71"/>
        <v>0</v>
      </c>
      <c r="H418">
        <f t="shared" si="72"/>
        <v>0</v>
      </c>
      <c r="J418" t="s">
        <v>466</v>
      </c>
      <c r="K418">
        <f t="shared" si="78"/>
        <v>89</v>
      </c>
      <c r="L418">
        <f t="shared" si="79"/>
        <v>40</v>
      </c>
      <c r="M418">
        <f t="shared" si="77"/>
        <v>1</v>
      </c>
      <c r="N418" t="s">
        <v>31</v>
      </c>
      <c r="O418">
        <f t="shared" si="69"/>
        <v>10</v>
      </c>
      <c r="Q418" t="s">
        <v>35</v>
      </c>
      <c r="R418" s="1"/>
      <c r="S418" s="1" t="str">
        <f>TEXT(商品数据[[#This Row],[出版时间]],"YYYY")</f>
        <v>1900</v>
      </c>
      <c r="W418">
        <v>65</v>
      </c>
      <c r="X418">
        <v>9</v>
      </c>
      <c r="Y418">
        <v>0</v>
      </c>
      <c r="Z418">
        <f t="shared" si="73"/>
        <v>1</v>
      </c>
      <c r="AA418">
        <f t="shared" si="74"/>
        <v>0</v>
      </c>
      <c r="AB418" t="str">
        <f t="shared" si="75"/>
        <v>较不畅销</v>
      </c>
      <c r="AC418">
        <f t="shared" si="76"/>
        <v>4.3494000000000002</v>
      </c>
    </row>
    <row r="419" spans="1:29" ht="15" customHeight="1" x14ac:dyDescent="0.2">
      <c r="A419">
        <v>40580163436</v>
      </c>
      <c r="B419" t="s">
        <v>1120</v>
      </c>
      <c r="D419" t="str">
        <f t="shared" si="70"/>
        <v>较高</v>
      </c>
      <c r="E419">
        <v>67.599999999999994</v>
      </c>
      <c r="F419" t="s">
        <v>81</v>
      </c>
      <c r="G419">
        <f t="shared" si="71"/>
        <v>0</v>
      </c>
      <c r="H419">
        <f t="shared" si="72"/>
        <v>0</v>
      </c>
      <c r="J419" t="s">
        <v>1116</v>
      </c>
      <c r="K419">
        <f t="shared" si="78"/>
        <v>20</v>
      </c>
      <c r="L419">
        <f t="shared" si="79"/>
        <v>50</v>
      </c>
      <c r="M419">
        <f t="shared" si="77"/>
        <v>2</v>
      </c>
      <c r="N419" t="s">
        <v>57</v>
      </c>
      <c r="O419">
        <f t="shared" si="69"/>
        <v>30</v>
      </c>
      <c r="P419" t="s">
        <v>85</v>
      </c>
      <c r="R419" s="1">
        <v>43466</v>
      </c>
      <c r="S419" s="1" t="str">
        <f>TEXT(商品数据[[#This Row],[出版时间]],"YYYY")</f>
        <v>2019</v>
      </c>
      <c r="W419">
        <v>59</v>
      </c>
      <c r="X419">
        <v>8</v>
      </c>
      <c r="Y419">
        <v>0</v>
      </c>
      <c r="Z419">
        <f t="shared" si="73"/>
        <v>0</v>
      </c>
      <c r="AA419">
        <f t="shared" si="74"/>
        <v>0</v>
      </c>
      <c r="AB419" t="str">
        <f t="shared" si="75"/>
        <v>较不畅销</v>
      </c>
      <c r="AC419">
        <f t="shared" si="76"/>
        <v>3.5879999999999996</v>
      </c>
    </row>
    <row r="420" spans="1:29" ht="15" customHeight="1" x14ac:dyDescent="0.2">
      <c r="A420">
        <v>35321307969</v>
      </c>
      <c r="B420" t="s">
        <v>1121</v>
      </c>
      <c r="D420" t="str">
        <f t="shared" si="70"/>
        <v>中</v>
      </c>
      <c r="E420">
        <v>46.5</v>
      </c>
      <c r="F420" t="s">
        <v>1122</v>
      </c>
      <c r="G420">
        <f t="shared" si="71"/>
        <v>1</v>
      </c>
      <c r="H420">
        <f t="shared" si="72"/>
        <v>1</v>
      </c>
      <c r="I420" t="s">
        <v>51</v>
      </c>
      <c r="J420" t="s">
        <v>1123</v>
      </c>
      <c r="K420">
        <f t="shared" si="78"/>
        <v>20</v>
      </c>
      <c r="L420">
        <f t="shared" si="79"/>
        <v>50</v>
      </c>
      <c r="M420">
        <f t="shared" si="77"/>
        <v>2</v>
      </c>
      <c r="N420" t="s">
        <v>57</v>
      </c>
      <c r="O420">
        <f t="shared" si="69"/>
        <v>10</v>
      </c>
      <c r="R420" s="1">
        <v>43374</v>
      </c>
      <c r="S420" s="1" t="str">
        <f>TEXT(商品数据[[#This Row],[出版时间]],"YYYY")</f>
        <v>2018</v>
      </c>
      <c r="W420">
        <v>56</v>
      </c>
      <c r="X420">
        <v>6</v>
      </c>
      <c r="Y420">
        <v>0</v>
      </c>
      <c r="Z420">
        <f t="shared" si="73"/>
        <v>1</v>
      </c>
      <c r="AA420">
        <f t="shared" si="74"/>
        <v>1</v>
      </c>
      <c r="AB420" t="str">
        <f t="shared" si="75"/>
        <v>较不畅销</v>
      </c>
      <c r="AC420">
        <f t="shared" si="76"/>
        <v>3.2261999999999995</v>
      </c>
    </row>
    <row r="421" spans="1:29" ht="15" customHeight="1" x14ac:dyDescent="0.2">
      <c r="A421">
        <v>10357167299</v>
      </c>
      <c r="B421" t="s">
        <v>1124</v>
      </c>
      <c r="D421" t="str">
        <f t="shared" si="70"/>
        <v>中</v>
      </c>
      <c r="E421">
        <v>36.97</v>
      </c>
      <c r="F421" t="s">
        <v>122</v>
      </c>
      <c r="G421">
        <f t="shared" si="71"/>
        <v>0</v>
      </c>
      <c r="H421">
        <f t="shared" si="72"/>
        <v>0</v>
      </c>
      <c r="J421" t="s">
        <v>1125</v>
      </c>
      <c r="K421">
        <f t="shared" si="78"/>
        <v>20</v>
      </c>
      <c r="L421">
        <f t="shared" si="79"/>
        <v>50</v>
      </c>
      <c r="M421">
        <f t="shared" si="77"/>
        <v>0</v>
      </c>
      <c r="N421" t="s">
        <v>92</v>
      </c>
      <c r="O421">
        <f t="shared" si="69"/>
        <v>10</v>
      </c>
      <c r="P421" t="s">
        <v>125</v>
      </c>
      <c r="R421" s="1">
        <v>42095</v>
      </c>
      <c r="S421" s="1" t="str">
        <f>TEXT(商品数据[[#This Row],[出版时间]],"YYYY")</f>
        <v>2015</v>
      </c>
      <c r="W421">
        <v>54</v>
      </c>
      <c r="X421">
        <v>30</v>
      </c>
      <c r="Y421">
        <v>0</v>
      </c>
      <c r="Z421">
        <f t="shared" si="73"/>
        <v>1</v>
      </c>
      <c r="AA421">
        <f t="shared" si="74"/>
        <v>0</v>
      </c>
      <c r="AB421" t="str">
        <f t="shared" si="75"/>
        <v>较不畅销</v>
      </c>
      <c r="AC421">
        <f t="shared" si="76"/>
        <v>3.1349999999999998</v>
      </c>
    </row>
    <row r="422" spans="1:29" ht="14" customHeight="1" x14ac:dyDescent="0.2">
      <c r="A422">
        <v>12724207</v>
      </c>
      <c r="B422" t="s">
        <v>1126</v>
      </c>
      <c r="C422" t="s">
        <v>1127</v>
      </c>
      <c r="D422" t="str">
        <f t="shared" si="70"/>
        <v>中</v>
      </c>
      <c r="E422">
        <v>61.3</v>
      </c>
      <c r="F422" t="s">
        <v>57</v>
      </c>
      <c r="G422">
        <f t="shared" si="71"/>
        <v>0</v>
      </c>
      <c r="H422">
        <f t="shared" si="72"/>
        <v>2</v>
      </c>
      <c r="I422" t="s">
        <v>32</v>
      </c>
      <c r="J422" t="s">
        <v>1128</v>
      </c>
      <c r="K422">
        <f t="shared" si="78"/>
        <v>20</v>
      </c>
      <c r="L422">
        <f t="shared" si="79"/>
        <v>50</v>
      </c>
      <c r="M422">
        <f t="shared" si="77"/>
        <v>2</v>
      </c>
      <c r="N422" t="s">
        <v>57</v>
      </c>
      <c r="O422">
        <f t="shared" si="69"/>
        <v>50</v>
      </c>
      <c r="P422" t="s">
        <v>112</v>
      </c>
      <c r="Q422" t="s">
        <v>35</v>
      </c>
      <c r="R422" s="1">
        <v>44075</v>
      </c>
      <c r="S422" s="1" t="str">
        <f>TEXT(商品数据[[#This Row],[出版时间]],"YYYY")</f>
        <v>2020</v>
      </c>
      <c r="T422" t="s">
        <v>36</v>
      </c>
      <c r="V422">
        <v>248</v>
      </c>
      <c r="W422">
        <v>20885</v>
      </c>
      <c r="X422">
        <v>5060</v>
      </c>
      <c r="Y422">
        <v>20</v>
      </c>
      <c r="Z422">
        <f t="shared" si="73"/>
        <v>0</v>
      </c>
      <c r="AA422">
        <f t="shared" si="74"/>
        <v>0</v>
      </c>
      <c r="AB422" t="str">
        <f t="shared" si="75"/>
        <v>畅销</v>
      </c>
      <c r="AC422">
        <f t="shared" si="76"/>
        <v>21254.986000000001</v>
      </c>
    </row>
    <row r="423" spans="1:29" ht="14" customHeight="1" x14ac:dyDescent="0.2">
      <c r="A423">
        <v>12806208</v>
      </c>
      <c r="B423" t="s">
        <v>1129</v>
      </c>
      <c r="C423" t="s">
        <v>1130</v>
      </c>
      <c r="D423" t="str">
        <f t="shared" si="70"/>
        <v>较高</v>
      </c>
      <c r="E423">
        <v>69.099999999999994</v>
      </c>
      <c r="F423" t="s">
        <v>57</v>
      </c>
      <c r="G423">
        <f t="shared" si="71"/>
        <v>0</v>
      </c>
      <c r="H423">
        <f t="shared" si="72"/>
        <v>2</v>
      </c>
      <c r="I423" t="s">
        <v>32</v>
      </c>
      <c r="J423" t="s">
        <v>1131</v>
      </c>
      <c r="K423">
        <f t="shared" si="78"/>
        <v>20</v>
      </c>
      <c r="L423">
        <f t="shared" si="79"/>
        <v>50</v>
      </c>
      <c r="M423">
        <f t="shared" si="77"/>
        <v>2</v>
      </c>
      <c r="N423" t="s">
        <v>57</v>
      </c>
      <c r="O423">
        <f t="shared" si="69"/>
        <v>50</v>
      </c>
      <c r="P423" t="s">
        <v>112</v>
      </c>
      <c r="Q423" t="s">
        <v>35</v>
      </c>
      <c r="R423" s="1">
        <v>43831</v>
      </c>
      <c r="S423" s="1" t="str">
        <f>TEXT(商品数据[[#This Row],[出版时间]],"YYYY")</f>
        <v>2020</v>
      </c>
      <c r="T423" t="s">
        <v>36</v>
      </c>
      <c r="V423">
        <v>240</v>
      </c>
      <c r="W423">
        <v>66590</v>
      </c>
      <c r="X423">
        <v>17298</v>
      </c>
      <c r="Y423">
        <v>45</v>
      </c>
      <c r="Z423">
        <f t="shared" si="73"/>
        <v>1</v>
      </c>
      <c r="AA423">
        <f t="shared" si="74"/>
        <v>0</v>
      </c>
      <c r="AB423" t="str">
        <f>IF(AC423&gt;2000,"畅销",IF(AC423&gt;200,"一般",IF(AC423&gt;1,"较不畅销","不畅销")))</f>
        <v>畅销</v>
      </c>
      <c r="AC423">
        <f t="shared" si="76"/>
        <v>98836.678408695632</v>
      </c>
    </row>
    <row r="424" spans="1:29" ht="14" customHeight="1" x14ac:dyDescent="0.2">
      <c r="A424">
        <v>12191637</v>
      </c>
      <c r="B424" t="s">
        <v>504</v>
      </c>
      <c r="C424" t="s">
        <v>1132</v>
      </c>
      <c r="D424" t="str">
        <f t="shared" si="70"/>
        <v>中</v>
      </c>
      <c r="E424">
        <v>53.6</v>
      </c>
      <c r="F424" t="s">
        <v>57</v>
      </c>
      <c r="G424">
        <f t="shared" si="71"/>
        <v>0</v>
      </c>
      <c r="H424">
        <f t="shared" si="72"/>
        <v>2</v>
      </c>
      <c r="I424" t="s">
        <v>32</v>
      </c>
      <c r="J424" t="s">
        <v>1018</v>
      </c>
      <c r="K424">
        <f t="shared" si="78"/>
        <v>20</v>
      </c>
      <c r="L424">
        <f t="shared" si="79"/>
        <v>50</v>
      </c>
      <c r="M424">
        <f t="shared" si="77"/>
        <v>2</v>
      </c>
      <c r="N424" t="s">
        <v>57</v>
      </c>
      <c r="O424">
        <f t="shared" ref="O424:O487" si="80">IF(P424="文轩",30,IF(P424="清华大学出版社",40,IF(P424="机工出版",50,IF(P424="iTuring",50,IF(P424="博文视点",40,IF(COUNTIF(P424,"*华章*"),30,IF(P424="异步图书",50,10)))))))</f>
        <v>50</v>
      </c>
      <c r="P424" t="s">
        <v>112</v>
      </c>
      <c r="Q424" t="s">
        <v>35</v>
      </c>
      <c r="R424" s="1">
        <v>43009</v>
      </c>
      <c r="S424" s="1" t="str">
        <f>TEXT(商品数据[[#This Row],[出版时间]],"YYYY")</f>
        <v>2017</v>
      </c>
      <c r="T424" t="s">
        <v>36</v>
      </c>
      <c r="V424">
        <v>272</v>
      </c>
      <c r="W424">
        <v>47934</v>
      </c>
      <c r="X424">
        <v>12950</v>
      </c>
      <c r="Y424">
        <v>45</v>
      </c>
      <c r="Z424">
        <f t="shared" si="73"/>
        <v>1</v>
      </c>
      <c r="AA424">
        <f t="shared" si="74"/>
        <v>1</v>
      </c>
      <c r="AB424" t="str">
        <f t="shared" ref="AB424:AB463" si="81">IF(AC424&gt;100000,"超畅销",IF(AC424&gt;2000,"畅销",IF(AC424&gt;200,"一般",IF(AC424&gt;1,"较不畅销","不畅销"))))</f>
        <v>畅销</v>
      </c>
      <c r="AC424">
        <f t="shared" si="76"/>
        <v>51252.935652173917</v>
      </c>
    </row>
    <row r="425" spans="1:29" ht="14" customHeight="1" x14ac:dyDescent="0.2">
      <c r="A425">
        <v>12912974</v>
      </c>
      <c r="B425" t="s">
        <v>1133</v>
      </c>
      <c r="C425" t="s">
        <v>1134</v>
      </c>
      <c r="D425" t="str">
        <f t="shared" si="70"/>
        <v>较高</v>
      </c>
      <c r="E425">
        <v>74.5</v>
      </c>
      <c r="F425" t="s">
        <v>149</v>
      </c>
      <c r="G425">
        <f t="shared" si="71"/>
        <v>0</v>
      </c>
      <c r="H425">
        <f t="shared" si="72"/>
        <v>2</v>
      </c>
      <c r="I425" t="s">
        <v>32</v>
      </c>
      <c r="J425" t="s">
        <v>41</v>
      </c>
      <c r="K425">
        <f t="shared" si="78"/>
        <v>89</v>
      </c>
      <c r="L425">
        <f t="shared" si="79"/>
        <v>50</v>
      </c>
      <c r="M425">
        <f t="shared" si="77"/>
        <v>3</v>
      </c>
      <c r="N425" t="s">
        <v>149</v>
      </c>
      <c r="O425">
        <f t="shared" si="80"/>
        <v>40</v>
      </c>
      <c r="P425" t="s">
        <v>289</v>
      </c>
      <c r="Q425" t="s">
        <v>35</v>
      </c>
      <c r="R425" s="1">
        <v>44044</v>
      </c>
      <c r="S425" s="1" t="str">
        <f>TEXT(商品数据[[#This Row],[出版时间]],"YYYY")</f>
        <v>2020</v>
      </c>
      <c r="T425" t="s">
        <v>36</v>
      </c>
      <c r="W425">
        <v>28451</v>
      </c>
      <c r="X425">
        <v>2799</v>
      </c>
      <c r="Y425">
        <v>26</v>
      </c>
      <c r="Z425">
        <f t="shared" si="73"/>
        <v>0</v>
      </c>
      <c r="AA425">
        <f t="shared" si="74"/>
        <v>0</v>
      </c>
      <c r="AB425" t="str">
        <f t="shared" si="81"/>
        <v>畅销</v>
      </c>
      <c r="AC425">
        <f t="shared" si="76"/>
        <v>30248.58573333333</v>
      </c>
    </row>
    <row r="426" spans="1:29" ht="14" customHeight="1" x14ac:dyDescent="0.2">
      <c r="A426">
        <v>12930940</v>
      </c>
      <c r="B426" t="s">
        <v>1135</v>
      </c>
      <c r="C426" t="s">
        <v>1136</v>
      </c>
      <c r="D426" t="str">
        <f t="shared" si="70"/>
        <v>高</v>
      </c>
      <c r="E426">
        <v>209.3</v>
      </c>
      <c r="G426">
        <f t="shared" si="71"/>
        <v>0</v>
      </c>
      <c r="H426">
        <f t="shared" si="72"/>
        <v>2</v>
      </c>
      <c r="I426" t="s">
        <v>32</v>
      </c>
      <c r="J426" t="s">
        <v>41</v>
      </c>
      <c r="K426">
        <f t="shared" si="78"/>
        <v>89</v>
      </c>
      <c r="L426">
        <f t="shared" si="79"/>
        <v>50</v>
      </c>
      <c r="M426">
        <f t="shared" si="77"/>
        <v>3</v>
      </c>
      <c r="N426" t="s">
        <v>149</v>
      </c>
      <c r="O426">
        <f t="shared" si="80"/>
        <v>10</v>
      </c>
      <c r="Q426" t="s">
        <v>35</v>
      </c>
      <c r="R426" s="1">
        <v>44044</v>
      </c>
      <c r="S426" s="1" t="str">
        <f>TEXT(商品数据[[#This Row],[出版时间]],"YYYY")</f>
        <v>2020</v>
      </c>
      <c r="T426" t="s">
        <v>36</v>
      </c>
      <c r="W426">
        <v>10776</v>
      </c>
      <c r="X426">
        <v>1140</v>
      </c>
      <c r="Y426">
        <v>6</v>
      </c>
      <c r="Z426">
        <f t="shared" si="73"/>
        <v>0</v>
      </c>
      <c r="AA426">
        <f t="shared" si="74"/>
        <v>0</v>
      </c>
      <c r="AB426" t="str">
        <f t="shared" si="81"/>
        <v>畅销</v>
      </c>
      <c r="AC426">
        <f t="shared" si="76"/>
        <v>16756.695428571431</v>
      </c>
    </row>
    <row r="427" spans="1:29" ht="14" customHeight="1" x14ac:dyDescent="0.2">
      <c r="A427">
        <v>12180152</v>
      </c>
      <c r="B427" t="s">
        <v>1137</v>
      </c>
      <c r="C427" t="s">
        <v>1138</v>
      </c>
      <c r="D427" t="str">
        <f t="shared" si="70"/>
        <v>中</v>
      </c>
      <c r="E427">
        <v>57.8</v>
      </c>
      <c r="F427" t="s">
        <v>92</v>
      </c>
      <c r="G427">
        <f t="shared" si="71"/>
        <v>0</v>
      </c>
      <c r="H427">
        <f t="shared" si="72"/>
        <v>2</v>
      </c>
      <c r="I427" t="s">
        <v>32</v>
      </c>
      <c r="J427" t="s">
        <v>1139</v>
      </c>
      <c r="K427">
        <f t="shared" si="78"/>
        <v>20</v>
      </c>
      <c r="L427">
        <f t="shared" si="79"/>
        <v>50</v>
      </c>
      <c r="M427">
        <f t="shared" si="77"/>
        <v>0</v>
      </c>
      <c r="N427" t="s">
        <v>92</v>
      </c>
      <c r="O427">
        <f t="shared" si="80"/>
        <v>50</v>
      </c>
      <c r="P427" t="s">
        <v>233</v>
      </c>
      <c r="Q427" t="s">
        <v>35</v>
      </c>
      <c r="R427" s="1">
        <v>42826</v>
      </c>
      <c r="S427" s="1" t="str">
        <f>TEXT(商品数据[[#This Row],[出版时间]],"YYYY")</f>
        <v>2017</v>
      </c>
      <c r="T427" t="s">
        <v>36</v>
      </c>
      <c r="U427" t="s">
        <v>37</v>
      </c>
      <c r="V427">
        <v>251</v>
      </c>
      <c r="W427">
        <v>14688</v>
      </c>
      <c r="X427">
        <v>12008</v>
      </c>
      <c r="Y427">
        <v>29</v>
      </c>
      <c r="Z427">
        <f t="shared" si="73"/>
        <v>1</v>
      </c>
      <c r="AA427">
        <f t="shared" si="74"/>
        <v>0</v>
      </c>
      <c r="AB427" t="str">
        <f t="shared" si="81"/>
        <v>畅销</v>
      </c>
      <c r="AC427">
        <f t="shared" si="76"/>
        <v>7765.4867400000003</v>
      </c>
    </row>
    <row r="428" spans="1:29" ht="14" customHeight="1" x14ac:dyDescent="0.2">
      <c r="A428">
        <v>12316912</v>
      </c>
      <c r="B428" t="s">
        <v>1140</v>
      </c>
      <c r="C428" t="s">
        <v>1141</v>
      </c>
      <c r="D428" t="str">
        <f t="shared" si="70"/>
        <v>较高</v>
      </c>
      <c r="E428">
        <v>93.8</v>
      </c>
      <c r="F428" t="s">
        <v>149</v>
      </c>
      <c r="G428">
        <f t="shared" si="71"/>
        <v>0</v>
      </c>
      <c r="H428">
        <f t="shared" si="72"/>
        <v>2</v>
      </c>
      <c r="I428" t="s">
        <v>32</v>
      </c>
      <c r="J428" t="s">
        <v>1142</v>
      </c>
      <c r="K428">
        <f t="shared" si="78"/>
        <v>20</v>
      </c>
      <c r="L428">
        <f t="shared" si="79"/>
        <v>50</v>
      </c>
      <c r="M428">
        <f t="shared" si="77"/>
        <v>3</v>
      </c>
      <c r="N428" t="s">
        <v>149</v>
      </c>
      <c r="O428">
        <f t="shared" si="80"/>
        <v>40</v>
      </c>
      <c r="P428" t="s">
        <v>289</v>
      </c>
      <c r="Q428" t="s">
        <v>35</v>
      </c>
      <c r="R428" s="1">
        <v>43132</v>
      </c>
      <c r="S428" s="1" t="str">
        <f>TEXT(商品数据[[#This Row],[出版时间]],"YYYY")</f>
        <v>2018</v>
      </c>
      <c r="T428" t="s">
        <v>36</v>
      </c>
      <c r="U428" t="s">
        <v>37</v>
      </c>
      <c r="V428">
        <v>528</v>
      </c>
      <c r="W428">
        <v>90177</v>
      </c>
      <c r="X428">
        <v>65635</v>
      </c>
      <c r="Y428">
        <v>278</v>
      </c>
      <c r="Z428">
        <f t="shared" si="73"/>
        <v>1</v>
      </c>
      <c r="AA428">
        <f t="shared" si="74"/>
        <v>0</v>
      </c>
      <c r="AB428" t="str">
        <f t="shared" si="81"/>
        <v>畅销</v>
      </c>
      <c r="AC428">
        <f t="shared" si="76"/>
        <v>31178.477867383514</v>
      </c>
    </row>
    <row r="429" spans="1:29" ht="14" customHeight="1" x14ac:dyDescent="0.2">
      <c r="A429">
        <v>12827172</v>
      </c>
      <c r="B429" t="s">
        <v>1143</v>
      </c>
      <c r="C429" t="s">
        <v>1144</v>
      </c>
      <c r="D429" t="str">
        <f t="shared" si="70"/>
        <v>较高</v>
      </c>
      <c r="E429">
        <v>69.099999999999994</v>
      </c>
      <c r="F429" t="s">
        <v>57</v>
      </c>
      <c r="G429">
        <f t="shared" si="71"/>
        <v>0</v>
      </c>
      <c r="H429">
        <f t="shared" si="72"/>
        <v>2</v>
      </c>
      <c r="I429" t="s">
        <v>843</v>
      </c>
      <c r="J429" t="s">
        <v>1145</v>
      </c>
      <c r="K429">
        <f t="shared" si="78"/>
        <v>20</v>
      </c>
      <c r="L429">
        <f t="shared" si="79"/>
        <v>50</v>
      </c>
      <c r="M429">
        <f t="shared" si="77"/>
        <v>2</v>
      </c>
      <c r="N429" t="s">
        <v>57</v>
      </c>
      <c r="O429">
        <f t="shared" si="80"/>
        <v>50</v>
      </c>
      <c r="P429" t="s">
        <v>112</v>
      </c>
      <c r="Q429" t="s">
        <v>35</v>
      </c>
      <c r="R429" s="1">
        <v>43891</v>
      </c>
      <c r="S429" s="1" t="str">
        <f>TEXT(商品数据[[#This Row],[出版时间]],"YYYY")</f>
        <v>2020</v>
      </c>
      <c r="T429" t="s">
        <v>36</v>
      </c>
      <c r="U429" t="s">
        <v>37</v>
      </c>
      <c r="V429">
        <v>301</v>
      </c>
      <c r="W429">
        <v>35656</v>
      </c>
      <c r="X429">
        <v>25053</v>
      </c>
      <c r="Y429">
        <v>65</v>
      </c>
      <c r="Z429">
        <f t="shared" si="73"/>
        <v>1</v>
      </c>
      <c r="AA429">
        <f t="shared" si="74"/>
        <v>0</v>
      </c>
      <c r="AB429" t="str">
        <f t="shared" si="81"/>
        <v>畅销</v>
      </c>
      <c r="AC429">
        <f t="shared" si="76"/>
        <v>20581.814683333334</v>
      </c>
    </row>
    <row r="430" spans="1:29" ht="14" customHeight="1" x14ac:dyDescent="0.2">
      <c r="A430">
        <v>12851308</v>
      </c>
      <c r="B430" t="s">
        <v>1146</v>
      </c>
      <c r="C430" t="s">
        <v>1147</v>
      </c>
      <c r="D430" t="str">
        <f t="shared" si="70"/>
        <v>较高</v>
      </c>
      <c r="E430">
        <v>76.900000000000006</v>
      </c>
      <c r="F430" t="s">
        <v>57</v>
      </c>
      <c r="G430">
        <f t="shared" si="71"/>
        <v>0</v>
      </c>
      <c r="H430">
        <f t="shared" si="72"/>
        <v>1</v>
      </c>
      <c r="I430" t="s">
        <v>64</v>
      </c>
      <c r="J430" t="s">
        <v>1148</v>
      </c>
      <c r="K430">
        <f t="shared" si="78"/>
        <v>20</v>
      </c>
      <c r="L430">
        <f t="shared" si="79"/>
        <v>50</v>
      </c>
      <c r="M430">
        <f t="shared" si="77"/>
        <v>2</v>
      </c>
      <c r="N430" t="s">
        <v>57</v>
      </c>
      <c r="O430">
        <f t="shared" si="80"/>
        <v>50</v>
      </c>
      <c r="P430" t="s">
        <v>112</v>
      </c>
      <c r="Q430" t="s">
        <v>35</v>
      </c>
      <c r="R430" s="1">
        <v>43922</v>
      </c>
      <c r="S430" s="1" t="str">
        <f>TEXT(商品数据[[#This Row],[出版时间]],"YYYY")</f>
        <v>2020</v>
      </c>
      <c r="T430" t="s">
        <v>36</v>
      </c>
      <c r="V430">
        <v>244</v>
      </c>
      <c r="W430">
        <v>20903</v>
      </c>
      <c r="X430">
        <v>5060</v>
      </c>
      <c r="Y430">
        <v>20</v>
      </c>
      <c r="Z430">
        <f t="shared" si="73"/>
        <v>1</v>
      </c>
      <c r="AA430">
        <f t="shared" si="74"/>
        <v>0</v>
      </c>
      <c r="AB430" t="str">
        <f t="shared" si="81"/>
        <v>畅销</v>
      </c>
      <c r="AC430">
        <f t="shared" si="76"/>
        <v>21291.221714285715</v>
      </c>
    </row>
    <row r="431" spans="1:29" ht="14" customHeight="1" x14ac:dyDescent="0.2">
      <c r="A431">
        <v>12650605</v>
      </c>
      <c r="B431" t="s">
        <v>1149</v>
      </c>
      <c r="C431" t="s">
        <v>1150</v>
      </c>
      <c r="D431" t="str">
        <f t="shared" si="70"/>
        <v>较高</v>
      </c>
      <c r="E431">
        <v>81.7</v>
      </c>
      <c r="F431" t="s">
        <v>57</v>
      </c>
      <c r="G431">
        <f t="shared" si="71"/>
        <v>0</v>
      </c>
      <c r="H431">
        <f t="shared" si="72"/>
        <v>1</v>
      </c>
      <c r="I431" t="s">
        <v>64</v>
      </c>
      <c r="J431" t="s">
        <v>1151</v>
      </c>
      <c r="K431">
        <f t="shared" si="78"/>
        <v>20</v>
      </c>
      <c r="L431">
        <f t="shared" si="79"/>
        <v>50</v>
      </c>
      <c r="M431">
        <f t="shared" si="77"/>
        <v>2</v>
      </c>
      <c r="N431" t="s">
        <v>57</v>
      </c>
      <c r="O431">
        <f t="shared" si="80"/>
        <v>50</v>
      </c>
      <c r="P431" t="s">
        <v>112</v>
      </c>
      <c r="Q431" t="s">
        <v>35</v>
      </c>
      <c r="R431" s="1">
        <v>43952</v>
      </c>
      <c r="S431" s="1" t="str">
        <f>TEXT(商品数据[[#This Row],[出版时间]],"YYYY")</f>
        <v>2020</v>
      </c>
      <c r="T431" t="s">
        <v>36</v>
      </c>
      <c r="W431">
        <v>13605</v>
      </c>
      <c r="X431">
        <v>5513</v>
      </c>
      <c r="Y431">
        <v>30</v>
      </c>
      <c r="Z431">
        <f t="shared" si="73"/>
        <v>1</v>
      </c>
      <c r="AA431">
        <f t="shared" si="74"/>
        <v>1</v>
      </c>
      <c r="AB431" t="str">
        <f t="shared" si="81"/>
        <v>畅销</v>
      </c>
      <c r="AC431">
        <f t="shared" si="76"/>
        <v>6200.0786387096778</v>
      </c>
    </row>
    <row r="432" spans="1:29" ht="14" customHeight="1" x14ac:dyDescent="0.2">
      <c r="A432">
        <v>12542116</v>
      </c>
      <c r="B432" t="s">
        <v>1152</v>
      </c>
      <c r="C432" t="s">
        <v>1153</v>
      </c>
      <c r="D432" t="str">
        <f t="shared" si="70"/>
        <v>中</v>
      </c>
      <c r="E432">
        <v>49.4</v>
      </c>
      <c r="F432" t="s">
        <v>92</v>
      </c>
      <c r="G432">
        <f t="shared" si="71"/>
        <v>0</v>
      </c>
      <c r="H432">
        <f t="shared" si="72"/>
        <v>2</v>
      </c>
      <c r="I432" t="s">
        <v>32</v>
      </c>
      <c r="J432" t="s">
        <v>502</v>
      </c>
      <c r="K432">
        <f t="shared" si="78"/>
        <v>20</v>
      </c>
      <c r="L432">
        <f t="shared" si="79"/>
        <v>50</v>
      </c>
      <c r="M432">
        <f t="shared" si="77"/>
        <v>0</v>
      </c>
      <c r="N432" t="s">
        <v>92</v>
      </c>
      <c r="O432">
        <f t="shared" si="80"/>
        <v>50</v>
      </c>
      <c r="P432" t="s">
        <v>233</v>
      </c>
      <c r="Q432" t="s">
        <v>35</v>
      </c>
      <c r="R432" s="1">
        <v>43497</v>
      </c>
      <c r="S432" s="1" t="str">
        <f>TEXT(商品数据[[#This Row],[出版时间]],"YYYY")</f>
        <v>2019</v>
      </c>
      <c r="T432" t="s">
        <v>36</v>
      </c>
      <c r="U432" t="s">
        <v>37</v>
      </c>
      <c r="V432">
        <v>199</v>
      </c>
      <c r="W432">
        <v>116203</v>
      </c>
      <c r="X432">
        <v>67591</v>
      </c>
      <c r="Y432">
        <v>167</v>
      </c>
      <c r="Z432">
        <f t="shared" si="73"/>
        <v>0</v>
      </c>
      <c r="AA432">
        <f t="shared" si="74"/>
        <v>1</v>
      </c>
      <c r="AB432" t="str">
        <f t="shared" si="81"/>
        <v>畅销</v>
      </c>
      <c r="AC432">
        <f t="shared" si="76"/>
        <v>84936.201192857145</v>
      </c>
    </row>
    <row r="433" spans="1:29" ht="14" customHeight="1" x14ac:dyDescent="0.2">
      <c r="A433">
        <v>12403805</v>
      </c>
      <c r="B433" t="s">
        <v>1154</v>
      </c>
      <c r="C433" t="s">
        <v>1155</v>
      </c>
      <c r="D433" t="str">
        <f t="shared" si="70"/>
        <v>中</v>
      </c>
      <c r="E433">
        <v>37.1</v>
      </c>
      <c r="F433" t="s">
        <v>57</v>
      </c>
      <c r="G433">
        <f t="shared" si="71"/>
        <v>0</v>
      </c>
      <c r="H433">
        <f t="shared" si="72"/>
        <v>2</v>
      </c>
      <c r="I433" t="s">
        <v>32</v>
      </c>
      <c r="J433" t="s">
        <v>1156</v>
      </c>
      <c r="K433">
        <f t="shared" si="78"/>
        <v>20</v>
      </c>
      <c r="L433">
        <f t="shared" si="79"/>
        <v>50</v>
      </c>
      <c r="M433">
        <f t="shared" si="77"/>
        <v>2</v>
      </c>
      <c r="N433" t="s">
        <v>57</v>
      </c>
      <c r="O433">
        <f t="shared" si="80"/>
        <v>50</v>
      </c>
      <c r="P433" t="s">
        <v>112</v>
      </c>
      <c r="Q433" t="s">
        <v>35</v>
      </c>
      <c r="R433" s="1">
        <v>43282</v>
      </c>
      <c r="S433" s="1" t="str">
        <f>TEXT(商品数据[[#This Row],[出版时间]],"YYYY")</f>
        <v>2018</v>
      </c>
      <c r="T433" t="s">
        <v>36</v>
      </c>
      <c r="W433">
        <v>13605</v>
      </c>
      <c r="X433">
        <v>5513</v>
      </c>
      <c r="Y433">
        <v>30</v>
      </c>
      <c r="Z433">
        <f t="shared" si="73"/>
        <v>0</v>
      </c>
      <c r="AA433">
        <f t="shared" si="74"/>
        <v>0</v>
      </c>
      <c r="AB433" t="str">
        <f t="shared" si="81"/>
        <v>畅销</v>
      </c>
      <c r="AC433">
        <f t="shared" si="76"/>
        <v>6200.0786387096778</v>
      </c>
    </row>
    <row r="434" spans="1:29" ht="14" customHeight="1" x14ac:dyDescent="0.2">
      <c r="A434">
        <v>12654474</v>
      </c>
      <c r="B434" t="s">
        <v>1157</v>
      </c>
      <c r="C434" t="s">
        <v>1158</v>
      </c>
      <c r="D434" t="str">
        <f t="shared" si="70"/>
        <v>较高</v>
      </c>
      <c r="E434">
        <v>70.2</v>
      </c>
      <c r="F434" t="s">
        <v>149</v>
      </c>
      <c r="G434">
        <f t="shared" si="71"/>
        <v>0</v>
      </c>
      <c r="H434">
        <f t="shared" si="72"/>
        <v>2</v>
      </c>
      <c r="I434" t="s">
        <v>32</v>
      </c>
      <c r="J434" t="s">
        <v>1159</v>
      </c>
      <c r="K434">
        <f t="shared" si="78"/>
        <v>20</v>
      </c>
      <c r="L434">
        <f t="shared" si="79"/>
        <v>50</v>
      </c>
      <c r="M434">
        <f t="shared" si="77"/>
        <v>3</v>
      </c>
      <c r="N434" t="s">
        <v>149</v>
      </c>
      <c r="O434">
        <f t="shared" si="80"/>
        <v>40</v>
      </c>
      <c r="P434" t="s">
        <v>289</v>
      </c>
      <c r="Q434" t="s">
        <v>35</v>
      </c>
      <c r="R434" s="1">
        <v>43647</v>
      </c>
      <c r="S434" s="1" t="str">
        <f>TEXT(商品数据[[#This Row],[出版时间]],"YYYY")</f>
        <v>2019</v>
      </c>
      <c r="T434" t="s">
        <v>36</v>
      </c>
      <c r="U434" t="s">
        <v>37</v>
      </c>
      <c r="V434">
        <v>368</v>
      </c>
      <c r="W434">
        <v>9412</v>
      </c>
      <c r="X434">
        <v>1258</v>
      </c>
      <c r="Y434">
        <v>8</v>
      </c>
      <c r="Z434">
        <f t="shared" si="73"/>
        <v>0</v>
      </c>
      <c r="AA434">
        <f t="shared" si="74"/>
        <v>0</v>
      </c>
      <c r="AB434" t="str">
        <f t="shared" si="81"/>
        <v>畅销</v>
      </c>
      <c r="AC434">
        <f t="shared" si="76"/>
        <v>9967.1119333333336</v>
      </c>
    </row>
    <row r="435" spans="1:29" ht="14" customHeight="1" x14ac:dyDescent="0.2">
      <c r="A435">
        <v>12777434</v>
      </c>
      <c r="B435" t="s">
        <v>1160</v>
      </c>
      <c r="C435" t="s">
        <v>1161</v>
      </c>
      <c r="D435" t="str">
        <f t="shared" si="70"/>
        <v>较高</v>
      </c>
      <c r="E435">
        <v>66</v>
      </c>
      <c r="F435" t="s">
        <v>1162</v>
      </c>
      <c r="G435">
        <f t="shared" si="71"/>
        <v>0</v>
      </c>
      <c r="H435">
        <f t="shared" si="72"/>
        <v>2</v>
      </c>
      <c r="I435" t="s">
        <v>32</v>
      </c>
      <c r="J435" t="s">
        <v>1163</v>
      </c>
      <c r="K435">
        <f t="shared" si="78"/>
        <v>20</v>
      </c>
      <c r="L435">
        <f t="shared" si="79"/>
        <v>10</v>
      </c>
      <c r="M435">
        <f t="shared" si="77"/>
        <v>700</v>
      </c>
      <c r="N435" t="s">
        <v>1162</v>
      </c>
      <c r="O435">
        <f t="shared" si="80"/>
        <v>10</v>
      </c>
      <c r="P435" t="s">
        <v>1164</v>
      </c>
      <c r="Q435" t="s">
        <v>35</v>
      </c>
      <c r="R435" s="1">
        <v>43800</v>
      </c>
      <c r="S435" s="1" t="str">
        <f>TEXT(商品数据[[#This Row],[出版时间]],"YYYY")</f>
        <v>2019</v>
      </c>
      <c r="T435" t="s">
        <v>36</v>
      </c>
      <c r="V435">
        <v>328</v>
      </c>
      <c r="W435">
        <v>36757</v>
      </c>
      <c r="X435">
        <v>14385</v>
      </c>
      <c r="Y435">
        <v>44</v>
      </c>
      <c r="Z435">
        <f t="shared" si="73"/>
        <v>0</v>
      </c>
      <c r="AA435">
        <f t="shared" si="74"/>
        <v>0</v>
      </c>
      <c r="AB435" t="str">
        <f t="shared" si="81"/>
        <v>畅销</v>
      </c>
      <c r="AC435">
        <f t="shared" si="76"/>
        <v>31163.840822222221</v>
      </c>
    </row>
    <row r="436" spans="1:29" ht="14" customHeight="1" x14ac:dyDescent="0.2">
      <c r="A436">
        <v>12900256</v>
      </c>
      <c r="B436" t="s">
        <v>1165</v>
      </c>
      <c r="C436" t="s">
        <v>1166</v>
      </c>
      <c r="D436" t="str">
        <f t="shared" si="70"/>
        <v>高</v>
      </c>
      <c r="E436">
        <v>124.9</v>
      </c>
      <c r="F436" t="s">
        <v>31</v>
      </c>
      <c r="G436">
        <f t="shared" si="71"/>
        <v>0</v>
      </c>
      <c r="H436">
        <f t="shared" si="72"/>
        <v>2</v>
      </c>
      <c r="I436" t="s">
        <v>32</v>
      </c>
      <c r="J436" t="s">
        <v>1167</v>
      </c>
      <c r="K436">
        <f t="shared" si="78"/>
        <v>20</v>
      </c>
      <c r="L436">
        <f t="shared" si="79"/>
        <v>40</v>
      </c>
      <c r="M436">
        <f t="shared" si="77"/>
        <v>1</v>
      </c>
      <c r="N436" t="s">
        <v>31</v>
      </c>
      <c r="O436">
        <f t="shared" si="80"/>
        <v>10</v>
      </c>
      <c r="P436" t="s">
        <v>34</v>
      </c>
      <c r="Q436" t="s">
        <v>35</v>
      </c>
      <c r="R436" s="1">
        <v>43983</v>
      </c>
      <c r="S436" s="1" t="str">
        <f>TEXT(商品数据[[#This Row],[出版时间]],"YYYY")</f>
        <v>2020</v>
      </c>
      <c r="T436" t="s">
        <v>36</v>
      </c>
      <c r="V436">
        <v>624</v>
      </c>
      <c r="W436">
        <v>43397</v>
      </c>
      <c r="X436">
        <v>27305</v>
      </c>
      <c r="Y436">
        <v>161</v>
      </c>
      <c r="Z436">
        <f t="shared" si="73"/>
        <v>0</v>
      </c>
      <c r="AA436">
        <f t="shared" si="74"/>
        <v>1</v>
      </c>
      <c r="AB436" t="str">
        <f t="shared" si="81"/>
        <v>畅销</v>
      </c>
      <c r="AC436">
        <f t="shared" si="76"/>
        <v>12313.914611111111</v>
      </c>
    </row>
    <row r="437" spans="1:29" ht="14" customHeight="1" x14ac:dyDescent="0.2">
      <c r="A437">
        <v>12462328</v>
      </c>
      <c r="B437" t="s">
        <v>1168</v>
      </c>
      <c r="C437" t="s">
        <v>1169</v>
      </c>
      <c r="D437" t="str">
        <f t="shared" si="70"/>
        <v>较高</v>
      </c>
      <c r="E437">
        <v>69.099999999999994</v>
      </c>
      <c r="F437" t="s">
        <v>57</v>
      </c>
      <c r="G437">
        <f t="shared" si="71"/>
        <v>0</v>
      </c>
      <c r="H437">
        <f t="shared" si="72"/>
        <v>2</v>
      </c>
      <c r="I437" t="s">
        <v>32</v>
      </c>
      <c r="J437" t="s">
        <v>1170</v>
      </c>
      <c r="K437">
        <f t="shared" si="78"/>
        <v>20</v>
      </c>
      <c r="L437">
        <f t="shared" si="79"/>
        <v>50</v>
      </c>
      <c r="M437">
        <f t="shared" si="77"/>
        <v>2</v>
      </c>
      <c r="N437" t="s">
        <v>57</v>
      </c>
      <c r="O437">
        <f t="shared" si="80"/>
        <v>50</v>
      </c>
      <c r="P437" t="s">
        <v>112</v>
      </c>
      <c r="Q437" t="s">
        <v>35</v>
      </c>
      <c r="R437" s="1">
        <v>43374</v>
      </c>
      <c r="S437" s="1" t="str">
        <f>TEXT(商品数据[[#This Row],[出版时间]],"YYYY")</f>
        <v>2018</v>
      </c>
      <c r="T437" t="s">
        <v>36</v>
      </c>
      <c r="V437">
        <v>321</v>
      </c>
      <c r="W437">
        <v>4377</v>
      </c>
      <c r="X437">
        <v>2041</v>
      </c>
      <c r="Y437">
        <v>1</v>
      </c>
      <c r="Z437">
        <f t="shared" si="73"/>
        <v>0</v>
      </c>
      <c r="AA437">
        <f t="shared" si="74"/>
        <v>0</v>
      </c>
      <c r="AB437" t="str">
        <f t="shared" si="81"/>
        <v>畅销</v>
      </c>
      <c r="AC437">
        <f t="shared" si="76"/>
        <v>10025.838900000001</v>
      </c>
    </row>
    <row r="438" spans="1:29" ht="14" customHeight="1" x14ac:dyDescent="0.2">
      <c r="A438">
        <v>12256220</v>
      </c>
      <c r="B438" t="s">
        <v>1171</v>
      </c>
      <c r="C438" t="s">
        <v>1172</v>
      </c>
      <c r="D438" t="str">
        <f t="shared" si="70"/>
        <v>高</v>
      </c>
      <c r="E438">
        <v>107.2</v>
      </c>
      <c r="G438">
        <f t="shared" si="71"/>
        <v>0</v>
      </c>
      <c r="H438">
        <f t="shared" si="72"/>
        <v>2</v>
      </c>
      <c r="I438" t="s">
        <v>32</v>
      </c>
      <c r="J438" t="s">
        <v>994</v>
      </c>
      <c r="K438">
        <f t="shared" si="78"/>
        <v>20</v>
      </c>
      <c r="L438">
        <f t="shared" si="79"/>
        <v>50</v>
      </c>
      <c r="M438">
        <f t="shared" si="77"/>
        <v>2</v>
      </c>
      <c r="N438" t="s">
        <v>57</v>
      </c>
      <c r="O438">
        <f t="shared" si="80"/>
        <v>10</v>
      </c>
      <c r="Q438" t="s">
        <v>35</v>
      </c>
      <c r="R438" s="1">
        <v>42948</v>
      </c>
      <c r="S438" s="1" t="str">
        <f>TEXT(商品数据[[#This Row],[出版时间]],"YYYY")</f>
        <v>2017</v>
      </c>
      <c r="T438" t="s">
        <v>36</v>
      </c>
      <c r="W438">
        <v>19479</v>
      </c>
      <c r="X438">
        <v>12786</v>
      </c>
      <c r="Y438">
        <v>31</v>
      </c>
      <c r="Z438">
        <f t="shared" si="73"/>
        <v>0</v>
      </c>
      <c r="AA438">
        <f t="shared" si="74"/>
        <v>1</v>
      </c>
      <c r="AB438" t="str">
        <f t="shared" si="81"/>
        <v>畅销</v>
      </c>
      <c r="AC438">
        <f t="shared" si="76"/>
        <v>12617.317750000002</v>
      </c>
    </row>
    <row r="439" spans="1:29" ht="14" customHeight="1" x14ac:dyDescent="0.2">
      <c r="A439">
        <v>11932929</v>
      </c>
      <c r="B439" t="s">
        <v>494</v>
      </c>
      <c r="C439" t="s">
        <v>1173</v>
      </c>
      <c r="D439" t="str">
        <f t="shared" si="70"/>
        <v>中</v>
      </c>
      <c r="E439">
        <v>53.6</v>
      </c>
      <c r="F439" t="s">
        <v>57</v>
      </c>
      <c r="G439">
        <f t="shared" si="71"/>
        <v>0</v>
      </c>
      <c r="H439">
        <f t="shared" si="72"/>
        <v>2</v>
      </c>
      <c r="I439" t="s">
        <v>32</v>
      </c>
      <c r="J439" t="s">
        <v>994</v>
      </c>
      <c r="K439">
        <f t="shared" si="78"/>
        <v>20</v>
      </c>
      <c r="L439">
        <f t="shared" si="79"/>
        <v>50</v>
      </c>
      <c r="M439">
        <f t="shared" si="77"/>
        <v>2</v>
      </c>
      <c r="N439" t="s">
        <v>57</v>
      </c>
      <c r="O439">
        <f t="shared" si="80"/>
        <v>50</v>
      </c>
      <c r="P439" t="s">
        <v>112</v>
      </c>
      <c r="Q439" t="s">
        <v>35</v>
      </c>
      <c r="R439" s="1">
        <v>42552</v>
      </c>
      <c r="S439" s="1" t="str">
        <f>TEXT(商品数据[[#This Row],[出版时间]],"YYYY")</f>
        <v>2016</v>
      </c>
      <c r="T439" t="s">
        <v>36</v>
      </c>
      <c r="V439">
        <v>329</v>
      </c>
      <c r="W439">
        <v>19482</v>
      </c>
      <c r="X439">
        <v>12789</v>
      </c>
      <c r="Y439">
        <v>31</v>
      </c>
      <c r="Z439">
        <f t="shared" si="73"/>
        <v>0</v>
      </c>
      <c r="AA439">
        <f t="shared" si="74"/>
        <v>0</v>
      </c>
      <c r="AB439" t="str">
        <f t="shared" si="81"/>
        <v>畅销</v>
      </c>
      <c r="AC439">
        <f t="shared" si="76"/>
        <v>12621.270053124999</v>
      </c>
    </row>
    <row r="440" spans="1:29" ht="14" customHeight="1" x14ac:dyDescent="0.2">
      <c r="A440">
        <v>12396775</v>
      </c>
      <c r="B440" t="s">
        <v>1174</v>
      </c>
      <c r="C440" t="s">
        <v>1175</v>
      </c>
      <c r="D440" t="str">
        <f t="shared" si="70"/>
        <v>中</v>
      </c>
      <c r="E440">
        <v>62.3</v>
      </c>
      <c r="F440" t="s">
        <v>149</v>
      </c>
      <c r="G440">
        <f t="shared" si="71"/>
        <v>0</v>
      </c>
      <c r="H440">
        <f t="shared" si="72"/>
        <v>2</v>
      </c>
      <c r="I440" t="s">
        <v>32</v>
      </c>
      <c r="J440" t="s">
        <v>1176</v>
      </c>
      <c r="K440">
        <f t="shared" si="78"/>
        <v>20</v>
      </c>
      <c r="L440">
        <f t="shared" si="79"/>
        <v>50</v>
      </c>
      <c r="M440">
        <f t="shared" si="77"/>
        <v>3</v>
      </c>
      <c r="N440" t="s">
        <v>149</v>
      </c>
      <c r="O440">
        <f t="shared" si="80"/>
        <v>40</v>
      </c>
      <c r="P440" t="s">
        <v>289</v>
      </c>
      <c r="Q440" t="s">
        <v>35</v>
      </c>
      <c r="R440" s="1">
        <v>43282</v>
      </c>
      <c r="S440" s="1" t="str">
        <f>TEXT(商品数据[[#This Row],[出版时间]],"YYYY")</f>
        <v>2018</v>
      </c>
      <c r="T440" t="s">
        <v>36</v>
      </c>
      <c r="U440" t="s">
        <v>37</v>
      </c>
      <c r="V440">
        <v>400</v>
      </c>
      <c r="W440">
        <v>27709</v>
      </c>
      <c r="X440">
        <v>18991</v>
      </c>
      <c r="Y440">
        <v>56</v>
      </c>
      <c r="Z440">
        <f t="shared" si="73"/>
        <v>1</v>
      </c>
      <c r="AA440">
        <f t="shared" si="74"/>
        <v>1</v>
      </c>
      <c r="AB440" t="str">
        <f t="shared" si="81"/>
        <v>畅销</v>
      </c>
      <c r="AC440">
        <f t="shared" si="76"/>
        <v>14366.468263157894</v>
      </c>
    </row>
    <row r="441" spans="1:29" ht="14" customHeight="1" x14ac:dyDescent="0.2">
      <c r="A441">
        <v>12663649</v>
      </c>
      <c r="B441" t="s">
        <v>1177</v>
      </c>
      <c r="C441" t="s">
        <v>1178</v>
      </c>
      <c r="D441" t="str">
        <f t="shared" si="70"/>
        <v>中</v>
      </c>
      <c r="E441">
        <v>61.3</v>
      </c>
      <c r="F441" t="s">
        <v>57</v>
      </c>
      <c r="G441">
        <f t="shared" si="71"/>
        <v>0</v>
      </c>
      <c r="H441">
        <f t="shared" si="72"/>
        <v>1</v>
      </c>
      <c r="I441" t="s">
        <v>64</v>
      </c>
      <c r="J441" t="s">
        <v>1179</v>
      </c>
      <c r="K441">
        <f t="shared" si="78"/>
        <v>20</v>
      </c>
      <c r="L441">
        <f t="shared" si="79"/>
        <v>50</v>
      </c>
      <c r="M441">
        <f t="shared" si="77"/>
        <v>2</v>
      </c>
      <c r="N441" t="s">
        <v>57</v>
      </c>
      <c r="O441">
        <f t="shared" si="80"/>
        <v>50</v>
      </c>
      <c r="P441" t="s">
        <v>112</v>
      </c>
      <c r="Q441" t="s">
        <v>35</v>
      </c>
      <c r="R441" s="1">
        <v>43952</v>
      </c>
      <c r="S441" s="1" t="str">
        <f>TEXT(商品数据[[#This Row],[出版时间]],"YYYY")</f>
        <v>2020</v>
      </c>
      <c r="T441" t="s">
        <v>36</v>
      </c>
      <c r="U441" t="s">
        <v>37</v>
      </c>
      <c r="V441">
        <v>223</v>
      </c>
      <c r="W441">
        <v>17869</v>
      </c>
      <c r="X441">
        <v>6619</v>
      </c>
      <c r="Y441">
        <v>43</v>
      </c>
      <c r="Z441">
        <f t="shared" si="73"/>
        <v>0</v>
      </c>
      <c r="AA441">
        <f t="shared" si="74"/>
        <v>0</v>
      </c>
      <c r="AB441" t="str">
        <f t="shared" si="81"/>
        <v>畅销</v>
      </c>
      <c r="AC441">
        <f t="shared" si="76"/>
        <v>7508.6084772727272</v>
      </c>
    </row>
    <row r="442" spans="1:29" ht="14" customHeight="1" x14ac:dyDescent="0.2">
      <c r="A442">
        <v>12128633</v>
      </c>
      <c r="B442" t="s">
        <v>1180</v>
      </c>
      <c r="C442" t="s">
        <v>1181</v>
      </c>
      <c r="D442" t="str">
        <f t="shared" si="70"/>
        <v>中</v>
      </c>
      <c r="E442">
        <v>56.9</v>
      </c>
      <c r="F442" t="s">
        <v>57</v>
      </c>
      <c r="G442">
        <f t="shared" si="71"/>
        <v>0</v>
      </c>
      <c r="H442">
        <f t="shared" si="72"/>
        <v>2</v>
      </c>
      <c r="I442" t="s">
        <v>32</v>
      </c>
      <c r="J442" t="s">
        <v>1182</v>
      </c>
      <c r="K442">
        <f t="shared" si="78"/>
        <v>20</v>
      </c>
      <c r="L442">
        <f t="shared" si="79"/>
        <v>50</v>
      </c>
      <c r="M442">
        <f t="shared" si="77"/>
        <v>2</v>
      </c>
      <c r="N442" t="s">
        <v>57</v>
      </c>
      <c r="O442">
        <f t="shared" si="80"/>
        <v>50</v>
      </c>
      <c r="P442" t="s">
        <v>112</v>
      </c>
      <c r="Q442" t="s">
        <v>35</v>
      </c>
      <c r="R442" s="1">
        <v>42887</v>
      </c>
      <c r="S442" s="1" t="str">
        <f>TEXT(商品数据[[#This Row],[出版时间]],"YYYY")</f>
        <v>2017</v>
      </c>
      <c r="T442" t="s">
        <v>36</v>
      </c>
      <c r="V442">
        <v>185</v>
      </c>
      <c r="W442">
        <v>13605</v>
      </c>
      <c r="X442">
        <v>5513</v>
      </c>
      <c r="Y442">
        <v>30</v>
      </c>
      <c r="Z442">
        <f t="shared" si="73"/>
        <v>0</v>
      </c>
      <c r="AA442">
        <f t="shared" si="74"/>
        <v>0</v>
      </c>
      <c r="AB442" t="str">
        <f t="shared" si="81"/>
        <v>畅销</v>
      </c>
      <c r="AC442">
        <f t="shared" si="76"/>
        <v>6200.0786387096778</v>
      </c>
    </row>
    <row r="443" spans="1:29" ht="14" customHeight="1" x14ac:dyDescent="0.2">
      <c r="A443">
        <v>12593313</v>
      </c>
      <c r="B443" t="s">
        <v>1183</v>
      </c>
      <c r="C443" t="s">
        <v>1184</v>
      </c>
      <c r="D443" t="str">
        <f t="shared" si="70"/>
        <v>较高</v>
      </c>
      <c r="E443">
        <v>73.599999999999994</v>
      </c>
      <c r="F443" t="s">
        <v>500</v>
      </c>
      <c r="G443">
        <f t="shared" si="71"/>
        <v>0</v>
      </c>
      <c r="H443">
        <f t="shared" si="72"/>
        <v>2</v>
      </c>
      <c r="I443" t="s">
        <v>32</v>
      </c>
      <c r="J443" t="s">
        <v>499</v>
      </c>
      <c r="K443">
        <f t="shared" si="78"/>
        <v>20</v>
      </c>
      <c r="L443">
        <f t="shared" si="79"/>
        <v>10</v>
      </c>
      <c r="M443">
        <f t="shared" si="77"/>
        <v>700</v>
      </c>
      <c r="N443" t="s">
        <v>500</v>
      </c>
      <c r="O443">
        <f t="shared" si="80"/>
        <v>10</v>
      </c>
      <c r="P443" t="s">
        <v>1185</v>
      </c>
      <c r="Q443" t="s">
        <v>35</v>
      </c>
      <c r="R443" s="1">
        <v>43770</v>
      </c>
      <c r="S443" s="1" t="str">
        <f>TEXT(商品数据[[#This Row],[出版时间]],"YYYY")</f>
        <v>2019</v>
      </c>
      <c r="T443" t="s">
        <v>36</v>
      </c>
      <c r="U443" t="s">
        <v>86</v>
      </c>
      <c r="V443">
        <v>357</v>
      </c>
      <c r="W443">
        <v>25352</v>
      </c>
      <c r="X443">
        <v>7932</v>
      </c>
      <c r="Y443">
        <v>23</v>
      </c>
      <c r="Z443">
        <f t="shared" si="73"/>
        <v>0</v>
      </c>
      <c r="AA443">
        <f t="shared" si="74"/>
        <v>0</v>
      </c>
      <c r="AB443" t="str">
        <f t="shared" si="81"/>
        <v>畅销</v>
      </c>
      <c r="AC443">
        <f t="shared" si="76"/>
        <v>27594.839025000001</v>
      </c>
    </row>
    <row r="444" spans="1:29" ht="14" customHeight="1" x14ac:dyDescent="0.2">
      <c r="A444">
        <v>12604859</v>
      </c>
      <c r="B444" t="s">
        <v>1186</v>
      </c>
      <c r="C444" t="s">
        <v>1187</v>
      </c>
      <c r="D444" t="str">
        <f t="shared" si="70"/>
        <v>中</v>
      </c>
      <c r="E444">
        <v>57.8</v>
      </c>
      <c r="F444" t="s">
        <v>92</v>
      </c>
      <c r="G444">
        <f t="shared" si="71"/>
        <v>0</v>
      </c>
      <c r="H444">
        <f t="shared" si="72"/>
        <v>2</v>
      </c>
      <c r="I444" t="s">
        <v>32</v>
      </c>
      <c r="J444" t="s">
        <v>1188</v>
      </c>
      <c r="K444">
        <f t="shared" si="78"/>
        <v>20</v>
      </c>
      <c r="L444">
        <f t="shared" si="79"/>
        <v>50</v>
      </c>
      <c r="M444">
        <f t="shared" si="77"/>
        <v>0</v>
      </c>
      <c r="N444" t="s">
        <v>92</v>
      </c>
      <c r="O444">
        <f t="shared" si="80"/>
        <v>50</v>
      </c>
      <c r="P444" t="s">
        <v>233</v>
      </c>
      <c r="Q444" t="s">
        <v>35</v>
      </c>
      <c r="R444" s="1">
        <v>43831</v>
      </c>
      <c r="S444" s="1" t="str">
        <f>TEXT(商品数据[[#This Row],[出版时间]],"YYYY")</f>
        <v>2020</v>
      </c>
      <c r="T444" t="s">
        <v>36</v>
      </c>
      <c r="U444" t="s">
        <v>37</v>
      </c>
      <c r="V444">
        <v>196</v>
      </c>
      <c r="W444">
        <v>116203</v>
      </c>
      <c r="X444">
        <v>67591</v>
      </c>
      <c r="Y444">
        <v>167</v>
      </c>
      <c r="Z444">
        <f t="shared" si="73"/>
        <v>0</v>
      </c>
      <c r="AA444">
        <f t="shared" si="74"/>
        <v>0</v>
      </c>
      <c r="AB444" t="str">
        <f t="shared" si="81"/>
        <v>畅销</v>
      </c>
      <c r="AC444">
        <f t="shared" si="76"/>
        <v>84936.201192857145</v>
      </c>
    </row>
    <row r="445" spans="1:29" ht="14" customHeight="1" x14ac:dyDescent="0.2">
      <c r="A445">
        <v>12704580</v>
      </c>
      <c r="B445" t="s">
        <v>1189</v>
      </c>
      <c r="C445" t="s">
        <v>1190</v>
      </c>
      <c r="D445" t="str">
        <f t="shared" si="70"/>
        <v>中</v>
      </c>
      <c r="E445">
        <v>61.3</v>
      </c>
      <c r="F445" t="s">
        <v>57</v>
      </c>
      <c r="G445">
        <f t="shared" si="71"/>
        <v>0</v>
      </c>
      <c r="H445">
        <f t="shared" si="72"/>
        <v>2</v>
      </c>
      <c r="I445" t="s">
        <v>32</v>
      </c>
      <c r="J445" t="s">
        <v>1191</v>
      </c>
      <c r="K445">
        <f t="shared" si="78"/>
        <v>20</v>
      </c>
      <c r="L445">
        <f t="shared" si="79"/>
        <v>50</v>
      </c>
      <c r="M445">
        <f t="shared" si="77"/>
        <v>2</v>
      </c>
      <c r="N445" t="s">
        <v>57</v>
      </c>
      <c r="O445">
        <f t="shared" si="80"/>
        <v>50</v>
      </c>
      <c r="P445" t="s">
        <v>112</v>
      </c>
      <c r="Q445" t="s">
        <v>35</v>
      </c>
      <c r="R445" s="1">
        <v>43709</v>
      </c>
      <c r="S445" s="1" t="str">
        <f>TEXT(商品数据[[#This Row],[出版时间]],"YYYY")</f>
        <v>2019</v>
      </c>
      <c r="T445" t="s">
        <v>36</v>
      </c>
      <c r="V445">
        <v>284</v>
      </c>
      <c r="W445">
        <v>22554</v>
      </c>
      <c r="X445">
        <v>7430</v>
      </c>
      <c r="Y445">
        <v>12</v>
      </c>
      <c r="Z445">
        <f t="shared" si="73"/>
        <v>1</v>
      </c>
      <c r="AA445">
        <f t="shared" si="74"/>
        <v>0</v>
      </c>
      <c r="AB445" t="str">
        <f t="shared" si="81"/>
        <v>畅销</v>
      </c>
      <c r="AC445">
        <f t="shared" si="76"/>
        <v>40399.475000000006</v>
      </c>
    </row>
    <row r="446" spans="1:29" ht="14" customHeight="1" x14ac:dyDescent="0.2">
      <c r="A446">
        <v>12727570</v>
      </c>
      <c r="B446" t="s">
        <v>1192</v>
      </c>
      <c r="C446" t="s">
        <v>1193</v>
      </c>
      <c r="D446" t="str">
        <f t="shared" si="70"/>
        <v>较高</v>
      </c>
      <c r="E446">
        <v>73.599999999999994</v>
      </c>
      <c r="F446" t="s">
        <v>500</v>
      </c>
      <c r="G446">
        <f t="shared" si="71"/>
        <v>0</v>
      </c>
      <c r="H446">
        <f t="shared" si="72"/>
        <v>2</v>
      </c>
      <c r="I446" t="s">
        <v>32</v>
      </c>
      <c r="J446" t="s">
        <v>1194</v>
      </c>
      <c r="K446">
        <f t="shared" si="78"/>
        <v>20</v>
      </c>
      <c r="L446">
        <f t="shared" si="79"/>
        <v>10</v>
      </c>
      <c r="M446">
        <f t="shared" si="77"/>
        <v>700</v>
      </c>
      <c r="N446" t="s">
        <v>500</v>
      </c>
      <c r="O446">
        <f t="shared" si="80"/>
        <v>10</v>
      </c>
      <c r="P446" t="s">
        <v>1185</v>
      </c>
      <c r="Q446" t="s">
        <v>35</v>
      </c>
      <c r="R446" s="1">
        <v>43770</v>
      </c>
      <c r="S446" s="1" t="str">
        <f>TEXT(商品数据[[#This Row],[出版时间]],"YYYY")</f>
        <v>2019</v>
      </c>
      <c r="T446" t="s">
        <v>36</v>
      </c>
      <c r="U446" t="s">
        <v>86</v>
      </c>
      <c r="V446">
        <v>424</v>
      </c>
      <c r="W446">
        <v>25382</v>
      </c>
      <c r="X446">
        <v>7941</v>
      </c>
      <c r="Y446">
        <v>23</v>
      </c>
      <c r="Z446">
        <f t="shared" si="73"/>
        <v>0</v>
      </c>
      <c r="AA446">
        <f t="shared" si="74"/>
        <v>1</v>
      </c>
      <c r="AB446" t="str">
        <f t="shared" si="81"/>
        <v>畅销</v>
      </c>
      <c r="AC446">
        <f t="shared" si="76"/>
        <v>27660.172387500003</v>
      </c>
    </row>
    <row r="447" spans="1:29" ht="14" customHeight="1" x14ac:dyDescent="0.2">
      <c r="A447">
        <v>12335700</v>
      </c>
      <c r="B447" t="s">
        <v>1195</v>
      </c>
      <c r="C447" t="s">
        <v>1196</v>
      </c>
      <c r="D447" t="str">
        <f t="shared" si="70"/>
        <v>较高</v>
      </c>
      <c r="E447">
        <v>78</v>
      </c>
      <c r="F447" t="s">
        <v>149</v>
      </c>
      <c r="G447">
        <f t="shared" si="71"/>
        <v>0</v>
      </c>
      <c r="H447">
        <f t="shared" si="72"/>
        <v>2</v>
      </c>
      <c r="I447" t="s">
        <v>32</v>
      </c>
      <c r="J447" t="s">
        <v>1197</v>
      </c>
      <c r="K447">
        <f t="shared" si="78"/>
        <v>20</v>
      </c>
      <c r="L447">
        <f t="shared" si="79"/>
        <v>50</v>
      </c>
      <c r="M447">
        <f t="shared" si="77"/>
        <v>3</v>
      </c>
      <c r="N447" t="s">
        <v>149</v>
      </c>
      <c r="O447">
        <f t="shared" si="80"/>
        <v>40</v>
      </c>
      <c r="P447" t="s">
        <v>289</v>
      </c>
      <c r="Q447" t="s">
        <v>35</v>
      </c>
      <c r="R447" s="1">
        <v>43191</v>
      </c>
      <c r="S447" s="1" t="str">
        <f>TEXT(商品数据[[#This Row],[出版时间]],"YYYY")</f>
        <v>2018</v>
      </c>
      <c r="T447" t="s">
        <v>36</v>
      </c>
      <c r="V447">
        <v>464</v>
      </c>
      <c r="W447">
        <v>19597</v>
      </c>
      <c r="X447">
        <v>11580</v>
      </c>
      <c r="Y447">
        <v>51</v>
      </c>
      <c r="Z447">
        <f t="shared" si="73"/>
        <v>0</v>
      </c>
      <c r="AA447">
        <f t="shared" si="74"/>
        <v>1</v>
      </c>
      <c r="AB447" t="str">
        <f t="shared" si="81"/>
        <v>畅销</v>
      </c>
      <c r="AC447">
        <f t="shared" si="76"/>
        <v>7803.0190769230767</v>
      </c>
    </row>
    <row r="448" spans="1:29" ht="14" customHeight="1" x14ac:dyDescent="0.2">
      <c r="A448">
        <v>11731962</v>
      </c>
      <c r="B448" t="s">
        <v>1198</v>
      </c>
      <c r="C448" t="s">
        <v>1199</v>
      </c>
      <c r="D448" t="str">
        <f t="shared" si="70"/>
        <v>较高</v>
      </c>
      <c r="E448">
        <v>65.2</v>
      </c>
      <c r="F448" t="s">
        <v>57</v>
      </c>
      <c r="G448">
        <f t="shared" si="71"/>
        <v>0</v>
      </c>
      <c r="H448">
        <f t="shared" si="72"/>
        <v>2</v>
      </c>
      <c r="I448" t="s">
        <v>32</v>
      </c>
      <c r="J448" t="s">
        <v>1200</v>
      </c>
      <c r="K448">
        <f t="shared" si="78"/>
        <v>20</v>
      </c>
      <c r="L448">
        <f t="shared" si="79"/>
        <v>50</v>
      </c>
      <c r="M448">
        <f t="shared" si="77"/>
        <v>2</v>
      </c>
      <c r="N448" t="s">
        <v>57</v>
      </c>
      <c r="O448">
        <f t="shared" si="80"/>
        <v>50</v>
      </c>
      <c r="P448" t="s">
        <v>112</v>
      </c>
      <c r="Q448" t="s">
        <v>35</v>
      </c>
      <c r="R448" s="1">
        <v>42186</v>
      </c>
      <c r="S448" s="1" t="str">
        <f>TEXT(商品数据[[#This Row],[出版时间]],"YYYY")</f>
        <v>2015</v>
      </c>
      <c r="T448" t="s">
        <v>36</v>
      </c>
      <c r="V448">
        <v>232</v>
      </c>
      <c r="W448">
        <v>13632</v>
      </c>
      <c r="X448">
        <v>5519</v>
      </c>
      <c r="Y448">
        <v>30</v>
      </c>
      <c r="Z448">
        <f t="shared" si="73"/>
        <v>0</v>
      </c>
      <c r="AA448">
        <f t="shared" si="74"/>
        <v>0</v>
      </c>
      <c r="AB448" t="str">
        <f t="shared" si="81"/>
        <v>畅销</v>
      </c>
      <c r="AC448">
        <f t="shared" si="76"/>
        <v>6224.5199580645158</v>
      </c>
    </row>
    <row r="449" spans="1:29" ht="14" customHeight="1" x14ac:dyDescent="0.2">
      <c r="A449">
        <v>12958088</v>
      </c>
      <c r="B449" t="s">
        <v>1201</v>
      </c>
      <c r="C449" t="s">
        <v>1202</v>
      </c>
      <c r="D449" t="str">
        <f t="shared" si="70"/>
        <v>较高</v>
      </c>
      <c r="E449">
        <v>98.8</v>
      </c>
      <c r="F449" t="s">
        <v>92</v>
      </c>
      <c r="G449">
        <f t="shared" si="71"/>
        <v>0</v>
      </c>
      <c r="H449">
        <f t="shared" si="72"/>
        <v>2</v>
      </c>
      <c r="I449" t="s">
        <v>843</v>
      </c>
      <c r="J449" t="s">
        <v>1203</v>
      </c>
      <c r="K449">
        <f t="shared" si="78"/>
        <v>20</v>
      </c>
      <c r="L449">
        <f t="shared" si="79"/>
        <v>50</v>
      </c>
      <c r="M449">
        <f t="shared" si="77"/>
        <v>0</v>
      </c>
      <c r="N449" t="s">
        <v>92</v>
      </c>
      <c r="O449">
        <f t="shared" si="80"/>
        <v>50</v>
      </c>
      <c r="P449" t="s">
        <v>233</v>
      </c>
      <c r="Q449" t="s">
        <v>35</v>
      </c>
      <c r="R449" s="1">
        <v>44105</v>
      </c>
      <c r="S449" s="1" t="str">
        <f>TEXT(商品数据[[#This Row],[出版时间]],"YYYY")</f>
        <v>2020</v>
      </c>
      <c r="T449" t="s">
        <v>36</v>
      </c>
      <c r="W449">
        <v>116203</v>
      </c>
      <c r="X449">
        <v>67591</v>
      </c>
      <c r="Y449">
        <v>167</v>
      </c>
      <c r="Z449">
        <f t="shared" si="73"/>
        <v>1</v>
      </c>
      <c r="AA449">
        <f t="shared" si="74"/>
        <v>0</v>
      </c>
      <c r="AB449" t="str">
        <f t="shared" si="81"/>
        <v>畅销</v>
      </c>
      <c r="AC449">
        <f t="shared" si="76"/>
        <v>84936.201192857145</v>
      </c>
    </row>
    <row r="450" spans="1:29" ht="14" customHeight="1" x14ac:dyDescent="0.2">
      <c r="A450">
        <v>12083437</v>
      </c>
      <c r="B450" t="s">
        <v>1204</v>
      </c>
      <c r="C450" t="s">
        <v>1205</v>
      </c>
      <c r="D450" t="str">
        <f t="shared" ref="D450:D513" si="82">IF(E450&gt;100,"高",IF(E450&gt;65,"较高",IF(E450&gt;25,"中","低")))</f>
        <v>中</v>
      </c>
      <c r="E450">
        <v>53.6</v>
      </c>
      <c r="F450" t="s">
        <v>57</v>
      </c>
      <c r="G450">
        <f t="shared" ref="G450:G513" si="83">IF(COUNTIF(I450,"*邮*")+COUNTIF(B450,"*邮*")+COUNTIF(C450,"*邮*")&gt;0,1,0)</f>
        <v>0</v>
      </c>
      <c r="H450">
        <f t="shared" ref="H450:H513" si="84">COUNTIF(I450,"*自营*")+COUNTIF(I450,"*放心购*")+COUNTIF(I450,"*京东物流*")+COUNTIF(I450,"*闪购*")</f>
        <v>2</v>
      </c>
      <c r="I450" t="s">
        <v>32</v>
      </c>
      <c r="J450" t="s">
        <v>1206</v>
      </c>
      <c r="K450">
        <f t="shared" si="78"/>
        <v>20</v>
      </c>
      <c r="L450">
        <f t="shared" si="79"/>
        <v>50</v>
      </c>
      <c r="M450">
        <f t="shared" si="77"/>
        <v>2</v>
      </c>
      <c r="N450" t="s">
        <v>57</v>
      </c>
      <c r="O450">
        <f t="shared" si="80"/>
        <v>50</v>
      </c>
      <c r="P450" t="s">
        <v>112</v>
      </c>
      <c r="Q450" t="s">
        <v>35</v>
      </c>
      <c r="R450" s="1">
        <v>42887</v>
      </c>
      <c r="S450" s="1" t="str">
        <f>TEXT(商品数据[[#This Row],[出版时间]],"YYYY")</f>
        <v>2017</v>
      </c>
      <c r="T450" t="s">
        <v>36</v>
      </c>
      <c r="U450" t="s">
        <v>37</v>
      </c>
      <c r="W450">
        <v>6208</v>
      </c>
      <c r="X450">
        <v>2858</v>
      </c>
      <c r="Y450">
        <v>18</v>
      </c>
      <c r="Z450">
        <f t="shared" ref="Z450:Z513" si="85">IF(COUNTIF(B450,"*案例*")+COUNTIF(B450,"*实战*")+COUNTIF(B450,"*实践*")&gt;0,1,0)</f>
        <v>0</v>
      </c>
      <c r="AA450">
        <f t="shared" ref="AA450:AA513" si="86">IF(COUNTIF(B450,"*scikit*")+COUNTIF(C450,"*scikit*")+COUNTIF(B450,"*Keras*")+COUNTIF(C450,"*Keras*")+COUNTIF(B450,"*PyTorch*")+COUNTIF(B450,"*TensorFlow*")+COUNTIF(B450,"*PySpark*")+COUNTIF(C450,"*PyTorch*")+COUNTIF(C450,"*TensorFlow*")+COUNTIF(C450,"*PySpark*")&gt;0,1,0)</f>
        <v>0</v>
      </c>
      <c r="AB450" t="str">
        <f t="shared" si="81"/>
        <v>畅销</v>
      </c>
      <c r="AC450">
        <f t="shared" ref="AC450:AC513" si="87">SUM(W450/(1000*(Y450+1)/(W450+1)),X450/(10000*(Y450+1)/(W450+1)),Y450/(-1000*(Y450+1)/(W450+1)))</f>
        <v>2116.2232736842107</v>
      </c>
    </row>
    <row r="451" spans="1:29" ht="14" customHeight="1" x14ac:dyDescent="0.2">
      <c r="A451">
        <v>12782006</v>
      </c>
      <c r="B451" t="s">
        <v>1207</v>
      </c>
      <c r="C451" t="s">
        <v>1208</v>
      </c>
      <c r="D451" t="str">
        <f t="shared" si="82"/>
        <v>中</v>
      </c>
      <c r="E451">
        <v>61.3</v>
      </c>
      <c r="F451" t="s">
        <v>57</v>
      </c>
      <c r="G451">
        <f t="shared" si="83"/>
        <v>0</v>
      </c>
      <c r="H451">
        <f t="shared" si="84"/>
        <v>2</v>
      </c>
      <c r="I451" t="s">
        <v>32</v>
      </c>
      <c r="J451" t="s">
        <v>1209</v>
      </c>
      <c r="K451">
        <f t="shared" si="78"/>
        <v>20</v>
      </c>
      <c r="L451">
        <f t="shared" si="79"/>
        <v>50</v>
      </c>
      <c r="M451">
        <f t="shared" ref="M451:M514" si="88">IF(N451="人民邮电出版社",0,IF(N451="清华大学出版社",1,IF(N451="机械工业出版社",2,IF(N451="电子工业出版社",3,IF(N451="中信出版集团",4,IF(N451="东南大学出版社",5,IF(N451="科学出版社",6,700)))))))</f>
        <v>2</v>
      </c>
      <c r="N451" t="s">
        <v>57</v>
      </c>
      <c r="O451">
        <f t="shared" si="80"/>
        <v>50</v>
      </c>
      <c r="P451" t="s">
        <v>112</v>
      </c>
      <c r="Q451" t="s">
        <v>35</v>
      </c>
      <c r="R451" s="1">
        <v>43831</v>
      </c>
      <c r="S451" s="1" t="str">
        <f>TEXT(商品数据[[#This Row],[出版时间]],"YYYY")</f>
        <v>2020</v>
      </c>
      <c r="T451" t="s">
        <v>36</v>
      </c>
      <c r="V451">
        <v>246</v>
      </c>
      <c r="W451">
        <v>47877</v>
      </c>
      <c r="X451">
        <v>12950</v>
      </c>
      <c r="Y451">
        <v>45</v>
      </c>
      <c r="Z451">
        <f t="shared" si="85"/>
        <v>1</v>
      </c>
      <c r="AA451">
        <f t="shared" si="86"/>
        <v>0</v>
      </c>
      <c r="AB451" t="str">
        <f t="shared" si="81"/>
        <v>畅销</v>
      </c>
      <c r="AC451">
        <f t="shared" si="87"/>
        <v>51132.663173913039</v>
      </c>
    </row>
    <row r="452" spans="1:29" ht="14" customHeight="1" x14ac:dyDescent="0.2">
      <c r="A452">
        <v>12556507</v>
      </c>
      <c r="B452" t="s">
        <v>1210</v>
      </c>
      <c r="C452" t="s">
        <v>1211</v>
      </c>
      <c r="D452" t="str">
        <f t="shared" si="82"/>
        <v>中</v>
      </c>
      <c r="E452">
        <v>62.3</v>
      </c>
      <c r="F452" t="s">
        <v>149</v>
      </c>
      <c r="G452">
        <f t="shared" si="83"/>
        <v>0</v>
      </c>
      <c r="H452">
        <f t="shared" si="84"/>
        <v>2</v>
      </c>
      <c r="I452" t="s">
        <v>32</v>
      </c>
      <c r="J452" t="s">
        <v>1212</v>
      </c>
      <c r="K452">
        <f t="shared" si="78"/>
        <v>20</v>
      </c>
      <c r="L452">
        <f t="shared" si="79"/>
        <v>50</v>
      </c>
      <c r="M452">
        <f t="shared" si="88"/>
        <v>3</v>
      </c>
      <c r="N452" t="s">
        <v>149</v>
      </c>
      <c r="O452">
        <f t="shared" si="80"/>
        <v>40</v>
      </c>
      <c r="P452" t="s">
        <v>289</v>
      </c>
      <c r="Q452" t="s">
        <v>35</v>
      </c>
      <c r="R452" s="1">
        <v>43647</v>
      </c>
      <c r="S452" s="1" t="str">
        <f>TEXT(商品数据[[#This Row],[出版时间]],"YYYY")</f>
        <v>2019</v>
      </c>
      <c r="T452" t="s">
        <v>36</v>
      </c>
      <c r="U452" t="s">
        <v>37</v>
      </c>
      <c r="V452">
        <v>308</v>
      </c>
      <c r="W452">
        <v>11114</v>
      </c>
      <c r="X452">
        <v>1109</v>
      </c>
      <c r="Y452">
        <v>4</v>
      </c>
      <c r="Z452">
        <f t="shared" si="85"/>
        <v>0</v>
      </c>
      <c r="AA452">
        <f t="shared" si="86"/>
        <v>0</v>
      </c>
      <c r="AB452" t="str">
        <f t="shared" si="81"/>
        <v>畅销</v>
      </c>
      <c r="AC452">
        <f t="shared" si="87"/>
        <v>24944.060699999998</v>
      </c>
    </row>
    <row r="453" spans="1:29" ht="14" customHeight="1" x14ac:dyDescent="0.2">
      <c r="A453">
        <v>46963766055</v>
      </c>
      <c r="B453" t="s">
        <v>1213</v>
      </c>
      <c r="C453" t="s">
        <v>88</v>
      </c>
      <c r="D453" t="str">
        <f t="shared" si="82"/>
        <v>较高</v>
      </c>
      <c r="E453">
        <v>69</v>
      </c>
      <c r="F453" t="s">
        <v>81</v>
      </c>
      <c r="G453">
        <f t="shared" si="83"/>
        <v>0</v>
      </c>
      <c r="H453">
        <f t="shared" si="84"/>
        <v>0</v>
      </c>
      <c r="I453" t="s">
        <v>82</v>
      </c>
      <c r="J453" t="s">
        <v>167</v>
      </c>
      <c r="K453">
        <f t="shared" si="78"/>
        <v>20</v>
      </c>
      <c r="L453">
        <f t="shared" si="79"/>
        <v>40</v>
      </c>
      <c r="M453">
        <f t="shared" si="88"/>
        <v>1</v>
      </c>
      <c r="N453" t="s">
        <v>31</v>
      </c>
      <c r="O453">
        <f t="shared" si="80"/>
        <v>30</v>
      </c>
      <c r="P453" t="s">
        <v>85</v>
      </c>
      <c r="R453" s="1">
        <v>43586</v>
      </c>
      <c r="S453" s="1" t="str">
        <f>TEXT(商品数据[[#This Row],[出版时间]],"YYYY")</f>
        <v>2019</v>
      </c>
      <c r="W453">
        <v>5929</v>
      </c>
      <c r="X453">
        <v>753</v>
      </c>
      <c r="Y453">
        <v>7</v>
      </c>
      <c r="Z453">
        <f t="shared" si="85"/>
        <v>0</v>
      </c>
      <c r="AA453">
        <f t="shared" si="86"/>
        <v>0</v>
      </c>
      <c r="AB453" t="str">
        <f t="shared" si="81"/>
        <v>畅销</v>
      </c>
      <c r="AC453">
        <f t="shared" si="87"/>
        <v>4445.4986250000002</v>
      </c>
    </row>
    <row r="454" spans="1:29" ht="14" customHeight="1" x14ac:dyDescent="0.2">
      <c r="A454">
        <v>12566109</v>
      </c>
      <c r="B454" t="s">
        <v>1214</v>
      </c>
      <c r="C454" t="s">
        <v>1215</v>
      </c>
      <c r="D454" t="str">
        <f t="shared" si="82"/>
        <v>中</v>
      </c>
      <c r="E454">
        <v>38</v>
      </c>
      <c r="F454" t="s">
        <v>1216</v>
      </c>
      <c r="G454">
        <f t="shared" si="83"/>
        <v>0</v>
      </c>
      <c r="H454">
        <f t="shared" si="84"/>
        <v>2</v>
      </c>
      <c r="I454" t="s">
        <v>32</v>
      </c>
      <c r="J454" t="s">
        <v>1217</v>
      </c>
      <c r="K454">
        <f t="shared" si="78"/>
        <v>20</v>
      </c>
      <c r="L454">
        <f t="shared" si="79"/>
        <v>10</v>
      </c>
      <c r="M454">
        <f t="shared" si="88"/>
        <v>700</v>
      </c>
      <c r="N454" t="s">
        <v>1216</v>
      </c>
      <c r="O454">
        <f t="shared" si="80"/>
        <v>10</v>
      </c>
      <c r="P454" t="s">
        <v>1216</v>
      </c>
      <c r="Q454" t="s">
        <v>35</v>
      </c>
      <c r="R454" s="1">
        <v>43678</v>
      </c>
      <c r="S454" s="1" t="str">
        <f>TEXT(商品数据[[#This Row],[出版时间]],"YYYY")</f>
        <v>2019</v>
      </c>
      <c r="T454" t="s">
        <v>36</v>
      </c>
      <c r="V454">
        <v>172</v>
      </c>
      <c r="W454">
        <v>5761</v>
      </c>
      <c r="X454">
        <v>799</v>
      </c>
      <c r="Y454">
        <v>9</v>
      </c>
      <c r="Z454">
        <f t="shared" si="85"/>
        <v>0</v>
      </c>
      <c r="AA454">
        <f t="shared" si="86"/>
        <v>0</v>
      </c>
      <c r="AB454" t="str">
        <f t="shared" si="81"/>
        <v>畅销</v>
      </c>
      <c r="AC454">
        <f t="shared" si="87"/>
        <v>3360.3407799999995</v>
      </c>
    </row>
    <row r="455" spans="1:29" ht="14" customHeight="1" x14ac:dyDescent="0.2">
      <c r="A455">
        <v>12703761</v>
      </c>
      <c r="B455" t="s">
        <v>1218</v>
      </c>
      <c r="C455" t="s">
        <v>1219</v>
      </c>
      <c r="D455" t="str">
        <f t="shared" si="82"/>
        <v>中</v>
      </c>
      <c r="E455">
        <v>62.3</v>
      </c>
      <c r="F455" t="s">
        <v>149</v>
      </c>
      <c r="G455">
        <f t="shared" si="83"/>
        <v>0</v>
      </c>
      <c r="H455">
        <f t="shared" si="84"/>
        <v>1</v>
      </c>
      <c r="I455" t="s">
        <v>64</v>
      </c>
      <c r="J455" t="s">
        <v>1220</v>
      </c>
      <c r="K455">
        <f t="shared" si="78"/>
        <v>20</v>
      </c>
      <c r="L455">
        <f t="shared" si="79"/>
        <v>50</v>
      </c>
      <c r="M455">
        <f t="shared" si="88"/>
        <v>3</v>
      </c>
      <c r="N455" t="s">
        <v>149</v>
      </c>
      <c r="O455">
        <f t="shared" si="80"/>
        <v>40</v>
      </c>
      <c r="P455" t="s">
        <v>289</v>
      </c>
      <c r="Q455" t="s">
        <v>35</v>
      </c>
      <c r="R455" s="1">
        <v>44044</v>
      </c>
      <c r="S455" s="1" t="str">
        <f>TEXT(商品数据[[#This Row],[出版时间]],"YYYY")</f>
        <v>2020</v>
      </c>
      <c r="T455" t="s">
        <v>36</v>
      </c>
      <c r="U455" t="s">
        <v>37</v>
      </c>
      <c r="V455">
        <v>264</v>
      </c>
      <c r="W455">
        <v>6883</v>
      </c>
      <c r="X455">
        <v>897</v>
      </c>
      <c r="Y455">
        <v>18</v>
      </c>
      <c r="Z455">
        <f t="shared" si="85"/>
        <v>0</v>
      </c>
      <c r="AA455">
        <f t="shared" si="86"/>
        <v>0</v>
      </c>
      <c r="AB455" t="str">
        <f t="shared" si="81"/>
        <v>畅销</v>
      </c>
      <c r="AC455">
        <f t="shared" si="87"/>
        <v>2519.7976210526313</v>
      </c>
    </row>
    <row r="456" spans="1:29" ht="14" customHeight="1" x14ac:dyDescent="0.2">
      <c r="A456">
        <v>12804812</v>
      </c>
      <c r="B456" t="s">
        <v>1221</v>
      </c>
      <c r="C456" t="s">
        <v>1222</v>
      </c>
      <c r="D456" t="str">
        <f t="shared" si="82"/>
        <v>较高</v>
      </c>
      <c r="E456">
        <v>85.9</v>
      </c>
      <c r="F456" t="s">
        <v>149</v>
      </c>
      <c r="G456">
        <f t="shared" si="83"/>
        <v>0</v>
      </c>
      <c r="H456">
        <f t="shared" si="84"/>
        <v>2</v>
      </c>
      <c r="I456" t="s">
        <v>32</v>
      </c>
      <c r="J456" t="s">
        <v>1223</v>
      </c>
      <c r="K456">
        <f t="shared" si="78"/>
        <v>20</v>
      </c>
      <c r="L456">
        <f t="shared" si="79"/>
        <v>50</v>
      </c>
      <c r="M456">
        <f t="shared" si="88"/>
        <v>3</v>
      </c>
      <c r="N456" t="s">
        <v>149</v>
      </c>
      <c r="O456">
        <f t="shared" si="80"/>
        <v>40</v>
      </c>
      <c r="P456" t="s">
        <v>289</v>
      </c>
      <c r="Q456" t="s">
        <v>35</v>
      </c>
      <c r="R456" s="1">
        <v>43891</v>
      </c>
      <c r="S456" s="1" t="str">
        <f>TEXT(商品数据[[#This Row],[出版时间]],"YYYY")</f>
        <v>2020</v>
      </c>
      <c r="T456" t="s">
        <v>36</v>
      </c>
      <c r="V456">
        <v>320</v>
      </c>
      <c r="W456">
        <v>47013</v>
      </c>
      <c r="X456">
        <v>26910</v>
      </c>
      <c r="Y456">
        <v>93</v>
      </c>
      <c r="Z456">
        <f t="shared" si="85"/>
        <v>0</v>
      </c>
      <c r="AA456">
        <f t="shared" si="86"/>
        <v>1</v>
      </c>
      <c r="AB456" t="str">
        <f t="shared" si="81"/>
        <v>畅销</v>
      </c>
      <c r="AC456">
        <f t="shared" si="87"/>
        <v>24812.888872340431</v>
      </c>
    </row>
    <row r="457" spans="1:29" ht="14" customHeight="1" x14ac:dyDescent="0.2">
      <c r="A457">
        <v>12183674</v>
      </c>
      <c r="B457" t="s">
        <v>1224</v>
      </c>
      <c r="C457" t="s">
        <v>1225</v>
      </c>
      <c r="D457" t="str">
        <f t="shared" si="82"/>
        <v>中</v>
      </c>
      <c r="E457">
        <v>56.9</v>
      </c>
      <c r="F457" t="s">
        <v>57</v>
      </c>
      <c r="G457">
        <f t="shared" si="83"/>
        <v>0</v>
      </c>
      <c r="H457">
        <f t="shared" si="84"/>
        <v>2</v>
      </c>
      <c r="I457" t="s">
        <v>32</v>
      </c>
      <c r="J457" t="s">
        <v>1226</v>
      </c>
      <c r="K457">
        <f t="shared" si="78"/>
        <v>20</v>
      </c>
      <c r="L457">
        <f t="shared" si="79"/>
        <v>50</v>
      </c>
      <c r="M457">
        <f t="shared" si="88"/>
        <v>2</v>
      </c>
      <c r="N457" t="s">
        <v>57</v>
      </c>
      <c r="O457">
        <f t="shared" si="80"/>
        <v>50</v>
      </c>
      <c r="P457" t="s">
        <v>112</v>
      </c>
      <c r="Q457" t="s">
        <v>35</v>
      </c>
      <c r="R457" s="1">
        <v>42826</v>
      </c>
      <c r="S457" s="1" t="str">
        <f>TEXT(商品数据[[#This Row],[出版时间]],"YYYY")</f>
        <v>2017</v>
      </c>
      <c r="T457" t="s">
        <v>36</v>
      </c>
      <c r="V457">
        <v>294</v>
      </c>
      <c r="W457">
        <v>7561</v>
      </c>
      <c r="X457">
        <v>3847</v>
      </c>
      <c r="Y457">
        <v>10</v>
      </c>
      <c r="Z457">
        <f t="shared" si="85"/>
        <v>1</v>
      </c>
      <c r="AA457">
        <f t="shared" si="86"/>
        <v>0</v>
      </c>
      <c r="AB457" t="str">
        <f t="shared" si="81"/>
        <v>畅销</v>
      </c>
      <c r="AC457">
        <f t="shared" si="87"/>
        <v>5455.4330363636373</v>
      </c>
    </row>
    <row r="458" spans="1:29" ht="14" customHeight="1" x14ac:dyDescent="0.2">
      <c r="A458">
        <v>12834390</v>
      </c>
      <c r="B458" t="s">
        <v>1227</v>
      </c>
      <c r="C458" t="s">
        <v>1228</v>
      </c>
      <c r="D458" t="str">
        <f t="shared" si="82"/>
        <v>较高</v>
      </c>
      <c r="E458">
        <v>76.900000000000006</v>
      </c>
      <c r="F458" t="s">
        <v>57</v>
      </c>
      <c r="G458">
        <f t="shared" si="83"/>
        <v>0</v>
      </c>
      <c r="H458">
        <f t="shared" si="84"/>
        <v>2</v>
      </c>
      <c r="I458" t="s">
        <v>843</v>
      </c>
      <c r="J458" t="s">
        <v>1229</v>
      </c>
      <c r="K458">
        <f t="shared" si="78"/>
        <v>20</v>
      </c>
      <c r="L458">
        <f t="shared" si="79"/>
        <v>50</v>
      </c>
      <c r="M458">
        <f t="shared" si="88"/>
        <v>2</v>
      </c>
      <c r="N458" t="s">
        <v>57</v>
      </c>
      <c r="O458">
        <f t="shared" si="80"/>
        <v>50</v>
      </c>
      <c r="P458" t="s">
        <v>112</v>
      </c>
      <c r="Q458" t="s">
        <v>35</v>
      </c>
      <c r="R458" s="1">
        <v>43891</v>
      </c>
      <c r="S458" s="1" t="str">
        <f>TEXT(商品数据[[#This Row],[出版时间]],"YYYY")</f>
        <v>2020</v>
      </c>
      <c r="T458" t="s">
        <v>36</v>
      </c>
      <c r="V458">
        <v>356</v>
      </c>
      <c r="W458">
        <v>3293</v>
      </c>
      <c r="X458">
        <v>1704</v>
      </c>
      <c r="Y458">
        <v>3</v>
      </c>
      <c r="Z458">
        <f t="shared" si="85"/>
        <v>1</v>
      </c>
      <c r="AA458">
        <f t="shared" si="86"/>
        <v>0</v>
      </c>
      <c r="AB458" t="str">
        <f t="shared" si="81"/>
        <v>畅销</v>
      </c>
      <c r="AC458">
        <f t="shared" si="87"/>
        <v>2849.6394000000005</v>
      </c>
    </row>
    <row r="459" spans="1:29" ht="14" customHeight="1" x14ac:dyDescent="0.2">
      <c r="A459">
        <v>12457673</v>
      </c>
      <c r="B459" t="s">
        <v>1230</v>
      </c>
      <c r="C459" t="s">
        <v>1231</v>
      </c>
      <c r="D459" t="str">
        <f t="shared" si="82"/>
        <v>高</v>
      </c>
      <c r="E459">
        <v>141.6</v>
      </c>
      <c r="G459">
        <f t="shared" si="83"/>
        <v>0</v>
      </c>
      <c r="H459">
        <f t="shared" si="84"/>
        <v>2</v>
      </c>
      <c r="I459" t="s">
        <v>32</v>
      </c>
      <c r="J459" t="s">
        <v>1232</v>
      </c>
      <c r="K459">
        <f t="shared" si="78"/>
        <v>20</v>
      </c>
      <c r="L459">
        <f t="shared" si="79"/>
        <v>10</v>
      </c>
      <c r="M459">
        <f t="shared" si="88"/>
        <v>700</v>
      </c>
      <c r="N459" t="s">
        <v>1233</v>
      </c>
      <c r="O459">
        <f t="shared" si="80"/>
        <v>10</v>
      </c>
      <c r="Q459" t="s">
        <v>35</v>
      </c>
      <c r="R459" s="1">
        <v>43374</v>
      </c>
      <c r="S459" s="1" t="str">
        <f>TEXT(商品数据[[#This Row],[出版时间]],"YYYY")</f>
        <v>2018</v>
      </c>
      <c r="T459" t="s">
        <v>36</v>
      </c>
      <c r="W459">
        <v>4768</v>
      </c>
      <c r="X459">
        <v>2152</v>
      </c>
      <c r="Y459">
        <v>3</v>
      </c>
      <c r="Z459">
        <f t="shared" si="85"/>
        <v>0</v>
      </c>
      <c r="AA459">
        <f t="shared" si="86"/>
        <v>0</v>
      </c>
      <c r="AB459" t="str">
        <f t="shared" si="81"/>
        <v>畅销</v>
      </c>
      <c r="AC459">
        <f t="shared" si="87"/>
        <v>5937.6434499999996</v>
      </c>
    </row>
    <row r="460" spans="1:29" ht="14" customHeight="1" x14ac:dyDescent="0.2">
      <c r="A460">
        <v>12444377</v>
      </c>
      <c r="B460" t="s">
        <v>1234</v>
      </c>
      <c r="C460" t="s">
        <v>1235</v>
      </c>
      <c r="D460" t="str">
        <f t="shared" si="82"/>
        <v>较高</v>
      </c>
      <c r="E460">
        <v>69.099999999999994</v>
      </c>
      <c r="F460" t="s">
        <v>57</v>
      </c>
      <c r="G460">
        <f t="shared" si="83"/>
        <v>0</v>
      </c>
      <c r="H460">
        <f t="shared" si="84"/>
        <v>2</v>
      </c>
      <c r="I460" t="s">
        <v>32</v>
      </c>
      <c r="J460" t="s">
        <v>1232</v>
      </c>
      <c r="K460">
        <f t="shared" si="78"/>
        <v>20</v>
      </c>
      <c r="L460">
        <f t="shared" si="79"/>
        <v>50</v>
      </c>
      <c r="M460">
        <f t="shared" si="88"/>
        <v>2</v>
      </c>
      <c r="N460" t="s">
        <v>57</v>
      </c>
      <c r="O460">
        <f t="shared" si="80"/>
        <v>50</v>
      </c>
      <c r="P460" t="s">
        <v>112</v>
      </c>
      <c r="Q460" t="s">
        <v>35</v>
      </c>
      <c r="R460" s="1">
        <v>43374</v>
      </c>
      <c r="S460" s="1" t="str">
        <f>TEXT(商品数据[[#This Row],[出版时间]],"YYYY")</f>
        <v>2018</v>
      </c>
      <c r="T460" t="s">
        <v>36</v>
      </c>
      <c r="V460">
        <v>276</v>
      </c>
      <c r="W460">
        <v>47882</v>
      </c>
      <c r="X460">
        <v>12955</v>
      </c>
      <c r="Y460">
        <v>45</v>
      </c>
      <c r="Z460">
        <f t="shared" si="85"/>
        <v>1</v>
      </c>
      <c r="AA460">
        <f t="shared" si="86"/>
        <v>0</v>
      </c>
      <c r="AB460" t="str">
        <f t="shared" si="81"/>
        <v>畅销</v>
      </c>
      <c r="AC460">
        <f t="shared" si="87"/>
        <v>51143.728206521744</v>
      </c>
    </row>
    <row r="461" spans="1:29" ht="14" customHeight="1" x14ac:dyDescent="0.2">
      <c r="A461">
        <v>12574359</v>
      </c>
      <c r="B461" t="s">
        <v>1236</v>
      </c>
      <c r="C461" t="s">
        <v>1237</v>
      </c>
      <c r="D461" t="str">
        <f t="shared" si="82"/>
        <v>较高</v>
      </c>
      <c r="E461">
        <v>70.2</v>
      </c>
      <c r="F461" t="s">
        <v>149</v>
      </c>
      <c r="G461">
        <f t="shared" si="83"/>
        <v>0</v>
      </c>
      <c r="H461">
        <f t="shared" si="84"/>
        <v>2</v>
      </c>
      <c r="I461" t="s">
        <v>32</v>
      </c>
      <c r="J461" t="s">
        <v>1238</v>
      </c>
      <c r="K461">
        <f t="shared" si="78"/>
        <v>20</v>
      </c>
      <c r="L461">
        <f t="shared" si="79"/>
        <v>50</v>
      </c>
      <c r="M461">
        <f t="shared" si="88"/>
        <v>3</v>
      </c>
      <c r="N461" t="s">
        <v>149</v>
      </c>
      <c r="O461">
        <f t="shared" si="80"/>
        <v>40</v>
      </c>
      <c r="P461" t="s">
        <v>289</v>
      </c>
      <c r="Q461" t="s">
        <v>35</v>
      </c>
      <c r="R461" s="1">
        <v>43709</v>
      </c>
      <c r="S461" s="1" t="str">
        <f>TEXT(商品数据[[#This Row],[出版时间]],"YYYY")</f>
        <v>2019</v>
      </c>
      <c r="T461" t="s">
        <v>36</v>
      </c>
      <c r="V461">
        <v>276</v>
      </c>
      <c r="W461">
        <v>90172</v>
      </c>
      <c r="X461">
        <v>65632</v>
      </c>
      <c r="Y461">
        <v>278</v>
      </c>
      <c r="Z461">
        <f t="shared" si="85"/>
        <v>0</v>
      </c>
      <c r="AA461">
        <f t="shared" si="86"/>
        <v>0</v>
      </c>
      <c r="AB461" t="str">
        <f t="shared" si="81"/>
        <v>畅销</v>
      </c>
      <c r="AC461">
        <f t="shared" si="87"/>
        <v>31175.036184946235</v>
      </c>
    </row>
    <row r="462" spans="1:29" ht="14" customHeight="1" x14ac:dyDescent="0.2">
      <c r="A462">
        <v>12968044</v>
      </c>
      <c r="B462" t="s">
        <v>1239</v>
      </c>
      <c r="C462" t="s">
        <v>1240</v>
      </c>
      <c r="D462" t="str">
        <f t="shared" si="82"/>
        <v>中</v>
      </c>
      <c r="E462">
        <v>51</v>
      </c>
      <c r="F462" t="s">
        <v>1162</v>
      </c>
      <c r="G462">
        <f t="shared" si="83"/>
        <v>0</v>
      </c>
      <c r="H462">
        <f t="shared" si="84"/>
        <v>2</v>
      </c>
      <c r="I462" t="s">
        <v>32</v>
      </c>
      <c r="J462" t="s">
        <v>1241</v>
      </c>
      <c r="K462">
        <f t="shared" ref="K462:K525" si="89">IF(COUNTIF(J462,"*周志华*")&gt;0,89,IF(COUNTIF(J462,"*赵卫东*")&gt;0,80,IF(COUNTIF(J462,"*朱塞佩*")&gt;0,60,IF(COUNTIF(J462,"*雷明*")&gt;0,55,IF(COUNTIF(J462,"*立石*")&gt;0,40,IF(COUNTIF(J462,"*挪亚*")&gt;0,30,20))))))</f>
        <v>20</v>
      </c>
      <c r="L462">
        <f t="shared" ref="L462:L525" si="90">IF(N462="人民邮电出版社",50,IF(N462="清华大学出版社",40,IF(N462="机械工业出版社",50,IF(N462="电子工业出版社",50,IF(N462="中信出版集团",40,IF(N462="东南大学出版社",30,IF(N462="科学出版社",20,10)))))))</f>
        <v>10</v>
      </c>
      <c r="M462">
        <f t="shared" si="88"/>
        <v>700</v>
      </c>
      <c r="N462" t="s">
        <v>1162</v>
      </c>
      <c r="O462">
        <f t="shared" si="80"/>
        <v>10</v>
      </c>
      <c r="P462" t="s">
        <v>1164</v>
      </c>
      <c r="Q462" t="s">
        <v>35</v>
      </c>
      <c r="R462" s="1">
        <v>44075</v>
      </c>
      <c r="S462" s="1" t="str">
        <f>TEXT(商品数据[[#This Row],[出版时间]],"YYYY")</f>
        <v>2020</v>
      </c>
      <c r="T462" t="s">
        <v>36</v>
      </c>
      <c r="V462">
        <v>208</v>
      </c>
      <c r="W462">
        <v>36721</v>
      </c>
      <c r="X462">
        <v>14382</v>
      </c>
      <c r="Y462">
        <v>44</v>
      </c>
      <c r="Z462">
        <f t="shared" si="85"/>
        <v>0</v>
      </c>
      <c r="AA462">
        <f t="shared" si="86"/>
        <v>0</v>
      </c>
      <c r="AB462" t="str">
        <f t="shared" si="81"/>
        <v>畅销</v>
      </c>
      <c r="AC462">
        <f t="shared" si="87"/>
        <v>31103.697208888891</v>
      </c>
    </row>
    <row r="463" spans="1:29" ht="14" customHeight="1" x14ac:dyDescent="0.2">
      <c r="A463">
        <v>11007625</v>
      </c>
      <c r="B463" t="s">
        <v>1242</v>
      </c>
      <c r="C463" t="s">
        <v>1242</v>
      </c>
      <c r="D463" t="str">
        <f t="shared" si="82"/>
        <v>中</v>
      </c>
      <c r="E463">
        <v>41</v>
      </c>
      <c r="F463" t="s">
        <v>92</v>
      </c>
      <c r="G463">
        <f t="shared" si="83"/>
        <v>0</v>
      </c>
      <c r="H463">
        <f t="shared" si="84"/>
        <v>2</v>
      </c>
      <c r="I463" t="s">
        <v>32</v>
      </c>
      <c r="J463" t="s">
        <v>1243</v>
      </c>
      <c r="K463">
        <f t="shared" si="89"/>
        <v>20</v>
      </c>
      <c r="L463">
        <f t="shared" si="90"/>
        <v>50</v>
      </c>
      <c r="M463">
        <f t="shared" si="88"/>
        <v>0</v>
      </c>
      <c r="N463" t="s">
        <v>92</v>
      </c>
      <c r="O463">
        <f t="shared" si="80"/>
        <v>50</v>
      </c>
      <c r="P463" t="s">
        <v>184</v>
      </c>
      <c r="Q463" t="s">
        <v>35</v>
      </c>
      <c r="R463" s="1">
        <v>41061</v>
      </c>
      <c r="S463" s="1" t="str">
        <f>TEXT(商品数据[[#This Row],[出版时间]],"YYYY")</f>
        <v>2012</v>
      </c>
      <c r="T463" t="s">
        <v>36</v>
      </c>
      <c r="U463" t="s">
        <v>1244</v>
      </c>
      <c r="V463">
        <v>197</v>
      </c>
      <c r="W463">
        <v>11135</v>
      </c>
      <c r="X463">
        <v>6165</v>
      </c>
      <c r="Y463">
        <v>8</v>
      </c>
      <c r="Z463">
        <f t="shared" si="85"/>
        <v>1</v>
      </c>
      <c r="AA463">
        <f t="shared" si="86"/>
        <v>0</v>
      </c>
      <c r="AB463" t="str">
        <f t="shared" si="81"/>
        <v>畅销</v>
      </c>
      <c r="AC463">
        <f t="shared" si="87"/>
        <v>14530.624000000002</v>
      </c>
    </row>
    <row r="464" spans="1:29" ht="14" customHeight="1" x14ac:dyDescent="0.2">
      <c r="A464">
        <v>13031528</v>
      </c>
      <c r="B464" t="s">
        <v>1245</v>
      </c>
      <c r="C464" t="s">
        <v>1246</v>
      </c>
      <c r="D464" t="str">
        <f t="shared" si="82"/>
        <v>较高</v>
      </c>
      <c r="E464">
        <v>69.3</v>
      </c>
      <c r="F464" t="s">
        <v>92</v>
      </c>
      <c r="G464">
        <f t="shared" si="83"/>
        <v>0</v>
      </c>
      <c r="H464">
        <f t="shared" si="84"/>
        <v>2</v>
      </c>
      <c r="I464" t="s">
        <v>843</v>
      </c>
      <c r="J464" t="s">
        <v>1247</v>
      </c>
      <c r="K464">
        <f t="shared" si="89"/>
        <v>20</v>
      </c>
      <c r="L464">
        <f t="shared" si="90"/>
        <v>50</v>
      </c>
      <c r="M464">
        <f t="shared" si="88"/>
        <v>0</v>
      </c>
      <c r="N464" t="s">
        <v>92</v>
      </c>
      <c r="O464">
        <f t="shared" si="80"/>
        <v>50</v>
      </c>
      <c r="P464" t="s">
        <v>233</v>
      </c>
      <c r="Q464" t="s">
        <v>35</v>
      </c>
      <c r="R464" s="1">
        <v>44166</v>
      </c>
      <c r="S464" s="1" t="str">
        <f>TEXT(商品数据[[#This Row],[出版时间]],"YYYY")</f>
        <v>2020</v>
      </c>
      <c r="T464" t="s">
        <v>36</v>
      </c>
      <c r="U464" t="s">
        <v>37</v>
      </c>
      <c r="V464">
        <v>364</v>
      </c>
      <c r="W464">
        <v>290559</v>
      </c>
      <c r="X464">
        <v>149624</v>
      </c>
      <c r="Y464">
        <v>332</v>
      </c>
      <c r="Z464">
        <f t="shared" si="85"/>
        <v>1</v>
      </c>
      <c r="AA464">
        <f t="shared" si="86"/>
        <v>0</v>
      </c>
      <c r="AB464" t="str">
        <f>IF(AC464&gt;2000,"畅销",IF(AC464&gt;200,"一般",IF(AC464&gt;1,"较不畅销","不畅销")))</f>
        <v>畅销</v>
      </c>
      <c r="AC464">
        <f t="shared" si="87"/>
        <v>266293.78998198197</v>
      </c>
    </row>
    <row r="465" spans="1:29" ht="14" customHeight="1" x14ac:dyDescent="0.2">
      <c r="A465">
        <v>11253710</v>
      </c>
      <c r="B465" t="s">
        <v>1248</v>
      </c>
      <c r="C465" t="s">
        <v>1249</v>
      </c>
      <c r="D465" t="str">
        <f t="shared" si="82"/>
        <v>中</v>
      </c>
      <c r="E465">
        <v>42.2</v>
      </c>
      <c r="F465" t="s">
        <v>92</v>
      </c>
      <c r="G465">
        <f t="shared" si="83"/>
        <v>0</v>
      </c>
      <c r="H465">
        <f t="shared" si="84"/>
        <v>2</v>
      </c>
      <c r="I465" t="s">
        <v>32</v>
      </c>
      <c r="J465" t="s">
        <v>1250</v>
      </c>
      <c r="K465">
        <f t="shared" si="89"/>
        <v>20</v>
      </c>
      <c r="L465">
        <f t="shared" si="90"/>
        <v>50</v>
      </c>
      <c r="M465">
        <f t="shared" si="88"/>
        <v>0</v>
      </c>
      <c r="N465" t="s">
        <v>92</v>
      </c>
      <c r="O465">
        <f t="shared" si="80"/>
        <v>50</v>
      </c>
      <c r="P465" t="s">
        <v>184</v>
      </c>
      <c r="Q465" t="s">
        <v>35</v>
      </c>
      <c r="R465" s="1">
        <v>41426</v>
      </c>
      <c r="S465" s="1" t="str">
        <f>TEXT(商品数据[[#This Row],[出版时间]],"YYYY")</f>
        <v>2013</v>
      </c>
      <c r="T465" t="s">
        <v>36</v>
      </c>
      <c r="U465" t="s">
        <v>37</v>
      </c>
      <c r="V465">
        <v>328</v>
      </c>
      <c r="W465">
        <v>95151</v>
      </c>
      <c r="X465">
        <v>54632</v>
      </c>
      <c r="Y465">
        <v>189</v>
      </c>
      <c r="Z465">
        <f t="shared" si="85"/>
        <v>0</v>
      </c>
      <c r="AA465">
        <f t="shared" si="86"/>
        <v>0</v>
      </c>
      <c r="AB465" t="str">
        <f t="shared" ref="AB465:AB486" si="91">IF(AC465&gt;100000,"超畅销",IF(AC465&gt;2000,"畅销",IF(AC465&gt;200,"一般",IF(AC465&gt;1,"较不畅销","不畅销"))))</f>
        <v>畅销</v>
      </c>
      <c r="AC465">
        <f t="shared" si="87"/>
        <v>50292.940159999998</v>
      </c>
    </row>
    <row r="466" spans="1:29" ht="14" customHeight="1" x14ac:dyDescent="0.2">
      <c r="A466">
        <v>11676112</v>
      </c>
      <c r="B466" t="s">
        <v>1251</v>
      </c>
      <c r="C466" t="s">
        <v>1251</v>
      </c>
      <c r="D466" t="str">
        <f t="shared" si="82"/>
        <v>中</v>
      </c>
      <c r="E466">
        <v>41</v>
      </c>
      <c r="F466" t="s">
        <v>92</v>
      </c>
      <c r="G466">
        <f t="shared" si="83"/>
        <v>0</v>
      </c>
      <c r="H466">
        <f t="shared" si="84"/>
        <v>2</v>
      </c>
      <c r="I466" t="s">
        <v>32</v>
      </c>
      <c r="J466" t="s">
        <v>142</v>
      </c>
      <c r="K466">
        <f t="shared" si="89"/>
        <v>20</v>
      </c>
      <c r="L466">
        <f t="shared" si="90"/>
        <v>50</v>
      </c>
      <c r="M466">
        <f t="shared" si="88"/>
        <v>0</v>
      </c>
      <c r="N466" t="s">
        <v>92</v>
      </c>
      <c r="O466">
        <f t="shared" si="80"/>
        <v>50</v>
      </c>
      <c r="P466" t="s">
        <v>184</v>
      </c>
      <c r="Q466" t="s">
        <v>35</v>
      </c>
      <c r="R466" s="1">
        <v>42095</v>
      </c>
      <c r="S466" s="1" t="str">
        <f>TEXT(商品数据[[#This Row],[出版时间]],"YYYY")</f>
        <v>2015</v>
      </c>
      <c r="T466" t="s">
        <v>36</v>
      </c>
      <c r="U466" t="s">
        <v>37</v>
      </c>
      <c r="V466">
        <v>226</v>
      </c>
      <c r="W466">
        <v>95076</v>
      </c>
      <c r="X466">
        <v>54621</v>
      </c>
      <c r="Y466">
        <v>189</v>
      </c>
      <c r="Z466">
        <f t="shared" si="85"/>
        <v>0</v>
      </c>
      <c r="AA466">
        <f t="shared" si="86"/>
        <v>0</v>
      </c>
      <c r="AB466" t="str">
        <f t="shared" si="91"/>
        <v>畅销</v>
      </c>
      <c r="AC466">
        <f t="shared" si="87"/>
        <v>50215.217793157899</v>
      </c>
    </row>
    <row r="467" spans="1:29" ht="14" customHeight="1" x14ac:dyDescent="0.2">
      <c r="A467">
        <v>12842872</v>
      </c>
      <c r="B467" t="s">
        <v>1252</v>
      </c>
      <c r="C467" t="s">
        <v>1253</v>
      </c>
      <c r="D467" t="str">
        <f t="shared" si="82"/>
        <v>高</v>
      </c>
      <c r="E467">
        <v>169.1</v>
      </c>
      <c r="F467" t="s">
        <v>92</v>
      </c>
      <c r="G467">
        <f t="shared" si="83"/>
        <v>0</v>
      </c>
      <c r="H467">
        <f t="shared" si="84"/>
        <v>2</v>
      </c>
      <c r="I467" t="s">
        <v>32</v>
      </c>
      <c r="J467" t="s">
        <v>1254</v>
      </c>
      <c r="K467">
        <f t="shared" si="89"/>
        <v>20</v>
      </c>
      <c r="L467">
        <f t="shared" si="90"/>
        <v>50</v>
      </c>
      <c r="M467">
        <f t="shared" si="88"/>
        <v>0</v>
      </c>
      <c r="N467" t="s">
        <v>92</v>
      </c>
      <c r="O467">
        <f t="shared" si="80"/>
        <v>50</v>
      </c>
      <c r="P467" t="s">
        <v>184</v>
      </c>
      <c r="Q467" t="s">
        <v>35</v>
      </c>
      <c r="R467" s="1">
        <v>43922</v>
      </c>
      <c r="S467" s="1" t="str">
        <f>TEXT(商品数据[[#This Row],[出版时间]],"YYYY")</f>
        <v>2020</v>
      </c>
      <c r="T467" t="s">
        <v>36</v>
      </c>
      <c r="V467">
        <v>1022</v>
      </c>
      <c r="W467">
        <v>2444</v>
      </c>
      <c r="X467">
        <v>327</v>
      </c>
      <c r="Y467">
        <v>0</v>
      </c>
      <c r="Z467">
        <f t="shared" si="85"/>
        <v>0</v>
      </c>
      <c r="AA467">
        <f t="shared" si="86"/>
        <v>0</v>
      </c>
      <c r="AB467" t="str">
        <f t="shared" si="91"/>
        <v>畅销</v>
      </c>
      <c r="AC467">
        <f t="shared" si="87"/>
        <v>6055.5315000000001</v>
      </c>
    </row>
    <row r="468" spans="1:29" ht="14" customHeight="1" x14ac:dyDescent="0.2">
      <c r="A468">
        <v>12831612</v>
      </c>
      <c r="B468" t="s">
        <v>1255</v>
      </c>
      <c r="C468" t="s">
        <v>1256</v>
      </c>
      <c r="D468" t="str">
        <f t="shared" si="82"/>
        <v>中</v>
      </c>
      <c r="E468">
        <v>49.4</v>
      </c>
      <c r="F468" t="s">
        <v>92</v>
      </c>
      <c r="G468">
        <f t="shared" si="83"/>
        <v>0</v>
      </c>
      <c r="H468">
        <f t="shared" si="84"/>
        <v>2</v>
      </c>
      <c r="I468" t="s">
        <v>32</v>
      </c>
      <c r="J468" t="s">
        <v>1254</v>
      </c>
      <c r="K468">
        <f t="shared" si="89"/>
        <v>20</v>
      </c>
      <c r="L468">
        <f t="shared" si="90"/>
        <v>50</v>
      </c>
      <c r="M468">
        <f t="shared" si="88"/>
        <v>0</v>
      </c>
      <c r="N468" t="s">
        <v>92</v>
      </c>
      <c r="O468">
        <f t="shared" si="80"/>
        <v>50</v>
      </c>
      <c r="P468" t="s">
        <v>184</v>
      </c>
      <c r="Q468" t="s">
        <v>35</v>
      </c>
      <c r="R468" s="1">
        <v>43922</v>
      </c>
      <c r="S468" s="1" t="str">
        <f>TEXT(商品数据[[#This Row],[出版时间]],"YYYY")</f>
        <v>2020</v>
      </c>
      <c r="T468" t="s">
        <v>36</v>
      </c>
      <c r="V468">
        <v>262</v>
      </c>
      <c r="W468">
        <v>9089</v>
      </c>
      <c r="X468">
        <v>5209</v>
      </c>
      <c r="Y468">
        <v>15</v>
      </c>
      <c r="Z468">
        <f t="shared" si="85"/>
        <v>0</v>
      </c>
      <c r="AA468">
        <f t="shared" si="86"/>
        <v>0</v>
      </c>
      <c r="AB468" t="str">
        <f t="shared" si="91"/>
        <v>畅销</v>
      </c>
      <c r="AC468">
        <f t="shared" si="87"/>
        <v>5451.1025624999993</v>
      </c>
    </row>
    <row r="469" spans="1:29" ht="14" customHeight="1" x14ac:dyDescent="0.2">
      <c r="A469">
        <v>11699746</v>
      </c>
      <c r="B469" t="s">
        <v>1257</v>
      </c>
      <c r="C469" t="s">
        <v>1258</v>
      </c>
      <c r="D469" t="str">
        <f t="shared" si="82"/>
        <v>中</v>
      </c>
      <c r="E469">
        <v>61.3</v>
      </c>
      <c r="F469" t="s">
        <v>57</v>
      </c>
      <c r="G469">
        <f t="shared" si="83"/>
        <v>0</v>
      </c>
      <c r="H469">
        <f t="shared" si="84"/>
        <v>2</v>
      </c>
      <c r="I469" t="s">
        <v>32</v>
      </c>
      <c r="J469" t="s">
        <v>1259</v>
      </c>
      <c r="K469">
        <f t="shared" si="89"/>
        <v>20</v>
      </c>
      <c r="L469">
        <f t="shared" si="90"/>
        <v>50</v>
      </c>
      <c r="M469">
        <f t="shared" si="88"/>
        <v>2</v>
      </c>
      <c r="N469" t="s">
        <v>57</v>
      </c>
      <c r="O469">
        <f t="shared" si="80"/>
        <v>50</v>
      </c>
      <c r="P469" t="s">
        <v>112</v>
      </c>
      <c r="Q469" t="s">
        <v>35</v>
      </c>
      <c r="R469" s="1">
        <v>42125</v>
      </c>
      <c r="S469" s="1" t="str">
        <f>TEXT(商品数据[[#This Row],[出版时间]],"YYYY")</f>
        <v>2015</v>
      </c>
      <c r="T469" t="s">
        <v>36</v>
      </c>
      <c r="V469">
        <v>290</v>
      </c>
      <c r="W469">
        <v>12174</v>
      </c>
      <c r="X469">
        <v>8851</v>
      </c>
      <c r="Y469">
        <v>24</v>
      </c>
      <c r="Z469">
        <f t="shared" si="85"/>
        <v>0</v>
      </c>
      <c r="AA469">
        <f t="shared" si="86"/>
        <v>0</v>
      </c>
      <c r="AB469" t="str">
        <f t="shared" si="91"/>
        <v>畅销</v>
      </c>
      <c r="AC469">
        <f t="shared" si="87"/>
        <v>6348.0937000000004</v>
      </c>
    </row>
    <row r="470" spans="1:29" ht="14" customHeight="1" x14ac:dyDescent="0.2">
      <c r="A470">
        <v>12747626</v>
      </c>
      <c r="B470" t="s">
        <v>1260</v>
      </c>
      <c r="C470" t="s">
        <v>1261</v>
      </c>
      <c r="D470" t="str">
        <f t="shared" si="82"/>
        <v>中</v>
      </c>
      <c r="E470">
        <v>62.3</v>
      </c>
      <c r="F470" t="s">
        <v>149</v>
      </c>
      <c r="G470">
        <f t="shared" si="83"/>
        <v>0</v>
      </c>
      <c r="H470">
        <f t="shared" si="84"/>
        <v>2</v>
      </c>
      <c r="I470" t="s">
        <v>32</v>
      </c>
      <c r="J470" t="s">
        <v>1262</v>
      </c>
      <c r="K470">
        <f t="shared" si="89"/>
        <v>20</v>
      </c>
      <c r="L470">
        <f t="shared" si="90"/>
        <v>50</v>
      </c>
      <c r="M470">
        <f t="shared" si="88"/>
        <v>3</v>
      </c>
      <c r="N470" t="s">
        <v>149</v>
      </c>
      <c r="O470">
        <f t="shared" si="80"/>
        <v>40</v>
      </c>
      <c r="P470" t="s">
        <v>289</v>
      </c>
      <c r="Q470" t="s">
        <v>35</v>
      </c>
      <c r="R470" s="1">
        <v>43831</v>
      </c>
      <c r="S470" s="1" t="str">
        <f>TEXT(商品数据[[#This Row],[出版时间]],"YYYY")</f>
        <v>2020</v>
      </c>
      <c r="T470" t="s">
        <v>36</v>
      </c>
      <c r="V470">
        <v>252</v>
      </c>
      <c r="W470">
        <v>60265</v>
      </c>
      <c r="X470">
        <v>11384</v>
      </c>
      <c r="Y470">
        <v>51</v>
      </c>
      <c r="Z470">
        <f t="shared" si="85"/>
        <v>0</v>
      </c>
      <c r="AA470">
        <f t="shared" si="86"/>
        <v>0</v>
      </c>
      <c r="AB470" t="str">
        <f t="shared" si="91"/>
        <v>畅销</v>
      </c>
      <c r="AC470">
        <f t="shared" si="87"/>
        <v>71105.071892307693</v>
      </c>
    </row>
    <row r="471" spans="1:29" ht="14" customHeight="1" x14ac:dyDescent="0.2">
      <c r="A471">
        <v>12138075</v>
      </c>
      <c r="B471" t="s">
        <v>1263</v>
      </c>
      <c r="C471" t="s">
        <v>1264</v>
      </c>
      <c r="D471" t="str">
        <f t="shared" si="82"/>
        <v>较高</v>
      </c>
      <c r="E471">
        <v>66.2</v>
      </c>
      <c r="F471" t="s">
        <v>149</v>
      </c>
      <c r="G471">
        <f t="shared" si="83"/>
        <v>0</v>
      </c>
      <c r="H471">
        <f t="shared" si="84"/>
        <v>2</v>
      </c>
      <c r="I471" t="s">
        <v>32</v>
      </c>
      <c r="J471" t="s">
        <v>517</v>
      </c>
      <c r="K471">
        <f t="shared" si="89"/>
        <v>20</v>
      </c>
      <c r="L471">
        <f t="shared" si="90"/>
        <v>50</v>
      </c>
      <c r="M471">
        <f t="shared" si="88"/>
        <v>3</v>
      </c>
      <c r="N471" t="s">
        <v>149</v>
      </c>
      <c r="O471">
        <f t="shared" si="80"/>
        <v>40</v>
      </c>
      <c r="P471" t="s">
        <v>289</v>
      </c>
      <c r="Q471" t="s">
        <v>35</v>
      </c>
      <c r="R471" s="1">
        <v>42948</v>
      </c>
      <c r="S471" s="1" t="str">
        <f>TEXT(商品数据[[#This Row],[出版时间]],"YYYY")</f>
        <v>2017</v>
      </c>
      <c r="T471" t="s">
        <v>36</v>
      </c>
      <c r="U471" t="s">
        <v>37</v>
      </c>
      <c r="V471">
        <v>328</v>
      </c>
      <c r="W471">
        <v>30451</v>
      </c>
      <c r="X471">
        <v>19211</v>
      </c>
      <c r="Y471">
        <v>73</v>
      </c>
      <c r="Z471">
        <f t="shared" si="85"/>
        <v>1</v>
      </c>
      <c r="AA471">
        <f t="shared" si="86"/>
        <v>1</v>
      </c>
      <c r="AB471" t="str">
        <f t="shared" si="91"/>
        <v>畅销</v>
      </c>
      <c r="AC471">
        <f t="shared" si="87"/>
        <v>13291.516124324324</v>
      </c>
    </row>
    <row r="472" spans="1:29" ht="14" customHeight="1" x14ac:dyDescent="0.2">
      <c r="A472">
        <v>12762140</v>
      </c>
      <c r="B472" t="s">
        <v>1265</v>
      </c>
      <c r="C472" t="s">
        <v>1266</v>
      </c>
      <c r="D472" t="str">
        <f t="shared" si="82"/>
        <v>较高</v>
      </c>
      <c r="E472">
        <v>83.3</v>
      </c>
      <c r="F472" t="s">
        <v>31</v>
      </c>
      <c r="G472">
        <f t="shared" si="83"/>
        <v>0</v>
      </c>
      <c r="H472">
        <f t="shared" si="84"/>
        <v>1</v>
      </c>
      <c r="I472" t="s">
        <v>64</v>
      </c>
      <c r="J472" t="s">
        <v>1267</v>
      </c>
      <c r="K472">
        <f t="shared" si="89"/>
        <v>20</v>
      </c>
      <c r="L472">
        <f t="shared" si="90"/>
        <v>40</v>
      </c>
      <c r="M472">
        <f t="shared" si="88"/>
        <v>1</v>
      </c>
      <c r="N472" t="s">
        <v>31</v>
      </c>
      <c r="O472">
        <f t="shared" si="80"/>
        <v>10</v>
      </c>
      <c r="P472" t="s">
        <v>34</v>
      </c>
      <c r="Q472" t="s">
        <v>35</v>
      </c>
      <c r="R472" s="1">
        <v>43770</v>
      </c>
      <c r="S472" s="1" t="str">
        <f>TEXT(商品数据[[#This Row],[出版时间]],"YYYY")</f>
        <v>2019</v>
      </c>
      <c r="T472" t="s">
        <v>36</v>
      </c>
      <c r="U472" t="s">
        <v>37</v>
      </c>
      <c r="V472">
        <v>320</v>
      </c>
      <c r="W472">
        <v>43397</v>
      </c>
      <c r="X472">
        <v>27305</v>
      </c>
      <c r="Y472">
        <v>161</v>
      </c>
      <c r="Z472">
        <f t="shared" si="85"/>
        <v>1</v>
      </c>
      <c r="AA472">
        <f t="shared" si="86"/>
        <v>0</v>
      </c>
      <c r="AB472" t="str">
        <f t="shared" si="91"/>
        <v>畅销</v>
      </c>
      <c r="AC472">
        <f t="shared" si="87"/>
        <v>12313.914611111111</v>
      </c>
    </row>
    <row r="473" spans="1:29" ht="14" customHeight="1" x14ac:dyDescent="0.2">
      <c r="A473">
        <v>12732572</v>
      </c>
      <c r="B473" t="s">
        <v>1268</v>
      </c>
      <c r="C473" t="s">
        <v>1269</v>
      </c>
      <c r="D473" t="str">
        <f t="shared" si="82"/>
        <v>较高</v>
      </c>
      <c r="E473">
        <v>81.7</v>
      </c>
      <c r="F473" t="s">
        <v>57</v>
      </c>
      <c r="G473">
        <f t="shared" si="83"/>
        <v>0</v>
      </c>
      <c r="H473">
        <f t="shared" si="84"/>
        <v>2</v>
      </c>
      <c r="I473" t="s">
        <v>32</v>
      </c>
      <c r="J473" t="s">
        <v>1270</v>
      </c>
      <c r="K473">
        <f t="shared" si="89"/>
        <v>20</v>
      </c>
      <c r="L473">
        <f t="shared" si="90"/>
        <v>50</v>
      </c>
      <c r="M473">
        <f t="shared" si="88"/>
        <v>2</v>
      </c>
      <c r="N473" t="s">
        <v>57</v>
      </c>
      <c r="O473">
        <f t="shared" si="80"/>
        <v>50</v>
      </c>
      <c r="P473" t="s">
        <v>112</v>
      </c>
      <c r="Q473" t="s">
        <v>35</v>
      </c>
      <c r="R473" s="1">
        <v>43770</v>
      </c>
      <c r="S473" s="1" t="str">
        <f>TEXT(商品数据[[#This Row],[出版时间]],"YYYY")</f>
        <v>2019</v>
      </c>
      <c r="T473" t="s">
        <v>36</v>
      </c>
      <c r="W473">
        <v>13618</v>
      </c>
      <c r="X473">
        <v>5519</v>
      </c>
      <c r="Y473">
        <v>30</v>
      </c>
      <c r="Z473">
        <f t="shared" si="85"/>
        <v>0</v>
      </c>
      <c r="AA473">
        <f t="shared" si="86"/>
        <v>0</v>
      </c>
      <c r="AB473" t="str">
        <f t="shared" si="91"/>
        <v>畅销</v>
      </c>
      <c r="AC473">
        <f t="shared" si="87"/>
        <v>6211.9773580645169</v>
      </c>
    </row>
    <row r="474" spans="1:29" ht="14" customHeight="1" x14ac:dyDescent="0.2">
      <c r="A474">
        <v>12779674</v>
      </c>
      <c r="B474" t="s">
        <v>1271</v>
      </c>
      <c r="C474" t="s">
        <v>1272</v>
      </c>
      <c r="D474" t="str">
        <f t="shared" si="82"/>
        <v>中</v>
      </c>
      <c r="E474">
        <v>53.6</v>
      </c>
      <c r="F474" t="s">
        <v>57</v>
      </c>
      <c r="G474">
        <f t="shared" si="83"/>
        <v>0</v>
      </c>
      <c r="H474">
        <f t="shared" si="84"/>
        <v>2</v>
      </c>
      <c r="I474" t="s">
        <v>32</v>
      </c>
      <c r="J474" t="s">
        <v>1273</v>
      </c>
      <c r="K474">
        <f t="shared" si="89"/>
        <v>20</v>
      </c>
      <c r="L474">
        <f t="shared" si="90"/>
        <v>50</v>
      </c>
      <c r="M474">
        <f t="shared" si="88"/>
        <v>2</v>
      </c>
      <c r="N474" t="s">
        <v>57</v>
      </c>
      <c r="O474">
        <f t="shared" si="80"/>
        <v>50</v>
      </c>
      <c r="P474" t="s">
        <v>112</v>
      </c>
      <c r="Q474" t="s">
        <v>35</v>
      </c>
      <c r="R474" s="1">
        <v>43800</v>
      </c>
      <c r="S474" s="1" t="str">
        <f>TEXT(商品数据[[#This Row],[出版时间]],"YYYY")</f>
        <v>2019</v>
      </c>
      <c r="T474" t="s">
        <v>36</v>
      </c>
      <c r="U474" t="s">
        <v>37</v>
      </c>
      <c r="V474">
        <v>164</v>
      </c>
      <c r="W474">
        <v>20885</v>
      </c>
      <c r="X474">
        <v>5060</v>
      </c>
      <c r="Y474">
        <v>20</v>
      </c>
      <c r="Z474">
        <f t="shared" si="85"/>
        <v>0</v>
      </c>
      <c r="AA474">
        <f t="shared" si="86"/>
        <v>0</v>
      </c>
      <c r="AB474" t="str">
        <f t="shared" si="91"/>
        <v>畅销</v>
      </c>
      <c r="AC474">
        <f t="shared" si="87"/>
        <v>21254.986000000001</v>
      </c>
    </row>
    <row r="475" spans="1:29" ht="14" customHeight="1" x14ac:dyDescent="0.2">
      <c r="A475">
        <v>12988848</v>
      </c>
      <c r="B475" t="s">
        <v>1274</v>
      </c>
      <c r="C475" t="s">
        <v>1275</v>
      </c>
      <c r="D475" t="str">
        <f t="shared" si="82"/>
        <v>中</v>
      </c>
      <c r="E475">
        <v>44.9</v>
      </c>
      <c r="F475" t="s">
        <v>86</v>
      </c>
      <c r="G475">
        <f t="shared" si="83"/>
        <v>0</v>
      </c>
      <c r="H475">
        <f t="shared" si="84"/>
        <v>2</v>
      </c>
      <c r="I475" t="s">
        <v>843</v>
      </c>
      <c r="J475" t="s">
        <v>1276</v>
      </c>
      <c r="K475">
        <f t="shared" si="89"/>
        <v>20</v>
      </c>
      <c r="L475">
        <f t="shared" si="90"/>
        <v>10</v>
      </c>
      <c r="M475">
        <f t="shared" si="88"/>
        <v>700</v>
      </c>
      <c r="N475" t="s">
        <v>500</v>
      </c>
      <c r="O475">
        <f t="shared" si="80"/>
        <v>10</v>
      </c>
      <c r="P475" t="s">
        <v>1185</v>
      </c>
      <c r="Q475" t="s">
        <v>35</v>
      </c>
      <c r="R475" s="1">
        <v>44105</v>
      </c>
      <c r="S475" s="1" t="str">
        <f>TEXT(商品数据[[#This Row],[出版时间]],"YYYY")</f>
        <v>2020</v>
      </c>
      <c r="T475" t="s">
        <v>36</v>
      </c>
      <c r="U475" t="s">
        <v>86</v>
      </c>
      <c r="V475" t="s">
        <v>86</v>
      </c>
      <c r="W475">
        <v>40033</v>
      </c>
      <c r="X475">
        <v>12402</v>
      </c>
      <c r="Y475">
        <v>61</v>
      </c>
      <c r="Z475">
        <f t="shared" si="85"/>
        <v>0</v>
      </c>
      <c r="AA475">
        <f t="shared" si="86"/>
        <v>0</v>
      </c>
      <c r="AB475" t="str">
        <f t="shared" si="91"/>
        <v>畅销</v>
      </c>
      <c r="AC475">
        <f t="shared" si="87"/>
        <v>26611.116367741935</v>
      </c>
    </row>
    <row r="476" spans="1:29" ht="14" customHeight="1" x14ac:dyDescent="0.2">
      <c r="A476">
        <v>12033413</v>
      </c>
      <c r="B476" t="s">
        <v>1277</v>
      </c>
      <c r="C476" t="s">
        <v>1278</v>
      </c>
      <c r="D476" t="str">
        <f t="shared" si="82"/>
        <v>中</v>
      </c>
      <c r="E476">
        <v>38.6</v>
      </c>
      <c r="F476" t="s">
        <v>149</v>
      </c>
      <c r="G476">
        <f t="shared" si="83"/>
        <v>0</v>
      </c>
      <c r="H476">
        <f t="shared" si="84"/>
        <v>1</v>
      </c>
      <c r="I476" t="s">
        <v>64</v>
      </c>
      <c r="J476" t="s">
        <v>1220</v>
      </c>
      <c r="K476">
        <f t="shared" si="89"/>
        <v>20</v>
      </c>
      <c r="L476">
        <f t="shared" si="90"/>
        <v>50</v>
      </c>
      <c r="M476">
        <f t="shared" si="88"/>
        <v>3</v>
      </c>
      <c r="N476" t="s">
        <v>149</v>
      </c>
      <c r="O476">
        <f t="shared" si="80"/>
        <v>40</v>
      </c>
      <c r="P476" t="s">
        <v>289</v>
      </c>
      <c r="Q476" t="s">
        <v>35</v>
      </c>
      <c r="R476" s="1">
        <v>42736</v>
      </c>
      <c r="S476" s="1" t="str">
        <f>TEXT(商品数据[[#This Row],[出版时间]],"YYYY")</f>
        <v>2017</v>
      </c>
      <c r="T476" t="s">
        <v>36</v>
      </c>
      <c r="U476" t="s">
        <v>37</v>
      </c>
      <c r="V476">
        <v>220</v>
      </c>
      <c r="W476">
        <v>27709</v>
      </c>
      <c r="X476">
        <v>18991</v>
      </c>
      <c r="Y476">
        <v>56</v>
      </c>
      <c r="Z476">
        <f t="shared" si="85"/>
        <v>0</v>
      </c>
      <c r="AA476">
        <f t="shared" si="86"/>
        <v>0</v>
      </c>
      <c r="AB476" t="str">
        <f t="shared" si="91"/>
        <v>畅销</v>
      </c>
      <c r="AC476">
        <f t="shared" si="87"/>
        <v>14366.468263157894</v>
      </c>
    </row>
    <row r="477" spans="1:29" ht="14" customHeight="1" x14ac:dyDescent="0.2">
      <c r="A477">
        <v>12346637</v>
      </c>
      <c r="B477" t="s">
        <v>1279</v>
      </c>
      <c r="C477" t="s">
        <v>1280</v>
      </c>
      <c r="D477" t="str">
        <f t="shared" si="82"/>
        <v>较高</v>
      </c>
      <c r="E477">
        <v>82.9</v>
      </c>
      <c r="F477" t="s">
        <v>92</v>
      </c>
      <c r="G477">
        <f t="shared" si="83"/>
        <v>0</v>
      </c>
      <c r="H477">
        <f t="shared" si="84"/>
        <v>2</v>
      </c>
      <c r="I477" t="s">
        <v>32</v>
      </c>
      <c r="J477" t="s">
        <v>770</v>
      </c>
      <c r="K477">
        <f t="shared" si="89"/>
        <v>20</v>
      </c>
      <c r="L477">
        <f t="shared" si="90"/>
        <v>50</v>
      </c>
      <c r="M477">
        <f t="shared" si="88"/>
        <v>0</v>
      </c>
      <c r="N477" t="s">
        <v>92</v>
      </c>
      <c r="O477">
        <f t="shared" si="80"/>
        <v>50</v>
      </c>
      <c r="P477" t="s">
        <v>233</v>
      </c>
      <c r="Q477" t="s">
        <v>35</v>
      </c>
      <c r="R477" s="1">
        <v>43252</v>
      </c>
      <c r="S477" s="1" t="str">
        <f>TEXT(商品数据[[#This Row],[出版时间]],"YYYY")</f>
        <v>2018</v>
      </c>
      <c r="T477" t="s">
        <v>36</v>
      </c>
      <c r="W477">
        <v>29908</v>
      </c>
      <c r="X477">
        <v>17477</v>
      </c>
      <c r="Y477">
        <v>23</v>
      </c>
      <c r="Z477">
        <f t="shared" si="85"/>
        <v>0</v>
      </c>
      <c r="AA477">
        <f t="shared" si="86"/>
        <v>0</v>
      </c>
      <c r="AB477" t="str">
        <f t="shared" si="91"/>
        <v>畅销</v>
      </c>
      <c r="AC477">
        <f t="shared" si="87"/>
        <v>39420.934345833331</v>
      </c>
    </row>
    <row r="478" spans="1:29" ht="14" customHeight="1" x14ac:dyDescent="0.2">
      <c r="A478">
        <v>12752851</v>
      </c>
      <c r="B478" t="s">
        <v>1281</v>
      </c>
      <c r="C478" t="s">
        <v>1282</v>
      </c>
      <c r="D478" t="str">
        <f t="shared" si="82"/>
        <v>较高</v>
      </c>
      <c r="E478">
        <v>66.2</v>
      </c>
      <c r="G478">
        <f t="shared" si="83"/>
        <v>0</v>
      </c>
      <c r="H478">
        <f t="shared" si="84"/>
        <v>2</v>
      </c>
      <c r="I478" t="s">
        <v>843</v>
      </c>
      <c r="J478" t="s">
        <v>1283</v>
      </c>
      <c r="K478">
        <f t="shared" si="89"/>
        <v>20</v>
      </c>
      <c r="L478">
        <f t="shared" si="90"/>
        <v>50</v>
      </c>
      <c r="M478">
        <f t="shared" si="88"/>
        <v>0</v>
      </c>
      <c r="N478" t="s">
        <v>92</v>
      </c>
      <c r="O478">
        <f t="shared" si="80"/>
        <v>10</v>
      </c>
      <c r="P478" t="s">
        <v>92</v>
      </c>
      <c r="Q478" t="s">
        <v>35</v>
      </c>
      <c r="R478" s="1">
        <v>44136</v>
      </c>
      <c r="S478" s="1" t="str">
        <f>TEXT(商品数据[[#This Row],[出版时间]],"YYYY")</f>
        <v>2020</v>
      </c>
      <c r="T478" t="s">
        <v>36</v>
      </c>
      <c r="V478">
        <v>392</v>
      </c>
      <c r="W478">
        <v>72802</v>
      </c>
      <c r="X478">
        <v>36436</v>
      </c>
      <c r="Y478">
        <v>84</v>
      </c>
      <c r="Z478">
        <f t="shared" si="85"/>
        <v>1</v>
      </c>
      <c r="AA478">
        <f t="shared" si="86"/>
        <v>0</v>
      </c>
      <c r="AB478" t="str">
        <f t="shared" si="91"/>
        <v>畅销</v>
      </c>
      <c r="AC478">
        <f t="shared" si="87"/>
        <v>65404.159585882342</v>
      </c>
    </row>
    <row r="479" spans="1:29" ht="14" customHeight="1" x14ac:dyDescent="0.2">
      <c r="A479">
        <v>12615318</v>
      </c>
      <c r="B479" t="s">
        <v>1284</v>
      </c>
      <c r="C479" t="s">
        <v>1285</v>
      </c>
      <c r="D479" t="str">
        <f t="shared" si="82"/>
        <v>较高</v>
      </c>
      <c r="E479">
        <v>65.400000000000006</v>
      </c>
      <c r="F479" t="s">
        <v>500</v>
      </c>
      <c r="G479">
        <f t="shared" si="83"/>
        <v>0</v>
      </c>
      <c r="H479">
        <f t="shared" si="84"/>
        <v>2</v>
      </c>
      <c r="I479" t="s">
        <v>32</v>
      </c>
      <c r="J479" t="s">
        <v>1286</v>
      </c>
      <c r="K479">
        <f t="shared" si="89"/>
        <v>20</v>
      </c>
      <c r="L479">
        <f t="shared" si="90"/>
        <v>10</v>
      </c>
      <c r="M479">
        <f t="shared" si="88"/>
        <v>700</v>
      </c>
      <c r="N479" t="s">
        <v>500</v>
      </c>
      <c r="O479">
        <f t="shared" si="80"/>
        <v>10</v>
      </c>
      <c r="P479" t="s">
        <v>1185</v>
      </c>
      <c r="Q479" t="s">
        <v>35</v>
      </c>
      <c r="R479" s="1">
        <v>43617</v>
      </c>
      <c r="S479" s="1" t="str">
        <f>TEXT(商品数据[[#This Row],[出版时间]],"YYYY")</f>
        <v>2019</v>
      </c>
      <c r="T479" t="s">
        <v>36</v>
      </c>
      <c r="U479" t="s">
        <v>86</v>
      </c>
      <c r="V479">
        <v>327</v>
      </c>
      <c r="W479">
        <v>40032</v>
      </c>
      <c r="X479">
        <v>12402</v>
      </c>
      <c r="Y479">
        <v>61</v>
      </c>
      <c r="Z479">
        <f t="shared" si="85"/>
        <v>0</v>
      </c>
      <c r="AA479">
        <f t="shared" si="86"/>
        <v>0</v>
      </c>
      <c r="AB479" t="str">
        <f t="shared" si="91"/>
        <v>畅销</v>
      </c>
      <c r="AC479">
        <f t="shared" si="87"/>
        <v>26609.805961290323</v>
      </c>
    </row>
    <row r="480" spans="1:29" ht="14" customHeight="1" x14ac:dyDescent="0.2">
      <c r="A480">
        <v>12626565</v>
      </c>
      <c r="B480" t="s">
        <v>1287</v>
      </c>
      <c r="C480" t="s">
        <v>1288</v>
      </c>
      <c r="D480" t="str">
        <f t="shared" si="82"/>
        <v>中</v>
      </c>
      <c r="E480">
        <v>49.9</v>
      </c>
      <c r="F480" t="s">
        <v>1289</v>
      </c>
      <c r="G480">
        <f t="shared" si="83"/>
        <v>0</v>
      </c>
      <c r="H480">
        <f t="shared" si="84"/>
        <v>2</v>
      </c>
      <c r="I480" t="s">
        <v>32</v>
      </c>
      <c r="J480" t="s">
        <v>1290</v>
      </c>
      <c r="K480">
        <f t="shared" si="89"/>
        <v>20</v>
      </c>
      <c r="L480">
        <f t="shared" si="90"/>
        <v>10</v>
      </c>
      <c r="M480">
        <f t="shared" si="88"/>
        <v>700</v>
      </c>
      <c r="N480" t="s">
        <v>500</v>
      </c>
      <c r="O480">
        <f t="shared" si="80"/>
        <v>10</v>
      </c>
      <c r="P480" t="s">
        <v>1185</v>
      </c>
      <c r="Q480" t="s">
        <v>35</v>
      </c>
      <c r="R480" s="1">
        <v>43862</v>
      </c>
      <c r="S480" s="1" t="str">
        <f>TEXT(商品数据[[#This Row],[出版时间]],"YYYY")</f>
        <v>2020</v>
      </c>
      <c r="T480" t="s">
        <v>36</v>
      </c>
      <c r="U480" t="s">
        <v>86</v>
      </c>
      <c r="V480">
        <v>439</v>
      </c>
      <c r="W480">
        <v>40012</v>
      </c>
      <c r="X480">
        <v>12397</v>
      </c>
      <c r="Y480">
        <v>61</v>
      </c>
      <c r="Z480">
        <f t="shared" si="85"/>
        <v>1</v>
      </c>
      <c r="AA480">
        <f t="shared" si="86"/>
        <v>0</v>
      </c>
      <c r="AB480" t="str">
        <f t="shared" si="91"/>
        <v>畅销</v>
      </c>
      <c r="AC480">
        <f t="shared" si="87"/>
        <v>26583.281920967744</v>
      </c>
    </row>
    <row r="481" spans="1:29" ht="14" customHeight="1" x14ac:dyDescent="0.2">
      <c r="A481">
        <v>11857426</v>
      </c>
      <c r="B481" t="s">
        <v>1291</v>
      </c>
      <c r="C481" t="s">
        <v>1292</v>
      </c>
      <c r="D481" t="str">
        <f t="shared" si="82"/>
        <v>中</v>
      </c>
      <c r="E481">
        <v>61.3</v>
      </c>
      <c r="F481" t="s">
        <v>57</v>
      </c>
      <c r="G481">
        <f t="shared" si="83"/>
        <v>0</v>
      </c>
      <c r="H481">
        <f t="shared" si="84"/>
        <v>2</v>
      </c>
      <c r="I481" t="s">
        <v>32</v>
      </c>
      <c r="J481" t="s">
        <v>497</v>
      </c>
      <c r="K481">
        <f t="shared" si="89"/>
        <v>20</v>
      </c>
      <c r="L481">
        <f t="shared" si="90"/>
        <v>50</v>
      </c>
      <c r="M481">
        <f t="shared" si="88"/>
        <v>2</v>
      </c>
      <c r="N481" t="s">
        <v>57</v>
      </c>
      <c r="O481">
        <f t="shared" si="80"/>
        <v>50</v>
      </c>
      <c r="P481" t="s">
        <v>112</v>
      </c>
      <c r="Q481" t="s">
        <v>35</v>
      </c>
      <c r="R481" s="1">
        <v>42370</v>
      </c>
      <c r="S481" s="1" t="str">
        <f>TEXT(商品数据[[#This Row],[出版时间]],"YYYY")</f>
        <v>2016</v>
      </c>
      <c r="T481" t="s">
        <v>36</v>
      </c>
      <c r="V481">
        <v>356</v>
      </c>
      <c r="W481">
        <v>12172</v>
      </c>
      <c r="X481">
        <v>8850</v>
      </c>
      <c r="Y481">
        <v>24</v>
      </c>
      <c r="Z481">
        <f t="shared" si="85"/>
        <v>0</v>
      </c>
      <c r="AA481">
        <f t="shared" si="86"/>
        <v>0</v>
      </c>
      <c r="AB481" t="str">
        <f t="shared" si="91"/>
        <v>畅销</v>
      </c>
      <c r="AC481">
        <f t="shared" si="87"/>
        <v>6346.0283599999993</v>
      </c>
    </row>
    <row r="482" spans="1:29" ht="14" customHeight="1" x14ac:dyDescent="0.2">
      <c r="A482">
        <v>12921556</v>
      </c>
      <c r="B482" t="s">
        <v>1293</v>
      </c>
      <c r="C482" t="s">
        <v>1294</v>
      </c>
      <c r="D482" t="str">
        <f t="shared" si="82"/>
        <v>高</v>
      </c>
      <c r="E482">
        <v>108.8</v>
      </c>
      <c r="F482" t="s">
        <v>31</v>
      </c>
      <c r="G482">
        <f t="shared" si="83"/>
        <v>0</v>
      </c>
      <c r="H482">
        <f t="shared" si="84"/>
        <v>2</v>
      </c>
      <c r="I482" t="s">
        <v>32</v>
      </c>
      <c r="J482" t="s">
        <v>1295</v>
      </c>
      <c r="K482">
        <f t="shared" si="89"/>
        <v>20</v>
      </c>
      <c r="L482">
        <f t="shared" si="90"/>
        <v>40</v>
      </c>
      <c r="M482">
        <f t="shared" si="88"/>
        <v>1</v>
      </c>
      <c r="N482" t="s">
        <v>31</v>
      </c>
      <c r="O482">
        <f t="shared" si="80"/>
        <v>10</v>
      </c>
      <c r="P482" t="s">
        <v>180</v>
      </c>
      <c r="Q482" t="s">
        <v>35</v>
      </c>
      <c r="R482" s="1">
        <v>44013</v>
      </c>
      <c r="S482" s="1" t="str">
        <f>TEXT(商品数据[[#This Row],[出版时间]],"YYYY")</f>
        <v>2020</v>
      </c>
      <c r="T482" t="s">
        <v>36</v>
      </c>
      <c r="V482">
        <v>528</v>
      </c>
      <c r="W482">
        <v>43416</v>
      </c>
      <c r="X482">
        <v>27306</v>
      </c>
      <c r="Y482">
        <v>161</v>
      </c>
      <c r="Z482">
        <f t="shared" si="85"/>
        <v>0</v>
      </c>
      <c r="AA482">
        <f t="shared" si="86"/>
        <v>0</v>
      </c>
      <c r="AB482" t="str">
        <f t="shared" si="91"/>
        <v>畅销</v>
      </c>
      <c r="AC482">
        <f t="shared" si="87"/>
        <v>12324.424661728395</v>
      </c>
    </row>
    <row r="483" spans="1:29" ht="14" customHeight="1" x14ac:dyDescent="0.2">
      <c r="A483">
        <v>12998088</v>
      </c>
      <c r="B483" t="s">
        <v>1296</v>
      </c>
      <c r="C483" t="s">
        <v>1297</v>
      </c>
      <c r="D483" t="str">
        <f t="shared" si="82"/>
        <v>中</v>
      </c>
      <c r="E483">
        <v>61.3</v>
      </c>
      <c r="F483" t="s">
        <v>57</v>
      </c>
      <c r="G483">
        <f t="shared" si="83"/>
        <v>0</v>
      </c>
      <c r="H483">
        <f t="shared" si="84"/>
        <v>2</v>
      </c>
      <c r="I483" t="s">
        <v>843</v>
      </c>
      <c r="J483" t="s">
        <v>1298</v>
      </c>
      <c r="K483">
        <f t="shared" si="89"/>
        <v>20</v>
      </c>
      <c r="L483">
        <f t="shared" si="90"/>
        <v>50</v>
      </c>
      <c r="M483">
        <f t="shared" si="88"/>
        <v>2</v>
      </c>
      <c r="N483" t="s">
        <v>57</v>
      </c>
      <c r="O483">
        <f t="shared" si="80"/>
        <v>50</v>
      </c>
      <c r="P483" t="s">
        <v>112</v>
      </c>
      <c r="Q483" t="s">
        <v>35</v>
      </c>
      <c r="R483" s="1">
        <v>44075</v>
      </c>
      <c r="S483" s="1" t="str">
        <f>TEXT(商品数据[[#This Row],[出版时间]],"YYYY")</f>
        <v>2020</v>
      </c>
      <c r="T483" t="s">
        <v>36</v>
      </c>
      <c r="V483">
        <v>248</v>
      </c>
      <c r="W483">
        <v>18553</v>
      </c>
      <c r="X483">
        <v>7909</v>
      </c>
      <c r="Y483">
        <v>33</v>
      </c>
      <c r="Z483">
        <f t="shared" si="85"/>
        <v>0</v>
      </c>
      <c r="AA483">
        <f t="shared" si="86"/>
        <v>0</v>
      </c>
      <c r="AB483" t="str">
        <f t="shared" si="91"/>
        <v>畅销</v>
      </c>
      <c r="AC483">
        <f t="shared" si="87"/>
        <v>10538.071723529411</v>
      </c>
    </row>
    <row r="484" spans="1:29" ht="14" customHeight="1" x14ac:dyDescent="0.2">
      <c r="A484">
        <v>12638749</v>
      </c>
      <c r="B484" t="s">
        <v>1299</v>
      </c>
      <c r="C484" t="s">
        <v>1300</v>
      </c>
      <c r="D484" t="str">
        <f t="shared" si="82"/>
        <v>较高</v>
      </c>
      <c r="E484">
        <v>76.900000000000006</v>
      </c>
      <c r="F484" t="s">
        <v>57</v>
      </c>
      <c r="G484">
        <f t="shared" si="83"/>
        <v>0</v>
      </c>
      <c r="H484">
        <f t="shared" si="84"/>
        <v>2</v>
      </c>
      <c r="I484" t="s">
        <v>843</v>
      </c>
      <c r="J484" t="s">
        <v>418</v>
      </c>
      <c r="K484">
        <f t="shared" si="89"/>
        <v>60</v>
      </c>
      <c r="L484">
        <f t="shared" si="90"/>
        <v>50</v>
      </c>
      <c r="M484">
        <f t="shared" si="88"/>
        <v>2</v>
      </c>
      <c r="N484" t="s">
        <v>57</v>
      </c>
      <c r="O484">
        <f t="shared" si="80"/>
        <v>50</v>
      </c>
      <c r="P484" t="s">
        <v>112</v>
      </c>
      <c r="Q484" t="s">
        <v>35</v>
      </c>
      <c r="R484" s="1">
        <v>43891</v>
      </c>
      <c r="S484" s="1" t="str">
        <f>TEXT(商品数据[[#This Row],[出版时间]],"YYYY")</f>
        <v>2020</v>
      </c>
      <c r="T484" t="s">
        <v>36</v>
      </c>
      <c r="V484">
        <v>353</v>
      </c>
      <c r="W484">
        <v>20885</v>
      </c>
      <c r="X484">
        <v>5060</v>
      </c>
      <c r="Y484">
        <v>20</v>
      </c>
      <c r="Z484">
        <f t="shared" si="85"/>
        <v>0</v>
      </c>
      <c r="AA484">
        <f t="shared" si="86"/>
        <v>0</v>
      </c>
      <c r="AB484" t="str">
        <f t="shared" si="91"/>
        <v>畅销</v>
      </c>
      <c r="AC484">
        <f t="shared" si="87"/>
        <v>21254.986000000001</v>
      </c>
    </row>
    <row r="485" spans="1:29" ht="14" customHeight="1" x14ac:dyDescent="0.2">
      <c r="A485">
        <v>12109305</v>
      </c>
      <c r="B485" t="s">
        <v>1301</v>
      </c>
      <c r="C485" t="s">
        <v>1302</v>
      </c>
      <c r="D485" t="str">
        <f t="shared" si="82"/>
        <v>中</v>
      </c>
      <c r="E485">
        <v>54.4</v>
      </c>
      <c r="F485" t="s">
        <v>149</v>
      </c>
      <c r="G485">
        <f t="shared" si="83"/>
        <v>0</v>
      </c>
      <c r="H485">
        <f t="shared" si="84"/>
        <v>2</v>
      </c>
      <c r="I485" t="s">
        <v>32</v>
      </c>
      <c r="J485" t="s">
        <v>1303</v>
      </c>
      <c r="K485">
        <f t="shared" si="89"/>
        <v>20</v>
      </c>
      <c r="L485">
        <f t="shared" si="90"/>
        <v>50</v>
      </c>
      <c r="M485">
        <f t="shared" si="88"/>
        <v>3</v>
      </c>
      <c r="N485" t="s">
        <v>149</v>
      </c>
      <c r="O485">
        <f t="shared" si="80"/>
        <v>40</v>
      </c>
      <c r="P485" t="s">
        <v>289</v>
      </c>
      <c r="Q485" t="s">
        <v>35</v>
      </c>
      <c r="R485" s="1">
        <v>42917</v>
      </c>
      <c r="S485" s="1" t="str">
        <f>TEXT(商品数据[[#This Row],[出版时间]],"YYYY")</f>
        <v>2017</v>
      </c>
      <c r="T485" t="s">
        <v>36</v>
      </c>
      <c r="V485">
        <v>364</v>
      </c>
      <c r="W485">
        <v>27705</v>
      </c>
      <c r="X485">
        <v>18990</v>
      </c>
      <c r="Y485">
        <v>56</v>
      </c>
      <c r="Z485">
        <f t="shared" si="85"/>
        <v>0</v>
      </c>
      <c r="AA485">
        <f t="shared" si="86"/>
        <v>0</v>
      </c>
      <c r="AB485" t="str">
        <f t="shared" si="91"/>
        <v>畅销</v>
      </c>
      <c r="AC485">
        <f t="shared" si="87"/>
        <v>14362.401543859649</v>
      </c>
    </row>
    <row r="486" spans="1:29" ht="14" customHeight="1" x14ac:dyDescent="0.2">
      <c r="A486">
        <v>12675431</v>
      </c>
      <c r="B486" t="s">
        <v>1304</v>
      </c>
      <c r="C486" t="s">
        <v>1305</v>
      </c>
      <c r="D486" t="str">
        <f t="shared" si="82"/>
        <v>较高</v>
      </c>
      <c r="E486">
        <v>73.599999999999994</v>
      </c>
      <c r="F486" t="s">
        <v>500</v>
      </c>
      <c r="G486">
        <f t="shared" si="83"/>
        <v>0</v>
      </c>
      <c r="H486">
        <f t="shared" si="84"/>
        <v>2</v>
      </c>
      <c r="I486" t="s">
        <v>32</v>
      </c>
      <c r="J486" t="s">
        <v>1306</v>
      </c>
      <c r="K486">
        <f t="shared" si="89"/>
        <v>20</v>
      </c>
      <c r="L486">
        <f t="shared" si="90"/>
        <v>10</v>
      </c>
      <c r="M486">
        <f t="shared" si="88"/>
        <v>700</v>
      </c>
      <c r="N486" t="s">
        <v>500</v>
      </c>
      <c r="O486">
        <f t="shared" si="80"/>
        <v>10</v>
      </c>
      <c r="P486" t="s">
        <v>1185</v>
      </c>
      <c r="Q486" t="s">
        <v>35</v>
      </c>
      <c r="R486" s="1">
        <v>44013</v>
      </c>
      <c r="S486" s="1" t="str">
        <f>TEXT(商品数据[[#This Row],[出版时间]],"YYYY")</f>
        <v>2020</v>
      </c>
      <c r="T486" t="s">
        <v>36</v>
      </c>
      <c r="U486" t="s">
        <v>86</v>
      </c>
      <c r="V486">
        <v>326</v>
      </c>
      <c r="W486">
        <v>25354</v>
      </c>
      <c r="X486">
        <v>7935</v>
      </c>
      <c r="Y486">
        <v>23</v>
      </c>
      <c r="Z486">
        <f t="shared" si="85"/>
        <v>1</v>
      </c>
      <c r="AA486">
        <f t="shared" si="86"/>
        <v>1</v>
      </c>
      <c r="AB486" t="str">
        <f t="shared" si="91"/>
        <v>畅销</v>
      </c>
      <c r="AC486">
        <f t="shared" si="87"/>
        <v>27599.445729166666</v>
      </c>
    </row>
    <row r="487" spans="1:29" ht="14" customHeight="1" x14ac:dyDescent="0.2">
      <c r="A487">
        <v>12671722</v>
      </c>
      <c r="B487" t="s">
        <v>1307</v>
      </c>
      <c r="C487" t="s">
        <v>1307</v>
      </c>
      <c r="D487" t="str">
        <f t="shared" si="82"/>
        <v>较高</v>
      </c>
      <c r="E487">
        <v>66.2</v>
      </c>
      <c r="F487" t="s">
        <v>92</v>
      </c>
      <c r="G487">
        <f t="shared" si="83"/>
        <v>0</v>
      </c>
      <c r="H487">
        <f t="shared" si="84"/>
        <v>1</v>
      </c>
      <c r="I487" t="s">
        <v>64</v>
      </c>
      <c r="J487" t="s">
        <v>1308</v>
      </c>
      <c r="K487">
        <f t="shared" si="89"/>
        <v>20</v>
      </c>
      <c r="L487">
        <f t="shared" si="90"/>
        <v>50</v>
      </c>
      <c r="M487">
        <f t="shared" si="88"/>
        <v>0</v>
      </c>
      <c r="N487" t="s">
        <v>92</v>
      </c>
      <c r="O487">
        <f t="shared" si="80"/>
        <v>50</v>
      </c>
      <c r="P487" t="s">
        <v>184</v>
      </c>
      <c r="Q487" t="s">
        <v>35</v>
      </c>
      <c r="R487" s="1">
        <v>43678</v>
      </c>
      <c r="S487" s="1" t="str">
        <f>TEXT(商品数据[[#This Row],[出版时间]],"YYYY")</f>
        <v>2019</v>
      </c>
      <c r="T487" t="s">
        <v>36</v>
      </c>
      <c r="U487" t="s">
        <v>37</v>
      </c>
      <c r="V487">
        <v>331</v>
      </c>
      <c r="W487">
        <v>180431</v>
      </c>
      <c r="X487">
        <v>78151</v>
      </c>
      <c r="Y487">
        <v>198</v>
      </c>
      <c r="Z487">
        <f t="shared" si="85"/>
        <v>1</v>
      </c>
      <c r="AA487">
        <f t="shared" si="86"/>
        <v>1</v>
      </c>
      <c r="AB487" t="str">
        <f>IF(AC487&gt;2000,"畅销",IF(AC487&gt;200,"一般",IF(AC487&gt;1,"较不畅销","不畅销")))</f>
        <v>畅销</v>
      </c>
      <c r="AC487">
        <f t="shared" si="87"/>
        <v>170501.98381507539</v>
      </c>
    </row>
    <row r="488" spans="1:29" ht="14" customHeight="1" x14ac:dyDescent="0.2">
      <c r="A488">
        <v>12324699</v>
      </c>
      <c r="B488" t="s">
        <v>1309</v>
      </c>
      <c r="C488" t="s">
        <v>1310</v>
      </c>
      <c r="D488" t="str">
        <f t="shared" si="82"/>
        <v>中</v>
      </c>
      <c r="E488">
        <v>46.5</v>
      </c>
      <c r="F488" t="s">
        <v>1027</v>
      </c>
      <c r="G488">
        <f t="shared" si="83"/>
        <v>0</v>
      </c>
      <c r="H488">
        <f t="shared" si="84"/>
        <v>2</v>
      </c>
      <c r="I488" t="s">
        <v>32</v>
      </c>
      <c r="J488" t="s">
        <v>1311</v>
      </c>
      <c r="K488">
        <f t="shared" si="89"/>
        <v>20</v>
      </c>
      <c r="L488">
        <f t="shared" si="90"/>
        <v>10</v>
      </c>
      <c r="M488">
        <f t="shared" si="88"/>
        <v>700</v>
      </c>
      <c r="N488" t="s">
        <v>1027</v>
      </c>
      <c r="O488">
        <f t="shared" ref="O488:O551" si="92">IF(P488="文轩",30,IF(P488="清华大学出版社",40,IF(P488="机工出版",50,IF(P488="iTuring",50,IF(P488="博文视点",40,IF(COUNTIF(P488,"*华章*"),30,IF(P488="异步图书",50,10)))))))</f>
        <v>10</v>
      </c>
      <c r="P488" t="s">
        <v>1027</v>
      </c>
      <c r="Q488" t="s">
        <v>35</v>
      </c>
      <c r="R488" s="1">
        <v>43160</v>
      </c>
      <c r="S488" s="1" t="str">
        <f>TEXT(商品数据[[#This Row],[出版时间]],"YYYY")</f>
        <v>2018</v>
      </c>
      <c r="T488" t="s">
        <v>36</v>
      </c>
      <c r="W488">
        <v>13229</v>
      </c>
      <c r="X488">
        <v>7943</v>
      </c>
      <c r="Y488">
        <v>24</v>
      </c>
      <c r="Z488">
        <f t="shared" si="85"/>
        <v>0</v>
      </c>
      <c r="AA488">
        <f t="shared" si="86"/>
        <v>0</v>
      </c>
      <c r="AB488" t="str">
        <f>IF(AC488&gt;100000,"超畅销",IF(AC488&gt;2000,"畅销",IF(AC488&gt;200,"一般",IF(AC488&gt;1,"较不畅销","不畅销"))))</f>
        <v>畅销</v>
      </c>
      <c r="AC488">
        <f t="shared" si="87"/>
        <v>7408.4295600000005</v>
      </c>
    </row>
    <row r="489" spans="1:29" ht="14" customHeight="1" x14ac:dyDescent="0.2">
      <c r="A489">
        <v>12088783</v>
      </c>
      <c r="B489" t="s">
        <v>1312</v>
      </c>
      <c r="C489" t="s">
        <v>1312</v>
      </c>
      <c r="D489" t="str">
        <f t="shared" si="82"/>
        <v>高</v>
      </c>
      <c r="E489">
        <v>108.8</v>
      </c>
      <c r="F489" t="s">
        <v>31</v>
      </c>
      <c r="G489">
        <f t="shared" si="83"/>
        <v>0</v>
      </c>
      <c r="H489">
        <f t="shared" si="84"/>
        <v>1</v>
      </c>
      <c r="I489" t="s">
        <v>64</v>
      </c>
      <c r="J489" t="s">
        <v>341</v>
      </c>
      <c r="K489">
        <f t="shared" si="89"/>
        <v>20</v>
      </c>
      <c r="L489">
        <f t="shared" si="90"/>
        <v>40</v>
      </c>
      <c r="M489">
        <f t="shared" si="88"/>
        <v>1</v>
      </c>
      <c r="N489" t="s">
        <v>31</v>
      </c>
      <c r="O489">
        <f t="shared" si="92"/>
        <v>10</v>
      </c>
      <c r="P489" t="s">
        <v>34</v>
      </c>
      <c r="Q489" t="s">
        <v>35</v>
      </c>
      <c r="R489" s="1">
        <v>42917</v>
      </c>
      <c r="S489" s="1" t="str">
        <f>TEXT(商品数据[[#This Row],[出版时间]],"YYYY")</f>
        <v>2017</v>
      </c>
      <c r="T489" t="s">
        <v>36</v>
      </c>
      <c r="W489">
        <v>9035</v>
      </c>
      <c r="X489">
        <v>7711</v>
      </c>
      <c r="Y489">
        <v>22</v>
      </c>
      <c r="Z489">
        <f t="shared" si="85"/>
        <v>0</v>
      </c>
      <c r="AA489">
        <f t="shared" si="86"/>
        <v>0</v>
      </c>
      <c r="AB489" t="str">
        <f>IF(AC489&gt;100000,"超畅销",IF(AC489&gt;2000,"畅销",IF(AC489&gt;200,"一般",IF(AC489&gt;1,"较不畅销","不畅销"))))</f>
        <v>畅销</v>
      </c>
      <c r="AC489">
        <f t="shared" si="87"/>
        <v>3843.8751130434784</v>
      </c>
    </row>
    <row r="490" spans="1:29" ht="14" customHeight="1" x14ac:dyDescent="0.2">
      <c r="A490">
        <v>12476341</v>
      </c>
      <c r="B490" t="s">
        <v>1313</v>
      </c>
      <c r="C490" t="s">
        <v>1314</v>
      </c>
      <c r="D490" t="str">
        <f t="shared" si="82"/>
        <v>中</v>
      </c>
      <c r="E490">
        <v>51</v>
      </c>
      <c r="F490" t="s">
        <v>1162</v>
      </c>
      <c r="G490">
        <f t="shared" si="83"/>
        <v>0</v>
      </c>
      <c r="H490">
        <f t="shared" si="84"/>
        <v>2</v>
      </c>
      <c r="I490" t="s">
        <v>32</v>
      </c>
      <c r="J490" t="s">
        <v>1315</v>
      </c>
      <c r="K490">
        <f t="shared" si="89"/>
        <v>20</v>
      </c>
      <c r="L490">
        <f t="shared" si="90"/>
        <v>10</v>
      </c>
      <c r="M490">
        <f t="shared" si="88"/>
        <v>700</v>
      </c>
      <c r="N490" t="s">
        <v>1162</v>
      </c>
      <c r="O490">
        <f t="shared" si="92"/>
        <v>10</v>
      </c>
      <c r="P490" t="s">
        <v>1164</v>
      </c>
      <c r="Q490" t="s">
        <v>35</v>
      </c>
      <c r="R490" s="1">
        <v>43435</v>
      </c>
      <c r="S490" s="1" t="str">
        <f>TEXT(商品数据[[#This Row],[出版时间]],"YYYY")</f>
        <v>2018</v>
      </c>
      <c r="T490" t="s">
        <v>36</v>
      </c>
      <c r="U490" t="s">
        <v>37</v>
      </c>
      <c r="V490">
        <v>252</v>
      </c>
      <c r="W490">
        <v>36721</v>
      </c>
      <c r="X490">
        <v>14382</v>
      </c>
      <c r="Y490">
        <v>44</v>
      </c>
      <c r="Z490">
        <f t="shared" si="85"/>
        <v>0</v>
      </c>
      <c r="AA490">
        <f t="shared" si="86"/>
        <v>0</v>
      </c>
      <c r="AB490" t="str">
        <f>IF(AC490&gt;100000,"超畅销",IF(AC490&gt;2000,"畅销",IF(AC490&gt;200,"一般",IF(AC490&gt;1,"较不畅销","不畅销"))))</f>
        <v>畅销</v>
      </c>
      <c r="AC490">
        <f t="shared" si="87"/>
        <v>31103.697208888891</v>
      </c>
    </row>
    <row r="491" spans="1:29" ht="14" customHeight="1" x14ac:dyDescent="0.2">
      <c r="A491">
        <v>12403177</v>
      </c>
      <c r="B491" t="s">
        <v>1316</v>
      </c>
      <c r="C491" t="s">
        <v>1317</v>
      </c>
      <c r="D491" t="str">
        <f t="shared" si="82"/>
        <v>较高</v>
      </c>
      <c r="E491">
        <v>74.5</v>
      </c>
      <c r="F491" t="s">
        <v>92</v>
      </c>
      <c r="G491">
        <f t="shared" si="83"/>
        <v>0</v>
      </c>
      <c r="H491">
        <f t="shared" si="84"/>
        <v>2</v>
      </c>
      <c r="I491" t="s">
        <v>32</v>
      </c>
      <c r="J491" t="s">
        <v>1318</v>
      </c>
      <c r="K491">
        <f t="shared" si="89"/>
        <v>20</v>
      </c>
      <c r="L491">
        <f t="shared" si="90"/>
        <v>50</v>
      </c>
      <c r="M491">
        <f t="shared" si="88"/>
        <v>0</v>
      </c>
      <c r="N491" t="s">
        <v>92</v>
      </c>
      <c r="O491">
        <f t="shared" si="92"/>
        <v>50</v>
      </c>
      <c r="P491" t="s">
        <v>233</v>
      </c>
      <c r="Q491" t="s">
        <v>35</v>
      </c>
      <c r="R491" s="1">
        <v>43313</v>
      </c>
      <c r="S491" s="1" t="str">
        <f>TEXT(商品数据[[#This Row],[出版时间]],"YYYY")</f>
        <v>2018</v>
      </c>
      <c r="T491" t="s">
        <v>36</v>
      </c>
      <c r="U491" t="s">
        <v>37</v>
      </c>
      <c r="V491">
        <v>326</v>
      </c>
      <c r="W491">
        <v>180431</v>
      </c>
      <c r="X491">
        <v>78151</v>
      </c>
      <c r="Y491">
        <v>198</v>
      </c>
      <c r="Z491">
        <f t="shared" si="85"/>
        <v>1</v>
      </c>
      <c r="AA491">
        <f t="shared" si="86"/>
        <v>0</v>
      </c>
      <c r="AB491" t="str">
        <f>IF(AC491&gt;2000,"畅销",IF(AC491&gt;200,"一般",IF(AC491&gt;1,"较不畅销","不畅销")))</f>
        <v>畅销</v>
      </c>
      <c r="AC491">
        <f t="shared" si="87"/>
        <v>170501.98381507539</v>
      </c>
    </row>
    <row r="492" spans="1:29" ht="14" customHeight="1" x14ac:dyDescent="0.2">
      <c r="A492">
        <v>12479014</v>
      </c>
      <c r="B492" t="s">
        <v>1319</v>
      </c>
      <c r="C492" t="s">
        <v>1320</v>
      </c>
      <c r="D492" t="str">
        <f t="shared" si="82"/>
        <v>中</v>
      </c>
      <c r="E492">
        <v>54.4</v>
      </c>
      <c r="F492" t="s">
        <v>149</v>
      </c>
      <c r="G492">
        <f t="shared" si="83"/>
        <v>0</v>
      </c>
      <c r="H492">
        <f t="shared" si="84"/>
        <v>2</v>
      </c>
      <c r="I492" t="s">
        <v>32</v>
      </c>
      <c r="J492" t="s">
        <v>1321</v>
      </c>
      <c r="K492">
        <f t="shared" si="89"/>
        <v>20</v>
      </c>
      <c r="L492">
        <f t="shared" si="90"/>
        <v>50</v>
      </c>
      <c r="M492">
        <f t="shared" si="88"/>
        <v>3</v>
      </c>
      <c r="N492" t="s">
        <v>149</v>
      </c>
      <c r="O492">
        <f t="shared" si="92"/>
        <v>40</v>
      </c>
      <c r="P492" t="s">
        <v>289</v>
      </c>
      <c r="Q492" t="s">
        <v>35</v>
      </c>
      <c r="R492" s="1">
        <v>43466</v>
      </c>
      <c r="S492" s="1" t="str">
        <f>TEXT(商品数据[[#This Row],[出版时间]],"YYYY")</f>
        <v>2019</v>
      </c>
      <c r="T492" t="s">
        <v>36</v>
      </c>
      <c r="V492">
        <v>268</v>
      </c>
      <c r="W492">
        <v>34470</v>
      </c>
      <c r="X492">
        <v>7531</v>
      </c>
      <c r="Y492">
        <v>42</v>
      </c>
      <c r="Z492">
        <f t="shared" si="85"/>
        <v>0</v>
      </c>
      <c r="AA492">
        <f t="shared" si="86"/>
        <v>0</v>
      </c>
      <c r="AB492" t="str">
        <f>IF(AC492&gt;100000,"超畅销",IF(AC492&gt;2000,"畅销",IF(AC492&gt;200,"一般",IF(AC492&gt;1,"较不畅销","不畅销"))))</f>
        <v>畅销</v>
      </c>
      <c r="AC492">
        <f t="shared" si="87"/>
        <v>28202.969723255814</v>
      </c>
    </row>
    <row r="493" spans="1:29" ht="14" customHeight="1" x14ac:dyDescent="0.2">
      <c r="A493">
        <v>12128543</v>
      </c>
      <c r="B493" t="s">
        <v>1322</v>
      </c>
      <c r="C493" t="s">
        <v>618</v>
      </c>
      <c r="D493" t="str">
        <f t="shared" si="82"/>
        <v>高</v>
      </c>
      <c r="E493">
        <v>130.9</v>
      </c>
      <c r="F493" t="s">
        <v>92</v>
      </c>
      <c r="G493">
        <f t="shared" si="83"/>
        <v>0</v>
      </c>
      <c r="H493">
        <f t="shared" si="84"/>
        <v>2</v>
      </c>
      <c r="I493" t="s">
        <v>32</v>
      </c>
      <c r="J493" t="s">
        <v>1070</v>
      </c>
      <c r="K493">
        <f t="shared" si="89"/>
        <v>20</v>
      </c>
      <c r="L493">
        <f t="shared" si="90"/>
        <v>50</v>
      </c>
      <c r="M493">
        <f t="shared" si="88"/>
        <v>0</v>
      </c>
      <c r="N493" t="s">
        <v>92</v>
      </c>
      <c r="O493">
        <f t="shared" si="92"/>
        <v>50</v>
      </c>
      <c r="P493" t="s">
        <v>233</v>
      </c>
      <c r="Q493" t="s">
        <v>35</v>
      </c>
      <c r="R493" s="1">
        <v>42948</v>
      </c>
      <c r="S493" s="1" t="str">
        <f>TEXT(商品数据[[#This Row],[出版时间]],"YYYY")</f>
        <v>2017</v>
      </c>
      <c r="T493" t="s">
        <v>36</v>
      </c>
      <c r="V493">
        <v>500</v>
      </c>
      <c r="W493">
        <v>180432</v>
      </c>
      <c r="X493">
        <v>78153</v>
      </c>
      <c r="Y493">
        <v>198</v>
      </c>
      <c r="Z493">
        <f t="shared" si="85"/>
        <v>0</v>
      </c>
      <c r="AA493">
        <f t="shared" si="86"/>
        <v>0</v>
      </c>
      <c r="AB493" t="str">
        <f>IF(AC493&gt;2000,"畅销",IF(AC493&gt;200,"一般",IF(AC493&gt;1,"较不畅销","不畅销")))</f>
        <v>畅销</v>
      </c>
      <c r="AC493">
        <f t="shared" si="87"/>
        <v>170504.01681859297</v>
      </c>
    </row>
    <row r="494" spans="1:29" ht="14" customHeight="1" x14ac:dyDescent="0.2">
      <c r="A494">
        <v>12957000</v>
      </c>
      <c r="B494" t="s">
        <v>1323</v>
      </c>
      <c r="C494" t="s">
        <v>1324</v>
      </c>
      <c r="D494" t="str">
        <f t="shared" si="82"/>
        <v>高</v>
      </c>
      <c r="E494">
        <v>229</v>
      </c>
      <c r="F494" t="s">
        <v>86</v>
      </c>
      <c r="G494">
        <f t="shared" si="83"/>
        <v>0</v>
      </c>
      <c r="H494">
        <f t="shared" si="84"/>
        <v>2</v>
      </c>
      <c r="I494" t="s">
        <v>32</v>
      </c>
      <c r="J494" t="s">
        <v>1306</v>
      </c>
      <c r="K494">
        <f t="shared" si="89"/>
        <v>20</v>
      </c>
      <c r="L494">
        <f t="shared" si="90"/>
        <v>10</v>
      </c>
      <c r="M494">
        <f t="shared" si="88"/>
        <v>700</v>
      </c>
      <c r="N494" t="s">
        <v>500</v>
      </c>
      <c r="O494">
        <f t="shared" si="92"/>
        <v>10</v>
      </c>
      <c r="P494" t="s">
        <v>86</v>
      </c>
      <c r="Q494" t="s">
        <v>35</v>
      </c>
      <c r="R494" s="1">
        <v>43466</v>
      </c>
      <c r="S494" s="1" t="str">
        <f>TEXT(商品数据[[#This Row],[出版时间]],"YYYY")</f>
        <v>2019</v>
      </c>
      <c r="T494" t="s">
        <v>36</v>
      </c>
      <c r="U494" t="s">
        <v>86</v>
      </c>
      <c r="V494" t="s">
        <v>86</v>
      </c>
      <c r="W494">
        <v>23539</v>
      </c>
      <c r="X494">
        <v>6106</v>
      </c>
      <c r="Y494">
        <v>7</v>
      </c>
      <c r="Z494">
        <f t="shared" si="85"/>
        <v>0</v>
      </c>
      <c r="AA494">
        <f t="shared" si="86"/>
        <v>1</v>
      </c>
      <c r="AB494" t="str">
        <f t="shared" ref="AB494:AB501" si="93">IF(AC494&gt;100000,"超畅销",IF(AC494&gt;2000,"畅销",IF(AC494&gt;200,"一般",IF(AC494&gt;1,"较不畅销","不畅销"))))</f>
        <v>畅销</v>
      </c>
      <c r="AC494">
        <f t="shared" si="87"/>
        <v>71039.6005</v>
      </c>
    </row>
    <row r="495" spans="1:29" ht="14" customHeight="1" x14ac:dyDescent="0.2">
      <c r="A495">
        <v>12543405</v>
      </c>
      <c r="B495" t="s">
        <v>1325</v>
      </c>
      <c r="C495" t="s">
        <v>1325</v>
      </c>
      <c r="D495" t="str">
        <f t="shared" si="82"/>
        <v>较高</v>
      </c>
      <c r="E495">
        <v>85.9</v>
      </c>
      <c r="F495" t="s">
        <v>149</v>
      </c>
      <c r="G495">
        <f t="shared" si="83"/>
        <v>0</v>
      </c>
      <c r="H495">
        <f t="shared" si="84"/>
        <v>1</v>
      </c>
      <c r="I495" t="s">
        <v>64</v>
      </c>
      <c r="J495" t="s">
        <v>1326</v>
      </c>
      <c r="K495">
        <f t="shared" si="89"/>
        <v>20</v>
      </c>
      <c r="L495">
        <f t="shared" si="90"/>
        <v>50</v>
      </c>
      <c r="M495">
        <f t="shared" si="88"/>
        <v>3</v>
      </c>
      <c r="N495" t="s">
        <v>149</v>
      </c>
      <c r="O495">
        <f t="shared" si="92"/>
        <v>40</v>
      </c>
      <c r="P495" t="s">
        <v>289</v>
      </c>
      <c r="Q495" t="s">
        <v>35</v>
      </c>
      <c r="R495" s="1">
        <v>43647</v>
      </c>
      <c r="S495" s="1" t="str">
        <f>TEXT(商品数据[[#This Row],[出版时间]],"YYYY")</f>
        <v>2019</v>
      </c>
      <c r="T495" t="s">
        <v>36</v>
      </c>
      <c r="U495" t="s">
        <v>37</v>
      </c>
      <c r="V495">
        <v>424</v>
      </c>
      <c r="W495">
        <v>23750</v>
      </c>
      <c r="X495">
        <v>11529</v>
      </c>
      <c r="Y495">
        <v>78</v>
      </c>
      <c r="Z495">
        <f t="shared" si="85"/>
        <v>1</v>
      </c>
      <c r="AA495">
        <f t="shared" si="86"/>
        <v>0</v>
      </c>
      <c r="AB495" t="str">
        <f t="shared" si="93"/>
        <v>畅销</v>
      </c>
      <c r="AC495">
        <f t="shared" si="87"/>
        <v>7463.4962012658225</v>
      </c>
    </row>
    <row r="496" spans="1:29" ht="14" customHeight="1" x14ac:dyDescent="0.2">
      <c r="A496">
        <v>12671716</v>
      </c>
      <c r="B496" t="s">
        <v>1327</v>
      </c>
      <c r="C496" t="s">
        <v>1328</v>
      </c>
      <c r="D496" t="str">
        <f t="shared" si="82"/>
        <v>中</v>
      </c>
      <c r="E496">
        <v>62.3</v>
      </c>
      <c r="F496" t="s">
        <v>149</v>
      </c>
      <c r="G496">
        <f t="shared" si="83"/>
        <v>0</v>
      </c>
      <c r="H496">
        <f t="shared" si="84"/>
        <v>2</v>
      </c>
      <c r="I496" t="s">
        <v>32</v>
      </c>
      <c r="J496" t="s">
        <v>1329</v>
      </c>
      <c r="K496">
        <f t="shared" si="89"/>
        <v>20</v>
      </c>
      <c r="L496">
        <f t="shared" si="90"/>
        <v>50</v>
      </c>
      <c r="M496">
        <f t="shared" si="88"/>
        <v>3</v>
      </c>
      <c r="N496" t="s">
        <v>149</v>
      </c>
      <c r="O496">
        <f t="shared" si="92"/>
        <v>40</v>
      </c>
      <c r="P496" t="s">
        <v>289</v>
      </c>
      <c r="Q496" t="s">
        <v>35</v>
      </c>
      <c r="R496" s="1">
        <v>43678</v>
      </c>
      <c r="S496" s="1" t="str">
        <f>TEXT(商品数据[[#This Row],[出版时间]],"YYYY")</f>
        <v>2019</v>
      </c>
      <c r="T496" t="s">
        <v>36</v>
      </c>
      <c r="V496">
        <v>364</v>
      </c>
      <c r="W496">
        <v>6890</v>
      </c>
      <c r="X496">
        <v>898</v>
      </c>
      <c r="Y496">
        <v>18</v>
      </c>
      <c r="Z496">
        <f t="shared" si="85"/>
        <v>1</v>
      </c>
      <c r="AA496">
        <f t="shared" si="86"/>
        <v>0</v>
      </c>
      <c r="AB496" t="str">
        <f t="shared" si="93"/>
        <v>畅销</v>
      </c>
      <c r="AC496">
        <f t="shared" si="87"/>
        <v>2524.9349368421053</v>
      </c>
    </row>
    <row r="497" spans="1:29" ht="14" customHeight="1" x14ac:dyDescent="0.2">
      <c r="A497">
        <v>68986363912</v>
      </c>
      <c r="B497" t="s">
        <v>1330</v>
      </c>
      <c r="C497" t="s">
        <v>1331</v>
      </c>
      <c r="D497" t="str">
        <f t="shared" si="82"/>
        <v>高</v>
      </c>
      <c r="E497">
        <v>119</v>
      </c>
      <c r="F497" t="s">
        <v>1332</v>
      </c>
      <c r="G497">
        <f t="shared" si="83"/>
        <v>0</v>
      </c>
      <c r="H497">
        <f t="shared" si="84"/>
        <v>0</v>
      </c>
      <c r="I497" t="s">
        <v>565</v>
      </c>
      <c r="K497">
        <f t="shared" si="89"/>
        <v>20</v>
      </c>
      <c r="L497">
        <f t="shared" si="90"/>
        <v>10</v>
      </c>
      <c r="M497">
        <f t="shared" si="88"/>
        <v>700</v>
      </c>
      <c r="O497">
        <f t="shared" si="92"/>
        <v>10</v>
      </c>
      <c r="R497" s="1"/>
      <c r="S497" s="1" t="str">
        <f>TEXT(商品数据[[#This Row],[出版时间]],"YYYY")</f>
        <v>1900</v>
      </c>
      <c r="W497">
        <v>3171</v>
      </c>
      <c r="X497">
        <v>2036</v>
      </c>
      <c r="Y497">
        <v>2</v>
      </c>
      <c r="Z497">
        <f t="shared" si="85"/>
        <v>0</v>
      </c>
      <c r="AA497">
        <f t="shared" si="86"/>
        <v>0</v>
      </c>
      <c r="AB497" t="str">
        <f t="shared" si="93"/>
        <v>畅销</v>
      </c>
      <c r="AC497">
        <f t="shared" si="87"/>
        <v>3565.9623999999999</v>
      </c>
    </row>
    <row r="498" spans="1:29" ht="14" customHeight="1" x14ac:dyDescent="0.2">
      <c r="A498">
        <v>12243575</v>
      </c>
      <c r="B498" t="s">
        <v>1333</v>
      </c>
      <c r="C498" t="s">
        <v>1334</v>
      </c>
      <c r="D498" t="str">
        <f t="shared" si="82"/>
        <v>中</v>
      </c>
      <c r="E498">
        <v>50.4</v>
      </c>
      <c r="F498" t="s">
        <v>643</v>
      </c>
      <c r="G498">
        <f t="shared" si="83"/>
        <v>0</v>
      </c>
      <c r="H498">
        <f t="shared" si="84"/>
        <v>2</v>
      </c>
      <c r="I498" t="s">
        <v>32</v>
      </c>
      <c r="J498" t="s">
        <v>1335</v>
      </c>
      <c r="K498">
        <f t="shared" si="89"/>
        <v>20</v>
      </c>
      <c r="L498">
        <f t="shared" si="90"/>
        <v>10</v>
      </c>
      <c r="M498">
        <f t="shared" si="88"/>
        <v>700</v>
      </c>
      <c r="N498" t="s">
        <v>643</v>
      </c>
      <c r="O498">
        <f t="shared" si="92"/>
        <v>10</v>
      </c>
      <c r="P498" t="s">
        <v>643</v>
      </c>
      <c r="Q498" t="s">
        <v>35</v>
      </c>
      <c r="R498" s="1">
        <v>43040</v>
      </c>
      <c r="S498" s="1" t="str">
        <f>TEXT(商品数据[[#This Row],[出版时间]],"YYYY")</f>
        <v>2017</v>
      </c>
      <c r="T498" t="s">
        <v>36</v>
      </c>
      <c r="U498" t="s">
        <v>37</v>
      </c>
      <c r="V498">
        <v>214</v>
      </c>
      <c r="W498">
        <v>8359</v>
      </c>
      <c r="X498">
        <v>5839</v>
      </c>
      <c r="Y498">
        <v>10</v>
      </c>
      <c r="Z498">
        <f t="shared" si="85"/>
        <v>1</v>
      </c>
      <c r="AA498">
        <f t="shared" si="86"/>
        <v>0</v>
      </c>
      <c r="AB498" t="str">
        <f t="shared" si="93"/>
        <v>畅销</v>
      </c>
      <c r="AC498">
        <f t="shared" si="87"/>
        <v>6789.003999999999</v>
      </c>
    </row>
    <row r="499" spans="1:29" ht="14" customHeight="1" x14ac:dyDescent="0.2">
      <c r="A499">
        <v>12611042</v>
      </c>
      <c r="B499" t="s">
        <v>1336</v>
      </c>
      <c r="C499" t="s">
        <v>1337</v>
      </c>
      <c r="D499" t="str">
        <f t="shared" si="82"/>
        <v>中</v>
      </c>
      <c r="E499">
        <v>61.3</v>
      </c>
      <c r="F499" t="s">
        <v>57</v>
      </c>
      <c r="G499">
        <f t="shared" si="83"/>
        <v>0</v>
      </c>
      <c r="H499">
        <f t="shared" si="84"/>
        <v>2</v>
      </c>
      <c r="I499" t="s">
        <v>32</v>
      </c>
      <c r="J499" t="s">
        <v>142</v>
      </c>
      <c r="K499">
        <f t="shared" si="89"/>
        <v>20</v>
      </c>
      <c r="L499">
        <f t="shared" si="90"/>
        <v>50</v>
      </c>
      <c r="M499">
        <f t="shared" si="88"/>
        <v>2</v>
      </c>
      <c r="N499" t="s">
        <v>57</v>
      </c>
      <c r="O499">
        <f t="shared" si="92"/>
        <v>50</v>
      </c>
      <c r="P499" t="s">
        <v>112</v>
      </c>
      <c r="Q499" t="s">
        <v>35</v>
      </c>
      <c r="R499" s="1">
        <v>43586</v>
      </c>
      <c r="S499" s="1" t="str">
        <f>TEXT(商品数据[[#This Row],[出版时间]],"YYYY")</f>
        <v>2019</v>
      </c>
      <c r="T499" t="s">
        <v>36</v>
      </c>
      <c r="V499">
        <v>188</v>
      </c>
      <c r="W499">
        <v>20930</v>
      </c>
      <c r="X499">
        <v>5063</v>
      </c>
      <c r="Y499">
        <v>20</v>
      </c>
      <c r="Z499">
        <f t="shared" si="85"/>
        <v>0</v>
      </c>
      <c r="AA499">
        <f t="shared" si="86"/>
        <v>0</v>
      </c>
      <c r="AB499" t="str">
        <f t="shared" si="93"/>
        <v>畅销</v>
      </c>
      <c r="AC499">
        <f t="shared" si="87"/>
        <v>21345.932157142855</v>
      </c>
    </row>
    <row r="500" spans="1:29" ht="14" customHeight="1" x14ac:dyDescent="0.2">
      <c r="A500">
        <v>12049023</v>
      </c>
      <c r="B500" t="s">
        <v>1338</v>
      </c>
      <c r="C500" t="s">
        <v>1339</v>
      </c>
      <c r="D500" t="str">
        <f t="shared" si="82"/>
        <v>中</v>
      </c>
      <c r="E500">
        <v>57.8</v>
      </c>
      <c r="F500" t="s">
        <v>149</v>
      </c>
      <c r="G500">
        <f t="shared" si="83"/>
        <v>0</v>
      </c>
      <c r="H500">
        <f t="shared" si="84"/>
        <v>2</v>
      </c>
      <c r="I500" t="s">
        <v>32</v>
      </c>
      <c r="J500" t="s">
        <v>1340</v>
      </c>
      <c r="K500">
        <f t="shared" si="89"/>
        <v>20</v>
      </c>
      <c r="L500">
        <f t="shared" si="90"/>
        <v>50</v>
      </c>
      <c r="M500">
        <f t="shared" si="88"/>
        <v>3</v>
      </c>
      <c r="N500" t="s">
        <v>149</v>
      </c>
      <c r="O500">
        <f t="shared" si="92"/>
        <v>40</v>
      </c>
      <c r="P500" t="s">
        <v>289</v>
      </c>
      <c r="Q500" t="s">
        <v>35</v>
      </c>
      <c r="R500" s="1">
        <v>42767</v>
      </c>
      <c r="S500" s="1" t="str">
        <f>TEXT(商品数据[[#This Row],[出版时间]],"YYYY")</f>
        <v>2017</v>
      </c>
      <c r="T500" t="s">
        <v>36</v>
      </c>
      <c r="U500" t="s">
        <v>37</v>
      </c>
      <c r="V500">
        <v>452</v>
      </c>
      <c r="W500">
        <v>27707</v>
      </c>
      <c r="X500">
        <v>18991</v>
      </c>
      <c r="Y500">
        <v>56</v>
      </c>
      <c r="Z500">
        <f t="shared" si="85"/>
        <v>0</v>
      </c>
      <c r="AA500">
        <f t="shared" si="86"/>
        <v>0</v>
      </c>
      <c r="AB500" t="str">
        <f t="shared" si="93"/>
        <v>畅销</v>
      </c>
      <c r="AC500">
        <f t="shared" si="87"/>
        <v>14364.459136842106</v>
      </c>
    </row>
    <row r="501" spans="1:29" ht="14" customHeight="1" x14ac:dyDescent="0.2">
      <c r="A501">
        <v>12914048</v>
      </c>
      <c r="B501" t="s">
        <v>1341</v>
      </c>
      <c r="C501" t="s">
        <v>1342</v>
      </c>
      <c r="D501" t="str">
        <f t="shared" si="82"/>
        <v>高</v>
      </c>
      <c r="E501">
        <v>157.4</v>
      </c>
      <c r="F501" t="s">
        <v>92</v>
      </c>
      <c r="G501">
        <f t="shared" si="83"/>
        <v>0</v>
      </c>
      <c r="H501">
        <f t="shared" si="84"/>
        <v>2</v>
      </c>
      <c r="I501" t="s">
        <v>32</v>
      </c>
      <c r="J501" t="s">
        <v>652</v>
      </c>
      <c r="K501">
        <f t="shared" si="89"/>
        <v>20</v>
      </c>
      <c r="L501">
        <f t="shared" si="90"/>
        <v>50</v>
      </c>
      <c r="M501">
        <f t="shared" si="88"/>
        <v>0</v>
      </c>
      <c r="N501" t="s">
        <v>92</v>
      </c>
      <c r="O501">
        <f t="shared" si="92"/>
        <v>10</v>
      </c>
      <c r="Q501" t="s">
        <v>35</v>
      </c>
      <c r="R501" s="1">
        <v>43313</v>
      </c>
      <c r="S501" s="1" t="str">
        <f>TEXT(商品数据[[#This Row],[出版时间]],"YYYY")</f>
        <v>2018</v>
      </c>
      <c r="T501" t="s">
        <v>36</v>
      </c>
      <c r="W501">
        <v>17416</v>
      </c>
      <c r="X501">
        <v>6963</v>
      </c>
      <c r="Y501">
        <v>12</v>
      </c>
      <c r="Z501">
        <f t="shared" si="85"/>
        <v>0</v>
      </c>
      <c r="AA501">
        <f t="shared" si="86"/>
        <v>0</v>
      </c>
      <c r="AB501" t="str">
        <f t="shared" si="93"/>
        <v>畅销</v>
      </c>
      <c r="AC501">
        <f t="shared" si="87"/>
        <v>24250.225007692308</v>
      </c>
    </row>
    <row r="502" spans="1:29" ht="14" customHeight="1" x14ac:dyDescent="0.2">
      <c r="A502">
        <v>12899852</v>
      </c>
      <c r="B502" t="s">
        <v>1343</v>
      </c>
      <c r="C502" t="s">
        <v>648</v>
      </c>
      <c r="D502" t="str">
        <f t="shared" si="82"/>
        <v>较高</v>
      </c>
      <c r="E502">
        <v>82.9</v>
      </c>
      <c r="F502" t="s">
        <v>92</v>
      </c>
      <c r="G502">
        <f t="shared" si="83"/>
        <v>0</v>
      </c>
      <c r="H502">
        <f t="shared" si="84"/>
        <v>2</v>
      </c>
      <c r="I502" t="s">
        <v>32</v>
      </c>
      <c r="J502" t="s">
        <v>652</v>
      </c>
      <c r="K502">
        <f t="shared" si="89"/>
        <v>20</v>
      </c>
      <c r="L502">
        <f t="shared" si="90"/>
        <v>50</v>
      </c>
      <c r="M502">
        <f t="shared" si="88"/>
        <v>0</v>
      </c>
      <c r="N502" t="s">
        <v>92</v>
      </c>
      <c r="O502">
        <f t="shared" si="92"/>
        <v>50</v>
      </c>
      <c r="P502" t="s">
        <v>233</v>
      </c>
      <c r="Q502" t="s">
        <v>35</v>
      </c>
      <c r="R502" s="1">
        <v>44013</v>
      </c>
      <c r="S502" s="1" t="str">
        <f>TEXT(商品数据[[#This Row],[出版时间]],"YYYY")</f>
        <v>2020</v>
      </c>
      <c r="T502" t="s">
        <v>36</v>
      </c>
      <c r="V502">
        <v>429</v>
      </c>
      <c r="W502">
        <v>180321</v>
      </c>
      <c r="X502">
        <v>78144</v>
      </c>
      <c r="Y502">
        <v>198</v>
      </c>
      <c r="Z502">
        <f t="shared" si="85"/>
        <v>0</v>
      </c>
      <c r="AA502">
        <f t="shared" si="86"/>
        <v>0</v>
      </c>
      <c r="AB502" t="str">
        <f>IF(AC502&gt;2000,"畅销",IF(AC502&gt;200,"一般",IF(AC502&gt;1,"较不畅销","不畅销")))</f>
        <v>畅销</v>
      </c>
      <c r="AC502">
        <f t="shared" si="87"/>
        <v>170297.72785326632</v>
      </c>
    </row>
    <row r="503" spans="1:29" ht="14" customHeight="1" x14ac:dyDescent="0.2">
      <c r="A503">
        <v>12401859</v>
      </c>
      <c r="B503" t="s">
        <v>314</v>
      </c>
      <c r="C503" t="s">
        <v>1344</v>
      </c>
      <c r="D503" t="str">
        <f t="shared" si="82"/>
        <v>较高</v>
      </c>
      <c r="E503">
        <v>74.5</v>
      </c>
      <c r="F503" t="s">
        <v>92</v>
      </c>
      <c r="G503">
        <f t="shared" si="83"/>
        <v>0</v>
      </c>
      <c r="H503">
        <f t="shared" si="84"/>
        <v>2</v>
      </c>
      <c r="I503" t="s">
        <v>32</v>
      </c>
      <c r="J503" t="s">
        <v>652</v>
      </c>
      <c r="K503">
        <f t="shared" si="89"/>
        <v>20</v>
      </c>
      <c r="L503">
        <f t="shared" si="90"/>
        <v>50</v>
      </c>
      <c r="M503">
        <f t="shared" si="88"/>
        <v>0</v>
      </c>
      <c r="N503" t="s">
        <v>92</v>
      </c>
      <c r="O503">
        <f t="shared" si="92"/>
        <v>10</v>
      </c>
      <c r="P503" t="s">
        <v>92</v>
      </c>
      <c r="Q503" t="s">
        <v>35</v>
      </c>
      <c r="R503" s="1">
        <v>43313</v>
      </c>
      <c r="S503" s="1" t="str">
        <f>TEXT(商品数据[[#This Row],[出版时间]],"YYYY")</f>
        <v>2018</v>
      </c>
      <c r="T503" t="s">
        <v>36</v>
      </c>
      <c r="W503">
        <v>116205</v>
      </c>
      <c r="X503">
        <v>67593</v>
      </c>
      <c r="Y503">
        <v>167</v>
      </c>
      <c r="Z503">
        <f t="shared" si="85"/>
        <v>0</v>
      </c>
      <c r="AA503">
        <f t="shared" si="86"/>
        <v>0</v>
      </c>
      <c r="AB503" t="str">
        <f>IF(AC503&gt;100000,"超畅销",IF(AC503&gt;2000,"畅销",IF(AC503&gt;200,"一般",IF(AC503&gt;1,"较不畅销","不畅销"))))</f>
        <v>畅销</v>
      </c>
      <c r="AC503">
        <f t="shared" si="87"/>
        <v>84939.184784523793</v>
      </c>
    </row>
    <row r="504" spans="1:29" ht="14" customHeight="1" x14ac:dyDescent="0.2">
      <c r="A504">
        <v>12344157</v>
      </c>
      <c r="B504" t="s">
        <v>1345</v>
      </c>
      <c r="C504" t="s">
        <v>1346</v>
      </c>
      <c r="D504" t="str">
        <f t="shared" si="82"/>
        <v>中</v>
      </c>
      <c r="E504">
        <v>63.1</v>
      </c>
      <c r="F504" t="s">
        <v>149</v>
      </c>
      <c r="G504">
        <f t="shared" si="83"/>
        <v>0</v>
      </c>
      <c r="H504">
        <f t="shared" si="84"/>
        <v>2</v>
      </c>
      <c r="I504" t="s">
        <v>32</v>
      </c>
      <c r="J504" t="s">
        <v>1347</v>
      </c>
      <c r="K504">
        <f t="shared" si="89"/>
        <v>20</v>
      </c>
      <c r="L504">
        <f t="shared" si="90"/>
        <v>50</v>
      </c>
      <c r="M504">
        <f t="shared" si="88"/>
        <v>3</v>
      </c>
      <c r="N504" t="s">
        <v>149</v>
      </c>
      <c r="O504">
        <f t="shared" si="92"/>
        <v>40</v>
      </c>
      <c r="P504" t="s">
        <v>289</v>
      </c>
      <c r="Q504" t="s">
        <v>35</v>
      </c>
      <c r="R504" s="1">
        <v>43221</v>
      </c>
      <c r="S504" s="1" t="str">
        <f>TEXT(商品数据[[#This Row],[出版时间]],"YYYY")</f>
        <v>2018</v>
      </c>
      <c r="T504" t="s">
        <v>36</v>
      </c>
      <c r="V504">
        <v>384</v>
      </c>
      <c r="W504">
        <v>12539</v>
      </c>
      <c r="X504">
        <v>7023</v>
      </c>
      <c r="Y504">
        <v>26</v>
      </c>
      <c r="Z504">
        <f t="shared" si="85"/>
        <v>0</v>
      </c>
      <c r="AA504">
        <f t="shared" si="86"/>
        <v>1</v>
      </c>
      <c r="AB504" t="str">
        <f>IF(AC504&gt;100000,"超畅销",IF(AC504&gt;2000,"畅销",IF(AC504&gt;200,"一般",IF(AC504&gt;1,"较不畅销","不畅销"))))</f>
        <v>畅销</v>
      </c>
      <c r="AC504">
        <f t="shared" si="87"/>
        <v>6137.7726666666676</v>
      </c>
    </row>
    <row r="505" spans="1:29" ht="14" customHeight="1" x14ac:dyDescent="0.2">
      <c r="A505">
        <v>12506442</v>
      </c>
      <c r="B505" t="s">
        <v>1348</v>
      </c>
      <c r="C505" t="s">
        <v>1349</v>
      </c>
      <c r="D505" t="str">
        <f t="shared" si="82"/>
        <v>中</v>
      </c>
      <c r="E505">
        <v>56.9</v>
      </c>
      <c r="F505" t="s">
        <v>57</v>
      </c>
      <c r="G505">
        <f t="shared" si="83"/>
        <v>0</v>
      </c>
      <c r="H505">
        <f t="shared" si="84"/>
        <v>2</v>
      </c>
      <c r="I505" t="s">
        <v>32</v>
      </c>
      <c r="J505" t="s">
        <v>183</v>
      </c>
      <c r="K505">
        <f t="shared" si="89"/>
        <v>20</v>
      </c>
      <c r="L505">
        <f t="shared" si="90"/>
        <v>50</v>
      </c>
      <c r="M505">
        <f t="shared" si="88"/>
        <v>2</v>
      </c>
      <c r="N505" t="s">
        <v>57</v>
      </c>
      <c r="O505">
        <f t="shared" si="92"/>
        <v>50</v>
      </c>
      <c r="P505" t="s">
        <v>112</v>
      </c>
      <c r="Q505" t="s">
        <v>35</v>
      </c>
      <c r="R505" s="1">
        <v>43466</v>
      </c>
      <c r="S505" s="1" t="str">
        <f>TEXT(商品数据[[#This Row],[出版时间]],"YYYY")</f>
        <v>2019</v>
      </c>
      <c r="T505" t="s">
        <v>36</v>
      </c>
      <c r="U505" t="s">
        <v>37</v>
      </c>
      <c r="V505">
        <v>203</v>
      </c>
      <c r="W505">
        <v>13635</v>
      </c>
      <c r="X505">
        <v>5522</v>
      </c>
      <c r="Y505">
        <v>30</v>
      </c>
      <c r="Z505">
        <f t="shared" si="85"/>
        <v>1</v>
      </c>
      <c r="AA505">
        <f t="shared" si="86"/>
        <v>1</v>
      </c>
      <c r="AB505" t="str">
        <f>IF(AC505&gt;100000,"超畅销",IF(AC505&gt;2000,"畅销",IF(AC505&gt;200,"一般",IF(AC505&gt;1,"较不畅销","不畅销"))))</f>
        <v>畅销</v>
      </c>
      <c r="AC505">
        <f t="shared" si="87"/>
        <v>6227.3412645161288</v>
      </c>
    </row>
    <row r="506" spans="1:29" ht="14" customHeight="1" x14ac:dyDescent="0.2">
      <c r="A506">
        <v>11242112</v>
      </c>
      <c r="B506" t="s">
        <v>1350</v>
      </c>
      <c r="C506" t="s">
        <v>1351</v>
      </c>
      <c r="D506" t="str">
        <f t="shared" si="82"/>
        <v>中</v>
      </c>
      <c r="E506">
        <v>51.4</v>
      </c>
      <c r="F506" t="s">
        <v>92</v>
      </c>
      <c r="G506">
        <f t="shared" si="83"/>
        <v>0</v>
      </c>
      <c r="H506">
        <f t="shared" si="84"/>
        <v>2</v>
      </c>
      <c r="I506" t="s">
        <v>32</v>
      </c>
      <c r="J506" t="s">
        <v>1352</v>
      </c>
      <c r="K506">
        <f t="shared" si="89"/>
        <v>20</v>
      </c>
      <c r="L506">
        <f t="shared" si="90"/>
        <v>50</v>
      </c>
      <c r="M506">
        <f t="shared" si="88"/>
        <v>0</v>
      </c>
      <c r="N506" t="s">
        <v>92</v>
      </c>
      <c r="O506">
        <f t="shared" si="92"/>
        <v>50</v>
      </c>
      <c r="P506" t="s">
        <v>184</v>
      </c>
      <c r="Q506" t="s">
        <v>35</v>
      </c>
      <c r="R506" s="1">
        <v>41426</v>
      </c>
      <c r="S506" s="1" t="str">
        <f>TEXT(商品数据[[#This Row],[出版时间]],"YYYY")</f>
        <v>2013</v>
      </c>
      <c r="T506" t="s">
        <v>36</v>
      </c>
      <c r="U506" t="s">
        <v>37</v>
      </c>
      <c r="V506">
        <v>332</v>
      </c>
      <c r="W506">
        <v>116203</v>
      </c>
      <c r="X506">
        <v>67591</v>
      </c>
      <c r="Y506">
        <v>167</v>
      </c>
      <c r="Z506">
        <f t="shared" si="85"/>
        <v>1</v>
      </c>
      <c r="AA506">
        <f t="shared" si="86"/>
        <v>0</v>
      </c>
      <c r="AB506" t="str">
        <f>IF(AC506&gt;100000,"超畅销",IF(AC506&gt;2000,"畅销",IF(AC506&gt;200,"一般",IF(AC506&gt;1,"较不畅销","不畅销"))))</f>
        <v>畅销</v>
      </c>
      <c r="AC506">
        <f t="shared" si="87"/>
        <v>84936.201192857145</v>
      </c>
    </row>
    <row r="507" spans="1:29" ht="14" customHeight="1" x14ac:dyDescent="0.2">
      <c r="A507">
        <v>12763913</v>
      </c>
      <c r="B507" t="s">
        <v>1353</v>
      </c>
      <c r="C507" t="s">
        <v>1354</v>
      </c>
      <c r="D507" t="str">
        <f t="shared" si="82"/>
        <v>较高</v>
      </c>
      <c r="E507">
        <v>70</v>
      </c>
      <c r="F507" t="s">
        <v>92</v>
      </c>
      <c r="G507">
        <f t="shared" si="83"/>
        <v>0</v>
      </c>
      <c r="H507">
        <f t="shared" si="84"/>
        <v>2</v>
      </c>
      <c r="I507" t="s">
        <v>32</v>
      </c>
      <c r="J507" t="s">
        <v>1355</v>
      </c>
      <c r="K507">
        <f t="shared" si="89"/>
        <v>20</v>
      </c>
      <c r="L507">
        <f t="shared" si="90"/>
        <v>50</v>
      </c>
      <c r="M507">
        <f t="shared" si="88"/>
        <v>0</v>
      </c>
      <c r="N507" t="s">
        <v>92</v>
      </c>
      <c r="O507">
        <f t="shared" si="92"/>
        <v>50</v>
      </c>
      <c r="P507" t="s">
        <v>233</v>
      </c>
      <c r="Q507" t="s">
        <v>35</v>
      </c>
      <c r="R507" s="1">
        <v>44166</v>
      </c>
      <c r="S507" s="1" t="str">
        <f>TEXT(商品数据[[#This Row],[出版时间]],"YYYY")</f>
        <v>2020</v>
      </c>
      <c r="T507" t="s">
        <v>36</v>
      </c>
      <c r="U507" t="s">
        <v>37</v>
      </c>
      <c r="V507">
        <v>340</v>
      </c>
      <c r="W507">
        <v>116203</v>
      </c>
      <c r="X507">
        <v>67591</v>
      </c>
      <c r="Y507">
        <v>167</v>
      </c>
      <c r="Z507">
        <f t="shared" si="85"/>
        <v>0</v>
      </c>
      <c r="AA507">
        <f t="shared" si="86"/>
        <v>0</v>
      </c>
      <c r="AB507" t="str">
        <f>IF(AC507&gt;100000,"超畅销",IF(AC507&gt;2000,"畅销",IF(AC507&gt;200,"一般",IF(AC507&gt;1,"较不畅销","不畅销"))))</f>
        <v>畅销</v>
      </c>
      <c r="AC507">
        <f t="shared" si="87"/>
        <v>84936.201192857145</v>
      </c>
    </row>
    <row r="508" spans="1:29" ht="14" customHeight="1" x14ac:dyDescent="0.2">
      <c r="A508">
        <v>12613094</v>
      </c>
      <c r="B508" t="s">
        <v>1356</v>
      </c>
      <c r="C508" t="s">
        <v>1357</v>
      </c>
      <c r="D508" t="str">
        <f t="shared" si="82"/>
        <v>高</v>
      </c>
      <c r="E508">
        <v>141.5</v>
      </c>
      <c r="F508" t="s">
        <v>92</v>
      </c>
      <c r="G508">
        <f t="shared" si="83"/>
        <v>0</v>
      </c>
      <c r="H508">
        <f t="shared" si="84"/>
        <v>2</v>
      </c>
      <c r="I508" t="s">
        <v>32</v>
      </c>
      <c r="J508" t="s">
        <v>1358</v>
      </c>
      <c r="K508">
        <f t="shared" si="89"/>
        <v>20</v>
      </c>
      <c r="L508">
        <f t="shared" si="90"/>
        <v>50</v>
      </c>
      <c r="M508">
        <f t="shared" si="88"/>
        <v>0</v>
      </c>
      <c r="N508" t="s">
        <v>92</v>
      </c>
      <c r="O508">
        <f t="shared" si="92"/>
        <v>50</v>
      </c>
      <c r="P508" t="s">
        <v>233</v>
      </c>
      <c r="Q508" t="s">
        <v>113</v>
      </c>
      <c r="R508" s="1">
        <v>43617</v>
      </c>
      <c r="S508" s="1" t="str">
        <f>TEXT(商品数据[[#This Row],[出版时间]],"YYYY")</f>
        <v>2019</v>
      </c>
      <c r="T508" t="s">
        <v>36</v>
      </c>
      <c r="W508">
        <v>180431</v>
      </c>
      <c r="X508">
        <v>78151</v>
      </c>
      <c r="Y508">
        <v>198</v>
      </c>
      <c r="Z508">
        <f t="shared" si="85"/>
        <v>0</v>
      </c>
      <c r="AA508">
        <f t="shared" si="86"/>
        <v>0</v>
      </c>
      <c r="AB508" t="str">
        <f>IF(AC508&gt;2000,"畅销",IF(AC508&gt;200,"一般",IF(AC508&gt;1,"较不畅销","不畅销")))</f>
        <v>畅销</v>
      </c>
      <c r="AC508">
        <f t="shared" si="87"/>
        <v>170501.98381507539</v>
      </c>
    </row>
    <row r="509" spans="1:29" ht="14" customHeight="1" x14ac:dyDescent="0.2">
      <c r="A509">
        <v>12527061</v>
      </c>
      <c r="B509" t="s">
        <v>1359</v>
      </c>
      <c r="C509" t="s">
        <v>1360</v>
      </c>
      <c r="D509" t="str">
        <f t="shared" si="82"/>
        <v>较高</v>
      </c>
      <c r="E509">
        <v>66.2</v>
      </c>
      <c r="F509" t="s">
        <v>92</v>
      </c>
      <c r="G509">
        <f t="shared" si="83"/>
        <v>0</v>
      </c>
      <c r="H509">
        <f t="shared" si="84"/>
        <v>2</v>
      </c>
      <c r="I509" t="s">
        <v>32</v>
      </c>
      <c r="J509" t="s">
        <v>1358</v>
      </c>
      <c r="K509">
        <f t="shared" si="89"/>
        <v>20</v>
      </c>
      <c r="L509">
        <f t="shared" si="90"/>
        <v>50</v>
      </c>
      <c r="M509">
        <f t="shared" si="88"/>
        <v>0</v>
      </c>
      <c r="N509" t="s">
        <v>92</v>
      </c>
      <c r="O509">
        <f t="shared" si="92"/>
        <v>50</v>
      </c>
      <c r="P509" t="s">
        <v>233</v>
      </c>
      <c r="Q509" t="s">
        <v>35</v>
      </c>
      <c r="R509" s="1">
        <v>43617</v>
      </c>
      <c r="S509" s="1" t="str">
        <f>TEXT(商品数据[[#This Row],[出版时间]],"YYYY")</f>
        <v>2019</v>
      </c>
      <c r="T509" t="s">
        <v>36</v>
      </c>
      <c r="W509">
        <v>180431</v>
      </c>
      <c r="X509">
        <v>78152</v>
      </c>
      <c r="Y509">
        <v>198</v>
      </c>
      <c r="Z509">
        <f t="shared" si="85"/>
        <v>0</v>
      </c>
      <c r="AA509">
        <f t="shared" si="86"/>
        <v>1</v>
      </c>
      <c r="AB509" t="str">
        <f>IF(AC509&gt;2000,"畅销",IF(AC509&gt;200,"一般",IF(AC509&gt;1,"较不畅销","不畅销")))</f>
        <v>畅销</v>
      </c>
      <c r="AC509">
        <f t="shared" si="87"/>
        <v>170502.0744844221</v>
      </c>
    </row>
    <row r="510" spans="1:29" ht="14" customHeight="1" x14ac:dyDescent="0.2">
      <c r="A510">
        <v>12409581</v>
      </c>
      <c r="B510" t="s">
        <v>1361</v>
      </c>
      <c r="C510" t="s">
        <v>1362</v>
      </c>
      <c r="D510" t="str">
        <f t="shared" si="82"/>
        <v>较高</v>
      </c>
      <c r="E510">
        <v>88.6</v>
      </c>
      <c r="F510" t="s">
        <v>92</v>
      </c>
      <c r="G510">
        <f t="shared" si="83"/>
        <v>0</v>
      </c>
      <c r="H510">
        <f t="shared" si="84"/>
        <v>2</v>
      </c>
      <c r="I510" t="s">
        <v>32</v>
      </c>
      <c r="J510" t="s">
        <v>318</v>
      </c>
      <c r="K510">
        <f t="shared" si="89"/>
        <v>20</v>
      </c>
      <c r="L510">
        <f t="shared" si="90"/>
        <v>50</v>
      </c>
      <c r="M510">
        <f t="shared" si="88"/>
        <v>0</v>
      </c>
      <c r="N510" t="s">
        <v>92</v>
      </c>
      <c r="O510">
        <f t="shared" si="92"/>
        <v>50</v>
      </c>
      <c r="P510" t="s">
        <v>184</v>
      </c>
      <c r="Q510" t="s">
        <v>35</v>
      </c>
      <c r="R510" s="1">
        <v>43313</v>
      </c>
      <c r="S510" s="1" t="str">
        <f>TEXT(商品数据[[#This Row],[出版时间]],"YYYY")</f>
        <v>2018</v>
      </c>
      <c r="T510" t="s">
        <v>36</v>
      </c>
      <c r="W510">
        <v>180430</v>
      </c>
      <c r="X510">
        <v>78151</v>
      </c>
      <c r="Y510">
        <v>198</v>
      </c>
      <c r="Z510">
        <f t="shared" si="85"/>
        <v>0</v>
      </c>
      <c r="AA510">
        <f t="shared" si="86"/>
        <v>1</v>
      </c>
      <c r="AB510" t="str">
        <f>IF(AC510&gt;2000,"畅销",IF(AC510&gt;200,"一般",IF(AC510&gt;1,"较不畅销","不畅销")))</f>
        <v>畅销</v>
      </c>
      <c r="AC510">
        <f t="shared" si="87"/>
        <v>170500.13216130651</v>
      </c>
    </row>
    <row r="511" spans="1:29" ht="14" customHeight="1" x14ac:dyDescent="0.2">
      <c r="A511">
        <v>12950464</v>
      </c>
      <c r="B511" t="s">
        <v>1363</v>
      </c>
      <c r="C511" t="s">
        <v>1364</v>
      </c>
      <c r="D511" t="str">
        <f t="shared" si="82"/>
        <v>较高</v>
      </c>
      <c r="E511">
        <v>74.5</v>
      </c>
      <c r="F511" t="s">
        <v>92</v>
      </c>
      <c r="G511">
        <f t="shared" si="83"/>
        <v>0</v>
      </c>
      <c r="H511">
        <f t="shared" si="84"/>
        <v>2</v>
      </c>
      <c r="I511" t="s">
        <v>32</v>
      </c>
      <c r="J511" t="s">
        <v>1365</v>
      </c>
      <c r="K511">
        <f t="shared" si="89"/>
        <v>20</v>
      </c>
      <c r="L511">
        <f t="shared" si="90"/>
        <v>50</v>
      </c>
      <c r="M511">
        <f t="shared" si="88"/>
        <v>0</v>
      </c>
      <c r="N511" t="s">
        <v>92</v>
      </c>
      <c r="O511">
        <f t="shared" si="92"/>
        <v>50</v>
      </c>
      <c r="P511" t="s">
        <v>184</v>
      </c>
      <c r="Q511" t="s">
        <v>35</v>
      </c>
      <c r="R511" s="1">
        <v>44044</v>
      </c>
      <c r="S511" s="1" t="str">
        <f>TEXT(商品数据[[#This Row],[出版时间]],"YYYY")</f>
        <v>2020</v>
      </c>
      <c r="T511" t="s">
        <v>36</v>
      </c>
      <c r="U511" t="s">
        <v>37</v>
      </c>
      <c r="V511">
        <v>227</v>
      </c>
      <c r="W511">
        <v>180316</v>
      </c>
      <c r="X511">
        <v>78139</v>
      </c>
      <c r="Y511">
        <v>198</v>
      </c>
      <c r="Z511">
        <f t="shared" si="85"/>
        <v>0</v>
      </c>
      <c r="AA511">
        <f t="shared" si="86"/>
        <v>0</v>
      </c>
      <c r="AB511" t="str">
        <f>IF(AC511&gt;2000,"畅销",IF(AC511&gt;200,"一般",IF(AC511&gt;1,"较不畅销","不畅销")))</f>
        <v>畅销</v>
      </c>
      <c r="AC511">
        <f t="shared" si="87"/>
        <v>170288.02217236182</v>
      </c>
    </row>
    <row r="512" spans="1:29" ht="14" customHeight="1" x14ac:dyDescent="0.2">
      <c r="A512">
        <v>12391038</v>
      </c>
      <c r="B512" t="s">
        <v>1366</v>
      </c>
      <c r="C512" t="s">
        <v>1367</v>
      </c>
      <c r="D512" t="str">
        <f t="shared" si="82"/>
        <v>较高</v>
      </c>
      <c r="E512">
        <v>65.2</v>
      </c>
      <c r="F512" t="s">
        <v>57</v>
      </c>
      <c r="G512">
        <f t="shared" si="83"/>
        <v>0</v>
      </c>
      <c r="H512">
        <f t="shared" si="84"/>
        <v>2</v>
      </c>
      <c r="I512" t="s">
        <v>32</v>
      </c>
      <c r="J512" t="s">
        <v>1368</v>
      </c>
      <c r="K512">
        <f t="shared" si="89"/>
        <v>20</v>
      </c>
      <c r="L512">
        <f t="shared" si="90"/>
        <v>50</v>
      </c>
      <c r="M512">
        <f t="shared" si="88"/>
        <v>2</v>
      </c>
      <c r="N512" t="s">
        <v>57</v>
      </c>
      <c r="O512">
        <f t="shared" si="92"/>
        <v>50</v>
      </c>
      <c r="P512" t="s">
        <v>112</v>
      </c>
      <c r="Q512" t="s">
        <v>35</v>
      </c>
      <c r="R512" s="1">
        <v>43252</v>
      </c>
      <c r="S512" s="1" t="str">
        <f>TEXT(商品数据[[#This Row],[出版时间]],"YYYY")</f>
        <v>2018</v>
      </c>
      <c r="T512" t="s">
        <v>36</v>
      </c>
      <c r="V512">
        <v>260</v>
      </c>
      <c r="W512">
        <v>13635</v>
      </c>
      <c r="X512">
        <v>5522</v>
      </c>
      <c r="Y512">
        <v>30</v>
      </c>
      <c r="Z512">
        <f t="shared" si="85"/>
        <v>1</v>
      </c>
      <c r="AA512">
        <f t="shared" si="86"/>
        <v>1</v>
      </c>
      <c r="AB512" t="str">
        <f>IF(AC512&gt;100000,"超畅销",IF(AC512&gt;2000,"畅销",IF(AC512&gt;200,"一般",IF(AC512&gt;1,"较不畅销","不畅销"))))</f>
        <v>畅销</v>
      </c>
      <c r="AC512">
        <f t="shared" si="87"/>
        <v>6227.3412645161288</v>
      </c>
    </row>
    <row r="513" spans="1:29" ht="14" customHeight="1" x14ac:dyDescent="0.2">
      <c r="A513">
        <v>12401357</v>
      </c>
      <c r="B513" t="s">
        <v>1369</v>
      </c>
      <c r="C513" t="s">
        <v>1370</v>
      </c>
      <c r="D513" t="str">
        <f t="shared" si="82"/>
        <v>中</v>
      </c>
      <c r="E513">
        <v>58.7</v>
      </c>
      <c r="F513" t="s">
        <v>31</v>
      </c>
      <c r="G513">
        <f t="shared" si="83"/>
        <v>0</v>
      </c>
      <c r="H513">
        <f t="shared" si="84"/>
        <v>2</v>
      </c>
      <c r="I513" t="s">
        <v>32</v>
      </c>
      <c r="J513" t="s">
        <v>1371</v>
      </c>
      <c r="K513">
        <f t="shared" si="89"/>
        <v>20</v>
      </c>
      <c r="L513">
        <f t="shared" si="90"/>
        <v>40</v>
      </c>
      <c r="M513">
        <f t="shared" si="88"/>
        <v>1</v>
      </c>
      <c r="N513" t="s">
        <v>31</v>
      </c>
      <c r="O513">
        <f t="shared" si="92"/>
        <v>10</v>
      </c>
      <c r="P513" t="s">
        <v>34</v>
      </c>
      <c r="Q513" t="s">
        <v>35</v>
      </c>
      <c r="R513" s="1">
        <v>43282</v>
      </c>
      <c r="S513" s="1" t="str">
        <f>TEXT(商品数据[[#This Row],[出版时间]],"YYYY")</f>
        <v>2018</v>
      </c>
      <c r="T513" t="s">
        <v>36</v>
      </c>
      <c r="V513">
        <v>274</v>
      </c>
      <c r="W513">
        <v>121528</v>
      </c>
      <c r="X513">
        <v>75083</v>
      </c>
      <c r="Y513">
        <v>150</v>
      </c>
      <c r="Z513">
        <f t="shared" si="85"/>
        <v>0</v>
      </c>
      <c r="AA513">
        <f t="shared" si="86"/>
        <v>0</v>
      </c>
      <c r="AB513" t="str">
        <f>IF(AC513&gt;2000,"畅销",IF(AC513&gt;200,"一般",IF(AC513&gt;1,"较不畅销","不畅销")))</f>
        <v>畅销</v>
      </c>
      <c r="AC513">
        <f t="shared" si="87"/>
        <v>103731.27915695365</v>
      </c>
    </row>
    <row r="514" spans="1:29" ht="14" customHeight="1" x14ac:dyDescent="0.2">
      <c r="A514">
        <v>12210593</v>
      </c>
      <c r="B514" t="s">
        <v>1372</v>
      </c>
      <c r="C514" t="s">
        <v>1373</v>
      </c>
      <c r="D514" t="str">
        <f t="shared" ref="D514:D577" si="94">IF(E514&gt;100,"高",IF(E514&gt;65,"较高",IF(E514&gt;25,"中","低")))</f>
        <v>中</v>
      </c>
      <c r="E514">
        <v>49.4</v>
      </c>
      <c r="F514" t="s">
        <v>92</v>
      </c>
      <c r="G514">
        <f t="shared" ref="G514:G577" si="95">IF(COUNTIF(I514,"*邮*")+COUNTIF(B514,"*邮*")+COUNTIF(C514,"*邮*")&gt;0,1,0)</f>
        <v>0</v>
      </c>
      <c r="H514">
        <f t="shared" ref="H514:H577" si="96">COUNTIF(I514,"*自营*")+COUNTIF(I514,"*放心购*")+COUNTIF(I514,"*京东物流*")+COUNTIF(I514,"*闪购*")</f>
        <v>2</v>
      </c>
      <c r="I514" t="s">
        <v>32</v>
      </c>
      <c r="J514" t="s">
        <v>1374</v>
      </c>
      <c r="K514">
        <f t="shared" si="89"/>
        <v>20</v>
      </c>
      <c r="L514">
        <f t="shared" si="90"/>
        <v>50</v>
      </c>
      <c r="M514">
        <f t="shared" si="88"/>
        <v>0</v>
      </c>
      <c r="N514" t="s">
        <v>92</v>
      </c>
      <c r="O514">
        <f t="shared" si="92"/>
        <v>50</v>
      </c>
      <c r="P514" t="s">
        <v>233</v>
      </c>
      <c r="Q514" t="s">
        <v>35</v>
      </c>
      <c r="R514" s="1">
        <v>43009</v>
      </c>
      <c r="S514" s="1" t="str">
        <f>TEXT(商品数据[[#This Row],[出版时间]],"YYYY")</f>
        <v>2017</v>
      </c>
      <c r="T514" t="s">
        <v>36</v>
      </c>
      <c r="U514" t="s">
        <v>37</v>
      </c>
      <c r="V514">
        <v>296</v>
      </c>
      <c r="W514">
        <v>116235</v>
      </c>
      <c r="X514">
        <v>67591</v>
      </c>
      <c r="Y514">
        <v>167</v>
      </c>
      <c r="Z514">
        <f t="shared" ref="Z514:Z577" si="97">IF(COUNTIF(B514,"*案例*")+COUNTIF(B514,"*实战*")+COUNTIF(B514,"*实践*")&gt;0,1,0)</f>
        <v>0</v>
      </c>
      <c r="AA514">
        <f t="shared" ref="AA514:AA577" si="98">IF(COUNTIF(B514,"*scikit*")+COUNTIF(C514,"*scikit*")+COUNTIF(B514,"*Keras*")+COUNTIF(C514,"*Keras*")+COUNTIF(B514,"*PyTorch*")+COUNTIF(B514,"*TensorFlow*")+COUNTIF(B514,"*PySpark*")+COUNTIF(C514,"*PyTorch*")+COUNTIF(C514,"*TensorFlow*")+COUNTIF(C514,"*PySpark*")&gt;0,1,0)</f>
        <v>0</v>
      </c>
      <c r="AB514" t="str">
        <f>IF(AC514&gt;2000,"畅销",IF(AC514&gt;200,"一般",IF(AC514&gt;1,"较不畅销","不畅销")))</f>
        <v>畅销</v>
      </c>
      <c r="AC514">
        <f t="shared" ref="AC514:AC577" si="99">SUM(W514/(1000*(Y514+1)/(W514+1)),X514/(10000*(Y514+1)/(W514+1)),Y514/(-1000*(Y514+1)/(W514+1)))</f>
        <v>84981.730926190488</v>
      </c>
    </row>
    <row r="515" spans="1:29" ht="14" customHeight="1" x14ac:dyDescent="0.2">
      <c r="A515">
        <v>12401871</v>
      </c>
      <c r="B515" t="s">
        <v>1375</v>
      </c>
      <c r="C515" t="s">
        <v>1376</v>
      </c>
      <c r="D515" t="str">
        <f t="shared" si="94"/>
        <v>较高</v>
      </c>
      <c r="E515">
        <v>80.400000000000006</v>
      </c>
      <c r="F515" t="s">
        <v>92</v>
      </c>
      <c r="G515">
        <f t="shared" si="95"/>
        <v>0</v>
      </c>
      <c r="H515">
        <f t="shared" si="96"/>
        <v>2</v>
      </c>
      <c r="I515" t="s">
        <v>32</v>
      </c>
      <c r="J515" t="s">
        <v>1377</v>
      </c>
      <c r="K515">
        <f t="shared" si="89"/>
        <v>20</v>
      </c>
      <c r="L515">
        <f t="shared" si="90"/>
        <v>50</v>
      </c>
      <c r="M515">
        <f t="shared" ref="M515:M578" si="100">IF(N515="人民邮电出版社",0,IF(N515="清华大学出版社",1,IF(N515="机械工业出版社",2,IF(N515="电子工业出版社",3,IF(N515="中信出版集团",4,IF(N515="东南大学出版社",5,IF(N515="科学出版社",6,700)))))))</f>
        <v>0</v>
      </c>
      <c r="N515" t="s">
        <v>92</v>
      </c>
      <c r="O515">
        <f t="shared" si="92"/>
        <v>50</v>
      </c>
      <c r="P515" t="s">
        <v>233</v>
      </c>
      <c r="Q515" t="s">
        <v>35</v>
      </c>
      <c r="R515" s="1">
        <v>43344</v>
      </c>
      <c r="S515" s="1" t="str">
        <f>TEXT(商品数据[[#This Row],[出版时间]],"YYYY")</f>
        <v>2018</v>
      </c>
      <c r="T515" t="s">
        <v>36</v>
      </c>
      <c r="W515">
        <v>116237</v>
      </c>
      <c r="X515">
        <v>67593</v>
      </c>
      <c r="Y515">
        <v>167</v>
      </c>
      <c r="Z515">
        <f t="shared" si="97"/>
        <v>0</v>
      </c>
      <c r="AA515">
        <f t="shared" si="98"/>
        <v>0</v>
      </c>
      <c r="AB515" t="str">
        <f>IF(AC515&gt;2000,"畅销",IF(AC515&gt;200,"一般",IF(AC515&gt;1,"较不畅销","不畅销")))</f>
        <v>畅销</v>
      </c>
      <c r="AC515">
        <f t="shared" si="99"/>
        <v>84984.715317857146</v>
      </c>
    </row>
    <row r="516" spans="1:29" ht="14" customHeight="1" x14ac:dyDescent="0.2">
      <c r="A516">
        <v>11902946</v>
      </c>
      <c r="B516" t="s">
        <v>1378</v>
      </c>
      <c r="C516" t="s">
        <v>1379</v>
      </c>
      <c r="D516" t="str">
        <f t="shared" si="94"/>
        <v>较高</v>
      </c>
      <c r="E516">
        <v>66.2</v>
      </c>
      <c r="F516" t="s">
        <v>149</v>
      </c>
      <c r="G516">
        <f t="shared" si="95"/>
        <v>0</v>
      </c>
      <c r="H516">
        <f t="shared" si="96"/>
        <v>1</v>
      </c>
      <c r="I516" t="s">
        <v>64</v>
      </c>
      <c r="J516" t="s">
        <v>1380</v>
      </c>
      <c r="K516">
        <f t="shared" si="89"/>
        <v>20</v>
      </c>
      <c r="L516">
        <f t="shared" si="90"/>
        <v>50</v>
      </c>
      <c r="M516">
        <f t="shared" si="100"/>
        <v>3</v>
      </c>
      <c r="N516" t="s">
        <v>149</v>
      </c>
      <c r="O516">
        <f t="shared" si="92"/>
        <v>40</v>
      </c>
      <c r="P516" t="s">
        <v>289</v>
      </c>
      <c r="Q516" t="s">
        <v>35</v>
      </c>
      <c r="R516" s="1">
        <v>42430</v>
      </c>
      <c r="S516" s="1" t="str">
        <f>TEXT(商品数据[[#This Row],[出版时间]],"YYYY")</f>
        <v>2016</v>
      </c>
      <c r="T516" t="s">
        <v>36</v>
      </c>
      <c r="U516" t="s">
        <v>37</v>
      </c>
      <c r="V516">
        <v>404</v>
      </c>
      <c r="W516">
        <v>30433</v>
      </c>
      <c r="X516">
        <v>19193</v>
      </c>
      <c r="Y516">
        <v>73</v>
      </c>
      <c r="Z516">
        <f t="shared" si="97"/>
        <v>1</v>
      </c>
      <c r="AA516">
        <f t="shared" si="98"/>
        <v>0</v>
      </c>
      <c r="AB516" t="str">
        <f>IF(AC516&gt;100000,"超畅销",IF(AC516&gt;2000,"畅销",IF(AC516&gt;200,"一般",IF(AC516&gt;1,"较不畅销","不畅销"))))</f>
        <v>畅销</v>
      </c>
      <c r="AC516">
        <f t="shared" si="99"/>
        <v>13275.516435135134</v>
      </c>
    </row>
    <row r="517" spans="1:29" ht="14" customHeight="1" x14ac:dyDescent="0.2">
      <c r="A517">
        <v>12456705</v>
      </c>
      <c r="B517" t="s">
        <v>1381</v>
      </c>
      <c r="C517" t="s">
        <v>1382</v>
      </c>
      <c r="D517" t="str">
        <f t="shared" si="94"/>
        <v>高</v>
      </c>
      <c r="E517">
        <v>131.19999999999999</v>
      </c>
      <c r="G517">
        <f t="shared" si="95"/>
        <v>0</v>
      </c>
      <c r="H517">
        <f t="shared" si="96"/>
        <v>2</v>
      </c>
      <c r="I517" t="s">
        <v>32</v>
      </c>
      <c r="J517" t="s">
        <v>1383</v>
      </c>
      <c r="K517">
        <f t="shared" si="89"/>
        <v>89</v>
      </c>
      <c r="L517">
        <f t="shared" si="90"/>
        <v>40</v>
      </c>
      <c r="M517">
        <f t="shared" si="100"/>
        <v>1</v>
      </c>
      <c r="N517" t="s">
        <v>31</v>
      </c>
      <c r="O517">
        <f t="shared" si="92"/>
        <v>10</v>
      </c>
      <c r="Q517" t="s">
        <v>35</v>
      </c>
      <c r="R517" s="1">
        <v>43282</v>
      </c>
      <c r="S517" s="1" t="str">
        <f>TEXT(商品数据[[#This Row],[出版时间]],"YYYY")</f>
        <v>2018</v>
      </c>
      <c r="T517" t="s">
        <v>36</v>
      </c>
      <c r="W517">
        <v>121100</v>
      </c>
      <c r="X517">
        <v>75031</v>
      </c>
      <c r="Y517">
        <v>150</v>
      </c>
      <c r="Z517">
        <f t="shared" si="97"/>
        <v>0</v>
      </c>
      <c r="AA517">
        <f t="shared" si="98"/>
        <v>0</v>
      </c>
      <c r="AB517" t="str">
        <f>IF(AC517&gt;2000,"畅销",IF(AC517&gt;200,"一般",IF(AC517&gt;1,"较不畅销","不畅销")))</f>
        <v>畅销</v>
      </c>
      <c r="AC517">
        <f t="shared" si="99"/>
        <v>103018.53551721854</v>
      </c>
    </row>
    <row r="518" spans="1:29" ht="14" customHeight="1" x14ac:dyDescent="0.2">
      <c r="A518">
        <v>12328944</v>
      </c>
      <c r="B518" t="s">
        <v>1384</v>
      </c>
      <c r="C518" t="s">
        <v>1385</v>
      </c>
      <c r="D518" t="str">
        <f t="shared" si="94"/>
        <v>较高</v>
      </c>
      <c r="E518">
        <v>82.7</v>
      </c>
      <c r="F518" t="s">
        <v>57</v>
      </c>
      <c r="G518">
        <f t="shared" si="95"/>
        <v>0</v>
      </c>
      <c r="H518">
        <f t="shared" si="96"/>
        <v>2</v>
      </c>
      <c r="I518" t="s">
        <v>32</v>
      </c>
      <c r="J518" t="s">
        <v>1386</v>
      </c>
      <c r="K518">
        <f t="shared" si="89"/>
        <v>20</v>
      </c>
      <c r="L518">
        <f t="shared" si="90"/>
        <v>50</v>
      </c>
      <c r="M518">
        <f t="shared" si="100"/>
        <v>2</v>
      </c>
      <c r="N518" t="s">
        <v>57</v>
      </c>
      <c r="O518">
        <f t="shared" si="92"/>
        <v>50</v>
      </c>
      <c r="P518" t="s">
        <v>112</v>
      </c>
      <c r="Q518" t="s">
        <v>35</v>
      </c>
      <c r="R518" s="1">
        <v>43160</v>
      </c>
      <c r="S518" s="1" t="str">
        <f>TEXT(商品数据[[#This Row],[出版时间]],"YYYY")</f>
        <v>2018</v>
      </c>
      <c r="T518" t="s">
        <v>36</v>
      </c>
      <c r="V518">
        <v>417</v>
      </c>
      <c r="W518">
        <v>2652</v>
      </c>
      <c r="X518">
        <v>1367</v>
      </c>
      <c r="Y518">
        <v>1</v>
      </c>
      <c r="Z518">
        <f t="shared" si="97"/>
        <v>0</v>
      </c>
      <c r="AA518">
        <f t="shared" si="98"/>
        <v>0</v>
      </c>
      <c r="AB518" t="str">
        <f t="shared" ref="AB518:AB526" si="101">IF(AC518&gt;100000,"超畅销",IF(AC518&gt;2000,"畅销",IF(AC518&gt;200,"一般",IF(AC518&gt;1,"较不畅销","不畅销"))))</f>
        <v>畅销</v>
      </c>
      <c r="AC518">
        <f t="shared" si="99"/>
        <v>3697.8840499999997</v>
      </c>
    </row>
    <row r="519" spans="1:29" ht="14" customHeight="1" x14ac:dyDescent="0.2">
      <c r="A519">
        <v>12668123</v>
      </c>
      <c r="B519" t="s">
        <v>407</v>
      </c>
      <c r="C519" t="s">
        <v>1387</v>
      </c>
      <c r="D519" t="str">
        <f t="shared" si="94"/>
        <v>高</v>
      </c>
      <c r="E519">
        <v>123.4</v>
      </c>
      <c r="F519" t="s">
        <v>57</v>
      </c>
      <c r="G519">
        <f t="shared" si="95"/>
        <v>0</v>
      </c>
      <c r="H519">
        <f t="shared" si="96"/>
        <v>2</v>
      </c>
      <c r="I519" t="s">
        <v>32</v>
      </c>
      <c r="J519" t="s">
        <v>1388</v>
      </c>
      <c r="K519">
        <f t="shared" si="89"/>
        <v>20</v>
      </c>
      <c r="L519">
        <f t="shared" si="90"/>
        <v>50</v>
      </c>
      <c r="M519">
        <f t="shared" si="100"/>
        <v>2</v>
      </c>
      <c r="N519" t="s">
        <v>57</v>
      </c>
      <c r="O519">
        <f t="shared" si="92"/>
        <v>50</v>
      </c>
      <c r="P519" t="s">
        <v>112</v>
      </c>
      <c r="Q519" t="s">
        <v>35</v>
      </c>
      <c r="R519" s="1">
        <v>43952</v>
      </c>
      <c r="S519" s="1" t="str">
        <f>TEXT(商品数据[[#This Row],[出版时间]],"YYYY")</f>
        <v>2020</v>
      </c>
      <c r="T519" t="s">
        <v>36</v>
      </c>
      <c r="V519">
        <v>472</v>
      </c>
      <c r="W519">
        <v>20885</v>
      </c>
      <c r="X519">
        <v>5060</v>
      </c>
      <c r="Y519">
        <v>20</v>
      </c>
      <c r="Z519">
        <f t="shared" si="97"/>
        <v>0</v>
      </c>
      <c r="AA519">
        <f t="shared" si="98"/>
        <v>0</v>
      </c>
      <c r="AB519" t="str">
        <f t="shared" si="101"/>
        <v>畅销</v>
      </c>
      <c r="AC519">
        <f t="shared" si="99"/>
        <v>21254.986000000001</v>
      </c>
    </row>
    <row r="520" spans="1:29" ht="14" customHeight="1" x14ac:dyDescent="0.2">
      <c r="A520">
        <v>12941650</v>
      </c>
      <c r="B520" t="s">
        <v>1389</v>
      </c>
      <c r="C520" t="s">
        <v>1390</v>
      </c>
      <c r="D520" t="str">
        <f t="shared" si="94"/>
        <v>较高</v>
      </c>
      <c r="E520">
        <v>66.3</v>
      </c>
      <c r="F520" t="s">
        <v>86</v>
      </c>
      <c r="G520">
        <f t="shared" si="95"/>
        <v>0</v>
      </c>
      <c r="H520">
        <f t="shared" si="96"/>
        <v>2</v>
      </c>
      <c r="I520" t="s">
        <v>32</v>
      </c>
      <c r="J520" t="s">
        <v>1391</v>
      </c>
      <c r="K520">
        <f t="shared" si="89"/>
        <v>20</v>
      </c>
      <c r="L520">
        <f t="shared" si="90"/>
        <v>10</v>
      </c>
      <c r="M520">
        <f t="shared" si="100"/>
        <v>700</v>
      </c>
      <c r="N520" t="s">
        <v>636</v>
      </c>
      <c r="O520">
        <f t="shared" si="92"/>
        <v>10</v>
      </c>
      <c r="P520" t="s">
        <v>636</v>
      </c>
      <c r="Q520" t="s">
        <v>35</v>
      </c>
      <c r="R520" s="1">
        <v>44075</v>
      </c>
      <c r="S520" s="1" t="str">
        <f>TEXT(商品数据[[#This Row],[出版时间]],"YYYY")</f>
        <v>2020</v>
      </c>
      <c r="T520" t="s">
        <v>36</v>
      </c>
      <c r="U520" t="s">
        <v>86</v>
      </c>
      <c r="V520">
        <v>216</v>
      </c>
      <c r="W520">
        <v>31672</v>
      </c>
      <c r="X520">
        <v>16300</v>
      </c>
      <c r="Y520">
        <v>106</v>
      </c>
      <c r="Z520">
        <f t="shared" si="97"/>
        <v>1</v>
      </c>
      <c r="AA520">
        <f t="shared" si="98"/>
        <v>1</v>
      </c>
      <c r="AB520" t="str">
        <f t="shared" si="101"/>
        <v>畅销</v>
      </c>
      <c r="AC520">
        <f t="shared" si="99"/>
        <v>9826.3262429906554</v>
      </c>
    </row>
    <row r="521" spans="1:29" ht="14" customHeight="1" x14ac:dyDescent="0.2">
      <c r="A521">
        <v>12276775</v>
      </c>
      <c r="B521" t="s">
        <v>492</v>
      </c>
      <c r="C521" t="s">
        <v>155</v>
      </c>
      <c r="D521" t="str">
        <f t="shared" si="94"/>
        <v>较高</v>
      </c>
      <c r="E521">
        <v>84.2</v>
      </c>
      <c r="F521" t="s">
        <v>31</v>
      </c>
      <c r="G521">
        <f t="shared" si="95"/>
        <v>0</v>
      </c>
      <c r="H521">
        <f t="shared" si="96"/>
        <v>2</v>
      </c>
      <c r="I521" t="s">
        <v>32</v>
      </c>
      <c r="J521" t="s">
        <v>1016</v>
      </c>
      <c r="K521">
        <f t="shared" si="89"/>
        <v>20</v>
      </c>
      <c r="L521">
        <f t="shared" si="90"/>
        <v>40</v>
      </c>
      <c r="M521">
        <f t="shared" si="100"/>
        <v>1</v>
      </c>
      <c r="N521" t="s">
        <v>31</v>
      </c>
      <c r="O521">
        <f t="shared" si="92"/>
        <v>10</v>
      </c>
      <c r="P521" t="s">
        <v>34</v>
      </c>
      <c r="Q521" t="s">
        <v>35</v>
      </c>
      <c r="R521" s="1">
        <v>43070</v>
      </c>
      <c r="S521" s="1" t="str">
        <f>TEXT(商品数据[[#This Row],[出版时间]],"YYYY")</f>
        <v>2017</v>
      </c>
      <c r="T521" t="s">
        <v>36</v>
      </c>
      <c r="U521" t="s">
        <v>37</v>
      </c>
      <c r="V521">
        <v>519</v>
      </c>
      <c r="W521">
        <v>12497</v>
      </c>
      <c r="X521">
        <v>7827</v>
      </c>
      <c r="Y521">
        <v>34</v>
      </c>
      <c r="Z521">
        <f t="shared" si="97"/>
        <v>1</v>
      </c>
      <c r="AA521">
        <f t="shared" si="98"/>
        <v>0</v>
      </c>
      <c r="AB521" t="str">
        <f t="shared" si="101"/>
        <v>畅销</v>
      </c>
      <c r="AC521">
        <f t="shared" si="99"/>
        <v>4729.8502457142849</v>
      </c>
    </row>
    <row r="522" spans="1:29" ht="14" customHeight="1" x14ac:dyDescent="0.2">
      <c r="A522">
        <v>12429306</v>
      </c>
      <c r="B522" t="s">
        <v>1392</v>
      </c>
      <c r="C522" t="s">
        <v>1393</v>
      </c>
      <c r="D522" t="str">
        <f t="shared" si="94"/>
        <v>较高</v>
      </c>
      <c r="E522">
        <v>87.3</v>
      </c>
      <c r="F522" t="s">
        <v>57</v>
      </c>
      <c r="G522">
        <f t="shared" si="95"/>
        <v>0</v>
      </c>
      <c r="H522">
        <f t="shared" si="96"/>
        <v>2</v>
      </c>
      <c r="I522" t="s">
        <v>32</v>
      </c>
      <c r="J522" t="s">
        <v>468</v>
      </c>
      <c r="K522">
        <f t="shared" si="89"/>
        <v>20</v>
      </c>
      <c r="L522">
        <f t="shared" si="90"/>
        <v>50</v>
      </c>
      <c r="M522">
        <f t="shared" si="100"/>
        <v>2</v>
      </c>
      <c r="N522" t="s">
        <v>57</v>
      </c>
      <c r="O522">
        <f t="shared" si="92"/>
        <v>50</v>
      </c>
      <c r="P522" t="s">
        <v>112</v>
      </c>
      <c r="Q522" t="s">
        <v>35</v>
      </c>
      <c r="R522" s="1">
        <v>43313</v>
      </c>
      <c r="S522" s="1" t="str">
        <f>TEXT(商品数据[[#This Row],[出版时间]],"YYYY")</f>
        <v>2018</v>
      </c>
      <c r="T522" t="s">
        <v>36</v>
      </c>
      <c r="V522">
        <v>459</v>
      </c>
      <c r="W522">
        <v>47877</v>
      </c>
      <c r="X522">
        <v>12950</v>
      </c>
      <c r="Y522">
        <v>45</v>
      </c>
      <c r="Z522">
        <f t="shared" si="97"/>
        <v>1</v>
      </c>
      <c r="AA522">
        <f t="shared" si="98"/>
        <v>1</v>
      </c>
      <c r="AB522" t="str">
        <f t="shared" si="101"/>
        <v>畅销</v>
      </c>
      <c r="AC522">
        <f t="shared" si="99"/>
        <v>51132.663173913039</v>
      </c>
    </row>
    <row r="523" spans="1:29" ht="14" customHeight="1" x14ac:dyDescent="0.2">
      <c r="A523">
        <v>66471958738</v>
      </c>
      <c r="B523" t="s">
        <v>1394</v>
      </c>
      <c r="C523" t="s">
        <v>1395</v>
      </c>
      <c r="D523" t="str">
        <f t="shared" si="94"/>
        <v>较高</v>
      </c>
      <c r="E523">
        <v>78</v>
      </c>
      <c r="F523" t="s">
        <v>1396</v>
      </c>
      <c r="G523">
        <f t="shared" si="95"/>
        <v>1</v>
      </c>
      <c r="H523">
        <f t="shared" si="96"/>
        <v>2</v>
      </c>
      <c r="I523" t="s">
        <v>1005</v>
      </c>
      <c r="K523">
        <f t="shared" si="89"/>
        <v>20</v>
      </c>
      <c r="L523">
        <f t="shared" si="90"/>
        <v>10</v>
      </c>
      <c r="M523">
        <f t="shared" si="100"/>
        <v>700</v>
      </c>
      <c r="O523">
        <f t="shared" si="92"/>
        <v>10</v>
      </c>
      <c r="R523" s="1"/>
      <c r="S523" s="1" t="str">
        <f>TEXT(商品数据[[#This Row],[出版时间]],"YYYY")</f>
        <v>1900</v>
      </c>
      <c r="W523">
        <v>2791</v>
      </c>
      <c r="X523">
        <v>659</v>
      </c>
      <c r="Y523">
        <v>2</v>
      </c>
      <c r="Z523">
        <f t="shared" si="97"/>
        <v>0</v>
      </c>
      <c r="AA523">
        <f t="shared" si="98"/>
        <v>0</v>
      </c>
      <c r="AB523" t="str">
        <f t="shared" si="101"/>
        <v>畅销</v>
      </c>
      <c r="AC523">
        <f t="shared" si="99"/>
        <v>2656.9602666666665</v>
      </c>
    </row>
    <row r="524" spans="1:29" ht="14" customHeight="1" x14ac:dyDescent="0.2">
      <c r="A524">
        <v>12442833</v>
      </c>
      <c r="B524" t="s">
        <v>1397</v>
      </c>
      <c r="C524" t="s">
        <v>1398</v>
      </c>
      <c r="D524" t="str">
        <f t="shared" si="94"/>
        <v>中</v>
      </c>
      <c r="E524">
        <v>46.5</v>
      </c>
      <c r="F524" t="s">
        <v>149</v>
      </c>
      <c r="G524">
        <f t="shared" si="95"/>
        <v>0</v>
      </c>
      <c r="H524">
        <f t="shared" si="96"/>
        <v>2</v>
      </c>
      <c r="I524" t="s">
        <v>32</v>
      </c>
      <c r="J524" t="s">
        <v>1399</v>
      </c>
      <c r="K524">
        <f t="shared" si="89"/>
        <v>20</v>
      </c>
      <c r="L524">
        <f t="shared" si="90"/>
        <v>50</v>
      </c>
      <c r="M524">
        <f t="shared" si="100"/>
        <v>3</v>
      </c>
      <c r="N524" t="s">
        <v>149</v>
      </c>
      <c r="O524">
        <f t="shared" si="92"/>
        <v>10</v>
      </c>
      <c r="P524" t="s">
        <v>149</v>
      </c>
      <c r="Q524" t="s">
        <v>35</v>
      </c>
      <c r="R524" s="1">
        <v>43374</v>
      </c>
      <c r="S524" s="1" t="str">
        <f>TEXT(商品数据[[#This Row],[出版时间]],"YYYY")</f>
        <v>2018</v>
      </c>
      <c r="T524" t="s">
        <v>78</v>
      </c>
      <c r="U524" t="s">
        <v>37</v>
      </c>
      <c r="V524">
        <v>288</v>
      </c>
      <c r="W524">
        <v>8705</v>
      </c>
      <c r="X524">
        <v>4484</v>
      </c>
      <c r="Y524">
        <v>20</v>
      </c>
      <c r="Z524">
        <f t="shared" si="97"/>
        <v>1</v>
      </c>
      <c r="AA524">
        <f t="shared" si="98"/>
        <v>0</v>
      </c>
      <c r="AB524" t="str">
        <f t="shared" si="101"/>
        <v>畅销</v>
      </c>
      <c r="AC524">
        <f t="shared" si="99"/>
        <v>3786.4466857142856</v>
      </c>
    </row>
    <row r="525" spans="1:29" ht="14" customHeight="1" x14ac:dyDescent="0.2">
      <c r="A525">
        <v>12735981</v>
      </c>
      <c r="B525" t="s">
        <v>1400</v>
      </c>
      <c r="C525" t="s">
        <v>1401</v>
      </c>
      <c r="D525" t="str">
        <f t="shared" si="94"/>
        <v>高</v>
      </c>
      <c r="E525">
        <v>113.5</v>
      </c>
      <c r="F525" t="s">
        <v>149</v>
      </c>
      <c r="G525">
        <f t="shared" si="95"/>
        <v>0</v>
      </c>
      <c r="H525">
        <f t="shared" si="96"/>
        <v>2</v>
      </c>
      <c r="I525" t="s">
        <v>32</v>
      </c>
      <c r="J525" t="s">
        <v>1402</v>
      </c>
      <c r="K525">
        <f t="shared" si="89"/>
        <v>20</v>
      </c>
      <c r="L525">
        <f t="shared" si="90"/>
        <v>50</v>
      </c>
      <c r="M525">
        <f t="shared" si="100"/>
        <v>3</v>
      </c>
      <c r="N525" t="s">
        <v>149</v>
      </c>
      <c r="O525">
        <f t="shared" si="92"/>
        <v>40</v>
      </c>
      <c r="P525" t="s">
        <v>289</v>
      </c>
      <c r="Q525" t="s">
        <v>35</v>
      </c>
      <c r="R525" s="1">
        <v>44075</v>
      </c>
      <c r="S525" s="1" t="str">
        <f>TEXT(商品数据[[#This Row],[出版时间]],"YYYY")</f>
        <v>2020</v>
      </c>
      <c r="T525" t="s">
        <v>36</v>
      </c>
      <c r="U525" t="s">
        <v>37</v>
      </c>
      <c r="V525">
        <v>300</v>
      </c>
      <c r="W525">
        <v>39228</v>
      </c>
      <c r="X525">
        <v>15994</v>
      </c>
      <c r="Y525">
        <v>76</v>
      </c>
      <c r="Z525">
        <f t="shared" si="97"/>
        <v>1</v>
      </c>
      <c r="AA525">
        <f t="shared" si="98"/>
        <v>0</v>
      </c>
      <c r="AB525" t="str">
        <f t="shared" si="101"/>
        <v>畅销</v>
      </c>
      <c r="AC525">
        <f t="shared" si="99"/>
        <v>20761.515202597402</v>
      </c>
    </row>
    <row r="526" spans="1:29" ht="14" customHeight="1" x14ac:dyDescent="0.2">
      <c r="A526">
        <v>12649191</v>
      </c>
      <c r="B526" t="s">
        <v>1403</v>
      </c>
      <c r="C526" t="s">
        <v>1404</v>
      </c>
      <c r="D526" t="str">
        <f t="shared" si="94"/>
        <v>较高</v>
      </c>
      <c r="E526">
        <v>66.3</v>
      </c>
      <c r="F526" t="s">
        <v>149</v>
      </c>
      <c r="G526">
        <f t="shared" si="95"/>
        <v>0</v>
      </c>
      <c r="H526">
        <f t="shared" si="96"/>
        <v>2</v>
      </c>
      <c r="I526" t="s">
        <v>32</v>
      </c>
      <c r="J526" t="s">
        <v>745</v>
      </c>
      <c r="K526">
        <f t="shared" ref="K526:K589" si="102">IF(COUNTIF(J526,"*周志华*")&gt;0,89,IF(COUNTIF(J526,"*赵卫东*")&gt;0,80,IF(COUNTIF(J526,"*朱塞佩*")&gt;0,60,IF(COUNTIF(J526,"*雷明*")&gt;0,55,IF(COUNTIF(J526,"*立石*")&gt;0,40,IF(COUNTIF(J526,"*挪亚*")&gt;0,30,20))))))</f>
        <v>20</v>
      </c>
      <c r="L526">
        <f t="shared" ref="L526:L589" si="103">IF(N526="人民邮电出版社",50,IF(N526="清华大学出版社",40,IF(N526="机械工业出版社",50,IF(N526="电子工业出版社",50,IF(N526="中信出版集团",40,IF(N526="东南大学出版社",30,IF(N526="科学出版社",20,10)))))))</f>
        <v>50</v>
      </c>
      <c r="M526">
        <f t="shared" si="100"/>
        <v>3</v>
      </c>
      <c r="N526" t="s">
        <v>149</v>
      </c>
      <c r="O526">
        <f t="shared" si="92"/>
        <v>40</v>
      </c>
      <c r="P526" t="s">
        <v>289</v>
      </c>
      <c r="Q526" t="s">
        <v>35</v>
      </c>
      <c r="R526" s="1">
        <v>43922</v>
      </c>
      <c r="S526" s="1" t="str">
        <f>TEXT(商品数据[[#This Row],[出版时间]],"YYYY")</f>
        <v>2020</v>
      </c>
      <c r="T526" t="s">
        <v>309</v>
      </c>
      <c r="U526" t="s">
        <v>37</v>
      </c>
      <c r="W526">
        <v>28449</v>
      </c>
      <c r="X526">
        <v>2797</v>
      </c>
      <c r="Y526">
        <v>26</v>
      </c>
      <c r="Z526">
        <f t="shared" si="97"/>
        <v>0</v>
      </c>
      <c r="AA526">
        <f t="shared" si="98"/>
        <v>0</v>
      </c>
      <c r="AB526" t="str">
        <f t="shared" si="101"/>
        <v>畅销</v>
      </c>
      <c r="AC526">
        <f t="shared" si="99"/>
        <v>30244.141296296293</v>
      </c>
    </row>
    <row r="527" spans="1:29" ht="14" customHeight="1" x14ac:dyDescent="0.2">
      <c r="A527">
        <v>12584970</v>
      </c>
      <c r="B527" t="s">
        <v>1405</v>
      </c>
      <c r="C527" t="s">
        <v>1406</v>
      </c>
      <c r="D527" t="str">
        <f t="shared" si="94"/>
        <v>较高</v>
      </c>
      <c r="E527">
        <v>84</v>
      </c>
      <c r="F527" t="s">
        <v>149</v>
      </c>
      <c r="G527">
        <f t="shared" si="95"/>
        <v>0</v>
      </c>
      <c r="H527">
        <f t="shared" si="96"/>
        <v>2</v>
      </c>
      <c r="I527" t="s">
        <v>32</v>
      </c>
      <c r="J527" t="s">
        <v>1407</v>
      </c>
      <c r="K527">
        <f t="shared" si="102"/>
        <v>20</v>
      </c>
      <c r="L527">
        <f t="shared" si="103"/>
        <v>50</v>
      </c>
      <c r="M527">
        <f t="shared" si="100"/>
        <v>3</v>
      </c>
      <c r="N527" t="s">
        <v>149</v>
      </c>
      <c r="O527">
        <f t="shared" si="92"/>
        <v>40</v>
      </c>
      <c r="P527" t="s">
        <v>289</v>
      </c>
      <c r="Q527" t="s">
        <v>35</v>
      </c>
      <c r="R527" s="1">
        <v>43556</v>
      </c>
      <c r="S527" s="1" t="str">
        <f>TEXT(商品数据[[#This Row],[出版时间]],"YYYY")</f>
        <v>2019</v>
      </c>
      <c r="T527" t="s">
        <v>36</v>
      </c>
      <c r="U527" t="s">
        <v>37</v>
      </c>
      <c r="V527">
        <v>808</v>
      </c>
      <c r="W527">
        <v>137771</v>
      </c>
      <c r="X527">
        <v>62210</v>
      </c>
      <c r="Y527">
        <v>189</v>
      </c>
      <c r="Z527">
        <f t="shared" si="97"/>
        <v>0</v>
      </c>
      <c r="AA527">
        <f t="shared" si="98"/>
        <v>0</v>
      </c>
      <c r="AB527" t="str">
        <f>IF(AC527&gt;2000,"畅销",IF(AC527&gt;200,"一般",IF(AC527&gt;1,"较不畅销","不畅销")))</f>
        <v>畅销</v>
      </c>
      <c r="AC527">
        <f t="shared" si="99"/>
        <v>104273.82587368421</v>
      </c>
    </row>
    <row r="528" spans="1:29" ht="14" customHeight="1" x14ac:dyDescent="0.2">
      <c r="A528">
        <v>12844424</v>
      </c>
      <c r="B528" t="s">
        <v>1408</v>
      </c>
      <c r="C528" t="s">
        <v>1409</v>
      </c>
      <c r="D528" t="str">
        <f t="shared" si="94"/>
        <v>高</v>
      </c>
      <c r="E528">
        <v>100.9</v>
      </c>
      <c r="F528" t="s">
        <v>149</v>
      </c>
      <c r="G528">
        <f t="shared" si="95"/>
        <v>0</v>
      </c>
      <c r="H528">
        <f t="shared" si="96"/>
        <v>2</v>
      </c>
      <c r="I528" t="s">
        <v>32</v>
      </c>
      <c r="J528" t="s">
        <v>1410</v>
      </c>
      <c r="K528">
        <f t="shared" si="102"/>
        <v>20</v>
      </c>
      <c r="L528">
        <f t="shared" si="103"/>
        <v>50</v>
      </c>
      <c r="M528">
        <f t="shared" si="100"/>
        <v>3</v>
      </c>
      <c r="N528" t="s">
        <v>149</v>
      </c>
      <c r="O528">
        <f t="shared" si="92"/>
        <v>40</v>
      </c>
      <c r="P528" t="s">
        <v>289</v>
      </c>
      <c r="Q528" t="s">
        <v>35</v>
      </c>
      <c r="R528" s="1">
        <v>43952</v>
      </c>
      <c r="S528" s="1" t="str">
        <f>TEXT(商品数据[[#This Row],[出版时间]],"YYYY")</f>
        <v>2020</v>
      </c>
      <c r="T528" t="s">
        <v>36</v>
      </c>
      <c r="V528">
        <v>588</v>
      </c>
      <c r="W528">
        <v>9430</v>
      </c>
      <c r="X528">
        <v>1258</v>
      </c>
      <c r="Y528">
        <v>8</v>
      </c>
      <c r="Z528">
        <f t="shared" si="97"/>
        <v>0</v>
      </c>
      <c r="AA528">
        <f t="shared" si="98"/>
        <v>0</v>
      </c>
      <c r="AB528" t="str">
        <f>IF(AC528&gt;100000,"超畅销",IF(AC528&gt;2000,"畅销",IF(AC528&gt;200,"一般",IF(AC528&gt;1,"较不畅销","不畅销"))))</f>
        <v>畅销</v>
      </c>
      <c r="AC528">
        <f t="shared" si="99"/>
        <v>10005.033533333333</v>
      </c>
    </row>
    <row r="529" spans="1:29" ht="14" customHeight="1" x14ac:dyDescent="0.2">
      <c r="A529">
        <v>12713161</v>
      </c>
      <c r="B529" t="s">
        <v>1411</v>
      </c>
      <c r="C529" t="s">
        <v>1412</v>
      </c>
      <c r="D529" t="str">
        <f t="shared" si="94"/>
        <v>中</v>
      </c>
      <c r="E529">
        <v>61.2</v>
      </c>
      <c r="F529" t="s">
        <v>31</v>
      </c>
      <c r="G529">
        <f t="shared" si="95"/>
        <v>0</v>
      </c>
      <c r="H529">
        <f t="shared" si="96"/>
        <v>2</v>
      </c>
      <c r="I529" t="s">
        <v>32</v>
      </c>
      <c r="J529" t="s">
        <v>1413</v>
      </c>
      <c r="K529">
        <f t="shared" si="102"/>
        <v>20</v>
      </c>
      <c r="L529">
        <f t="shared" si="103"/>
        <v>40</v>
      </c>
      <c r="M529">
        <f t="shared" si="100"/>
        <v>1</v>
      </c>
      <c r="N529" t="s">
        <v>31</v>
      </c>
      <c r="O529">
        <f t="shared" si="92"/>
        <v>10</v>
      </c>
      <c r="P529" t="s">
        <v>305</v>
      </c>
      <c r="Q529" t="s">
        <v>35</v>
      </c>
      <c r="R529" s="1">
        <v>44075</v>
      </c>
      <c r="S529" s="1" t="str">
        <f>TEXT(商品数据[[#This Row],[出版时间]],"YYYY")</f>
        <v>2020</v>
      </c>
      <c r="T529" t="s">
        <v>36</v>
      </c>
      <c r="V529">
        <v>252</v>
      </c>
      <c r="W529">
        <v>121517</v>
      </c>
      <c r="X529">
        <v>75072</v>
      </c>
      <c r="Y529">
        <v>150</v>
      </c>
      <c r="Z529">
        <f t="shared" si="97"/>
        <v>0</v>
      </c>
      <c r="AA529">
        <f t="shared" si="98"/>
        <v>1</v>
      </c>
      <c r="AB529" t="str">
        <f>IF(AC529&gt;2000,"畅销",IF(AC529&gt;200,"一般",IF(AC529&gt;1,"较不畅销","不畅销")))</f>
        <v>畅销</v>
      </c>
      <c r="AC529">
        <f t="shared" si="99"/>
        <v>103712.15255364239</v>
      </c>
    </row>
    <row r="530" spans="1:29" ht="14" customHeight="1" x14ac:dyDescent="0.2">
      <c r="A530">
        <v>12452929</v>
      </c>
      <c r="B530" t="s">
        <v>1414</v>
      </c>
      <c r="C530" t="s">
        <v>1415</v>
      </c>
      <c r="D530" t="str">
        <f t="shared" si="94"/>
        <v>高</v>
      </c>
      <c r="E530">
        <v>160.6</v>
      </c>
      <c r="F530" t="s">
        <v>57</v>
      </c>
      <c r="G530">
        <f t="shared" si="95"/>
        <v>0</v>
      </c>
      <c r="H530">
        <f t="shared" si="96"/>
        <v>2</v>
      </c>
      <c r="I530" t="s">
        <v>32</v>
      </c>
      <c r="J530" t="s">
        <v>1416</v>
      </c>
      <c r="K530">
        <f t="shared" si="102"/>
        <v>20</v>
      </c>
      <c r="L530">
        <f t="shared" si="103"/>
        <v>50</v>
      </c>
      <c r="M530">
        <f t="shared" si="100"/>
        <v>2</v>
      </c>
      <c r="N530" t="s">
        <v>57</v>
      </c>
      <c r="O530">
        <f t="shared" si="92"/>
        <v>50</v>
      </c>
      <c r="P530" t="s">
        <v>112</v>
      </c>
      <c r="Q530" t="s">
        <v>35</v>
      </c>
      <c r="R530" s="1">
        <v>43405</v>
      </c>
      <c r="S530" s="1" t="str">
        <f>TEXT(商品数据[[#This Row],[出版时间]],"YYYY")</f>
        <v>2018</v>
      </c>
      <c r="T530" t="s">
        <v>36</v>
      </c>
      <c r="W530">
        <v>22549</v>
      </c>
      <c r="X530">
        <v>7432</v>
      </c>
      <c r="Y530">
        <v>12</v>
      </c>
      <c r="Z530">
        <f t="shared" si="97"/>
        <v>0</v>
      </c>
      <c r="AA530">
        <f t="shared" si="98"/>
        <v>0</v>
      </c>
      <c r="AB530" t="str">
        <f t="shared" ref="AB530:AB587" si="104">IF(AC530&gt;100000,"超畅销",IF(AC530&gt;2000,"畅销",IF(AC530&gt;200,"一般",IF(AC530&gt;1,"较不畅销","不畅销"))))</f>
        <v>畅销</v>
      </c>
      <c r="AC530">
        <f t="shared" si="99"/>
        <v>40382.193076923075</v>
      </c>
    </row>
    <row r="531" spans="1:29" ht="14" customHeight="1" x14ac:dyDescent="0.2">
      <c r="A531">
        <v>10490696</v>
      </c>
      <c r="B531" t="s">
        <v>1417</v>
      </c>
      <c r="C531" t="s">
        <v>1418</v>
      </c>
      <c r="D531" t="str">
        <f t="shared" si="94"/>
        <v>中</v>
      </c>
      <c r="E531">
        <v>61.3</v>
      </c>
      <c r="F531" t="s">
        <v>57</v>
      </c>
      <c r="G531">
        <f t="shared" si="95"/>
        <v>0</v>
      </c>
      <c r="H531">
        <f t="shared" si="96"/>
        <v>2</v>
      </c>
      <c r="I531" t="s">
        <v>32</v>
      </c>
      <c r="J531" t="s">
        <v>1419</v>
      </c>
      <c r="K531">
        <f t="shared" si="102"/>
        <v>20</v>
      </c>
      <c r="L531">
        <f t="shared" si="103"/>
        <v>50</v>
      </c>
      <c r="M531">
        <f t="shared" si="100"/>
        <v>2</v>
      </c>
      <c r="N531" t="s">
        <v>57</v>
      </c>
      <c r="O531">
        <f t="shared" si="92"/>
        <v>50</v>
      </c>
      <c r="P531" t="s">
        <v>112</v>
      </c>
      <c r="Q531" t="s">
        <v>35</v>
      </c>
      <c r="R531" s="1">
        <v>40603</v>
      </c>
      <c r="S531" s="1" t="str">
        <f>TEXT(商品数据[[#This Row],[出版时间]],"YYYY")</f>
        <v>2011</v>
      </c>
      <c r="T531" t="s">
        <v>36</v>
      </c>
      <c r="U531" t="s">
        <v>37</v>
      </c>
      <c r="V531">
        <v>572</v>
      </c>
      <c r="W531">
        <v>23939</v>
      </c>
      <c r="X531">
        <v>15582</v>
      </c>
      <c r="Y531">
        <v>78</v>
      </c>
      <c r="Z531">
        <f t="shared" si="97"/>
        <v>0</v>
      </c>
      <c r="AA531">
        <f t="shared" si="98"/>
        <v>0</v>
      </c>
      <c r="AB531" t="str">
        <f t="shared" si="104"/>
        <v>畅销</v>
      </c>
      <c r="AC531">
        <f t="shared" si="99"/>
        <v>7702.982886075949</v>
      </c>
    </row>
    <row r="532" spans="1:29" ht="14" customHeight="1" x14ac:dyDescent="0.2">
      <c r="A532">
        <v>12485021</v>
      </c>
      <c r="B532" t="s">
        <v>1420</v>
      </c>
      <c r="C532" t="s">
        <v>1421</v>
      </c>
      <c r="D532" t="str">
        <f t="shared" si="94"/>
        <v>较高</v>
      </c>
      <c r="E532">
        <v>73.400000000000006</v>
      </c>
      <c r="F532" t="s">
        <v>57</v>
      </c>
      <c r="G532">
        <f t="shared" si="95"/>
        <v>0</v>
      </c>
      <c r="H532">
        <f t="shared" si="96"/>
        <v>2</v>
      </c>
      <c r="I532" t="s">
        <v>32</v>
      </c>
      <c r="J532" t="s">
        <v>1422</v>
      </c>
      <c r="K532">
        <f t="shared" si="102"/>
        <v>20</v>
      </c>
      <c r="L532">
        <f t="shared" si="103"/>
        <v>50</v>
      </c>
      <c r="M532">
        <f t="shared" si="100"/>
        <v>2</v>
      </c>
      <c r="N532" t="s">
        <v>57</v>
      </c>
      <c r="O532">
        <f t="shared" si="92"/>
        <v>50</v>
      </c>
      <c r="P532" t="s">
        <v>112</v>
      </c>
      <c r="Q532" t="s">
        <v>35</v>
      </c>
      <c r="R532" s="1">
        <v>43466</v>
      </c>
      <c r="S532" s="1" t="str">
        <f>TEXT(商品数据[[#This Row],[出版时间]],"YYYY")</f>
        <v>2019</v>
      </c>
      <c r="T532" t="s">
        <v>36</v>
      </c>
      <c r="V532">
        <v>315</v>
      </c>
      <c r="W532">
        <v>13635</v>
      </c>
      <c r="X532">
        <v>5522</v>
      </c>
      <c r="Y532">
        <v>30</v>
      </c>
      <c r="Z532">
        <f t="shared" si="97"/>
        <v>0</v>
      </c>
      <c r="AA532">
        <f t="shared" si="98"/>
        <v>1</v>
      </c>
      <c r="AB532" t="str">
        <f t="shared" si="104"/>
        <v>畅销</v>
      </c>
      <c r="AC532">
        <f t="shared" si="99"/>
        <v>6227.3412645161288</v>
      </c>
    </row>
    <row r="533" spans="1:29" ht="15" customHeight="1" x14ac:dyDescent="0.2">
      <c r="A533">
        <v>12522197</v>
      </c>
      <c r="B533" t="s">
        <v>1423</v>
      </c>
      <c r="C533" t="s">
        <v>1424</v>
      </c>
      <c r="D533" t="str">
        <f t="shared" si="94"/>
        <v>较高</v>
      </c>
      <c r="E533">
        <v>83.3</v>
      </c>
      <c r="F533" t="s">
        <v>31</v>
      </c>
      <c r="G533">
        <f t="shared" si="95"/>
        <v>0</v>
      </c>
      <c r="H533">
        <f t="shared" si="96"/>
        <v>1</v>
      </c>
      <c r="I533" t="s">
        <v>64</v>
      </c>
      <c r="J533" t="s">
        <v>167</v>
      </c>
      <c r="K533">
        <f t="shared" si="102"/>
        <v>20</v>
      </c>
      <c r="L533">
        <f t="shared" si="103"/>
        <v>40</v>
      </c>
      <c r="M533">
        <f t="shared" si="100"/>
        <v>1</v>
      </c>
      <c r="N533" t="s">
        <v>31</v>
      </c>
      <c r="O533">
        <f t="shared" si="92"/>
        <v>10</v>
      </c>
      <c r="P533" t="s">
        <v>180</v>
      </c>
      <c r="Q533" t="s">
        <v>35</v>
      </c>
      <c r="R533" s="1">
        <v>43586</v>
      </c>
      <c r="S533" s="1" t="str">
        <f>TEXT(商品数据[[#This Row],[出版时间]],"YYYY")</f>
        <v>2019</v>
      </c>
      <c r="T533" t="s">
        <v>36</v>
      </c>
      <c r="U533" t="s">
        <v>37</v>
      </c>
      <c r="V533">
        <v>464</v>
      </c>
      <c r="W533">
        <v>54612</v>
      </c>
      <c r="X533">
        <v>31336</v>
      </c>
      <c r="Y533">
        <v>69</v>
      </c>
      <c r="Z533">
        <f t="shared" si="97"/>
        <v>0</v>
      </c>
      <c r="AA533">
        <f t="shared" si="98"/>
        <v>0</v>
      </c>
      <c r="AB533" t="str">
        <f t="shared" si="104"/>
        <v>畅销</v>
      </c>
      <c r="AC533">
        <f t="shared" si="99"/>
        <v>44998.459368571428</v>
      </c>
    </row>
    <row r="534" spans="1:29" ht="15" customHeight="1" x14ac:dyDescent="0.2">
      <c r="A534">
        <v>12998106</v>
      </c>
      <c r="B534" t="s">
        <v>1425</v>
      </c>
      <c r="C534" t="s">
        <v>1426</v>
      </c>
      <c r="D534" t="str">
        <f t="shared" si="94"/>
        <v>较高</v>
      </c>
      <c r="E534">
        <v>65.2</v>
      </c>
      <c r="F534" t="s">
        <v>57</v>
      </c>
      <c r="G534">
        <f t="shared" si="95"/>
        <v>0</v>
      </c>
      <c r="H534">
        <f t="shared" si="96"/>
        <v>2</v>
      </c>
      <c r="I534" t="s">
        <v>843</v>
      </c>
      <c r="J534" t="s">
        <v>1427</v>
      </c>
      <c r="K534">
        <f t="shared" si="102"/>
        <v>20</v>
      </c>
      <c r="L534">
        <f t="shared" si="103"/>
        <v>50</v>
      </c>
      <c r="M534">
        <f t="shared" si="100"/>
        <v>2</v>
      </c>
      <c r="N534" t="s">
        <v>57</v>
      </c>
      <c r="O534">
        <f t="shared" si="92"/>
        <v>50</v>
      </c>
      <c r="P534" t="s">
        <v>112</v>
      </c>
      <c r="Q534" t="s">
        <v>35</v>
      </c>
      <c r="R534" s="1">
        <v>44075</v>
      </c>
      <c r="S534" s="1" t="str">
        <f>TEXT(商品数据[[#This Row],[出版时间]],"YYYY")</f>
        <v>2020</v>
      </c>
      <c r="T534" t="s">
        <v>36</v>
      </c>
      <c r="V534">
        <v>220</v>
      </c>
      <c r="W534">
        <v>13632</v>
      </c>
      <c r="X534">
        <v>5519</v>
      </c>
      <c r="Y534">
        <v>30</v>
      </c>
      <c r="Z534">
        <f t="shared" si="97"/>
        <v>0</v>
      </c>
      <c r="AA534">
        <f t="shared" si="98"/>
        <v>0</v>
      </c>
      <c r="AB534" t="str">
        <f t="shared" si="104"/>
        <v>畅销</v>
      </c>
      <c r="AC534">
        <f t="shared" si="99"/>
        <v>6224.5199580645158</v>
      </c>
    </row>
    <row r="535" spans="1:29" ht="15" customHeight="1" x14ac:dyDescent="0.2">
      <c r="A535">
        <v>12612853</v>
      </c>
      <c r="B535" t="s">
        <v>1428</v>
      </c>
      <c r="C535" t="s">
        <v>1429</v>
      </c>
      <c r="D535" t="str">
        <f t="shared" si="94"/>
        <v>中</v>
      </c>
      <c r="E535">
        <v>58.7</v>
      </c>
      <c r="F535" t="s">
        <v>31</v>
      </c>
      <c r="G535">
        <f t="shared" si="95"/>
        <v>0</v>
      </c>
      <c r="H535">
        <f t="shared" si="96"/>
        <v>1</v>
      </c>
      <c r="I535" t="s">
        <v>64</v>
      </c>
      <c r="J535" t="s">
        <v>1430</v>
      </c>
      <c r="K535">
        <f t="shared" si="102"/>
        <v>20</v>
      </c>
      <c r="L535">
        <f t="shared" si="103"/>
        <v>40</v>
      </c>
      <c r="M535">
        <f t="shared" si="100"/>
        <v>1</v>
      </c>
      <c r="N535" t="s">
        <v>31</v>
      </c>
      <c r="O535">
        <f t="shared" si="92"/>
        <v>10</v>
      </c>
      <c r="P535" t="s">
        <v>34</v>
      </c>
      <c r="Q535" t="s">
        <v>35</v>
      </c>
      <c r="R535" s="1">
        <v>43800</v>
      </c>
      <c r="S535" s="1" t="str">
        <f>TEXT(商品数据[[#This Row],[出版时间]],"YYYY")</f>
        <v>2019</v>
      </c>
      <c r="T535" t="s">
        <v>36</v>
      </c>
      <c r="U535" t="s">
        <v>37</v>
      </c>
      <c r="V535">
        <v>177</v>
      </c>
      <c r="W535">
        <v>2608</v>
      </c>
      <c r="X535">
        <v>347</v>
      </c>
      <c r="Y535">
        <v>0</v>
      </c>
      <c r="Z535">
        <f t="shared" si="97"/>
        <v>0</v>
      </c>
      <c r="AA535">
        <f t="shared" si="98"/>
        <v>0</v>
      </c>
      <c r="AB535" t="str">
        <f t="shared" si="104"/>
        <v>畅销</v>
      </c>
      <c r="AC535">
        <f t="shared" si="99"/>
        <v>6894.8042999999998</v>
      </c>
    </row>
    <row r="536" spans="1:29" ht="15" customHeight="1" x14ac:dyDescent="0.2">
      <c r="A536">
        <v>12827174</v>
      </c>
      <c r="B536" t="s">
        <v>1431</v>
      </c>
      <c r="C536" t="s">
        <v>1432</v>
      </c>
      <c r="D536" t="str">
        <f t="shared" si="94"/>
        <v>较高</v>
      </c>
      <c r="E536">
        <v>81.7</v>
      </c>
      <c r="F536" t="s">
        <v>57</v>
      </c>
      <c r="G536">
        <f t="shared" si="95"/>
        <v>0</v>
      </c>
      <c r="H536">
        <f t="shared" si="96"/>
        <v>2</v>
      </c>
      <c r="I536" t="s">
        <v>32</v>
      </c>
      <c r="J536" t="s">
        <v>1433</v>
      </c>
      <c r="K536">
        <f t="shared" si="102"/>
        <v>20</v>
      </c>
      <c r="L536">
        <f t="shared" si="103"/>
        <v>50</v>
      </c>
      <c r="M536">
        <f t="shared" si="100"/>
        <v>2</v>
      </c>
      <c r="N536" t="s">
        <v>57</v>
      </c>
      <c r="O536">
        <f t="shared" si="92"/>
        <v>50</v>
      </c>
      <c r="P536" t="s">
        <v>112</v>
      </c>
      <c r="Q536" t="s">
        <v>35</v>
      </c>
      <c r="R536" s="1">
        <v>43922</v>
      </c>
      <c r="S536" s="1" t="str">
        <f>TEXT(商品数据[[#This Row],[出版时间]],"YYYY")</f>
        <v>2020</v>
      </c>
      <c r="T536" t="s">
        <v>36</v>
      </c>
      <c r="W536">
        <v>13632</v>
      </c>
      <c r="X536">
        <v>5519</v>
      </c>
      <c r="Y536">
        <v>30</v>
      </c>
      <c r="Z536">
        <f t="shared" si="97"/>
        <v>0</v>
      </c>
      <c r="AA536">
        <f t="shared" si="98"/>
        <v>1</v>
      </c>
      <c r="AB536" t="str">
        <f t="shared" si="104"/>
        <v>畅销</v>
      </c>
      <c r="AC536">
        <f t="shared" si="99"/>
        <v>6224.5199580645158</v>
      </c>
    </row>
    <row r="537" spans="1:29" ht="15" customHeight="1" x14ac:dyDescent="0.2">
      <c r="A537">
        <v>12492987</v>
      </c>
      <c r="B537" t="s">
        <v>1434</v>
      </c>
      <c r="C537" t="s">
        <v>1435</v>
      </c>
      <c r="D537" t="str">
        <f t="shared" si="94"/>
        <v>中</v>
      </c>
      <c r="E537">
        <v>27.4</v>
      </c>
      <c r="F537" t="s">
        <v>1436</v>
      </c>
      <c r="G537">
        <f t="shared" si="95"/>
        <v>0</v>
      </c>
      <c r="H537">
        <f t="shared" si="96"/>
        <v>2</v>
      </c>
      <c r="I537" t="s">
        <v>32</v>
      </c>
      <c r="J537" t="s">
        <v>1437</v>
      </c>
      <c r="K537">
        <f t="shared" si="102"/>
        <v>20</v>
      </c>
      <c r="L537">
        <f t="shared" si="103"/>
        <v>10</v>
      </c>
      <c r="M537">
        <f t="shared" si="100"/>
        <v>700</v>
      </c>
      <c r="N537" t="s">
        <v>1438</v>
      </c>
      <c r="O537">
        <f t="shared" si="92"/>
        <v>10</v>
      </c>
      <c r="P537" t="s">
        <v>1439</v>
      </c>
      <c r="Q537" t="s">
        <v>35</v>
      </c>
      <c r="R537" s="1">
        <v>43466</v>
      </c>
      <c r="S537" s="1" t="str">
        <f>TEXT(商品数据[[#This Row],[出版时间]],"YYYY")</f>
        <v>2019</v>
      </c>
      <c r="T537" t="s">
        <v>309</v>
      </c>
      <c r="U537" t="s">
        <v>279</v>
      </c>
      <c r="V537">
        <v>304</v>
      </c>
      <c r="W537">
        <v>18216</v>
      </c>
      <c r="X537">
        <v>9215</v>
      </c>
      <c r="Y537">
        <v>14</v>
      </c>
      <c r="Z537">
        <f t="shared" si="97"/>
        <v>0</v>
      </c>
      <c r="AA537">
        <f t="shared" si="98"/>
        <v>0</v>
      </c>
      <c r="AB537" t="str">
        <f t="shared" si="104"/>
        <v>畅销</v>
      </c>
      <c r="AC537">
        <f t="shared" si="99"/>
        <v>23224.853300000002</v>
      </c>
    </row>
    <row r="538" spans="1:29" ht="15" customHeight="1" x14ac:dyDescent="0.2">
      <c r="A538">
        <v>12615709</v>
      </c>
      <c r="B538" t="s">
        <v>1440</v>
      </c>
      <c r="C538" t="s">
        <v>1441</v>
      </c>
      <c r="D538" t="str">
        <f t="shared" si="94"/>
        <v>较高</v>
      </c>
      <c r="E538">
        <v>69.099999999999994</v>
      </c>
      <c r="F538" t="s">
        <v>57</v>
      </c>
      <c r="G538">
        <f t="shared" si="95"/>
        <v>0</v>
      </c>
      <c r="H538">
        <f t="shared" si="96"/>
        <v>1</v>
      </c>
      <c r="I538" t="s">
        <v>64</v>
      </c>
      <c r="J538" t="s">
        <v>1442</v>
      </c>
      <c r="K538">
        <f t="shared" si="102"/>
        <v>20</v>
      </c>
      <c r="L538">
        <f t="shared" si="103"/>
        <v>50</v>
      </c>
      <c r="M538">
        <f t="shared" si="100"/>
        <v>2</v>
      </c>
      <c r="N538" t="s">
        <v>57</v>
      </c>
      <c r="O538">
        <f t="shared" si="92"/>
        <v>50</v>
      </c>
      <c r="P538" t="s">
        <v>112</v>
      </c>
      <c r="Q538" t="s">
        <v>35</v>
      </c>
      <c r="R538" s="1">
        <v>43862</v>
      </c>
      <c r="S538" s="1" t="str">
        <f>TEXT(商品数据[[#This Row],[出版时间]],"YYYY")</f>
        <v>2020</v>
      </c>
      <c r="T538" t="s">
        <v>36</v>
      </c>
      <c r="U538" t="s">
        <v>37</v>
      </c>
      <c r="V538">
        <v>205</v>
      </c>
      <c r="W538">
        <v>19482</v>
      </c>
      <c r="X538">
        <v>12789</v>
      </c>
      <c r="Y538">
        <v>31</v>
      </c>
      <c r="Z538">
        <f t="shared" si="97"/>
        <v>0</v>
      </c>
      <c r="AA538">
        <f t="shared" si="98"/>
        <v>0</v>
      </c>
      <c r="AB538" t="str">
        <f t="shared" si="104"/>
        <v>畅销</v>
      </c>
      <c r="AC538">
        <f t="shared" si="99"/>
        <v>12621.270053124999</v>
      </c>
    </row>
    <row r="539" spans="1:29" ht="15" customHeight="1" x14ac:dyDescent="0.2">
      <c r="A539">
        <v>10131321</v>
      </c>
      <c r="B539" t="s">
        <v>87</v>
      </c>
      <c r="C539" t="s">
        <v>1443</v>
      </c>
      <c r="D539" t="str">
        <f t="shared" si="94"/>
        <v>中</v>
      </c>
      <c r="E539">
        <v>27.2</v>
      </c>
      <c r="F539" t="s">
        <v>57</v>
      </c>
      <c r="G539">
        <f t="shared" si="95"/>
        <v>0</v>
      </c>
      <c r="H539">
        <f t="shared" si="96"/>
        <v>2</v>
      </c>
      <c r="I539" t="s">
        <v>32</v>
      </c>
      <c r="J539" t="s">
        <v>1444</v>
      </c>
      <c r="K539">
        <f t="shared" si="102"/>
        <v>20</v>
      </c>
      <c r="L539">
        <f t="shared" si="103"/>
        <v>50</v>
      </c>
      <c r="M539">
        <f t="shared" si="100"/>
        <v>2</v>
      </c>
      <c r="N539" t="s">
        <v>57</v>
      </c>
      <c r="O539">
        <f t="shared" si="92"/>
        <v>50</v>
      </c>
      <c r="P539" t="s">
        <v>112</v>
      </c>
      <c r="Q539" t="s">
        <v>35</v>
      </c>
      <c r="R539" s="1">
        <v>39508</v>
      </c>
      <c r="S539" s="1" t="str">
        <f>TEXT(商品数据[[#This Row],[出版时间]],"YYYY")</f>
        <v>2008</v>
      </c>
      <c r="T539" t="s">
        <v>36</v>
      </c>
      <c r="U539" t="s">
        <v>37</v>
      </c>
      <c r="V539">
        <v>282</v>
      </c>
      <c r="W539">
        <v>12172</v>
      </c>
      <c r="X539">
        <v>8850</v>
      </c>
      <c r="Y539">
        <v>24</v>
      </c>
      <c r="Z539">
        <f t="shared" si="97"/>
        <v>0</v>
      </c>
      <c r="AA539">
        <f t="shared" si="98"/>
        <v>0</v>
      </c>
      <c r="AB539" t="str">
        <f t="shared" si="104"/>
        <v>畅销</v>
      </c>
      <c r="AC539">
        <f t="shared" si="99"/>
        <v>6346.0283599999993</v>
      </c>
    </row>
    <row r="540" spans="1:29" ht="15" customHeight="1" x14ac:dyDescent="0.2">
      <c r="A540">
        <v>12643293</v>
      </c>
      <c r="B540" t="s">
        <v>1445</v>
      </c>
      <c r="C540" t="s">
        <v>1446</v>
      </c>
      <c r="D540" t="str">
        <f t="shared" si="94"/>
        <v>高</v>
      </c>
      <c r="E540">
        <v>215.3</v>
      </c>
      <c r="F540" t="s">
        <v>57</v>
      </c>
      <c r="G540">
        <f t="shared" si="95"/>
        <v>0</v>
      </c>
      <c r="H540">
        <f t="shared" si="96"/>
        <v>2</v>
      </c>
      <c r="I540" t="s">
        <v>32</v>
      </c>
      <c r="J540" t="s">
        <v>1447</v>
      </c>
      <c r="K540">
        <f t="shared" si="102"/>
        <v>20</v>
      </c>
      <c r="L540">
        <f t="shared" si="103"/>
        <v>50</v>
      </c>
      <c r="M540">
        <f t="shared" si="100"/>
        <v>2</v>
      </c>
      <c r="N540" t="s">
        <v>57</v>
      </c>
      <c r="O540">
        <f t="shared" si="92"/>
        <v>50</v>
      </c>
      <c r="P540" t="s">
        <v>112</v>
      </c>
      <c r="Q540" t="s">
        <v>35</v>
      </c>
      <c r="R540" s="1">
        <v>43922</v>
      </c>
      <c r="S540" s="1" t="str">
        <f>TEXT(商品数据[[#This Row],[出版时间]],"YYYY")</f>
        <v>2020</v>
      </c>
      <c r="T540" t="s">
        <v>309</v>
      </c>
      <c r="V540">
        <v>836</v>
      </c>
      <c r="W540">
        <v>8674</v>
      </c>
      <c r="X540">
        <v>3681</v>
      </c>
      <c r="Y540">
        <v>9</v>
      </c>
      <c r="Z540">
        <f t="shared" si="97"/>
        <v>0</v>
      </c>
      <c r="AA540">
        <f t="shared" si="98"/>
        <v>0</v>
      </c>
      <c r="AB540" t="str">
        <f t="shared" si="104"/>
        <v>畅销</v>
      </c>
      <c r="AC540">
        <f t="shared" si="99"/>
        <v>7836.21425</v>
      </c>
    </row>
    <row r="541" spans="1:29" ht="15" customHeight="1" x14ac:dyDescent="0.2">
      <c r="A541">
        <v>12910304</v>
      </c>
      <c r="B541" t="s">
        <v>1448</v>
      </c>
      <c r="C541" t="s">
        <v>1449</v>
      </c>
      <c r="D541" t="str">
        <f t="shared" si="94"/>
        <v>中</v>
      </c>
      <c r="E541">
        <v>61.3</v>
      </c>
      <c r="F541" t="s">
        <v>57</v>
      </c>
      <c r="G541">
        <f t="shared" si="95"/>
        <v>0</v>
      </c>
      <c r="H541">
        <f t="shared" si="96"/>
        <v>2</v>
      </c>
      <c r="I541" t="s">
        <v>32</v>
      </c>
      <c r="J541" t="s">
        <v>1450</v>
      </c>
      <c r="K541">
        <f t="shared" si="102"/>
        <v>20</v>
      </c>
      <c r="L541">
        <f t="shared" si="103"/>
        <v>50</v>
      </c>
      <c r="M541">
        <f t="shared" si="100"/>
        <v>2</v>
      </c>
      <c r="N541" t="s">
        <v>57</v>
      </c>
      <c r="O541">
        <f t="shared" si="92"/>
        <v>50</v>
      </c>
      <c r="P541" t="s">
        <v>112</v>
      </c>
      <c r="Q541" t="s">
        <v>35</v>
      </c>
      <c r="R541" s="1">
        <v>43983</v>
      </c>
      <c r="S541" s="1" t="str">
        <f>TEXT(商品数据[[#This Row],[出版时间]],"YYYY")</f>
        <v>2020</v>
      </c>
      <c r="T541" t="s">
        <v>36</v>
      </c>
      <c r="V541">
        <v>240</v>
      </c>
      <c r="W541">
        <v>47931</v>
      </c>
      <c r="X541">
        <v>12950</v>
      </c>
      <c r="Y541">
        <v>45</v>
      </c>
      <c r="Z541">
        <f t="shared" si="97"/>
        <v>1</v>
      </c>
      <c r="AA541">
        <f t="shared" si="98"/>
        <v>1</v>
      </c>
      <c r="AB541" t="str">
        <f t="shared" si="104"/>
        <v>畅销</v>
      </c>
      <c r="AC541">
        <f t="shared" si="99"/>
        <v>51246.601999999999</v>
      </c>
    </row>
    <row r="542" spans="1:29" ht="15" customHeight="1" x14ac:dyDescent="0.2">
      <c r="A542">
        <v>12652715</v>
      </c>
      <c r="B542" t="s">
        <v>1451</v>
      </c>
      <c r="C542" t="s">
        <v>1452</v>
      </c>
      <c r="D542" t="str">
        <f t="shared" si="94"/>
        <v>中</v>
      </c>
      <c r="E542">
        <v>61.3</v>
      </c>
      <c r="F542" t="s">
        <v>57</v>
      </c>
      <c r="G542">
        <f t="shared" si="95"/>
        <v>0</v>
      </c>
      <c r="H542">
        <f t="shared" si="96"/>
        <v>2</v>
      </c>
      <c r="I542" t="s">
        <v>32</v>
      </c>
      <c r="J542" t="s">
        <v>1453</v>
      </c>
      <c r="K542">
        <f t="shared" si="102"/>
        <v>20</v>
      </c>
      <c r="L542">
        <f t="shared" si="103"/>
        <v>50</v>
      </c>
      <c r="M542">
        <f t="shared" si="100"/>
        <v>2</v>
      </c>
      <c r="N542" t="s">
        <v>57</v>
      </c>
      <c r="O542">
        <f t="shared" si="92"/>
        <v>50</v>
      </c>
      <c r="P542" t="s">
        <v>112</v>
      </c>
      <c r="Q542" t="s">
        <v>35</v>
      </c>
      <c r="R542" s="1">
        <v>43952</v>
      </c>
      <c r="S542" s="1" t="str">
        <f>TEXT(商品数据[[#This Row],[出版时间]],"YYYY")</f>
        <v>2020</v>
      </c>
      <c r="T542" t="s">
        <v>36</v>
      </c>
      <c r="V542">
        <v>204</v>
      </c>
      <c r="W542">
        <v>20927</v>
      </c>
      <c r="X542">
        <v>5060</v>
      </c>
      <c r="Y542">
        <v>20</v>
      </c>
      <c r="Z542">
        <f t="shared" si="97"/>
        <v>0</v>
      </c>
      <c r="AA542">
        <f t="shared" si="98"/>
        <v>0</v>
      </c>
      <c r="AB542" t="str">
        <f t="shared" si="104"/>
        <v>畅销</v>
      </c>
      <c r="AC542">
        <f t="shared" si="99"/>
        <v>21339.584000000003</v>
      </c>
    </row>
    <row r="543" spans="1:29" ht="15" customHeight="1" x14ac:dyDescent="0.2">
      <c r="A543">
        <v>12625981</v>
      </c>
      <c r="B543" t="s">
        <v>1454</v>
      </c>
      <c r="C543" t="s">
        <v>1455</v>
      </c>
      <c r="D543" t="str">
        <f t="shared" si="94"/>
        <v>高</v>
      </c>
      <c r="E543">
        <v>114.9</v>
      </c>
      <c r="F543" t="s">
        <v>57</v>
      </c>
      <c r="G543">
        <f t="shared" si="95"/>
        <v>0</v>
      </c>
      <c r="H543">
        <f t="shared" si="96"/>
        <v>2</v>
      </c>
      <c r="I543" t="s">
        <v>32</v>
      </c>
      <c r="J543" t="s">
        <v>1456</v>
      </c>
      <c r="K543">
        <f t="shared" si="102"/>
        <v>20</v>
      </c>
      <c r="L543">
        <f t="shared" si="103"/>
        <v>50</v>
      </c>
      <c r="M543">
        <f t="shared" si="100"/>
        <v>2</v>
      </c>
      <c r="N543" t="s">
        <v>57</v>
      </c>
      <c r="O543">
        <f t="shared" si="92"/>
        <v>50</v>
      </c>
      <c r="P543" t="s">
        <v>112</v>
      </c>
      <c r="Q543" t="s">
        <v>35</v>
      </c>
      <c r="R543" s="1">
        <v>43891</v>
      </c>
      <c r="S543" s="1" t="str">
        <f>TEXT(商品数据[[#This Row],[出版时间]],"YYYY")</f>
        <v>2020</v>
      </c>
      <c r="T543" t="s">
        <v>36</v>
      </c>
      <c r="W543">
        <v>19458</v>
      </c>
      <c r="X543">
        <v>12765</v>
      </c>
      <c r="Y543">
        <v>31</v>
      </c>
      <c r="Z543">
        <f t="shared" si="97"/>
        <v>0</v>
      </c>
      <c r="AA543">
        <f t="shared" si="98"/>
        <v>0</v>
      </c>
      <c r="AB543" t="str">
        <f t="shared" si="104"/>
        <v>畅销</v>
      </c>
      <c r="AC543">
        <f t="shared" si="99"/>
        <v>12589.668953125001</v>
      </c>
    </row>
    <row r="544" spans="1:29" ht="15" customHeight="1" x14ac:dyDescent="0.2">
      <c r="A544">
        <v>12604596</v>
      </c>
      <c r="B544" t="s">
        <v>1457</v>
      </c>
      <c r="C544" t="s">
        <v>1458</v>
      </c>
      <c r="D544" t="str">
        <f t="shared" si="94"/>
        <v>较高</v>
      </c>
      <c r="E544">
        <v>69.099999999999994</v>
      </c>
      <c r="F544" t="s">
        <v>57</v>
      </c>
      <c r="G544">
        <f t="shared" si="95"/>
        <v>0</v>
      </c>
      <c r="H544">
        <f t="shared" si="96"/>
        <v>2</v>
      </c>
      <c r="I544" t="s">
        <v>32</v>
      </c>
      <c r="J544" t="s">
        <v>1459</v>
      </c>
      <c r="K544">
        <f t="shared" si="102"/>
        <v>20</v>
      </c>
      <c r="L544">
        <f t="shared" si="103"/>
        <v>50</v>
      </c>
      <c r="M544">
        <f t="shared" si="100"/>
        <v>2</v>
      </c>
      <c r="N544" t="s">
        <v>57</v>
      </c>
      <c r="O544">
        <f t="shared" si="92"/>
        <v>50</v>
      </c>
      <c r="P544" t="s">
        <v>112</v>
      </c>
      <c r="Q544" t="s">
        <v>35</v>
      </c>
      <c r="R544" s="1">
        <v>43586</v>
      </c>
      <c r="S544" s="1" t="str">
        <f>TEXT(商品数据[[#This Row],[出版时间]],"YYYY")</f>
        <v>2019</v>
      </c>
      <c r="T544" t="s">
        <v>36</v>
      </c>
      <c r="V544">
        <v>299</v>
      </c>
      <c r="W544">
        <v>47877</v>
      </c>
      <c r="X544">
        <v>12950</v>
      </c>
      <c r="Y544">
        <v>45</v>
      </c>
      <c r="Z544">
        <f t="shared" si="97"/>
        <v>0</v>
      </c>
      <c r="AA544">
        <f t="shared" si="98"/>
        <v>0</v>
      </c>
      <c r="AB544" t="str">
        <f t="shared" si="104"/>
        <v>畅销</v>
      </c>
      <c r="AC544">
        <f t="shared" si="99"/>
        <v>51132.663173913039</v>
      </c>
    </row>
    <row r="545" spans="1:29" ht="15" customHeight="1" x14ac:dyDescent="0.2">
      <c r="A545">
        <v>12606809</v>
      </c>
      <c r="B545" t="s">
        <v>1460</v>
      </c>
      <c r="C545" t="s">
        <v>1461</v>
      </c>
      <c r="D545" t="str">
        <f t="shared" si="94"/>
        <v>中</v>
      </c>
      <c r="E545">
        <v>61.3</v>
      </c>
      <c r="F545" t="s">
        <v>57</v>
      </c>
      <c r="G545">
        <f t="shared" si="95"/>
        <v>0</v>
      </c>
      <c r="H545">
        <f t="shared" si="96"/>
        <v>2</v>
      </c>
      <c r="I545" t="s">
        <v>32</v>
      </c>
      <c r="J545" t="s">
        <v>1462</v>
      </c>
      <c r="K545">
        <f t="shared" si="102"/>
        <v>20</v>
      </c>
      <c r="L545">
        <f t="shared" si="103"/>
        <v>50</v>
      </c>
      <c r="M545">
        <f t="shared" si="100"/>
        <v>2</v>
      </c>
      <c r="N545" t="s">
        <v>57</v>
      </c>
      <c r="O545">
        <f t="shared" si="92"/>
        <v>50</v>
      </c>
      <c r="P545" t="s">
        <v>112</v>
      </c>
      <c r="Q545" t="s">
        <v>35</v>
      </c>
      <c r="R545" s="1">
        <v>43831</v>
      </c>
      <c r="S545" s="1" t="str">
        <f>TEXT(商品数据[[#This Row],[出版时间]],"YYYY")</f>
        <v>2020</v>
      </c>
      <c r="T545" t="s">
        <v>36</v>
      </c>
      <c r="U545" t="s">
        <v>37</v>
      </c>
      <c r="V545">
        <v>201</v>
      </c>
      <c r="W545">
        <v>20885</v>
      </c>
      <c r="X545">
        <v>5060</v>
      </c>
      <c r="Y545">
        <v>20</v>
      </c>
      <c r="Z545">
        <f t="shared" si="97"/>
        <v>0</v>
      </c>
      <c r="AA545">
        <f t="shared" si="98"/>
        <v>0</v>
      </c>
      <c r="AB545" t="str">
        <f t="shared" si="104"/>
        <v>畅销</v>
      </c>
      <c r="AC545">
        <f t="shared" si="99"/>
        <v>21254.986000000001</v>
      </c>
    </row>
    <row r="546" spans="1:29" ht="15" customHeight="1" x14ac:dyDescent="0.2">
      <c r="A546">
        <v>11992568</v>
      </c>
      <c r="B546" t="s">
        <v>1463</v>
      </c>
      <c r="C546" t="s">
        <v>1464</v>
      </c>
      <c r="D546" t="str">
        <f t="shared" si="94"/>
        <v>中</v>
      </c>
      <c r="E546">
        <v>61.3</v>
      </c>
      <c r="F546" t="s">
        <v>57</v>
      </c>
      <c r="G546">
        <f t="shared" si="95"/>
        <v>0</v>
      </c>
      <c r="H546">
        <f t="shared" si="96"/>
        <v>2</v>
      </c>
      <c r="I546" t="s">
        <v>32</v>
      </c>
      <c r="J546" t="s">
        <v>1465</v>
      </c>
      <c r="K546">
        <f t="shared" si="102"/>
        <v>20</v>
      </c>
      <c r="L546">
        <f t="shared" si="103"/>
        <v>50</v>
      </c>
      <c r="M546">
        <f t="shared" si="100"/>
        <v>2</v>
      </c>
      <c r="N546" t="s">
        <v>57</v>
      </c>
      <c r="O546">
        <f t="shared" si="92"/>
        <v>50</v>
      </c>
      <c r="P546" t="s">
        <v>112</v>
      </c>
      <c r="Q546" t="s">
        <v>35</v>
      </c>
      <c r="R546" s="1">
        <v>42552</v>
      </c>
      <c r="S546" s="1" t="str">
        <f>TEXT(商品数据[[#This Row],[出版时间]],"YYYY")</f>
        <v>2016</v>
      </c>
      <c r="T546" t="s">
        <v>36</v>
      </c>
      <c r="V546">
        <v>309</v>
      </c>
      <c r="W546">
        <v>12175</v>
      </c>
      <c r="X546">
        <v>8852</v>
      </c>
      <c r="Y546">
        <v>24</v>
      </c>
      <c r="Z546">
        <f t="shared" si="97"/>
        <v>0</v>
      </c>
      <c r="AA546">
        <f t="shared" si="98"/>
        <v>0</v>
      </c>
      <c r="AB546" t="str">
        <f t="shared" si="104"/>
        <v>畅销</v>
      </c>
      <c r="AC546">
        <f t="shared" si="99"/>
        <v>6349.1508479999993</v>
      </c>
    </row>
    <row r="547" spans="1:29" ht="15" customHeight="1" x14ac:dyDescent="0.2">
      <c r="A547">
        <v>30320417956</v>
      </c>
      <c r="B547" t="s">
        <v>1466</v>
      </c>
      <c r="C547" t="s">
        <v>1467</v>
      </c>
      <c r="D547" t="str">
        <f t="shared" si="94"/>
        <v>较高</v>
      </c>
      <c r="E547">
        <v>69</v>
      </c>
      <c r="F547" t="s">
        <v>224</v>
      </c>
      <c r="G547">
        <f t="shared" si="95"/>
        <v>1</v>
      </c>
      <c r="H547">
        <f t="shared" si="96"/>
        <v>1</v>
      </c>
      <c r="I547" t="s">
        <v>225</v>
      </c>
      <c r="K547">
        <f t="shared" si="102"/>
        <v>20</v>
      </c>
      <c r="L547">
        <f t="shared" si="103"/>
        <v>10</v>
      </c>
      <c r="M547">
        <f t="shared" si="100"/>
        <v>700</v>
      </c>
      <c r="O547">
        <f t="shared" si="92"/>
        <v>10</v>
      </c>
      <c r="R547" s="1"/>
      <c r="S547" s="1" t="str">
        <f>TEXT(商品数据[[#This Row],[出版时间]],"YYYY")</f>
        <v>1900</v>
      </c>
      <c r="W547">
        <v>3142</v>
      </c>
      <c r="X547">
        <v>882</v>
      </c>
      <c r="Y547">
        <v>4</v>
      </c>
      <c r="Z547">
        <f t="shared" si="97"/>
        <v>0</v>
      </c>
      <c r="AA547">
        <f t="shared" si="98"/>
        <v>0</v>
      </c>
      <c r="AB547" t="str">
        <f t="shared" si="104"/>
        <v>畅销</v>
      </c>
      <c r="AC547">
        <f t="shared" si="99"/>
        <v>2027.9893200000001</v>
      </c>
    </row>
    <row r="548" spans="1:29" ht="15" customHeight="1" x14ac:dyDescent="0.2">
      <c r="A548">
        <v>30320417997</v>
      </c>
      <c r="B548" t="s">
        <v>1468</v>
      </c>
      <c r="C548" t="s">
        <v>1467</v>
      </c>
      <c r="D548" t="str">
        <f t="shared" si="94"/>
        <v>较高</v>
      </c>
      <c r="E548">
        <v>99</v>
      </c>
      <c r="F548" t="s">
        <v>224</v>
      </c>
      <c r="G548">
        <f t="shared" si="95"/>
        <v>1</v>
      </c>
      <c r="H548">
        <f t="shared" si="96"/>
        <v>1</v>
      </c>
      <c r="I548" t="s">
        <v>1469</v>
      </c>
      <c r="K548">
        <f t="shared" si="102"/>
        <v>20</v>
      </c>
      <c r="L548">
        <f t="shared" si="103"/>
        <v>10</v>
      </c>
      <c r="M548">
        <f t="shared" si="100"/>
        <v>700</v>
      </c>
      <c r="O548">
        <f t="shared" si="92"/>
        <v>10</v>
      </c>
      <c r="R548" s="1"/>
      <c r="S548" s="1" t="str">
        <f>TEXT(商品数据[[#This Row],[出版时间]],"YYYY")</f>
        <v>1900</v>
      </c>
      <c r="W548">
        <v>3142</v>
      </c>
      <c r="X548">
        <v>882</v>
      </c>
      <c r="Y548">
        <v>4</v>
      </c>
      <c r="Z548">
        <f t="shared" si="97"/>
        <v>0</v>
      </c>
      <c r="AA548">
        <f t="shared" si="98"/>
        <v>0</v>
      </c>
      <c r="AB548" t="str">
        <f t="shared" si="104"/>
        <v>畅销</v>
      </c>
      <c r="AC548">
        <f t="shared" si="99"/>
        <v>2027.9893200000001</v>
      </c>
    </row>
    <row r="549" spans="1:29" ht="15" customHeight="1" x14ac:dyDescent="0.2">
      <c r="A549">
        <v>30320418411</v>
      </c>
      <c r="B549" t="s">
        <v>1470</v>
      </c>
      <c r="C549" t="s">
        <v>1467</v>
      </c>
      <c r="D549" t="str">
        <f t="shared" si="94"/>
        <v>中</v>
      </c>
      <c r="E549">
        <v>49</v>
      </c>
      <c r="F549" t="s">
        <v>224</v>
      </c>
      <c r="G549">
        <f t="shared" si="95"/>
        <v>1</v>
      </c>
      <c r="H549">
        <f t="shared" si="96"/>
        <v>1</v>
      </c>
      <c r="I549" t="s">
        <v>225</v>
      </c>
      <c r="K549">
        <f t="shared" si="102"/>
        <v>20</v>
      </c>
      <c r="L549">
        <f t="shared" si="103"/>
        <v>10</v>
      </c>
      <c r="M549">
        <f t="shared" si="100"/>
        <v>700</v>
      </c>
      <c r="O549">
        <f t="shared" si="92"/>
        <v>10</v>
      </c>
      <c r="R549" s="1"/>
      <c r="S549" s="1" t="str">
        <f>TEXT(商品数据[[#This Row],[出版时间]],"YYYY")</f>
        <v>1900</v>
      </c>
      <c r="W549">
        <v>3142</v>
      </c>
      <c r="X549">
        <v>882</v>
      </c>
      <c r="Y549">
        <v>4</v>
      </c>
      <c r="Z549">
        <f t="shared" si="97"/>
        <v>0</v>
      </c>
      <c r="AA549">
        <f t="shared" si="98"/>
        <v>0</v>
      </c>
      <c r="AB549" t="str">
        <f t="shared" si="104"/>
        <v>畅销</v>
      </c>
      <c r="AC549">
        <f t="shared" si="99"/>
        <v>2027.9893200000001</v>
      </c>
    </row>
    <row r="550" spans="1:29" ht="15" customHeight="1" x14ac:dyDescent="0.2">
      <c r="A550">
        <v>12568755</v>
      </c>
      <c r="B550" t="s">
        <v>1471</v>
      </c>
      <c r="C550" t="s">
        <v>1472</v>
      </c>
      <c r="D550" t="str">
        <f t="shared" si="94"/>
        <v>中</v>
      </c>
      <c r="E550">
        <v>48.7</v>
      </c>
      <c r="F550" t="s">
        <v>57</v>
      </c>
      <c r="G550">
        <f t="shared" si="95"/>
        <v>0</v>
      </c>
      <c r="H550">
        <f t="shared" si="96"/>
        <v>2</v>
      </c>
      <c r="I550" t="s">
        <v>32</v>
      </c>
      <c r="J550" t="s">
        <v>1473</v>
      </c>
      <c r="K550">
        <f t="shared" si="102"/>
        <v>20</v>
      </c>
      <c r="L550">
        <f t="shared" si="103"/>
        <v>50</v>
      </c>
      <c r="M550">
        <f t="shared" si="100"/>
        <v>2</v>
      </c>
      <c r="N550" t="s">
        <v>57</v>
      </c>
      <c r="O550">
        <f t="shared" si="92"/>
        <v>50</v>
      </c>
      <c r="P550" t="s">
        <v>112</v>
      </c>
      <c r="Q550" t="s">
        <v>35</v>
      </c>
      <c r="R550" s="1">
        <v>43678</v>
      </c>
      <c r="S550" s="1" t="str">
        <f>TEXT(商品数据[[#This Row],[出版时间]],"YYYY")</f>
        <v>2019</v>
      </c>
      <c r="T550" t="s">
        <v>36</v>
      </c>
      <c r="U550" t="s">
        <v>37</v>
      </c>
      <c r="V550">
        <v>248</v>
      </c>
      <c r="W550">
        <v>13632</v>
      </c>
      <c r="X550">
        <v>5519</v>
      </c>
      <c r="Y550">
        <v>30</v>
      </c>
      <c r="Z550">
        <f t="shared" si="97"/>
        <v>0</v>
      </c>
      <c r="AA550">
        <f t="shared" si="98"/>
        <v>0</v>
      </c>
      <c r="AB550" t="str">
        <f t="shared" si="104"/>
        <v>畅销</v>
      </c>
      <c r="AC550">
        <f t="shared" si="99"/>
        <v>6224.5199580645158</v>
      </c>
    </row>
    <row r="551" spans="1:29" ht="15" customHeight="1" x14ac:dyDescent="0.2">
      <c r="A551">
        <v>12951372</v>
      </c>
      <c r="B551" t="s">
        <v>1474</v>
      </c>
      <c r="C551" t="s">
        <v>1475</v>
      </c>
      <c r="D551" t="str">
        <f t="shared" si="94"/>
        <v>较高</v>
      </c>
      <c r="E551">
        <v>81.099999999999994</v>
      </c>
      <c r="F551" t="s">
        <v>149</v>
      </c>
      <c r="G551">
        <f t="shared" si="95"/>
        <v>0</v>
      </c>
      <c r="H551">
        <f t="shared" si="96"/>
        <v>2</v>
      </c>
      <c r="I551" t="s">
        <v>32</v>
      </c>
      <c r="J551" t="s">
        <v>884</v>
      </c>
      <c r="K551">
        <f t="shared" si="102"/>
        <v>20</v>
      </c>
      <c r="L551">
        <f t="shared" si="103"/>
        <v>50</v>
      </c>
      <c r="M551">
        <f t="shared" si="100"/>
        <v>3</v>
      </c>
      <c r="N551" t="s">
        <v>149</v>
      </c>
      <c r="O551">
        <f t="shared" si="92"/>
        <v>40</v>
      </c>
      <c r="P551" t="s">
        <v>289</v>
      </c>
      <c r="Q551" t="s">
        <v>35</v>
      </c>
      <c r="R551" s="1">
        <v>44075</v>
      </c>
      <c r="S551" s="1" t="str">
        <f>TEXT(商品数据[[#This Row],[出版时间]],"YYYY")</f>
        <v>2020</v>
      </c>
      <c r="T551" t="s">
        <v>36</v>
      </c>
      <c r="V551">
        <v>376</v>
      </c>
      <c r="W551">
        <v>43082</v>
      </c>
      <c r="X551">
        <v>22092</v>
      </c>
      <c r="Y551">
        <v>61</v>
      </c>
      <c r="Z551">
        <f t="shared" si="97"/>
        <v>0</v>
      </c>
      <c r="AA551">
        <f t="shared" si="98"/>
        <v>0</v>
      </c>
      <c r="AB551" t="str">
        <f t="shared" si="104"/>
        <v>畅销</v>
      </c>
      <c r="AC551">
        <f t="shared" si="99"/>
        <v>31429.882364516128</v>
      </c>
    </row>
    <row r="552" spans="1:29" ht="15" customHeight="1" x14ac:dyDescent="0.2">
      <c r="A552">
        <v>12591062</v>
      </c>
      <c r="B552" t="s">
        <v>1476</v>
      </c>
      <c r="C552" t="s">
        <v>1477</v>
      </c>
      <c r="D552" t="str">
        <f t="shared" si="94"/>
        <v>中</v>
      </c>
      <c r="E552">
        <v>53.6</v>
      </c>
      <c r="F552" t="s">
        <v>57</v>
      </c>
      <c r="G552">
        <f t="shared" si="95"/>
        <v>0</v>
      </c>
      <c r="H552">
        <f t="shared" si="96"/>
        <v>2</v>
      </c>
      <c r="I552" t="s">
        <v>32</v>
      </c>
      <c r="J552" t="s">
        <v>1478</v>
      </c>
      <c r="K552">
        <f t="shared" si="102"/>
        <v>20</v>
      </c>
      <c r="L552">
        <f t="shared" si="103"/>
        <v>50</v>
      </c>
      <c r="M552">
        <f t="shared" si="100"/>
        <v>2</v>
      </c>
      <c r="N552" t="s">
        <v>57</v>
      </c>
      <c r="O552">
        <f t="shared" ref="O552:O615" si="105">IF(P552="文轩",30,IF(P552="清华大学出版社",40,IF(P552="机工出版",50,IF(P552="iTuring",50,IF(P552="博文视点",40,IF(COUNTIF(P552,"*华章*"),30,IF(P552="异步图书",50,10)))))))</f>
        <v>50</v>
      </c>
      <c r="P552" t="s">
        <v>112</v>
      </c>
      <c r="Q552" t="s">
        <v>35</v>
      </c>
      <c r="R552" s="1">
        <v>43586</v>
      </c>
      <c r="S552" s="1" t="str">
        <f>TEXT(商品数据[[#This Row],[出版时间]],"YYYY")</f>
        <v>2019</v>
      </c>
      <c r="T552" t="s">
        <v>36</v>
      </c>
      <c r="V552">
        <v>168</v>
      </c>
      <c r="W552">
        <v>47958</v>
      </c>
      <c r="X552">
        <v>12969</v>
      </c>
      <c r="Y552">
        <v>45</v>
      </c>
      <c r="Z552">
        <f t="shared" si="97"/>
        <v>1</v>
      </c>
      <c r="AA552">
        <f t="shared" si="98"/>
        <v>1</v>
      </c>
      <c r="AB552" t="str">
        <f t="shared" si="104"/>
        <v>畅销</v>
      </c>
      <c r="AC552">
        <f t="shared" si="99"/>
        <v>51305.599871739134</v>
      </c>
    </row>
    <row r="553" spans="1:29" ht="15" customHeight="1" x14ac:dyDescent="0.2">
      <c r="A553">
        <v>12647741</v>
      </c>
      <c r="B553" t="s">
        <v>1479</v>
      </c>
      <c r="C553" t="s">
        <v>1480</v>
      </c>
      <c r="D553" t="str">
        <f t="shared" si="94"/>
        <v>中</v>
      </c>
      <c r="E553">
        <v>46.5</v>
      </c>
      <c r="F553" t="s">
        <v>149</v>
      </c>
      <c r="G553">
        <f t="shared" si="95"/>
        <v>0</v>
      </c>
      <c r="H553">
        <f t="shared" si="96"/>
        <v>2</v>
      </c>
      <c r="I553" t="s">
        <v>32</v>
      </c>
      <c r="J553" t="s">
        <v>1481</v>
      </c>
      <c r="K553">
        <f t="shared" si="102"/>
        <v>20</v>
      </c>
      <c r="L553">
        <f t="shared" si="103"/>
        <v>50</v>
      </c>
      <c r="M553">
        <f t="shared" si="100"/>
        <v>3</v>
      </c>
      <c r="N553" t="s">
        <v>149</v>
      </c>
      <c r="O553">
        <f t="shared" si="105"/>
        <v>40</v>
      </c>
      <c r="P553" t="s">
        <v>289</v>
      </c>
      <c r="Q553" t="s">
        <v>35</v>
      </c>
      <c r="R553" s="1">
        <v>43922</v>
      </c>
      <c r="S553" s="1" t="str">
        <f>TEXT(商品数据[[#This Row],[出版时间]],"YYYY")</f>
        <v>2020</v>
      </c>
      <c r="T553" t="s">
        <v>36</v>
      </c>
      <c r="U553" t="s">
        <v>37</v>
      </c>
      <c r="V553">
        <v>256</v>
      </c>
      <c r="W553">
        <v>4837</v>
      </c>
      <c r="X553">
        <v>1265</v>
      </c>
      <c r="Y553">
        <v>8</v>
      </c>
      <c r="Z553">
        <f t="shared" si="97"/>
        <v>0</v>
      </c>
      <c r="AA553">
        <f t="shared" si="98"/>
        <v>0</v>
      </c>
      <c r="AB553" t="str">
        <f t="shared" si="104"/>
        <v>畅销</v>
      </c>
      <c r="AC553">
        <f t="shared" si="99"/>
        <v>2663.8565555555556</v>
      </c>
    </row>
    <row r="554" spans="1:29" ht="15" customHeight="1" x14ac:dyDescent="0.2">
      <c r="A554">
        <v>12125529</v>
      </c>
      <c r="B554" t="s">
        <v>1482</v>
      </c>
      <c r="C554" t="s">
        <v>1483</v>
      </c>
      <c r="D554" t="str">
        <f t="shared" si="94"/>
        <v>中</v>
      </c>
      <c r="E554">
        <v>54.4</v>
      </c>
      <c r="F554" t="s">
        <v>149</v>
      </c>
      <c r="G554">
        <f t="shared" si="95"/>
        <v>0</v>
      </c>
      <c r="H554">
        <f t="shared" si="96"/>
        <v>2</v>
      </c>
      <c r="I554" t="s">
        <v>32</v>
      </c>
      <c r="J554" t="s">
        <v>1176</v>
      </c>
      <c r="K554">
        <f t="shared" si="102"/>
        <v>20</v>
      </c>
      <c r="L554">
        <f t="shared" si="103"/>
        <v>50</v>
      </c>
      <c r="M554">
        <f t="shared" si="100"/>
        <v>3</v>
      </c>
      <c r="N554" t="s">
        <v>149</v>
      </c>
      <c r="O554">
        <f t="shared" si="105"/>
        <v>40</v>
      </c>
      <c r="P554" t="s">
        <v>289</v>
      </c>
      <c r="Q554" t="s">
        <v>35</v>
      </c>
      <c r="R554" s="1">
        <v>42887</v>
      </c>
      <c r="S554" s="1" t="str">
        <f>TEXT(商品数据[[#This Row],[出版时间]],"YYYY")</f>
        <v>2017</v>
      </c>
      <c r="T554" t="s">
        <v>36</v>
      </c>
      <c r="U554" t="s">
        <v>37</v>
      </c>
      <c r="V554">
        <v>328</v>
      </c>
      <c r="W554">
        <v>27709</v>
      </c>
      <c r="X554">
        <v>18991</v>
      </c>
      <c r="Y554">
        <v>56</v>
      </c>
      <c r="Z554">
        <f t="shared" si="97"/>
        <v>1</v>
      </c>
      <c r="AA554">
        <f t="shared" si="98"/>
        <v>0</v>
      </c>
      <c r="AB554" t="str">
        <f t="shared" si="104"/>
        <v>畅销</v>
      </c>
      <c r="AC554">
        <f t="shared" si="99"/>
        <v>14366.468263157894</v>
      </c>
    </row>
    <row r="555" spans="1:29" ht="15" customHeight="1" x14ac:dyDescent="0.2">
      <c r="A555">
        <v>12415844</v>
      </c>
      <c r="B555" t="s">
        <v>1484</v>
      </c>
      <c r="C555" t="s">
        <v>1485</v>
      </c>
      <c r="D555" t="str">
        <f t="shared" si="94"/>
        <v>高</v>
      </c>
      <c r="E555">
        <v>116.7</v>
      </c>
      <c r="F555" t="s">
        <v>149</v>
      </c>
      <c r="G555">
        <f t="shared" si="95"/>
        <v>0</v>
      </c>
      <c r="H555">
        <f t="shared" si="96"/>
        <v>2</v>
      </c>
      <c r="I555" t="s">
        <v>32</v>
      </c>
      <c r="J555" t="s">
        <v>1176</v>
      </c>
      <c r="K555">
        <f t="shared" si="102"/>
        <v>20</v>
      </c>
      <c r="L555">
        <f t="shared" si="103"/>
        <v>50</v>
      </c>
      <c r="M555">
        <f t="shared" si="100"/>
        <v>3</v>
      </c>
      <c r="N555" t="s">
        <v>149</v>
      </c>
      <c r="O555">
        <f t="shared" si="105"/>
        <v>10</v>
      </c>
      <c r="Q555" t="s">
        <v>35</v>
      </c>
      <c r="R555" s="1">
        <v>42887</v>
      </c>
      <c r="S555" s="1" t="str">
        <f>TEXT(商品数据[[#This Row],[出版时间]],"YYYY")</f>
        <v>2017</v>
      </c>
      <c r="T555" t="s">
        <v>36</v>
      </c>
      <c r="W555">
        <v>5229</v>
      </c>
      <c r="X555">
        <v>3938</v>
      </c>
      <c r="Y555">
        <v>8</v>
      </c>
      <c r="Z555">
        <f t="shared" si="97"/>
        <v>1</v>
      </c>
      <c r="AA555">
        <f t="shared" si="98"/>
        <v>0</v>
      </c>
      <c r="AB555" t="str">
        <f t="shared" si="104"/>
        <v>畅销</v>
      </c>
      <c r="AC555">
        <f t="shared" si="99"/>
        <v>3262.8226666666669</v>
      </c>
    </row>
    <row r="556" spans="1:29" ht="15" customHeight="1" x14ac:dyDescent="0.2">
      <c r="A556">
        <v>12228460</v>
      </c>
      <c r="B556" t="s">
        <v>1486</v>
      </c>
      <c r="C556" t="s">
        <v>1487</v>
      </c>
      <c r="D556" t="str">
        <f t="shared" si="94"/>
        <v>中</v>
      </c>
      <c r="E556">
        <v>53.6</v>
      </c>
      <c r="F556" t="s">
        <v>57</v>
      </c>
      <c r="G556">
        <f t="shared" si="95"/>
        <v>0</v>
      </c>
      <c r="H556">
        <f t="shared" si="96"/>
        <v>2</v>
      </c>
      <c r="I556" t="s">
        <v>32</v>
      </c>
      <c r="J556" t="s">
        <v>994</v>
      </c>
      <c r="K556">
        <f t="shared" si="102"/>
        <v>20</v>
      </c>
      <c r="L556">
        <f t="shared" si="103"/>
        <v>50</v>
      </c>
      <c r="M556">
        <f t="shared" si="100"/>
        <v>2</v>
      </c>
      <c r="N556" t="s">
        <v>57</v>
      </c>
      <c r="O556">
        <f t="shared" si="105"/>
        <v>50</v>
      </c>
      <c r="P556" t="s">
        <v>112</v>
      </c>
      <c r="Q556" t="s">
        <v>35</v>
      </c>
      <c r="R556" s="1">
        <v>42948</v>
      </c>
      <c r="S556" s="1" t="str">
        <f>TEXT(商品数据[[#This Row],[出版时间]],"YYYY")</f>
        <v>2017</v>
      </c>
      <c r="T556" t="s">
        <v>36</v>
      </c>
      <c r="W556">
        <v>19482</v>
      </c>
      <c r="X556">
        <v>12789</v>
      </c>
      <c r="Y556">
        <v>31</v>
      </c>
      <c r="Z556">
        <f t="shared" si="97"/>
        <v>0</v>
      </c>
      <c r="AA556">
        <f t="shared" si="98"/>
        <v>1</v>
      </c>
      <c r="AB556" t="str">
        <f t="shared" si="104"/>
        <v>畅销</v>
      </c>
      <c r="AC556">
        <f t="shared" si="99"/>
        <v>12621.270053124999</v>
      </c>
    </row>
    <row r="557" spans="1:29" ht="15" customHeight="1" x14ac:dyDescent="0.2">
      <c r="A557">
        <v>12615065</v>
      </c>
      <c r="B557" t="s">
        <v>1488</v>
      </c>
      <c r="C557" t="s">
        <v>1489</v>
      </c>
      <c r="D557" t="str">
        <f t="shared" si="94"/>
        <v>较高</v>
      </c>
      <c r="E557">
        <v>69.099999999999994</v>
      </c>
      <c r="F557" t="s">
        <v>57</v>
      </c>
      <c r="G557">
        <f t="shared" si="95"/>
        <v>0</v>
      </c>
      <c r="H557">
        <f t="shared" si="96"/>
        <v>2</v>
      </c>
      <c r="I557" t="s">
        <v>32</v>
      </c>
      <c r="J557" t="s">
        <v>1490</v>
      </c>
      <c r="K557">
        <f t="shared" si="102"/>
        <v>20</v>
      </c>
      <c r="L557">
        <f t="shared" si="103"/>
        <v>50</v>
      </c>
      <c r="M557">
        <f t="shared" si="100"/>
        <v>2</v>
      </c>
      <c r="N557" t="s">
        <v>57</v>
      </c>
      <c r="O557">
        <f t="shared" si="105"/>
        <v>50</v>
      </c>
      <c r="P557" t="s">
        <v>112</v>
      </c>
      <c r="Q557" t="s">
        <v>35</v>
      </c>
      <c r="R557" s="1">
        <v>43831</v>
      </c>
      <c r="S557" s="1" t="str">
        <f>TEXT(商品数据[[#This Row],[出版时间]],"YYYY")</f>
        <v>2020</v>
      </c>
      <c r="T557" t="s">
        <v>36</v>
      </c>
      <c r="V557">
        <v>224</v>
      </c>
      <c r="W557">
        <v>47877</v>
      </c>
      <c r="X557">
        <v>12950</v>
      </c>
      <c r="Y557">
        <v>45</v>
      </c>
      <c r="Z557">
        <f t="shared" si="97"/>
        <v>0</v>
      </c>
      <c r="AA557">
        <f t="shared" si="98"/>
        <v>0</v>
      </c>
      <c r="AB557" t="str">
        <f t="shared" si="104"/>
        <v>畅销</v>
      </c>
      <c r="AC557">
        <f t="shared" si="99"/>
        <v>51132.663173913039</v>
      </c>
    </row>
    <row r="558" spans="1:29" ht="15" customHeight="1" x14ac:dyDescent="0.2">
      <c r="A558">
        <v>12619937</v>
      </c>
      <c r="B558" t="s">
        <v>1491</v>
      </c>
      <c r="C558" t="s">
        <v>1492</v>
      </c>
      <c r="D558" t="str">
        <f t="shared" si="94"/>
        <v>较高</v>
      </c>
      <c r="E558">
        <v>93.8</v>
      </c>
      <c r="F558" t="s">
        <v>149</v>
      </c>
      <c r="G558">
        <f t="shared" si="95"/>
        <v>0</v>
      </c>
      <c r="H558">
        <f t="shared" si="96"/>
        <v>2</v>
      </c>
      <c r="I558" t="s">
        <v>32</v>
      </c>
      <c r="J558" t="s">
        <v>1493</v>
      </c>
      <c r="K558">
        <f t="shared" si="102"/>
        <v>20</v>
      </c>
      <c r="L558">
        <f t="shared" si="103"/>
        <v>50</v>
      </c>
      <c r="M558">
        <f t="shared" si="100"/>
        <v>3</v>
      </c>
      <c r="N558" t="s">
        <v>149</v>
      </c>
      <c r="O558">
        <f t="shared" si="105"/>
        <v>40</v>
      </c>
      <c r="P558" t="s">
        <v>289</v>
      </c>
      <c r="Q558" t="s">
        <v>35</v>
      </c>
      <c r="R558" s="1">
        <v>43831</v>
      </c>
      <c r="S558" s="1" t="str">
        <f>TEXT(商品数据[[#This Row],[出版时间]],"YYYY")</f>
        <v>2020</v>
      </c>
      <c r="T558" t="s">
        <v>36</v>
      </c>
      <c r="U558" t="s">
        <v>37</v>
      </c>
      <c r="V558">
        <v>356</v>
      </c>
      <c r="W558">
        <v>6883</v>
      </c>
      <c r="X558">
        <v>897</v>
      </c>
      <c r="Y558">
        <v>18</v>
      </c>
      <c r="Z558">
        <f t="shared" si="97"/>
        <v>0</v>
      </c>
      <c r="AA558">
        <f t="shared" si="98"/>
        <v>0</v>
      </c>
      <c r="AB558" t="str">
        <f t="shared" si="104"/>
        <v>畅销</v>
      </c>
      <c r="AC558">
        <f t="shared" si="99"/>
        <v>2519.7976210526313</v>
      </c>
    </row>
    <row r="559" spans="1:29" ht="15" customHeight="1" x14ac:dyDescent="0.2">
      <c r="A559">
        <v>12156245</v>
      </c>
      <c r="B559" t="s">
        <v>1494</v>
      </c>
      <c r="C559" t="s">
        <v>1494</v>
      </c>
      <c r="D559" t="str">
        <f t="shared" si="94"/>
        <v>中</v>
      </c>
      <c r="E559">
        <v>62.3</v>
      </c>
      <c r="F559" t="s">
        <v>149</v>
      </c>
      <c r="G559">
        <f t="shared" si="95"/>
        <v>0</v>
      </c>
      <c r="H559">
        <f t="shared" si="96"/>
        <v>2</v>
      </c>
      <c r="I559" t="s">
        <v>32</v>
      </c>
      <c r="J559" t="s">
        <v>1495</v>
      </c>
      <c r="K559">
        <f t="shared" si="102"/>
        <v>20</v>
      </c>
      <c r="L559">
        <f t="shared" si="103"/>
        <v>50</v>
      </c>
      <c r="M559">
        <f t="shared" si="100"/>
        <v>3</v>
      </c>
      <c r="N559" t="s">
        <v>149</v>
      </c>
      <c r="O559">
        <f t="shared" si="105"/>
        <v>40</v>
      </c>
      <c r="P559" t="s">
        <v>289</v>
      </c>
      <c r="Q559" t="s">
        <v>35</v>
      </c>
      <c r="R559" s="1">
        <v>42948</v>
      </c>
      <c r="S559" s="1" t="str">
        <f>TEXT(商品数据[[#This Row],[出版时间]],"YYYY")</f>
        <v>2017</v>
      </c>
      <c r="T559" t="s">
        <v>78</v>
      </c>
      <c r="U559" t="s">
        <v>37</v>
      </c>
      <c r="V559">
        <v>264</v>
      </c>
      <c r="W559">
        <v>43075</v>
      </c>
      <c r="X559">
        <v>22085</v>
      </c>
      <c r="Y559">
        <v>61</v>
      </c>
      <c r="Z559">
        <f t="shared" si="97"/>
        <v>0</v>
      </c>
      <c r="AA559">
        <f t="shared" si="98"/>
        <v>0</v>
      </c>
      <c r="AB559" t="str">
        <f t="shared" si="104"/>
        <v>畅销</v>
      </c>
      <c r="AC559">
        <f t="shared" si="99"/>
        <v>31419.42596774194</v>
      </c>
    </row>
    <row r="560" spans="1:29" ht="15" customHeight="1" x14ac:dyDescent="0.2">
      <c r="A560">
        <v>12504554</v>
      </c>
      <c r="B560" t="s">
        <v>1496</v>
      </c>
      <c r="C560" t="s">
        <v>1496</v>
      </c>
      <c r="D560" t="str">
        <f t="shared" si="94"/>
        <v>高</v>
      </c>
      <c r="E560">
        <v>117.3</v>
      </c>
      <c r="F560" t="s">
        <v>31</v>
      </c>
      <c r="G560">
        <f t="shared" si="95"/>
        <v>0</v>
      </c>
      <c r="H560">
        <f t="shared" si="96"/>
        <v>2</v>
      </c>
      <c r="I560" t="s">
        <v>32</v>
      </c>
      <c r="J560" t="s">
        <v>515</v>
      </c>
      <c r="K560">
        <f t="shared" si="102"/>
        <v>55</v>
      </c>
      <c r="L560">
        <f t="shared" si="103"/>
        <v>40</v>
      </c>
      <c r="M560">
        <f t="shared" si="100"/>
        <v>1</v>
      </c>
      <c r="N560" t="s">
        <v>31</v>
      </c>
      <c r="O560">
        <f t="shared" si="105"/>
        <v>10</v>
      </c>
      <c r="P560" t="s">
        <v>34</v>
      </c>
      <c r="Q560" t="s">
        <v>35</v>
      </c>
      <c r="R560" s="1">
        <v>43435</v>
      </c>
      <c r="S560" s="1" t="str">
        <f>TEXT(商品数据[[#This Row],[出版时间]],"YYYY")</f>
        <v>2018</v>
      </c>
      <c r="T560" t="s">
        <v>36</v>
      </c>
      <c r="V560">
        <v>600</v>
      </c>
      <c r="W560">
        <v>3109</v>
      </c>
      <c r="X560">
        <v>1221</v>
      </c>
      <c r="Y560">
        <v>3</v>
      </c>
      <c r="Z560">
        <f t="shared" si="97"/>
        <v>0</v>
      </c>
      <c r="AA560">
        <f t="shared" si="98"/>
        <v>0</v>
      </c>
      <c r="AB560" t="str">
        <f t="shared" si="104"/>
        <v>畅销</v>
      </c>
      <c r="AC560">
        <f t="shared" si="99"/>
        <v>2509.8477499999999</v>
      </c>
    </row>
    <row r="561" spans="1:29" ht="15" customHeight="1" x14ac:dyDescent="0.2">
      <c r="A561">
        <v>12355557</v>
      </c>
      <c r="B561" t="s">
        <v>1497</v>
      </c>
      <c r="C561" t="s">
        <v>1497</v>
      </c>
      <c r="D561" t="str">
        <f t="shared" si="94"/>
        <v>中</v>
      </c>
      <c r="E561">
        <v>53.6</v>
      </c>
      <c r="F561" t="s">
        <v>57</v>
      </c>
      <c r="G561">
        <f t="shared" si="95"/>
        <v>0</v>
      </c>
      <c r="H561">
        <f t="shared" si="96"/>
        <v>2</v>
      </c>
      <c r="I561" t="s">
        <v>32</v>
      </c>
      <c r="J561" t="s">
        <v>1498</v>
      </c>
      <c r="K561">
        <f t="shared" si="102"/>
        <v>60</v>
      </c>
      <c r="L561">
        <f t="shared" si="103"/>
        <v>50</v>
      </c>
      <c r="M561">
        <f t="shared" si="100"/>
        <v>2</v>
      </c>
      <c r="N561" t="s">
        <v>57</v>
      </c>
      <c r="O561">
        <f t="shared" si="105"/>
        <v>50</v>
      </c>
      <c r="P561" t="s">
        <v>112</v>
      </c>
      <c r="Q561" t="s">
        <v>35</v>
      </c>
      <c r="R561" s="1">
        <v>43221</v>
      </c>
      <c r="S561" s="1" t="str">
        <f>TEXT(商品数据[[#This Row],[出版时间]],"YYYY")</f>
        <v>2018</v>
      </c>
      <c r="T561" t="s">
        <v>36</v>
      </c>
      <c r="V561">
        <v>234</v>
      </c>
      <c r="W561">
        <v>20885</v>
      </c>
      <c r="X561">
        <v>5060</v>
      </c>
      <c r="Y561">
        <v>20</v>
      </c>
      <c r="Z561">
        <f t="shared" si="97"/>
        <v>0</v>
      </c>
      <c r="AA561">
        <f t="shared" si="98"/>
        <v>0</v>
      </c>
      <c r="AB561" t="str">
        <f t="shared" si="104"/>
        <v>畅销</v>
      </c>
      <c r="AC561">
        <f t="shared" si="99"/>
        <v>21254.986000000001</v>
      </c>
    </row>
    <row r="562" spans="1:29" ht="15" customHeight="1" x14ac:dyDescent="0.2">
      <c r="A562">
        <v>12750089</v>
      </c>
      <c r="B562" t="s">
        <v>1499</v>
      </c>
      <c r="C562" t="s">
        <v>1500</v>
      </c>
      <c r="D562" t="str">
        <f t="shared" si="94"/>
        <v>中</v>
      </c>
      <c r="E562">
        <v>57.2</v>
      </c>
      <c r="F562" t="s">
        <v>500</v>
      </c>
      <c r="G562">
        <f t="shared" si="95"/>
        <v>0</v>
      </c>
      <c r="H562">
        <f t="shared" si="96"/>
        <v>2</v>
      </c>
      <c r="I562" t="s">
        <v>843</v>
      </c>
      <c r="J562" t="s">
        <v>1501</v>
      </c>
      <c r="K562">
        <f t="shared" si="102"/>
        <v>20</v>
      </c>
      <c r="L562">
        <f t="shared" si="103"/>
        <v>10</v>
      </c>
      <c r="M562">
        <f t="shared" si="100"/>
        <v>700</v>
      </c>
      <c r="N562" t="s">
        <v>500</v>
      </c>
      <c r="O562">
        <f t="shared" si="105"/>
        <v>10</v>
      </c>
      <c r="P562" t="s">
        <v>500</v>
      </c>
      <c r="Q562" t="s">
        <v>35</v>
      </c>
      <c r="R562" s="1">
        <v>44136</v>
      </c>
      <c r="S562" s="1" t="str">
        <f>TEXT(商品数据[[#This Row],[出版时间]],"YYYY")</f>
        <v>2020</v>
      </c>
      <c r="T562" t="s">
        <v>36</v>
      </c>
      <c r="U562" t="s">
        <v>86</v>
      </c>
      <c r="V562" t="s">
        <v>86</v>
      </c>
      <c r="W562">
        <v>40012</v>
      </c>
      <c r="X562">
        <v>12397</v>
      </c>
      <c r="Y562">
        <v>61</v>
      </c>
      <c r="Z562">
        <f t="shared" si="97"/>
        <v>0</v>
      </c>
      <c r="AA562">
        <f t="shared" si="98"/>
        <v>1</v>
      </c>
      <c r="AB562" t="str">
        <f t="shared" si="104"/>
        <v>畅销</v>
      </c>
      <c r="AC562">
        <f t="shared" si="99"/>
        <v>26583.281920967744</v>
      </c>
    </row>
    <row r="563" spans="1:29" ht="15" customHeight="1" x14ac:dyDescent="0.2">
      <c r="A563">
        <v>11745735</v>
      </c>
      <c r="B563" t="s">
        <v>1502</v>
      </c>
      <c r="C563" t="s">
        <v>1502</v>
      </c>
      <c r="D563" t="str">
        <f t="shared" si="94"/>
        <v>中</v>
      </c>
      <c r="E563">
        <v>41</v>
      </c>
      <c r="F563" t="s">
        <v>92</v>
      </c>
      <c r="G563">
        <f t="shared" si="95"/>
        <v>0</v>
      </c>
      <c r="H563">
        <f t="shared" si="96"/>
        <v>2</v>
      </c>
      <c r="I563" t="s">
        <v>32</v>
      </c>
      <c r="J563" t="s">
        <v>1503</v>
      </c>
      <c r="K563">
        <f t="shared" si="102"/>
        <v>20</v>
      </c>
      <c r="L563">
        <f t="shared" si="103"/>
        <v>50</v>
      </c>
      <c r="M563">
        <f t="shared" si="100"/>
        <v>0</v>
      </c>
      <c r="N563" t="s">
        <v>92</v>
      </c>
      <c r="O563">
        <f t="shared" si="105"/>
        <v>50</v>
      </c>
      <c r="P563" t="s">
        <v>184</v>
      </c>
      <c r="Q563" t="s">
        <v>35</v>
      </c>
      <c r="R563" s="1">
        <v>42217</v>
      </c>
      <c r="S563" s="1" t="str">
        <f>TEXT(商品数据[[#This Row],[出版时间]],"YYYY")</f>
        <v>2015</v>
      </c>
      <c r="T563" t="s">
        <v>36</v>
      </c>
      <c r="U563" t="s">
        <v>37</v>
      </c>
      <c r="V563">
        <v>188</v>
      </c>
      <c r="W563">
        <v>14688</v>
      </c>
      <c r="X563">
        <v>12008</v>
      </c>
      <c r="Y563">
        <v>29</v>
      </c>
      <c r="Z563">
        <f t="shared" si="97"/>
        <v>1</v>
      </c>
      <c r="AA563">
        <f t="shared" si="98"/>
        <v>0</v>
      </c>
      <c r="AB563" t="str">
        <f t="shared" si="104"/>
        <v>畅销</v>
      </c>
      <c r="AC563">
        <f t="shared" si="99"/>
        <v>7765.4867400000003</v>
      </c>
    </row>
    <row r="564" spans="1:29" ht="15" customHeight="1" x14ac:dyDescent="0.2">
      <c r="A564">
        <v>12622435</v>
      </c>
      <c r="B564" t="s">
        <v>1504</v>
      </c>
      <c r="C564" t="s">
        <v>1505</v>
      </c>
      <c r="D564" t="str">
        <f t="shared" si="94"/>
        <v>中</v>
      </c>
      <c r="E564">
        <v>53.5</v>
      </c>
      <c r="F564" t="s">
        <v>1216</v>
      </c>
      <c r="G564">
        <f t="shared" si="95"/>
        <v>0</v>
      </c>
      <c r="H564">
        <f t="shared" si="96"/>
        <v>2</v>
      </c>
      <c r="I564" t="s">
        <v>32</v>
      </c>
      <c r="J564" t="s">
        <v>1506</v>
      </c>
      <c r="K564">
        <f t="shared" si="102"/>
        <v>20</v>
      </c>
      <c r="L564">
        <f t="shared" si="103"/>
        <v>10</v>
      </c>
      <c r="M564">
        <f t="shared" si="100"/>
        <v>700</v>
      </c>
      <c r="N564" t="s">
        <v>1216</v>
      </c>
      <c r="O564">
        <f t="shared" si="105"/>
        <v>10</v>
      </c>
      <c r="P564" t="s">
        <v>1216</v>
      </c>
      <c r="Q564" t="s">
        <v>35</v>
      </c>
      <c r="R564" s="1">
        <v>43862</v>
      </c>
      <c r="S564" s="1" t="str">
        <f>TEXT(商品数据[[#This Row],[出版时间]],"YYYY")</f>
        <v>2020</v>
      </c>
      <c r="T564" t="s">
        <v>36</v>
      </c>
      <c r="V564">
        <v>296</v>
      </c>
      <c r="W564">
        <v>5761</v>
      </c>
      <c r="X564">
        <v>798</v>
      </c>
      <c r="Y564">
        <v>9</v>
      </c>
      <c r="Z564">
        <f t="shared" si="97"/>
        <v>1</v>
      </c>
      <c r="AA564">
        <f t="shared" si="98"/>
        <v>0</v>
      </c>
      <c r="AB564" t="str">
        <f t="shared" si="104"/>
        <v>畅销</v>
      </c>
      <c r="AC564">
        <f t="shared" si="99"/>
        <v>3360.2831599999995</v>
      </c>
    </row>
    <row r="565" spans="1:29" ht="15" customHeight="1" x14ac:dyDescent="0.2">
      <c r="A565">
        <v>12384265</v>
      </c>
      <c r="B565" t="s">
        <v>1507</v>
      </c>
      <c r="C565" t="s">
        <v>1508</v>
      </c>
      <c r="D565" t="str">
        <f t="shared" si="94"/>
        <v>中</v>
      </c>
      <c r="E565">
        <v>53.6</v>
      </c>
      <c r="F565" t="s">
        <v>57</v>
      </c>
      <c r="G565">
        <f t="shared" si="95"/>
        <v>0</v>
      </c>
      <c r="H565">
        <f t="shared" si="96"/>
        <v>2</v>
      </c>
      <c r="I565" t="s">
        <v>32</v>
      </c>
      <c r="J565" t="s">
        <v>1509</v>
      </c>
      <c r="K565">
        <f t="shared" si="102"/>
        <v>20</v>
      </c>
      <c r="L565">
        <f t="shared" si="103"/>
        <v>50</v>
      </c>
      <c r="M565">
        <f t="shared" si="100"/>
        <v>2</v>
      </c>
      <c r="N565" t="s">
        <v>57</v>
      </c>
      <c r="O565">
        <f t="shared" si="105"/>
        <v>50</v>
      </c>
      <c r="P565" t="s">
        <v>112</v>
      </c>
      <c r="Q565" t="s">
        <v>35</v>
      </c>
      <c r="R565" s="1">
        <v>43252</v>
      </c>
      <c r="S565" s="1" t="str">
        <f>TEXT(商品数据[[#This Row],[出版时间]],"YYYY")</f>
        <v>2018</v>
      </c>
      <c r="T565" t="s">
        <v>36</v>
      </c>
      <c r="V565">
        <v>227</v>
      </c>
      <c r="W565">
        <v>47939</v>
      </c>
      <c r="X565">
        <v>12950</v>
      </c>
      <c r="Y565">
        <v>45</v>
      </c>
      <c r="Z565">
        <f t="shared" si="97"/>
        <v>0</v>
      </c>
      <c r="AA565">
        <f t="shared" si="98"/>
        <v>1</v>
      </c>
      <c r="AB565" t="str">
        <f t="shared" si="104"/>
        <v>畅销</v>
      </c>
      <c r="AC565">
        <f t="shared" si="99"/>
        <v>51263.492608695655</v>
      </c>
    </row>
    <row r="566" spans="1:29" ht="15" customHeight="1" x14ac:dyDescent="0.2">
      <c r="A566">
        <v>12871544</v>
      </c>
      <c r="B566" t="s">
        <v>1510</v>
      </c>
      <c r="C566" t="s">
        <v>1511</v>
      </c>
      <c r="D566" t="str">
        <f t="shared" si="94"/>
        <v>中</v>
      </c>
      <c r="E566">
        <v>62.3</v>
      </c>
      <c r="F566" t="s">
        <v>57</v>
      </c>
      <c r="G566">
        <f t="shared" si="95"/>
        <v>0</v>
      </c>
      <c r="H566">
        <f t="shared" si="96"/>
        <v>2</v>
      </c>
      <c r="I566" t="s">
        <v>32</v>
      </c>
      <c r="J566" t="s">
        <v>41</v>
      </c>
      <c r="K566">
        <f t="shared" si="102"/>
        <v>89</v>
      </c>
      <c r="L566">
        <f t="shared" si="103"/>
        <v>50</v>
      </c>
      <c r="M566">
        <f t="shared" si="100"/>
        <v>2</v>
      </c>
      <c r="N566" t="s">
        <v>57</v>
      </c>
      <c r="O566">
        <f t="shared" si="105"/>
        <v>50</v>
      </c>
      <c r="P566" t="s">
        <v>112</v>
      </c>
      <c r="Q566" t="s">
        <v>35</v>
      </c>
      <c r="R566" s="1">
        <v>43983</v>
      </c>
      <c r="S566" s="1" t="str">
        <f>TEXT(商品数据[[#This Row],[出版时间]],"YYYY")</f>
        <v>2020</v>
      </c>
      <c r="T566" t="s">
        <v>36</v>
      </c>
      <c r="V566">
        <v>193</v>
      </c>
      <c r="W566">
        <v>13899</v>
      </c>
      <c r="X566">
        <v>1570</v>
      </c>
      <c r="Y566">
        <v>5</v>
      </c>
      <c r="Z566">
        <f t="shared" si="97"/>
        <v>0</v>
      </c>
      <c r="AA566">
        <f t="shared" si="98"/>
        <v>0</v>
      </c>
      <c r="AB566" t="str">
        <f t="shared" si="104"/>
        <v>畅销</v>
      </c>
      <c r="AC566">
        <f t="shared" si="99"/>
        <v>32551.483333333337</v>
      </c>
    </row>
    <row r="567" spans="1:29" ht="15" customHeight="1" x14ac:dyDescent="0.2">
      <c r="A567">
        <v>12522711</v>
      </c>
      <c r="B567" t="s">
        <v>829</v>
      </c>
      <c r="C567" t="s">
        <v>1512</v>
      </c>
      <c r="D567" t="str">
        <f t="shared" si="94"/>
        <v>较高</v>
      </c>
      <c r="E567">
        <v>76.900000000000006</v>
      </c>
      <c r="F567" t="s">
        <v>57</v>
      </c>
      <c r="G567">
        <f t="shared" si="95"/>
        <v>0</v>
      </c>
      <c r="H567">
        <f t="shared" si="96"/>
        <v>2</v>
      </c>
      <c r="I567" t="s">
        <v>32</v>
      </c>
      <c r="J567" t="s">
        <v>1513</v>
      </c>
      <c r="K567">
        <f t="shared" si="102"/>
        <v>20</v>
      </c>
      <c r="L567">
        <f t="shared" si="103"/>
        <v>50</v>
      </c>
      <c r="M567">
        <f t="shared" si="100"/>
        <v>2</v>
      </c>
      <c r="N567" t="s">
        <v>57</v>
      </c>
      <c r="O567">
        <f t="shared" si="105"/>
        <v>50</v>
      </c>
      <c r="P567" t="s">
        <v>112</v>
      </c>
      <c r="Q567" t="s">
        <v>35</v>
      </c>
      <c r="R567" s="1">
        <v>43586</v>
      </c>
      <c r="S567" s="1" t="str">
        <f>TEXT(商品数据[[#This Row],[出版时间]],"YYYY")</f>
        <v>2019</v>
      </c>
      <c r="T567" t="s">
        <v>36</v>
      </c>
      <c r="V567">
        <v>274</v>
      </c>
      <c r="W567">
        <v>20885</v>
      </c>
      <c r="X567">
        <v>5060</v>
      </c>
      <c r="Y567">
        <v>20</v>
      </c>
      <c r="Z567">
        <f t="shared" si="97"/>
        <v>0</v>
      </c>
      <c r="AA567">
        <f t="shared" si="98"/>
        <v>0</v>
      </c>
      <c r="AB567" t="str">
        <f t="shared" si="104"/>
        <v>畅销</v>
      </c>
      <c r="AC567">
        <f t="shared" si="99"/>
        <v>21254.986000000001</v>
      </c>
    </row>
    <row r="568" spans="1:29" ht="15" customHeight="1" x14ac:dyDescent="0.2">
      <c r="A568">
        <v>12766416</v>
      </c>
      <c r="B568" t="s">
        <v>1514</v>
      </c>
      <c r="C568" t="s">
        <v>1515</v>
      </c>
      <c r="D568" t="str">
        <f t="shared" si="94"/>
        <v>较高</v>
      </c>
      <c r="E568">
        <v>92.4</v>
      </c>
      <c r="F568" t="s">
        <v>57</v>
      </c>
      <c r="G568">
        <f t="shared" si="95"/>
        <v>0</v>
      </c>
      <c r="H568">
        <f t="shared" si="96"/>
        <v>2</v>
      </c>
      <c r="I568" t="s">
        <v>32</v>
      </c>
      <c r="J568" t="s">
        <v>1516</v>
      </c>
      <c r="K568">
        <f t="shared" si="102"/>
        <v>20</v>
      </c>
      <c r="L568">
        <f t="shared" si="103"/>
        <v>50</v>
      </c>
      <c r="M568">
        <f t="shared" si="100"/>
        <v>2</v>
      </c>
      <c r="N568" t="s">
        <v>57</v>
      </c>
      <c r="O568">
        <f t="shared" si="105"/>
        <v>50</v>
      </c>
      <c r="P568" t="s">
        <v>112</v>
      </c>
      <c r="Q568" t="s">
        <v>35</v>
      </c>
      <c r="R568" s="1">
        <v>43831</v>
      </c>
      <c r="S568" s="1" t="str">
        <f>TEXT(商品数据[[#This Row],[出版时间]],"YYYY")</f>
        <v>2020</v>
      </c>
      <c r="T568" t="s">
        <v>36</v>
      </c>
      <c r="U568" t="s">
        <v>37</v>
      </c>
      <c r="V568">
        <v>441</v>
      </c>
      <c r="W568">
        <v>20885</v>
      </c>
      <c r="X568">
        <v>5060</v>
      </c>
      <c r="Y568">
        <v>20</v>
      </c>
      <c r="Z568">
        <f t="shared" si="97"/>
        <v>0</v>
      </c>
      <c r="AA568">
        <f t="shared" si="98"/>
        <v>0</v>
      </c>
      <c r="AB568" t="str">
        <f t="shared" si="104"/>
        <v>畅销</v>
      </c>
      <c r="AC568">
        <f t="shared" si="99"/>
        <v>21254.986000000001</v>
      </c>
    </row>
    <row r="569" spans="1:29" ht="15" customHeight="1" x14ac:dyDescent="0.2">
      <c r="A569">
        <v>12701086</v>
      </c>
      <c r="B569" t="s">
        <v>1517</v>
      </c>
      <c r="C569" t="s">
        <v>1517</v>
      </c>
      <c r="D569" t="str">
        <f t="shared" si="94"/>
        <v>高</v>
      </c>
      <c r="E569">
        <v>100.9</v>
      </c>
      <c r="F569" t="s">
        <v>149</v>
      </c>
      <c r="G569">
        <f t="shared" si="95"/>
        <v>0</v>
      </c>
      <c r="H569">
        <f t="shared" si="96"/>
        <v>2</v>
      </c>
      <c r="I569" t="s">
        <v>32</v>
      </c>
      <c r="J569" t="s">
        <v>1518</v>
      </c>
      <c r="K569">
        <f t="shared" si="102"/>
        <v>20</v>
      </c>
      <c r="L569">
        <f t="shared" si="103"/>
        <v>50</v>
      </c>
      <c r="M569">
        <f t="shared" si="100"/>
        <v>3</v>
      </c>
      <c r="N569" t="s">
        <v>149</v>
      </c>
      <c r="O569">
        <f t="shared" si="105"/>
        <v>40</v>
      </c>
      <c r="P569" t="s">
        <v>289</v>
      </c>
      <c r="Q569" t="s">
        <v>35</v>
      </c>
      <c r="R569" s="1">
        <v>43709</v>
      </c>
      <c r="S569" s="1" t="str">
        <f>TEXT(商品数据[[#This Row],[出版时间]],"YYYY")</f>
        <v>2019</v>
      </c>
      <c r="T569" t="s">
        <v>36</v>
      </c>
      <c r="U569" t="s">
        <v>37</v>
      </c>
      <c r="V569">
        <v>512</v>
      </c>
      <c r="W569">
        <v>1767</v>
      </c>
      <c r="X569">
        <v>166</v>
      </c>
      <c r="Y569">
        <v>0</v>
      </c>
      <c r="Z569">
        <f t="shared" si="97"/>
        <v>1</v>
      </c>
      <c r="AA569">
        <f t="shared" si="98"/>
        <v>0</v>
      </c>
      <c r="AB569" t="str">
        <f t="shared" si="104"/>
        <v>畅销</v>
      </c>
      <c r="AC569">
        <f t="shared" si="99"/>
        <v>3153.4048000000003</v>
      </c>
    </row>
    <row r="570" spans="1:29" ht="15" customHeight="1" x14ac:dyDescent="0.2">
      <c r="A570">
        <v>12382909</v>
      </c>
      <c r="B570" t="s">
        <v>1519</v>
      </c>
      <c r="C570" t="s">
        <v>1520</v>
      </c>
      <c r="D570" t="str">
        <f t="shared" si="94"/>
        <v>中</v>
      </c>
      <c r="E570">
        <v>56.9</v>
      </c>
      <c r="F570" t="s">
        <v>57</v>
      </c>
      <c r="G570">
        <f t="shared" si="95"/>
        <v>0</v>
      </c>
      <c r="H570">
        <f t="shared" si="96"/>
        <v>1</v>
      </c>
      <c r="I570" t="s">
        <v>64</v>
      </c>
      <c r="J570" t="s">
        <v>1521</v>
      </c>
      <c r="K570">
        <f t="shared" si="102"/>
        <v>20</v>
      </c>
      <c r="L570">
        <f t="shared" si="103"/>
        <v>50</v>
      </c>
      <c r="M570">
        <f t="shared" si="100"/>
        <v>2</v>
      </c>
      <c r="N570" t="s">
        <v>57</v>
      </c>
      <c r="O570">
        <f t="shared" si="105"/>
        <v>50</v>
      </c>
      <c r="P570" t="s">
        <v>112</v>
      </c>
      <c r="Q570" t="s">
        <v>35</v>
      </c>
      <c r="R570" s="1">
        <v>43282</v>
      </c>
      <c r="S570" s="1" t="str">
        <f>TEXT(商品数据[[#This Row],[出版时间]],"YYYY")</f>
        <v>2018</v>
      </c>
      <c r="T570" t="s">
        <v>36</v>
      </c>
      <c r="V570">
        <v>207</v>
      </c>
      <c r="W570">
        <v>13618</v>
      </c>
      <c r="X570">
        <v>5519</v>
      </c>
      <c r="Y570">
        <v>30</v>
      </c>
      <c r="Z570">
        <f t="shared" si="97"/>
        <v>0</v>
      </c>
      <c r="AA570">
        <f t="shared" si="98"/>
        <v>0</v>
      </c>
      <c r="AB570" t="str">
        <f t="shared" si="104"/>
        <v>畅销</v>
      </c>
      <c r="AC570">
        <f t="shared" si="99"/>
        <v>6211.9773580645169</v>
      </c>
    </row>
    <row r="571" spans="1:29" ht="15" customHeight="1" x14ac:dyDescent="0.2">
      <c r="A571">
        <v>12397648</v>
      </c>
      <c r="B571" t="s">
        <v>1522</v>
      </c>
      <c r="C571" t="s">
        <v>1523</v>
      </c>
      <c r="D571" t="str">
        <f t="shared" si="94"/>
        <v>中</v>
      </c>
      <c r="E571">
        <v>48.7</v>
      </c>
      <c r="F571" t="s">
        <v>57</v>
      </c>
      <c r="G571">
        <f t="shared" si="95"/>
        <v>0</v>
      </c>
      <c r="H571">
        <f t="shared" si="96"/>
        <v>2</v>
      </c>
      <c r="I571" t="s">
        <v>32</v>
      </c>
      <c r="J571" t="s">
        <v>1524</v>
      </c>
      <c r="K571">
        <f t="shared" si="102"/>
        <v>20</v>
      </c>
      <c r="L571">
        <f t="shared" si="103"/>
        <v>50</v>
      </c>
      <c r="M571">
        <f t="shared" si="100"/>
        <v>2</v>
      </c>
      <c r="N571" t="s">
        <v>57</v>
      </c>
      <c r="O571">
        <f t="shared" si="105"/>
        <v>50</v>
      </c>
      <c r="P571" t="s">
        <v>112</v>
      </c>
      <c r="Q571" t="s">
        <v>35</v>
      </c>
      <c r="R571" s="1">
        <v>43282</v>
      </c>
      <c r="S571" s="1" t="str">
        <f>TEXT(商品数据[[#This Row],[出版时间]],"YYYY")</f>
        <v>2018</v>
      </c>
      <c r="T571" t="s">
        <v>36</v>
      </c>
      <c r="V571">
        <v>190</v>
      </c>
      <c r="W571">
        <v>47934</v>
      </c>
      <c r="X571">
        <v>12950</v>
      </c>
      <c r="Y571">
        <v>45</v>
      </c>
      <c r="Z571">
        <f t="shared" si="97"/>
        <v>0</v>
      </c>
      <c r="AA571">
        <f t="shared" si="98"/>
        <v>0</v>
      </c>
      <c r="AB571" t="str">
        <f t="shared" si="104"/>
        <v>畅销</v>
      </c>
      <c r="AC571">
        <f t="shared" si="99"/>
        <v>51252.935652173917</v>
      </c>
    </row>
    <row r="572" spans="1:29" ht="15" customHeight="1" x14ac:dyDescent="0.2">
      <c r="A572">
        <v>12466181</v>
      </c>
      <c r="B572" t="s">
        <v>1525</v>
      </c>
      <c r="C572" t="s">
        <v>1526</v>
      </c>
      <c r="D572" t="str">
        <f t="shared" si="94"/>
        <v>中</v>
      </c>
      <c r="E572">
        <v>57.6</v>
      </c>
      <c r="F572" t="s">
        <v>57</v>
      </c>
      <c r="G572">
        <f t="shared" si="95"/>
        <v>0</v>
      </c>
      <c r="H572">
        <f t="shared" si="96"/>
        <v>2</v>
      </c>
      <c r="I572" t="s">
        <v>32</v>
      </c>
      <c r="J572" t="s">
        <v>1527</v>
      </c>
      <c r="K572">
        <f t="shared" si="102"/>
        <v>20</v>
      </c>
      <c r="L572">
        <f t="shared" si="103"/>
        <v>50</v>
      </c>
      <c r="M572">
        <f t="shared" si="100"/>
        <v>2</v>
      </c>
      <c r="N572" t="s">
        <v>57</v>
      </c>
      <c r="O572">
        <f t="shared" si="105"/>
        <v>50</v>
      </c>
      <c r="P572" t="s">
        <v>112</v>
      </c>
      <c r="Q572" t="s">
        <v>35</v>
      </c>
      <c r="R572" s="1">
        <v>43435</v>
      </c>
      <c r="S572" s="1" t="str">
        <f>TEXT(商品数据[[#This Row],[出版时间]],"YYYY")</f>
        <v>2018</v>
      </c>
      <c r="T572" t="s">
        <v>36</v>
      </c>
      <c r="U572" t="s">
        <v>37</v>
      </c>
      <c r="V572">
        <v>214</v>
      </c>
      <c r="W572">
        <v>20885</v>
      </c>
      <c r="X572">
        <v>5060</v>
      </c>
      <c r="Y572">
        <v>20</v>
      </c>
      <c r="Z572">
        <f t="shared" si="97"/>
        <v>0</v>
      </c>
      <c r="AA572">
        <f t="shared" si="98"/>
        <v>0</v>
      </c>
      <c r="AB572" t="str">
        <f t="shared" si="104"/>
        <v>畅销</v>
      </c>
      <c r="AC572">
        <f t="shared" si="99"/>
        <v>21254.986000000001</v>
      </c>
    </row>
    <row r="573" spans="1:29" ht="15" customHeight="1" x14ac:dyDescent="0.2">
      <c r="A573">
        <v>12706056</v>
      </c>
      <c r="B573" t="s">
        <v>1528</v>
      </c>
      <c r="C573" t="s">
        <v>1529</v>
      </c>
      <c r="D573" t="str">
        <f t="shared" si="94"/>
        <v>中</v>
      </c>
      <c r="E573">
        <v>39.700000000000003</v>
      </c>
      <c r="F573" t="s">
        <v>57</v>
      </c>
      <c r="G573">
        <f t="shared" si="95"/>
        <v>0</v>
      </c>
      <c r="H573">
        <f t="shared" si="96"/>
        <v>1</v>
      </c>
      <c r="I573" t="s">
        <v>64</v>
      </c>
      <c r="J573" t="s">
        <v>1530</v>
      </c>
      <c r="K573">
        <f t="shared" si="102"/>
        <v>20</v>
      </c>
      <c r="L573">
        <f t="shared" si="103"/>
        <v>50</v>
      </c>
      <c r="M573">
        <f t="shared" si="100"/>
        <v>2</v>
      </c>
      <c r="N573" t="s">
        <v>57</v>
      </c>
      <c r="O573">
        <f t="shared" si="105"/>
        <v>50</v>
      </c>
      <c r="P573" t="s">
        <v>112</v>
      </c>
      <c r="Q573" t="s">
        <v>113</v>
      </c>
      <c r="R573" s="1">
        <v>43709</v>
      </c>
      <c r="S573" s="1" t="str">
        <f>TEXT(商品数据[[#This Row],[出版时间]],"YYYY")</f>
        <v>2019</v>
      </c>
      <c r="T573" t="s">
        <v>36</v>
      </c>
      <c r="V573">
        <v>260</v>
      </c>
      <c r="W573">
        <v>5798</v>
      </c>
      <c r="X573">
        <v>1483</v>
      </c>
      <c r="Y573">
        <v>6</v>
      </c>
      <c r="Z573">
        <f t="shared" si="97"/>
        <v>0</v>
      </c>
      <c r="AA573">
        <f t="shared" si="98"/>
        <v>0</v>
      </c>
      <c r="AB573" t="str">
        <f t="shared" si="104"/>
        <v>畅销</v>
      </c>
      <c r="AC573">
        <f t="shared" si="99"/>
        <v>4921.1142428571429</v>
      </c>
    </row>
    <row r="574" spans="1:29" ht="15" customHeight="1" x14ac:dyDescent="0.2">
      <c r="A574">
        <v>12085226</v>
      </c>
      <c r="B574" t="s">
        <v>1531</v>
      </c>
      <c r="C574" t="s">
        <v>1531</v>
      </c>
      <c r="D574" t="str">
        <f t="shared" si="94"/>
        <v>高</v>
      </c>
      <c r="E574">
        <v>116.4</v>
      </c>
      <c r="F574" t="s">
        <v>1532</v>
      </c>
      <c r="G574">
        <f t="shared" si="95"/>
        <v>0</v>
      </c>
      <c r="H574">
        <f t="shared" si="96"/>
        <v>2</v>
      </c>
      <c r="I574" t="s">
        <v>32</v>
      </c>
      <c r="J574" t="s">
        <v>91</v>
      </c>
      <c r="K574">
        <f t="shared" si="102"/>
        <v>20</v>
      </c>
      <c r="L574">
        <f t="shared" si="103"/>
        <v>40</v>
      </c>
      <c r="M574">
        <f t="shared" si="100"/>
        <v>1</v>
      </c>
      <c r="N574" t="s">
        <v>31</v>
      </c>
      <c r="O574">
        <f t="shared" si="105"/>
        <v>10</v>
      </c>
      <c r="P574" t="s">
        <v>1533</v>
      </c>
      <c r="Q574" t="s">
        <v>35</v>
      </c>
      <c r="R574" s="1">
        <v>42370</v>
      </c>
      <c r="S574" s="1" t="str">
        <f>TEXT(商品数据[[#This Row],[出版时间]],"YYYY")</f>
        <v>2016</v>
      </c>
      <c r="T574" t="s">
        <v>36</v>
      </c>
      <c r="W574">
        <v>5063</v>
      </c>
      <c r="X574">
        <v>4117</v>
      </c>
      <c r="Y574">
        <v>5</v>
      </c>
      <c r="Z574">
        <f t="shared" si="97"/>
        <v>1</v>
      </c>
      <c r="AA574">
        <f t="shared" si="98"/>
        <v>0</v>
      </c>
      <c r="AB574" t="str">
        <f t="shared" si="104"/>
        <v>畅销</v>
      </c>
      <c r="AC574">
        <f t="shared" si="99"/>
        <v>4616.4267999999993</v>
      </c>
    </row>
    <row r="575" spans="1:29" ht="15" customHeight="1" x14ac:dyDescent="0.2">
      <c r="A575">
        <v>11837028</v>
      </c>
      <c r="B575" t="s">
        <v>1534</v>
      </c>
      <c r="C575" t="s">
        <v>1534</v>
      </c>
      <c r="D575" t="str">
        <f t="shared" si="94"/>
        <v>较高</v>
      </c>
      <c r="E575">
        <v>66.2</v>
      </c>
      <c r="F575" t="s">
        <v>92</v>
      </c>
      <c r="G575">
        <f t="shared" si="95"/>
        <v>0</v>
      </c>
      <c r="H575">
        <f t="shared" si="96"/>
        <v>2</v>
      </c>
      <c r="I575" t="s">
        <v>32</v>
      </c>
      <c r="J575" t="s">
        <v>1535</v>
      </c>
      <c r="K575">
        <f t="shared" si="102"/>
        <v>20</v>
      </c>
      <c r="L575">
        <f t="shared" si="103"/>
        <v>50</v>
      </c>
      <c r="M575">
        <f t="shared" si="100"/>
        <v>0</v>
      </c>
      <c r="N575" t="s">
        <v>92</v>
      </c>
      <c r="O575">
        <f t="shared" si="105"/>
        <v>50</v>
      </c>
      <c r="P575" t="s">
        <v>184</v>
      </c>
      <c r="Q575" t="s">
        <v>35</v>
      </c>
      <c r="R575" s="1">
        <v>42370</v>
      </c>
      <c r="S575" s="1" t="str">
        <f>TEXT(商品数据[[#This Row],[出版时间]],"YYYY")</f>
        <v>2016</v>
      </c>
      <c r="T575" t="s">
        <v>36</v>
      </c>
      <c r="U575" t="s">
        <v>37</v>
      </c>
      <c r="V575">
        <v>265</v>
      </c>
      <c r="W575">
        <v>14688</v>
      </c>
      <c r="X575">
        <v>12008</v>
      </c>
      <c r="Y575">
        <v>29</v>
      </c>
      <c r="Z575">
        <f t="shared" si="97"/>
        <v>0</v>
      </c>
      <c r="AA575">
        <f t="shared" si="98"/>
        <v>0</v>
      </c>
      <c r="AB575" t="str">
        <f t="shared" si="104"/>
        <v>畅销</v>
      </c>
      <c r="AC575">
        <f t="shared" si="99"/>
        <v>7765.4867400000003</v>
      </c>
    </row>
    <row r="576" spans="1:29" ht="15" customHeight="1" x14ac:dyDescent="0.2">
      <c r="A576">
        <v>12685964</v>
      </c>
      <c r="B576" t="s">
        <v>1536</v>
      </c>
      <c r="C576" t="s">
        <v>1536</v>
      </c>
      <c r="D576" t="str">
        <f t="shared" si="94"/>
        <v>较高</v>
      </c>
      <c r="E576">
        <v>74.8</v>
      </c>
      <c r="F576" t="s">
        <v>31</v>
      </c>
      <c r="G576">
        <f t="shared" si="95"/>
        <v>0</v>
      </c>
      <c r="H576">
        <f t="shared" si="96"/>
        <v>2</v>
      </c>
      <c r="I576" t="s">
        <v>32</v>
      </c>
      <c r="J576" t="s">
        <v>515</v>
      </c>
      <c r="K576">
        <f t="shared" si="102"/>
        <v>55</v>
      </c>
      <c r="L576">
        <f t="shared" si="103"/>
        <v>40</v>
      </c>
      <c r="M576">
        <f t="shared" si="100"/>
        <v>1</v>
      </c>
      <c r="N576" t="s">
        <v>31</v>
      </c>
      <c r="O576">
        <f t="shared" si="105"/>
        <v>10</v>
      </c>
      <c r="P576" t="s">
        <v>34</v>
      </c>
      <c r="Q576" t="s">
        <v>35</v>
      </c>
      <c r="R576" s="1">
        <v>43709</v>
      </c>
      <c r="S576" s="1" t="str">
        <f>TEXT(商品数据[[#This Row],[出版时间]],"YYYY")</f>
        <v>2019</v>
      </c>
      <c r="T576" t="s">
        <v>36</v>
      </c>
      <c r="V576">
        <v>416</v>
      </c>
      <c r="W576">
        <v>3742</v>
      </c>
      <c r="X576">
        <v>552</v>
      </c>
      <c r="Y576">
        <v>2</v>
      </c>
      <c r="Z576">
        <f t="shared" si="97"/>
        <v>0</v>
      </c>
      <c r="AA576">
        <f t="shared" si="98"/>
        <v>0</v>
      </c>
      <c r="AB576" t="str">
        <f t="shared" si="104"/>
        <v>畅销</v>
      </c>
      <c r="AC576">
        <f t="shared" si="99"/>
        <v>4735.1445333333322</v>
      </c>
    </row>
    <row r="577" spans="1:29" ht="15" customHeight="1" x14ac:dyDescent="0.2">
      <c r="A577">
        <v>12626464</v>
      </c>
      <c r="B577" t="s">
        <v>1537</v>
      </c>
      <c r="C577" t="s">
        <v>1537</v>
      </c>
      <c r="D577" t="str">
        <f t="shared" si="94"/>
        <v>中</v>
      </c>
      <c r="E577">
        <v>58.7</v>
      </c>
      <c r="F577" t="s">
        <v>31</v>
      </c>
      <c r="G577">
        <f t="shared" si="95"/>
        <v>0</v>
      </c>
      <c r="H577">
        <f t="shared" si="96"/>
        <v>1</v>
      </c>
      <c r="I577" t="s">
        <v>64</v>
      </c>
      <c r="J577" t="s">
        <v>1538</v>
      </c>
      <c r="K577">
        <f t="shared" si="102"/>
        <v>20</v>
      </c>
      <c r="L577">
        <f t="shared" si="103"/>
        <v>40</v>
      </c>
      <c r="M577">
        <f t="shared" si="100"/>
        <v>1</v>
      </c>
      <c r="N577" t="s">
        <v>31</v>
      </c>
      <c r="O577">
        <f t="shared" si="105"/>
        <v>10</v>
      </c>
      <c r="P577" t="s">
        <v>34</v>
      </c>
      <c r="Q577" t="s">
        <v>35</v>
      </c>
      <c r="R577" s="1">
        <v>43617</v>
      </c>
      <c r="S577" s="1" t="str">
        <f>TEXT(商品数据[[#This Row],[出版时间]],"YYYY")</f>
        <v>2019</v>
      </c>
      <c r="T577" t="s">
        <v>36</v>
      </c>
      <c r="V577">
        <v>185</v>
      </c>
      <c r="W577">
        <v>2608</v>
      </c>
      <c r="X577">
        <v>347</v>
      </c>
      <c r="Y577">
        <v>0</v>
      </c>
      <c r="Z577">
        <f t="shared" si="97"/>
        <v>0</v>
      </c>
      <c r="AA577">
        <f t="shared" si="98"/>
        <v>0</v>
      </c>
      <c r="AB577" t="str">
        <f t="shared" si="104"/>
        <v>畅销</v>
      </c>
      <c r="AC577">
        <f t="shared" si="99"/>
        <v>6894.8042999999998</v>
      </c>
    </row>
    <row r="578" spans="1:29" ht="15" customHeight="1" x14ac:dyDescent="0.2">
      <c r="A578">
        <v>12086858</v>
      </c>
      <c r="B578" t="s">
        <v>1539</v>
      </c>
      <c r="C578" t="s">
        <v>1540</v>
      </c>
      <c r="D578" t="str">
        <f t="shared" ref="D578:D641" si="106">IF(E578&gt;100,"高",IF(E578&gt;65,"较高",IF(E578&gt;25,"中","低")))</f>
        <v>中</v>
      </c>
      <c r="E578">
        <v>49.4</v>
      </c>
      <c r="F578" t="s">
        <v>92</v>
      </c>
      <c r="G578">
        <f t="shared" ref="G578:G641" si="107">IF(COUNTIF(I578,"*邮*")+COUNTIF(B578,"*邮*")+COUNTIF(C578,"*邮*")&gt;0,1,0)</f>
        <v>0</v>
      </c>
      <c r="H578">
        <f t="shared" ref="H578:H641" si="108">COUNTIF(I578,"*自营*")+COUNTIF(I578,"*放心购*")+COUNTIF(I578,"*京东物流*")+COUNTIF(I578,"*闪购*")</f>
        <v>2</v>
      </c>
      <c r="I578" t="s">
        <v>32</v>
      </c>
      <c r="J578" t="s">
        <v>1541</v>
      </c>
      <c r="K578">
        <f t="shared" si="102"/>
        <v>20</v>
      </c>
      <c r="L578">
        <f t="shared" si="103"/>
        <v>50</v>
      </c>
      <c r="M578">
        <f t="shared" si="100"/>
        <v>0</v>
      </c>
      <c r="N578" t="s">
        <v>92</v>
      </c>
      <c r="O578">
        <f t="shared" si="105"/>
        <v>50</v>
      </c>
      <c r="P578" t="s">
        <v>233</v>
      </c>
      <c r="Q578" t="s">
        <v>35</v>
      </c>
      <c r="R578" s="1">
        <v>42705</v>
      </c>
      <c r="S578" s="1" t="str">
        <f>TEXT(商品数据[[#This Row],[出版时间]],"YYYY")</f>
        <v>2016</v>
      </c>
      <c r="T578" t="s">
        <v>36</v>
      </c>
      <c r="U578" t="s">
        <v>37</v>
      </c>
      <c r="V578">
        <v>214</v>
      </c>
      <c r="W578">
        <v>19586</v>
      </c>
      <c r="X578">
        <v>11991</v>
      </c>
      <c r="Y578">
        <v>23</v>
      </c>
      <c r="Z578">
        <f t="shared" ref="Z578:Z641" si="109">IF(COUNTIF(B578,"*案例*")+COUNTIF(B578,"*实战*")+COUNTIF(B578,"*实践*")&gt;0,1,0)</f>
        <v>0</v>
      </c>
      <c r="AA578">
        <f t="shared" ref="AA578:AA641" si="110">IF(COUNTIF(B578,"*scikit*")+COUNTIF(C578,"*scikit*")+COUNTIF(B578,"*Keras*")+COUNTIF(C578,"*Keras*")+COUNTIF(B578,"*PyTorch*")+COUNTIF(B578,"*TensorFlow*")+COUNTIF(B578,"*PySpark*")+COUNTIF(C578,"*PyTorch*")+COUNTIF(C578,"*TensorFlow*")+COUNTIF(C578,"*PySpark*")&gt;0,1,0)</f>
        <v>0</v>
      </c>
      <c r="AB578" t="str">
        <f t="shared" si="104"/>
        <v>畅销</v>
      </c>
      <c r="AC578">
        <f t="shared" ref="AC578:AC641" si="111">SUM(W578/(1000*(Y578+1)/(W578+1)),X578/(10000*(Y578+1)/(W578+1)),Y578/(-1000*(Y578+1)/(W578+1)))</f>
        <v>16944.468862500002</v>
      </c>
    </row>
    <row r="579" spans="1:29" ht="15" customHeight="1" x14ac:dyDescent="0.2">
      <c r="A579">
        <v>11666319</v>
      </c>
      <c r="B579" t="s">
        <v>1542</v>
      </c>
      <c r="C579" t="s">
        <v>1543</v>
      </c>
      <c r="D579" t="str">
        <f t="shared" si="106"/>
        <v>中</v>
      </c>
      <c r="E579">
        <v>41</v>
      </c>
      <c r="F579" t="s">
        <v>92</v>
      </c>
      <c r="G579">
        <f t="shared" si="107"/>
        <v>0</v>
      </c>
      <c r="H579">
        <f t="shared" si="108"/>
        <v>2</v>
      </c>
      <c r="I579" t="s">
        <v>32</v>
      </c>
      <c r="J579" t="s">
        <v>1544</v>
      </c>
      <c r="K579">
        <f t="shared" si="102"/>
        <v>20</v>
      </c>
      <c r="L579">
        <f t="shared" si="103"/>
        <v>50</v>
      </c>
      <c r="M579">
        <f t="shared" ref="M579:M642" si="112">IF(N579="人民邮电出版社",0,IF(N579="清华大学出版社",1,IF(N579="机械工业出版社",2,IF(N579="电子工业出版社",3,IF(N579="中信出版集团",4,IF(N579="东南大学出版社",5,IF(N579="科学出版社",6,700)))))))</f>
        <v>0</v>
      </c>
      <c r="N579" t="s">
        <v>92</v>
      </c>
      <c r="O579">
        <f t="shared" si="105"/>
        <v>50</v>
      </c>
      <c r="P579" t="s">
        <v>233</v>
      </c>
      <c r="Q579" t="s">
        <v>35</v>
      </c>
      <c r="R579" s="1">
        <v>42064</v>
      </c>
      <c r="S579" s="1" t="str">
        <f>TEXT(商品数据[[#This Row],[出版时间]],"YYYY")</f>
        <v>2015</v>
      </c>
      <c r="T579" t="s">
        <v>36</v>
      </c>
      <c r="V579">
        <v>168</v>
      </c>
      <c r="W579">
        <v>19588</v>
      </c>
      <c r="X579">
        <v>11990</v>
      </c>
      <c r="Y579">
        <v>23</v>
      </c>
      <c r="Z579">
        <f t="shared" si="109"/>
        <v>0</v>
      </c>
      <c r="AA579">
        <f t="shared" si="110"/>
        <v>0</v>
      </c>
      <c r="AB579" t="str">
        <f t="shared" si="104"/>
        <v>畅销</v>
      </c>
      <c r="AC579">
        <f t="shared" si="111"/>
        <v>16947.749833333331</v>
      </c>
    </row>
    <row r="580" spans="1:29" ht="15" customHeight="1" x14ac:dyDescent="0.2">
      <c r="A580">
        <v>12418104</v>
      </c>
      <c r="B580" t="s">
        <v>87</v>
      </c>
      <c r="C580" t="s">
        <v>87</v>
      </c>
      <c r="D580" t="str">
        <f t="shared" si="106"/>
        <v>中</v>
      </c>
      <c r="E580">
        <v>47.1</v>
      </c>
      <c r="F580" t="s">
        <v>92</v>
      </c>
      <c r="G580">
        <f t="shared" si="107"/>
        <v>0</v>
      </c>
      <c r="H580">
        <f t="shared" si="108"/>
        <v>2</v>
      </c>
      <c r="I580" t="s">
        <v>32</v>
      </c>
      <c r="J580" t="s">
        <v>445</v>
      </c>
      <c r="K580">
        <f t="shared" si="102"/>
        <v>80</v>
      </c>
      <c r="L580">
        <f t="shared" si="103"/>
        <v>50</v>
      </c>
      <c r="M580">
        <f t="shared" si="112"/>
        <v>0</v>
      </c>
      <c r="N580" t="s">
        <v>92</v>
      </c>
      <c r="O580">
        <f t="shared" si="105"/>
        <v>10</v>
      </c>
      <c r="P580" t="s">
        <v>92</v>
      </c>
      <c r="Q580" t="s">
        <v>35</v>
      </c>
      <c r="R580" s="1">
        <v>43282</v>
      </c>
      <c r="S580" s="1" t="str">
        <f>TEXT(商品数据[[#This Row],[出版时间]],"YYYY")</f>
        <v>2018</v>
      </c>
      <c r="T580" t="s">
        <v>36</v>
      </c>
      <c r="U580" t="s">
        <v>37</v>
      </c>
      <c r="W580">
        <v>2388</v>
      </c>
      <c r="X580">
        <v>871</v>
      </c>
      <c r="Y580">
        <v>1</v>
      </c>
      <c r="Z580">
        <f t="shared" si="109"/>
        <v>0</v>
      </c>
      <c r="AA580">
        <f t="shared" si="110"/>
        <v>0</v>
      </c>
      <c r="AB580" t="str">
        <f t="shared" si="104"/>
        <v>畅销</v>
      </c>
      <c r="AC580">
        <f t="shared" si="111"/>
        <v>2955.3124499999999</v>
      </c>
    </row>
    <row r="581" spans="1:29" ht="15" customHeight="1" x14ac:dyDescent="0.2">
      <c r="A581">
        <v>12897206</v>
      </c>
      <c r="B581" t="s">
        <v>1545</v>
      </c>
      <c r="C581" t="s">
        <v>1545</v>
      </c>
      <c r="D581" t="str">
        <f t="shared" si="106"/>
        <v>较高</v>
      </c>
      <c r="E581">
        <v>91.6</v>
      </c>
      <c r="F581" t="s">
        <v>57</v>
      </c>
      <c r="G581">
        <f t="shared" si="107"/>
        <v>0</v>
      </c>
      <c r="H581">
        <f t="shared" si="108"/>
        <v>2</v>
      </c>
      <c r="I581" t="s">
        <v>32</v>
      </c>
      <c r="J581" t="s">
        <v>1546</v>
      </c>
      <c r="K581">
        <f t="shared" si="102"/>
        <v>20</v>
      </c>
      <c r="L581">
        <f t="shared" si="103"/>
        <v>50</v>
      </c>
      <c r="M581">
        <f t="shared" si="112"/>
        <v>2</v>
      </c>
      <c r="N581" t="s">
        <v>57</v>
      </c>
      <c r="O581">
        <f t="shared" si="105"/>
        <v>50</v>
      </c>
      <c r="P581" t="s">
        <v>112</v>
      </c>
      <c r="Q581" t="s">
        <v>35</v>
      </c>
      <c r="R581" s="1">
        <v>43983</v>
      </c>
      <c r="S581" s="1" t="str">
        <f>TEXT(商品数据[[#This Row],[出版时间]],"YYYY")</f>
        <v>2020</v>
      </c>
      <c r="T581" t="s">
        <v>36</v>
      </c>
      <c r="U581" t="s">
        <v>37</v>
      </c>
      <c r="V581">
        <v>378</v>
      </c>
      <c r="W581">
        <v>9040</v>
      </c>
      <c r="X581">
        <v>1231</v>
      </c>
      <c r="Y581">
        <v>12</v>
      </c>
      <c r="Z581">
        <f t="shared" si="109"/>
        <v>0</v>
      </c>
      <c r="AA581">
        <f t="shared" si="110"/>
        <v>0</v>
      </c>
      <c r="AB581" t="str">
        <f t="shared" si="104"/>
        <v>畅销</v>
      </c>
      <c r="AC581">
        <f t="shared" si="111"/>
        <v>6364.2380846153847</v>
      </c>
    </row>
    <row r="582" spans="1:29" ht="15" customHeight="1" x14ac:dyDescent="0.2">
      <c r="A582">
        <v>12128615</v>
      </c>
      <c r="B582" t="s">
        <v>1547</v>
      </c>
      <c r="C582" t="s">
        <v>1548</v>
      </c>
      <c r="D582" t="str">
        <f t="shared" si="106"/>
        <v>中</v>
      </c>
      <c r="E582">
        <v>61.3</v>
      </c>
      <c r="F582" t="s">
        <v>57</v>
      </c>
      <c r="G582">
        <f t="shared" si="107"/>
        <v>0</v>
      </c>
      <c r="H582">
        <f t="shared" si="108"/>
        <v>2</v>
      </c>
      <c r="I582" t="s">
        <v>32</v>
      </c>
      <c r="J582" t="s">
        <v>1549</v>
      </c>
      <c r="K582">
        <f t="shared" si="102"/>
        <v>20</v>
      </c>
      <c r="L582">
        <f t="shared" si="103"/>
        <v>50</v>
      </c>
      <c r="M582">
        <f t="shared" si="112"/>
        <v>2</v>
      </c>
      <c r="N582" t="s">
        <v>57</v>
      </c>
      <c r="O582">
        <f t="shared" si="105"/>
        <v>50</v>
      </c>
      <c r="P582" t="s">
        <v>112</v>
      </c>
      <c r="Q582" t="s">
        <v>35</v>
      </c>
      <c r="R582" s="1">
        <v>42917</v>
      </c>
      <c r="S582" s="1" t="str">
        <f>TEXT(商品数据[[#This Row],[出版时间]],"YYYY")</f>
        <v>2017</v>
      </c>
      <c r="T582" t="s">
        <v>36</v>
      </c>
      <c r="V582">
        <v>282</v>
      </c>
      <c r="W582">
        <v>7563</v>
      </c>
      <c r="X582">
        <v>3847</v>
      </c>
      <c r="Y582">
        <v>10</v>
      </c>
      <c r="Z582">
        <f t="shared" si="109"/>
        <v>1</v>
      </c>
      <c r="AA582">
        <f t="shared" si="110"/>
        <v>0</v>
      </c>
      <c r="AB582" t="str">
        <f t="shared" si="104"/>
        <v>畅销</v>
      </c>
      <c r="AC582">
        <f t="shared" si="111"/>
        <v>5458.2511636363633</v>
      </c>
    </row>
    <row r="583" spans="1:29" ht="15" customHeight="1" x14ac:dyDescent="0.2">
      <c r="A583">
        <v>12867842</v>
      </c>
      <c r="B583" t="s">
        <v>1550</v>
      </c>
      <c r="C583" t="s">
        <v>1551</v>
      </c>
      <c r="D583" t="str">
        <f t="shared" si="106"/>
        <v>中</v>
      </c>
      <c r="E583">
        <v>61.3</v>
      </c>
      <c r="F583" t="s">
        <v>57</v>
      </c>
      <c r="G583">
        <f t="shared" si="107"/>
        <v>0</v>
      </c>
      <c r="H583">
        <f t="shared" si="108"/>
        <v>2</v>
      </c>
      <c r="I583" t="s">
        <v>32</v>
      </c>
      <c r="J583" t="s">
        <v>1552</v>
      </c>
      <c r="K583">
        <f t="shared" si="102"/>
        <v>20</v>
      </c>
      <c r="L583">
        <f t="shared" si="103"/>
        <v>50</v>
      </c>
      <c r="M583">
        <f t="shared" si="112"/>
        <v>2</v>
      </c>
      <c r="N583" t="s">
        <v>57</v>
      </c>
      <c r="O583">
        <f t="shared" si="105"/>
        <v>50</v>
      </c>
      <c r="P583" t="s">
        <v>112</v>
      </c>
      <c r="Q583" t="s">
        <v>35</v>
      </c>
      <c r="R583" s="1">
        <v>43983</v>
      </c>
      <c r="S583" s="1" t="str">
        <f>TEXT(商品数据[[#This Row],[出版时间]],"YYYY")</f>
        <v>2020</v>
      </c>
      <c r="T583" t="s">
        <v>36</v>
      </c>
      <c r="V583">
        <v>228</v>
      </c>
      <c r="W583">
        <v>3065</v>
      </c>
      <c r="X583">
        <v>691</v>
      </c>
      <c r="Y583">
        <v>1</v>
      </c>
      <c r="Z583">
        <f t="shared" si="109"/>
        <v>0</v>
      </c>
      <c r="AA583">
        <f t="shared" si="110"/>
        <v>0</v>
      </c>
      <c r="AB583" t="str">
        <f t="shared" si="104"/>
        <v>畅销</v>
      </c>
      <c r="AC583">
        <f t="shared" si="111"/>
        <v>4803.0423000000001</v>
      </c>
    </row>
    <row r="584" spans="1:29" ht="15" customHeight="1" x14ac:dyDescent="0.2">
      <c r="A584">
        <v>12552329</v>
      </c>
      <c r="B584" t="s">
        <v>1553</v>
      </c>
      <c r="C584" t="s">
        <v>1553</v>
      </c>
      <c r="D584" t="str">
        <f t="shared" si="106"/>
        <v>中</v>
      </c>
      <c r="E584">
        <v>43.5</v>
      </c>
      <c r="F584" t="s">
        <v>1162</v>
      </c>
      <c r="G584">
        <f t="shared" si="107"/>
        <v>0</v>
      </c>
      <c r="H584">
        <f t="shared" si="108"/>
        <v>2</v>
      </c>
      <c r="I584" t="s">
        <v>32</v>
      </c>
      <c r="J584" t="s">
        <v>1554</v>
      </c>
      <c r="K584">
        <f t="shared" si="102"/>
        <v>20</v>
      </c>
      <c r="L584">
        <f t="shared" si="103"/>
        <v>10</v>
      </c>
      <c r="M584">
        <f t="shared" si="112"/>
        <v>700</v>
      </c>
      <c r="N584" t="s">
        <v>1162</v>
      </c>
      <c r="O584">
        <f t="shared" si="105"/>
        <v>10</v>
      </c>
      <c r="P584" t="s">
        <v>1164</v>
      </c>
      <c r="Q584" t="s">
        <v>35</v>
      </c>
      <c r="R584" s="1">
        <v>43647</v>
      </c>
      <c r="S584" s="1" t="str">
        <f>TEXT(商品数据[[#This Row],[出版时间]],"YYYY")</f>
        <v>2019</v>
      </c>
      <c r="T584" t="s">
        <v>36</v>
      </c>
      <c r="U584" t="s">
        <v>37</v>
      </c>
      <c r="V584">
        <v>236</v>
      </c>
      <c r="W584">
        <v>36756</v>
      </c>
      <c r="X584">
        <v>14385</v>
      </c>
      <c r="Y584">
        <v>44</v>
      </c>
      <c r="Z584">
        <f t="shared" si="109"/>
        <v>0</v>
      </c>
      <c r="AA584">
        <f t="shared" si="110"/>
        <v>1</v>
      </c>
      <c r="AB584" t="str">
        <f t="shared" si="104"/>
        <v>畅销</v>
      </c>
      <c r="AC584">
        <f t="shared" si="111"/>
        <v>31162.176188888887</v>
      </c>
    </row>
    <row r="585" spans="1:29" ht="15" customHeight="1" x14ac:dyDescent="0.2">
      <c r="A585">
        <v>12504372</v>
      </c>
      <c r="B585" t="s">
        <v>1555</v>
      </c>
      <c r="C585" t="s">
        <v>1555</v>
      </c>
      <c r="D585" t="str">
        <f t="shared" si="106"/>
        <v>中</v>
      </c>
      <c r="E585">
        <v>43.5</v>
      </c>
      <c r="F585" t="s">
        <v>1162</v>
      </c>
      <c r="G585">
        <f t="shared" si="107"/>
        <v>0</v>
      </c>
      <c r="H585">
        <f t="shared" si="108"/>
        <v>1</v>
      </c>
      <c r="I585" t="s">
        <v>64</v>
      </c>
      <c r="J585" t="s">
        <v>1556</v>
      </c>
      <c r="K585">
        <f t="shared" si="102"/>
        <v>20</v>
      </c>
      <c r="L585">
        <f t="shared" si="103"/>
        <v>10</v>
      </c>
      <c r="M585">
        <f t="shared" si="112"/>
        <v>700</v>
      </c>
      <c r="N585" t="s">
        <v>1162</v>
      </c>
      <c r="O585">
        <f t="shared" si="105"/>
        <v>10</v>
      </c>
      <c r="P585" t="s">
        <v>1164</v>
      </c>
      <c r="Q585" t="s">
        <v>35</v>
      </c>
      <c r="R585" s="1">
        <v>43435</v>
      </c>
      <c r="S585" s="1" t="str">
        <f>TEXT(商品数据[[#This Row],[出版时间]],"YYYY")</f>
        <v>2018</v>
      </c>
      <c r="T585" t="s">
        <v>36</v>
      </c>
      <c r="V585">
        <v>228</v>
      </c>
      <c r="W585">
        <v>36721</v>
      </c>
      <c r="X585">
        <v>14382</v>
      </c>
      <c r="Y585">
        <v>44</v>
      </c>
      <c r="Z585">
        <f t="shared" si="109"/>
        <v>0</v>
      </c>
      <c r="AA585">
        <f t="shared" si="110"/>
        <v>0</v>
      </c>
      <c r="AB585" t="str">
        <f t="shared" si="104"/>
        <v>畅销</v>
      </c>
      <c r="AC585">
        <f t="shared" si="111"/>
        <v>31103.697208888891</v>
      </c>
    </row>
    <row r="586" spans="1:29" ht="15" customHeight="1" x14ac:dyDescent="0.2">
      <c r="A586">
        <v>12685447</v>
      </c>
      <c r="B586" t="s">
        <v>1557</v>
      </c>
      <c r="C586" t="s">
        <v>1558</v>
      </c>
      <c r="D586" t="str">
        <f t="shared" si="106"/>
        <v>中</v>
      </c>
      <c r="E586">
        <v>49.4</v>
      </c>
      <c r="F586" t="s">
        <v>92</v>
      </c>
      <c r="G586">
        <f t="shared" si="107"/>
        <v>0</v>
      </c>
      <c r="H586">
        <f t="shared" si="108"/>
        <v>2</v>
      </c>
      <c r="I586" t="s">
        <v>32</v>
      </c>
      <c r="J586" t="s">
        <v>1559</v>
      </c>
      <c r="K586">
        <f t="shared" si="102"/>
        <v>40</v>
      </c>
      <c r="L586">
        <f t="shared" si="103"/>
        <v>50</v>
      </c>
      <c r="M586">
        <f t="shared" si="112"/>
        <v>0</v>
      </c>
      <c r="N586" t="s">
        <v>92</v>
      </c>
      <c r="O586">
        <f t="shared" si="105"/>
        <v>50</v>
      </c>
      <c r="P586" t="s">
        <v>184</v>
      </c>
      <c r="Q586" t="s">
        <v>35</v>
      </c>
      <c r="R586" s="1">
        <v>43983</v>
      </c>
      <c r="S586" s="1" t="str">
        <f>TEXT(商品数据[[#This Row],[出版时间]],"YYYY")</f>
        <v>2020</v>
      </c>
      <c r="T586" t="s">
        <v>36</v>
      </c>
      <c r="U586" t="s">
        <v>37</v>
      </c>
      <c r="V586">
        <v>260</v>
      </c>
      <c r="W586">
        <v>116203</v>
      </c>
      <c r="X586">
        <v>67591</v>
      </c>
      <c r="Y586">
        <v>167</v>
      </c>
      <c r="Z586">
        <f t="shared" si="109"/>
        <v>0</v>
      </c>
      <c r="AA586">
        <f t="shared" si="110"/>
        <v>0</v>
      </c>
      <c r="AB586" t="str">
        <f t="shared" si="104"/>
        <v>畅销</v>
      </c>
      <c r="AC586">
        <f t="shared" si="111"/>
        <v>84936.201192857145</v>
      </c>
    </row>
    <row r="587" spans="1:29" ht="15" customHeight="1" x14ac:dyDescent="0.2">
      <c r="A587">
        <v>12745131</v>
      </c>
      <c r="B587" t="s">
        <v>1560</v>
      </c>
      <c r="C587" t="s">
        <v>1561</v>
      </c>
      <c r="D587" t="str">
        <f t="shared" si="106"/>
        <v>中</v>
      </c>
      <c r="E587">
        <v>56.9</v>
      </c>
      <c r="F587" t="s">
        <v>57</v>
      </c>
      <c r="G587">
        <f t="shared" si="107"/>
        <v>0</v>
      </c>
      <c r="H587">
        <f t="shared" si="108"/>
        <v>2</v>
      </c>
      <c r="I587" t="s">
        <v>843</v>
      </c>
      <c r="J587" t="s">
        <v>1562</v>
      </c>
      <c r="K587">
        <f t="shared" si="102"/>
        <v>20</v>
      </c>
      <c r="L587">
        <f t="shared" si="103"/>
        <v>50</v>
      </c>
      <c r="M587">
        <f t="shared" si="112"/>
        <v>2</v>
      </c>
      <c r="N587" t="s">
        <v>57</v>
      </c>
      <c r="O587">
        <f t="shared" si="105"/>
        <v>50</v>
      </c>
      <c r="P587" t="s">
        <v>112</v>
      </c>
      <c r="Q587" t="s">
        <v>35</v>
      </c>
      <c r="R587" s="1">
        <v>44105</v>
      </c>
      <c r="S587" s="1" t="str">
        <f>TEXT(商品数据[[#This Row],[出版时间]],"YYYY")</f>
        <v>2020</v>
      </c>
      <c r="T587" t="s">
        <v>36</v>
      </c>
      <c r="W587">
        <v>13632</v>
      </c>
      <c r="X587">
        <v>5519</v>
      </c>
      <c r="Y587">
        <v>30</v>
      </c>
      <c r="Z587">
        <f t="shared" si="109"/>
        <v>1</v>
      </c>
      <c r="AA587">
        <f t="shared" si="110"/>
        <v>1</v>
      </c>
      <c r="AB587" t="str">
        <f t="shared" si="104"/>
        <v>畅销</v>
      </c>
      <c r="AC587">
        <f t="shared" si="111"/>
        <v>6224.5199580645158</v>
      </c>
    </row>
    <row r="588" spans="1:29" ht="15" customHeight="1" x14ac:dyDescent="0.2">
      <c r="A588">
        <v>11867803</v>
      </c>
      <c r="B588" t="s">
        <v>87</v>
      </c>
      <c r="C588" t="s">
        <v>195</v>
      </c>
      <c r="D588" t="str">
        <f t="shared" si="106"/>
        <v>较高</v>
      </c>
      <c r="E588">
        <v>72.5</v>
      </c>
      <c r="F588" t="s">
        <v>31</v>
      </c>
      <c r="G588">
        <f t="shared" si="107"/>
        <v>0</v>
      </c>
      <c r="H588">
        <f t="shared" si="108"/>
        <v>2</v>
      </c>
      <c r="I588" t="s">
        <v>32</v>
      </c>
      <c r="J588" t="s">
        <v>41</v>
      </c>
      <c r="K588">
        <f t="shared" si="102"/>
        <v>89</v>
      </c>
      <c r="L588">
        <f t="shared" si="103"/>
        <v>40</v>
      </c>
      <c r="M588">
        <f t="shared" si="112"/>
        <v>1</v>
      </c>
      <c r="N588" t="s">
        <v>31</v>
      </c>
      <c r="O588">
        <f t="shared" si="105"/>
        <v>10</v>
      </c>
      <c r="P588" t="s">
        <v>34</v>
      </c>
      <c r="Q588" t="s">
        <v>35</v>
      </c>
      <c r="R588" s="1">
        <v>42370</v>
      </c>
      <c r="S588" s="1" t="str">
        <f>TEXT(商品数据[[#This Row],[出版时间]],"YYYY")</f>
        <v>2016</v>
      </c>
      <c r="T588" t="s">
        <v>309</v>
      </c>
      <c r="W588">
        <v>121528</v>
      </c>
      <c r="X588">
        <v>75083</v>
      </c>
      <c r="Y588">
        <v>150</v>
      </c>
      <c r="Z588">
        <f t="shared" si="109"/>
        <v>0</v>
      </c>
      <c r="AA588">
        <f t="shared" si="110"/>
        <v>0</v>
      </c>
      <c r="AB588" t="str">
        <f>IF(AC588&gt;2000,"畅销",IF(AC588&gt;200,"一般",IF(AC588&gt;1,"较不畅销","不畅销")))</f>
        <v>畅销</v>
      </c>
      <c r="AC588">
        <f t="shared" si="111"/>
        <v>103731.27915695365</v>
      </c>
    </row>
    <row r="589" spans="1:29" ht="15" customHeight="1" x14ac:dyDescent="0.2">
      <c r="A589">
        <v>12685946</v>
      </c>
      <c r="B589" t="s">
        <v>1563</v>
      </c>
      <c r="C589" t="s">
        <v>1564</v>
      </c>
      <c r="D589" t="str">
        <f t="shared" si="106"/>
        <v>较高</v>
      </c>
      <c r="E589">
        <v>76.900000000000006</v>
      </c>
      <c r="F589" t="s">
        <v>57</v>
      </c>
      <c r="G589">
        <f t="shared" si="107"/>
        <v>0</v>
      </c>
      <c r="H589">
        <f t="shared" si="108"/>
        <v>2</v>
      </c>
      <c r="I589" t="s">
        <v>32</v>
      </c>
      <c r="J589" t="s">
        <v>1565</v>
      </c>
      <c r="K589">
        <f t="shared" si="102"/>
        <v>20</v>
      </c>
      <c r="L589">
        <f t="shared" si="103"/>
        <v>50</v>
      </c>
      <c r="M589">
        <f t="shared" si="112"/>
        <v>2</v>
      </c>
      <c r="N589" t="s">
        <v>57</v>
      </c>
      <c r="O589">
        <f t="shared" si="105"/>
        <v>50</v>
      </c>
      <c r="P589" t="s">
        <v>112</v>
      </c>
      <c r="Q589" t="s">
        <v>35</v>
      </c>
      <c r="R589" s="1">
        <v>43709</v>
      </c>
      <c r="S589" s="1" t="str">
        <f>TEXT(商品数据[[#This Row],[出版时间]],"YYYY")</f>
        <v>2019</v>
      </c>
      <c r="T589" t="s">
        <v>36</v>
      </c>
      <c r="V589">
        <v>332</v>
      </c>
      <c r="W589">
        <v>47934</v>
      </c>
      <c r="X589">
        <v>12950</v>
      </c>
      <c r="Y589">
        <v>45</v>
      </c>
      <c r="Z589">
        <f t="shared" si="109"/>
        <v>0</v>
      </c>
      <c r="AA589">
        <f t="shared" si="110"/>
        <v>0</v>
      </c>
      <c r="AB589" t="str">
        <f>IF(AC589&gt;100000,"超畅销",IF(AC589&gt;2000,"畅销",IF(AC589&gt;200,"一般",IF(AC589&gt;1,"较不畅销","不畅销"))))</f>
        <v>畅销</v>
      </c>
      <c r="AC589">
        <f t="shared" si="111"/>
        <v>51252.935652173917</v>
      </c>
    </row>
    <row r="590" spans="1:29" ht="15" customHeight="1" x14ac:dyDescent="0.2">
      <c r="A590">
        <v>13015860</v>
      </c>
      <c r="B590" t="s">
        <v>1566</v>
      </c>
      <c r="C590" t="s">
        <v>1567</v>
      </c>
      <c r="D590" t="str">
        <f t="shared" si="106"/>
        <v>中</v>
      </c>
      <c r="E590">
        <v>56.9</v>
      </c>
      <c r="F590" t="s">
        <v>57</v>
      </c>
      <c r="G590">
        <f t="shared" si="107"/>
        <v>0</v>
      </c>
      <c r="H590">
        <f t="shared" si="108"/>
        <v>2</v>
      </c>
      <c r="I590" t="s">
        <v>843</v>
      </c>
      <c r="J590" t="s">
        <v>1568</v>
      </c>
      <c r="K590">
        <f t="shared" ref="K590:K653" si="113">IF(COUNTIF(J590,"*周志华*")&gt;0,89,IF(COUNTIF(J590,"*赵卫东*")&gt;0,80,IF(COUNTIF(J590,"*朱塞佩*")&gt;0,60,IF(COUNTIF(J590,"*雷明*")&gt;0,55,IF(COUNTIF(J590,"*立石*")&gt;0,40,IF(COUNTIF(J590,"*挪亚*")&gt;0,30,20))))))</f>
        <v>20</v>
      </c>
      <c r="L590">
        <f t="shared" ref="L590:L653" si="114">IF(N590="人民邮电出版社",50,IF(N590="清华大学出版社",40,IF(N590="机械工业出版社",50,IF(N590="电子工业出版社",50,IF(N590="中信出版集团",40,IF(N590="东南大学出版社",30,IF(N590="科学出版社",20,10)))))))</f>
        <v>50</v>
      </c>
      <c r="M590">
        <f t="shared" si="112"/>
        <v>2</v>
      </c>
      <c r="N590" t="s">
        <v>57</v>
      </c>
      <c r="O590">
        <f t="shared" si="105"/>
        <v>50</v>
      </c>
      <c r="P590" t="s">
        <v>112</v>
      </c>
      <c r="Q590" t="s">
        <v>35</v>
      </c>
      <c r="R590" s="1">
        <v>44136</v>
      </c>
      <c r="S590" s="1" t="str">
        <f>TEXT(商品数据[[#This Row],[出版时间]],"YYYY")</f>
        <v>2020</v>
      </c>
      <c r="T590" t="s">
        <v>36</v>
      </c>
      <c r="W590">
        <v>13610</v>
      </c>
      <c r="X590">
        <v>5518</v>
      </c>
      <c r="Y590">
        <v>30</v>
      </c>
      <c r="Z590">
        <f t="shared" si="109"/>
        <v>0</v>
      </c>
      <c r="AA590">
        <f t="shared" si="110"/>
        <v>0</v>
      </c>
      <c r="AB590" t="str">
        <f>IF(AC590&gt;100000,"超畅销",IF(AC590&gt;2000,"畅销",IF(AC590&gt;200,"一般",IF(AC590&gt;1,"较不畅销","不畅销"))))</f>
        <v>畅销</v>
      </c>
      <c r="AC590">
        <f t="shared" si="111"/>
        <v>6204.7719290322593</v>
      </c>
    </row>
    <row r="591" spans="1:29" ht="15" customHeight="1" x14ac:dyDescent="0.2">
      <c r="A591">
        <v>12054697</v>
      </c>
      <c r="B591" t="s">
        <v>1569</v>
      </c>
      <c r="C591" t="s">
        <v>1570</v>
      </c>
      <c r="D591" t="str">
        <f t="shared" si="106"/>
        <v>中</v>
      </c>
      <c r="E591">
        <v>53.6</v>
      </c>
      <c r="F591" t="s">
        <v>57</v>
      </c>
      <c r="G591">
        <f t="shared" si="107"/>
        <v>0</v>
      </c>
      <c r="H591">
        <f t="shared" si="108"/>
        <v>2</v>
      </c>
      <c r="I591" t="s">
        <v>32</v>
      </c>
      <c r="J591" t="s">
        <v>1025</v>
      </c>
      <c r="K591">
        <f t="shared" si="113"/>
        <v>20</v>
      </c>
      <c r="L591">
        <f t="shared" si="114"/>
        <v>50</v>
      </c>
      <c r="M591">
        <f t="shared" si="112"/>
        <v>2</v>
      </c>
      <c r="N591" t="s">
        <v>57</v>
      </c>
      <c r="O591">
        <f t="shared" si="105"/>
        <v>50</v>
      </c>
      <c r="P591" t="s">
        <v>112</v>
      </c>
      <c r="Q591" t="s">
        <v>35</v>
      </c>
      <c r="R591" s="1">
        <v>42795</v>
      </c>
      <c r="S591" s="1" t="str">
        <f>TEXT(商品数据[[#This Row],[出版时间]],"YYYY")</f>
        <v>2017</v>
      </c>
      <c r="T591" t="s">
        <v>36</v>
      </c>
      <c r="V591">
        <v>278</v>
      </c>
      <c r="W591">
        <v>6776</v>
      </c>
      <c r="X591">
        <v>4242</v>
      </c>
      <c r="Y591">
        <v>13</v>
      </c>
      <c r="Z591">
        <f t="shared" si="109"/>
        <v>0</v>
      </c>
      <c r="AA591">
        <f t="shared" si="110"/>
        <v>0</v>
      </c>
      <c r="AB591" t="str">
        <f>IF(AC591&gt;100000,"超畅销",IF(AC591&gt;2000,"畅销",IF(AC591&gt;200,"一般",IF(AC591&gt;1,"较不畅销","不畅销"))))</f>
        <v>畅销</v>
      </c>
      <c r="AC591">
        <f t="shared" si="111"/>
        <v>3479.1181714285717</v>
      </c>
    </row>
    <row r="592" spans="1:29" ht="15" customHeight="1" x14ac:dyDescent="0.2">
      <c r="A592">
        <v>12941944</v>
      </c>
      <c r="B592" t="s">
        <v>1571</v>
      </c>
      <c r="C592" t="s">
        <v>1572</v>
      </c>
      <c r="D592" t="str">
        <f t="shared" si="106"/>
        <v>中</v>
      </c>
      <c r="E592">
        <v>53.6</v>
      </c>
      <c r="F592" t="s">
        <v>57</v>
      </c>
      <c r="G592">
        <f t="shared" si="107"/>
        <v>0</v>
      </c>
      <c r="H592">
        <f t="shared" si="108"/>
        <v>2</v>
      </c>
      <c r="I592" t="s">
        <v>32</v>
      </c>
      <c r="J592" t="s">
        <v>1573</v>
      </c>
      <c r="K592">
        <f t="shared" si="113"/>
        <v>20</v>
      </c>
      <c r="L592">
        <f t="shared" si="114"/>
        <v>50</v>
      </c>
      <c r="M592">
        <f t="shared" si="112"/>
        <v>2</v>
      </c>
      <c r="N592" t="s">
        <v>57</v>
      </c>
      <c r="O592">
        <f t="shared" si="105"/>
        <v>50</v>
      </c>
      <c r="P592" t="s">
        <v>112</v>
      </c>
      <c r="Q592" t="s">
        <v>35</v>
      </c>
      <c r="R592" s="1">
        <v>44044</v>
      </c>
      <c r="S592" s="1" t="str">
        <f>TEXT(商品数据[[#This Row],[出版时间]],"YYYY")</f>
        <v>2020</v>
      </c>
      <c r="T592" t="s">
        <v>36</v>
      </c>
      <c r="U592" t="s">
        <v>37</v>
      </c>
      <c r="V592">
        <v>152</v>
      </c>
      <c r="W592">
        <v>20885</v>
      </c>
      <c r="X592">
        <v>5060</v>
      </c>
      <c r="Y592">
        <v>20</v>
      </c>
      <c r="Z592">
        <f t="shared" si="109"/>
        <v>0</v>
      </c>
      <c r="AA592">
        <f t="shared" si="110"/>
        <v>0</v>
      </c>
      <c r="AB592" t="str">
        <f>IF(AC592&gt;100000,"超畅销",IF(AC592&gt;2000,"畅销",IF(AC592&gt;200,"一般",IF(AC592&gt;1,"较不畅销","不畅销"))))</f>
        <v>畅销</v>
      </c>
      <c r="AC592">
        <f t="shared" si="111"/>
        <v>21254.986000000001</v>
      </c>
    </row>
    <row r="593" spans="1:29" ht="15" customHeight="1" x14ac:dyDescent="0.2">
      <c r="A593">
        <v>12796902</v>
      </c>
      <c r="B593" t="s">
        <v>1574</v>
      </c>
      <c r="C593" t="s">
        <v>1575</v>
      </c>
      <c r="D593" t="str">
        <f t="shared" si="106"/>
        <v>较高</v>
      </c>
      <c r="E593">
        <v>73.400000000000006</v>
      </c>
      <c r="F593" t="s">
        <v>57</v>
      </c>
      <c r="G593">
        <f t="shared" si="107"/>
        <v>0</v>
      </c>
      <c r="H593">
        <f t="shared" si="108"/>
        <v>2</v>
      </c>
      <c r="I593" t="s">
        <v>32</v>
      </c>
      <c r="J593" t="s">
        <v>1576</v>
      </c>
      <c r="K593">
        <f t="shared" si="113"/>
        <v>20</v>
      </c>
      <c r="L593">
        <f t="shared" si="114"/>
        <v>50</v>
      </c>
      <c r="M593">
        <f t="shared" si="112"/>
        <v>2</v>
      </c>
      <c r="N593" t="s">
        <v>57</v>
      </c>
      <c r="O593">
        <f t="shared" si="105"/>
        <v>50</v>
      </c>
      <c r="P593" t="s">
        <v>112</v>
      </c>
      <c r="Q593" t="s">
        <v>35</v>
      </c>
      <c r="R593" s="1">
        <v>43831</v>
      </c>
      <c r="S593" s="1" t="str">
        <f>TEXT(商品数据[[#This Row],[出版时间]],"YYYY")</f>
        <v>2020</v>
      </c>
      <c r="T593" t="s">
        <v>36</v>
      </c>
      <c r="U593" t="s">
        <v>37</v>
      </c>
      <c r="V593">
        <v>284</v>
      </c>
      <c r="W593">
        <v>13605</v>
      </c>
      <c r="X593">
        <v>5513</v>
      </c>
      <c r="Y593">
        <v>30</v>
      </c>
      <c r="Z593">
        <f t="shared" si="109"/>
        <v>0</v>
      </c>
      <c r="AA593">
        <f t="shared" si="110"/>
        <v>0</v>
      </c>
      <c r="AB593" t="str">
        <f>IF(AC593&gt;100000,"超畅销",IF(AC593&gt;2000,"畅销",IF(AC593&gt;200,"一般",IF(AC593&gt;1,"较不畅销","不畅销"))))</f>
        <v>畅销</v>
      </c>
      <c r="AC593">
        <f t="shared" si="111"/>
        <v>6200.0786387096778</v>
      </c>
    </row>
    <row r="594" spans="1:29" ht="15" customHeight="1" x14ac:dyDescent="0.2">
      <c r="A594">
        <v>12743219</v>
      </c>
      <c r="B594" t="s">
        <v>1577</v>
      </c>
      <c r="C594" t="s">
        <v>1578</v>
      </c>
      <c r="D594" t="str">
        <f t="shared" si="106"/>
        <v>较高</v>
      </c>
      <c r="E594">
        <v>75.7</v>
      </c>
      <c r="F594" t="s">
        <v>31</v>
      </c>
      <c r="G594">
        <f t="shared" si="107"/>
        <v>0</v>
      </c>
      <c r="H594">
        <f t="shared" si="108"/>
        <v>2</v>
      </c>
      <c r="I594" t="s">
        <v>843</v>
      </c>
      <c r="J594" t="s">
        <v>1579</v>
      </c>
      <c r="K594">
        <f t="shared" si="113"/>
        <v>20</v>
      </c>
      <c r="L594">
        <f t="shared" si="114"/>
        <v>40</v>
      </c>
      <c r="M594">
        <f t="shared" si="112"/>
        <v>1</v>
      </c>
      <c r="N594" t="s">
        <v>31</v>
      </c>
      <c r="O594">
        <f t="shared" si="105"/>
        <v>10</v>
      </c>
      <c r="P594" t="s">
        <v>305</v>
      </c>
      <c r="Q594" t="s">
        <v>35</v>
      </c>
      <c r="R594" s="1">
        <v>44105</v>
      </c>
      <c r="S594" s="1" t="str">
        <f>TEXT(商品数据[[#This Row],[出版时间]],"YYYY")</f>
        <v>2020</v>
      </c>
      <c r="T594" t="s">
        <v>36</v>
      </c>
      <c r="V594">
        <v>256</v>
      </c>
      <c r="W594">
        <v>121506</v>
      </c>
      <c r="X594">
        <v>75061</v>
      </c>
      <c r="Y594">
        <v>150</v>
      </c>
      <c r="Z594">
        <f t="shared" si="109"/>
        <v>0</v>
      </c>
      <c r="AA594">
        <f t="shared" si="110"/>
        <v>0</v>
      </c>
      <c r="AB594" t="str">
        <f>IF(AC594&gt;2000,"畅销",IF(AC594&gt;200,"一般",IF(AC594&gt;1,"较不畅销","不畅销")))</f>
        <v>畅销</v>
      </c>
      <c r="AC594">
        <f t="shared" si="111"/>
        <v>103693.02771324501</v>
      </c>
    </row>
    <row r="595" spans="1:29" ht="15" customHeight="1" x14ac:dyDescent="0.2">
      <c r="A595">
        <v>12464291</v>
      </c>
      <c r="B595" t="s">
        <v>1580</v>
      </c>
      <c r="C595" t="s">
        <v>1581</v>
      </c>
      <c r="D595" t="str">
        <f t="shared" si="106"/>
        <v>较高</v>
      </c>
      <c r="E595">
        <v>74.3</v>
      </c>
      <c r="F595" t="s">
        <v>57</v>
      </c>
      <c r="G595">
        <f t="shared" si="107"/>
        <v>0</v>
      </c>
      <c r="H595">
        <f t="shared" si="108"/>
        <v>2</v>
      </c>
      <c r="I595" t="s">
        <v>32</v>
      </c>
      <c r="J595" t="s">
        <v>1582</v>
      </c>
      <c r="K595">
        <f t="shared" si="113"/>
        <v>20</v>
      </c>
      <c r="L595">
        <f t="shared" si="114"/>
        <v>50</v>
      </c>
      <c r="M595">
        <f t="shared" si="112"/>
        <v>2</v>
      </c>
      <c r="N595" t="s">
        <v>57</v>
      </c>
      <c r="O595">
        <f t="shared" si="105"/>
        <v>50</v>
      </c>
      <c r="P595" t="s">
        <v>112</v>
      </c>
      <c r="Q595" t="s">
        <v>35</v>
      </c>
      <c r="R595" s="1">
        <v>43435</v>
      </c>
      <c r="S595" s="1" t="str">
        <f>TEXT(商品数据[[#This Row],[出版时间]],"YYYY")</f>
        <v>2018</v>
      </c>
      <c r="T595" t="s">
        <v>36</v>
      </c>
      <c r="V595">
        <v>366</v>
      </c>
      <c r="W595">
        <v>6357</v>
      </c>
      <c r="X595">
        <v>4648</v>
      </c>
      <c r="Y595">
        <v>11</v>
      </c>
      <c r="Z595">
        <f t="shared" si="109"/>
        <v>0</v>
      </c>
      <c r="AA595">
        <f t="shared" si="110"/>
        <v>0</v>
      </c>
      <c r="AB595" t="str">
        <f t="shared" ref="AB595:AB650" si="115">IF(AC595&gt;100000,"超畅销",IF(AC595&gt;2000,"畅销",IF(AC595&gt;200,"一般",IF(AC595&gt;1,"较不畅销","不畅销"))))</f>
        <v>畅销</v>
      </c>
      <c r="AC595">
        <f t="shared" si="111"/>
        <v>3608.5888666666669</v>
      </c>
    </row>
    <row r="596" spans="1:29" ht="15" customHeight="1" x14ac:dyDescent="0.2">
      <c r="A596">
        <v>12151946</v>
      </c>
      <c r="B596" t="s">
        <v>205</v>
      </c>
      <c r="C596" t="s">
        <v>1583</v>
      </c>
      <c r="D596" t="str">
        <f t="shared" si="106"/>
        <v>中</v>
      </c>
      <c r="E596">
        <v>61.3</v>
      </c>
      <c r="F596" t="s">
        <v>57</v>
      </c>
      <c r="G596">
        <f t="shared" si="107"/>
        <v>0</v>
      </c>
      <c r="H596">
        <f t="shared" si="108"/>
        <v>2</v>
      </c>
      <c r="I596" t="s">
        <v>32</v>
      </c>
      <c r="J596" t="s">
        <v>1582</v>
      </c>
      <c r="K596">
        <f t="shared" si="113"/>
        <v>20</v>
      </c>
      <c r="L596">
        <f t="shared" si="114"/>
        <v>50</v>
      </c>
      <c r="M596">
        <f t="shared" si="112"/>
        <v>2</v>
      </c>
      <c r="N596" t="s">
        <v>57</v>
      </c>
      <c r="O596">
        <f t="shared" si="105"/>
        <v>50</v>
      </c>
      <c r="P596" t="s">
        <v>112</v>
      </c>
      <c r="Q596" t="s">
        <v>35</v>
      </c>
      <c r="R596" s="1">
        <v>42795</v>
      </c>
      <c r="S596" s="1" t="str">
        <f>TEXT(商品数据[[#This Row],[出版时间]],"YYYY")</f>
        <v>2017</v>
      </c>
      <c r="T596" t="s">
        <v>36</v>
      </c>
      <c r="V596">
        <v>259</v>
      </c>
      <c r="W596">
        <v>6355</v>
      </c>
      <c r="X596">
        <v>4646</v>
      </c>
      <c r="Y596">
        <v>11</v>
      </c>
      <c r="Z596">
        <f t="shared" si="109"/>
        <v>0</v>
      </c>
      <c r="AA596">
        <f t="shared" si="110"/>
        <v>0</v>
      </c>
      <c r="AB596" t="str">
        <f t="shared" si="115"/>
        <v>畅销</v>
      </c>
      <c r="AC596">
        <f t="shared" si="111"/>
        <v>3606.2884666666664</v>
      </c>
    </row>
    <row r="597" spans="1:29" ht="15" customHeight="1" x14ac:dyDescent="0.2">
      <c r="A597">
        <v>12628706</v>
      </c>
      <c r="B597" t="s">
        <v>1584</v>
      </c>
      <c r="C597" t="s">
        <v>1585</v>
      </c>
      <c r="D597" t="str">
        <f t="shared" si="106"/>
        <v>较高</v>
      </c>
      <c r="E597">
        <v>76.900000000000006</v>
      </c>
      <c r="F597" t="s">
        <v>57</v>
      </c>
      <c r="G597">
        <f t="shared" si="107"/>
        <v>0</v>
      </c>
      <c r="H597">
        <f t="shared" si="108"/>
        <v>2</v>
      </c>
      <c r="I597" t="s">
        <v>32</v>
      </c>
      <c r="J597" t="s">
        <v>1586</v>
      </c>
      <c r="K597">
        <f t="shared" si="113"/>
        <v>20</v>
      </c>
      <c r="L597">
        <f t="shared" si="114"/>
        <v>50</v>
      </c>
      <c r="M597">
        <f t="shared" si="112"/>
        <v>2</v>
      </c>
      <c r="N597" t="s">
        <v>57</v>
      </c>
      <c r="O597">
        <f t="shared" si="105"/>
        <v>50</v>
      </c>
      <c r="P597" t="s">
        <v>112</v>
      </c>
      <c r="Q597" t="s">
        <v>35</v>
      </c>
      <c r="R597" s="1">
        <v>43617</v>
      </c>
      <c r="S597" s="1" t="str">
        <f>TEXT(商品数据[[#This Row],[出版时间]],"YYYY")</f>
        <v>2019</v>
      </c>
      <c r="T597" t="s">
        <v>36</v>
      </c>
      <c r="V597">
        <v>343</v>
      </c>
      <c r="W597">
        <v>47882</v>
      </c>
      <c r="X597">
        <v>12955</v>
      </c>
      <c r="Y597">
        <v>45</v>
      </c>
      <c r="Z597">
        <f t="shared" si="109"/>
        <v>0</v>
      </c>
      <c r="AA597">
        <f t="shared" si="110"/>
        <v>0</v>
      </c>
      <c r="AB597" t="str">
        <f t="shared" si="115"/>
        <v>畅销</v>
      </c>
      <c r="AC597">
        <f t="shared" si="111"/>
        <v>51143.728206521744</v>
      </c>
    </row>
    <row r="598" spans="1:29" ht="15" customHeight="1" x14ac:dyDescent="0.2">
      <c r="A598">
        <v>12287533</v>
      </c>
      <c r="B598" t="s">
        <v>1587</v>
      </c>
      <c r="C598" t="s">
        <v>1588</v>
      </c>
      <c r="D598" t="str">
        <f t="shared" si="106"/>
        <v>较高</v>
      </c>
      <c r="E598">
        <v>70.2</v>
      </c>
      <c r="F598" t="s">
        <v>149</v>
      </c>
      <c r="G598">
        <f t="shared" si="107"/>
        <v>0</v>
      </c>
      <c r="H598">
        <f t="shared" si="108"/>
        <v>2</v>
      </c>
      <c r="I598" t="s">
        <v>32</v>
      </c>
      <c r="J598" t="s">
        <v>476</v>
      </c>
      <c r="K598">
        <f t="shared" si="113"/>
        <v>20</v>
      </c>
      <c r="L598">
        <f t="shared" si="114"/>
        <v>50</v>
      </c>
      <c r="M598">
        <f t="shared" si="112"/>
        <v>3</v>
      </c>
      <c r="N598" t="s">
        <v>149</v>
      </c>
      <c r="O598">
        <f t="shared" si="105"/>
        <v>40</v>
      </c>
      <c r="P598" t="s">
        <v>289</v>
      </c>
      <c r="Q598" t="s">
        <v>35</v>
      </c>
      <c r="R598" s="1">
        <v>43132</v>
      </c>
      <c r="S598" s="1" t="str">
        <f>TEXT(商品数据[[#This Row],[出版时间]],"YYYY")</f>
        <v>2018</v>
      </c>
      <c r="T598" t="s">
        <v>36</v>
      </c>
      <c r="V598">
        <v>364</v>
      </c>
      <c r="W598">
        <v>90177</v>
      </c>
      <c r="X598">
        <v>65635</v>
      </c>
      <c r="Y598">
        <v>278</v>
      </c>
      <c r="Z598">
        <f t="shared" si="109"/>
        <v>1</v>
      </c>
      <c r="AA598">
        <f t="shared" si="110"/>
        <v>1</v>
      </c>
      <c r="AB598" t="str">
        <f t="shared" si="115"/>
        <v>畅销</v>
      </c>
      <c r="AC598">
        <f t="shared" si="111"/>
        <v>31178.477867383514</v>
      </c>
    </row>
    <row r="599" spans="1:29" ht="15" customHeight="1" x14ac:dyDescent="0.2">
      <c r="A599">
        <v>12726621</v>
      </c>
      <c r="B599" t="s">
        <v>1589</v>
      </c>
      <c r="C599" t="s">
        <v>1590</v>
      </c>
      <c r="D599" t="str">
        <f t="shared" si="106"/>
        <v>高</v>
      </c>
      <c r="E599">
        <v>115.7</v>
      </c>
      <c r="F599" t="s">
        <v>57</v>
      </c>
      <c r="G599">
        <f t="shared" si="107"/>
        <v>0</v>
      </c>
      <c r="H599">
        <f t="shared" si="108"/>
        <v>2</v>
      </c>
      <c r="I599" t="s">
        <v>32</v>
      </c>
      <c r="J599" t="s">
        <v>1591</v>
      </c>
      <c r="K599">
        <f t="shared" si="113"/>
        <v>20</v>
      </c>
      <c r="L599">
        <f t="shared" si="114"/>
        <v>50</v>
      </c>
      <c r="M599">
        <f t="shared" si="112"/>
        <v>2</v>
      </c>
      <c r="N599" t="s">
        <v>57</v>
      </c>
      <c r="O599">
        <f t="shared" si="105"/>
        <v>50</v>
      </c>
      <c r="P599" t="s">
        <v>112</v>
      </c>
      <c r="Q599" t="s">
        <v>35</v>
      </c>
      <c r="R599" s="1">
        <v>44105</v>
      </c>
      <c r="S599" s="1" t="str">
        <f>TEXT(商品数据[[#This Row],[出版时间]],"YYYY")</f>
        <v>2020</v>
      </c>
      <c r="T599" t="s">
        <v>36</v>
      </c>
      <c r="V599">
        <v>432</v>
      </c>
      <c r="W599">
        <v>47933</v>
      </c>
      <c r="X599">
        <v>12952</v>
      </c>
      <c r="Y599">
        <v>45</v>
      </c>
      <c r="Z599">
        <f t="shared" si="109"/>
        <v>0</v>
      </c>
      <c r="AA599">
        <f t="shared" si="110"/>
        <v>1</v>
      </c>
      <c r="AB599" t="str">
        <f t="shared" si="115"/>
        <v>畅销</v>
      </c>
      <c r="AC599">
        <f t="shared" si="111"/>
        <v>51251.032800000001</v>
      </c>
    </row>
    <row r="600" spans="1:29" ht="15" customHeight="1" x14ac:dyDescent="0.2">
      <c r="A600">
        <v>12939666</v>
      </c>
      <c r="B600" t="s">
        <v>1592</v>
      </c>
      <c r="C600" t="s">
        <v>1593</v>
      </c>
      <c r="D600" t="str">
        <f t="shared" si="106"/>
        <v>中</v>
      </c>
      <c r="E600">
        <v>36.6</v>
      </c>
      <c r="F600" t="s">
        <v>1216</v>
      </c>
      <c r="G600">
        <f t="shared" si="107"/>
        <v>0</v>
      </c>
      <c r="H600">
        <f t="shared" si="108"/>
        <v>2</v>
      </c>
      <c r="I600" t="s">
        <v>32</v>
      </c>
      <c r="J600" t="s">
        <v>1594</v>
      </c>
      <c r="K600">
        <f t="shared" si="113"/>
        <v>20</v>
      </c>
      <c r="L600">
        <f t="shared" si="114"/>
        <v>10</v>
      </c>
      <c r="M600">
        <f t="shared" si="112"/>
        <v>700</v>
      </c>
      <c r="N600" t="s">
        <v>1216</v>
      </c>
      <c r="O600">
        <f t="shared" si="105"/>
        <v>10</v>
      </c>
      <c r="P600" t="s">
        <v>1216</v>
      </c>
      <c r="Q600" t="s">
        <v>35</v>
      </c>
      <c r="R600" s="1">
        <v>44013</v>
      </c>
      <c r="S600" s="1" t="str">
        <f>TEXT(商品数据[[#This Row],[出版时间]],"YYYY")</f>
        <v>2020</v>
      </c>
      <c r="T600" t="s">
        <v>36</v>
      </c>
      <c r="V600">
        <v>200</v>
      </c>
      <c r="W600">
        <v>3312</v>
      </c>
      <c r="X600">
        <v>1043</v>
      </c>
      <c r="Y600">
        <v>1</v>
      </c>
      <c r="Z600">
        <f t="shared" si="109"/>
        <v>0</v>
      </c>
      <c r="AA600">
        <f t="shared" si="110"/>
        <v>0</v>
      </c>
      <c r="AB600" t="str">
        <f t="shared" si="115"/>
        <v>畅销</v>
      </c>
      <c r="AC600">
        <f t="shared" si="111"/>
        <v>5657.4444499999991</v>
      </c>
    </row>
    <row r="601" spans="1:29" ht="15" customHeight="1" x14ac:dyDescent="0.2">
      <c r="A601">
        <v>12507447</v>
      </c>
      <c r="B601" t="s">
        <v>1595</v>
      </c>
      <c r="C601" t="s">
        <v>1596</v>
      </c>
      <c r="D601" t="str">
        <f t="shared" si="106"/>
        <v>较高</v>
      </c>
      <c r="E601">
        <v>70.2</v>
      </c>
      <c r="F601" t="s">
        <v>149</v>
      </c>
      <c r="G601">
        <f t="shared" si="107"/>
        <v>0</v>
      </c>
      <c r="H601">
        <f t="shared" si="108"/>
        <v>2</v>
      </c>
      <c r="I601" t="s">
        <v>32</v>
      </c>
      <c r="J601" t="s">
        <v>1597</v>
      </c>
      <c r="K601">
        <f t="shared" si="113"/>
        <v>20</v>
      </c>
      <c r="L601">
        <f t="shared" si="114"/>
        <v>50</v>
      </c>
      <c r="M601">
        <f t="shared" si="112"/>
        <v>3</v>
      </c>
      <c r="N601" t="s">
        <v>149</v>
      </c>
      <c r="O601">
        <f t="shared" si="105"/>
        <v>40</v>
      </c>
      <c r="P601" t="s">
        <v>289</v>
      </c>
      <c r="Q601" t="s">
        <v>35</v>
      </c>
      <c r="R601" s="1">
        <v>43525</v>
      </c>
      <c r="S601" s="1" t="str">
        <f>TEXT(商品数据[[#This Row],[出版时间]],"YYYY")</f>
        <v>2019</v>
      </c>
      <c r="T601" t="s">
        <v>36</v>
      </c>
      <c r="U601" t="s">
        <v>37</v>
      </c>
      <c r="V601">
        <v>384</v>
      </c>
      <c r="W601">
        <v>90172</v>
      </c>
      <c r="X601">
        <v>65632</v>
      </c>
      <c r="Y601">
        <v>278</v>
      </c>
      <c r="Z601">
        <f t="shared" si="109"/>
        <v>0</v>
      </c>
      <c r="AA601">
        <f t="shared" si="110"/>
        <v>0</v>
      </c>
      <c r="AB601" t="str">
        <f t="shared" si="115"/>
        <v>畅销</v>
      </c>
      <c r="AC601">
        <f t="shared" si="111"/>
        <v>31175.036184946235</v>
      </c>
    </row>
    <row r="602" spans="1:29" ht="15" customHeight="1" x14ac:dyDescent="0.2">
      <c r="A602">
        <v>12876416</v>
      </c>
      <c r="B602" t="s">
        <v>1598</v>
      </c>
      <c r="C602" t="s">
        <v>1599</v>
      </c>
      <c r="D602" t="str">
        <f t="shared" si="106"/>
        <v>较高</v>
      </c>
      <c r="E602">
        <v>73.400000000000006</v>
      </c>
      <c r="F602" t="s">
        <v>57</v>
      </c>
      <c r="G602">
        <f t="shared" si="107"/>
        <v>0</v>
      </c>
      <c r="H602">
        <f t="shared" si="108"/>
        <v>2</v>
      </c>
      <c r="I602" t="s">
        <v>32</v>
      </c>
      <c r="J602" t="s">
        <v>1600</v>
      </c>
      <c r="K602">
        <f t="shared" si="113"/>
        <v>20</v>
      </c>
      <c r="L602">
        <f t="shared" si="114"/>
        <v>50</v>
      </c>
      <c r="M602">
        <f t="shared" si="112"/>
        <v>2</v>
      </c>
      <c r="N602" t="s">
        <v>57</v>
      </c>
      <c r="O602">
        <f t="shared" si="105"/>
        <v>50</v>
      </c>
      <c r="P602" t="s">
        <v>112</v>
      </c>
      <c r="Q602" t="s">
        <v>35</v>
      </c>
      <c r="R602" s="1">
        <v>43983</v>
      </c>
      <c r="S602" s="1" t="str">
        <f>TEXT(商品数据[[#This Row],[出版时间]],"YYYY")</f>
        <v>2020</v>
      </c>
      <c r="T602" t="s">
        <v>36</v>
      </c>
      <c r="W602">
        <v>13632</v>
      </c>
      <c r="X602">
        <v>5519</v>
      </c>
      <c r="Y602">
        <v>30</v>
      </c>
      <c r="Z602">
        <f t="shared" si="109"/>
        <v>0</v>
      </c>
      <c r="AA602">
        <f t="shared" si="110"/>
        <v>1</v>
      </c>
      <c r="AB602" t="str">
        <f t="shared" si="115"/>
        <v>畅销</v>
      </c>
      <c r="AC602">
        <f t="shared" si="111"/>
        <v>6224.5199580645158</v>
      </c>
    </row>
    <row r="603" spans="1:29" ht="15" customHeight="1" x14ac:dyDescent="0.2">
      <c r="A603">
        <v>26395628734</v>
      </c>
      <c r="B603" t="s">
        <v>1601</v>
      </c>
      <c r="C603" t="s">
        <v>1602</v>
      </c>
      <c r="D603" t="str">
        <f t="shared" si="106"/>
        <v>较高</v>
      </c>
      <c r="E603">
        <v>79</v>
      </c>
      <c r="F603" t="s">
        <v>1603</v>
      </c>
      <c r="G603">
        <f t="shared" si="107"/>
        <v>1</v>
      </c>
      <c r="H603">
        <f t="shared" si="108"/>
        <v>2</v>
      </c>
      <c r="I603" t="s">
        <v>1604</v>
      </c>
      <c r="K603">
        <f t="shared" si="113"/>
        <v>20</v>
      </c>
      <c r="L603">
        <f t="shared" si="114"/>
        <v>10</v>
      </c>
      <c r="M603">
        <f t="shared" si="112"/>
        <v>700</v>
      </c>
      <c r="O603">
        <f t="shared" si="105"/>
        <v>10</v>
      </c>
      <c r="R603" s="1"/>
      <c r="S603" s="1" t="str">
        <f>TEXT(商品数据[[#This Row],[出版时间]],"YYYY")</f>
        <v>1900</v>
      </c>
      <c r="W603">
        <v>14955</v>
      </c>
      <c r="X603">
        <v>10213</v>
      </c>
      <c r="Y603">
        <v>47</v>
      </c>
      <c r="Z603">
        <f t="shared" si="109"/>
        <v>0</v>
      </c>
      <c r="AA603">
        <f t="shared" si="110"/>
        <v>0</v>
      </c>
      <c r="AB603" t="str">
        <f t="shared" si="115"/>
        <v>畅销</v>
      </c>
      <c r="AC603">
        <f t="shared" si="111"/>
        <v>4963.3043916666666</v>
      </c>
    </row>
    <row r="604" spans="1:29" ht="15" customHeight="1" x14ac:dyDescent="0.2">
      <c r="A604">
        <v>26513686741</v>
      </c>
      <c r="B604" t="s">
        <v>1605</v>
      </c>
      <c r="C604" t="s">
        <v>1602</v>
      </c>
      <c r="D604" t="str">
        <f t="shared" si="106"/>
        <v>高</v>
      </c>
      <c r="E604">
        <v>109</v>
      </c>
      <c r="F604" t="s">
        <v>1603</v>
      </c>
      <c r="G604">
        <f t="shared" si="107"/>
        <v>1</v>
      </c>
      <c r="H604">
        <f t="shared" si="108"/>
        <v>1</v>
      </c>
      <c r="I604" t="s">
        <v>1606</v>
      </c>
      <c r="K604">
        <f t="shared" si="113"/>
        <v>20</v>
      </c>
      <c r="L604">
        <f t="shared" si="114"/>
        <v>10</v>
      </c>
      <c r="M604">
        <f t="shared" si="112"/>
        <v>700</v>
      </c>
      <c r="O604">
        <f t="shared" si="105"/>
        <v>10</v>
      </c>
      <c r="R604" s="1"/>
      <c r="S604" s="1" t="str">
        <f>TEXT(商品数据[[#This Row],[出版时间]],"YYYY")</f>
        <v>1900</v>
      </c>
      <c r="W604">
        <v>14955</v>
      </c>
      <c r="X604">
        <v>10213</v>
      </c>
      <c r="Y604">
        <v>47</v>
      </c>
      <c r="Z604">
        <f t="shared" si="109"/>
        <v>0</v>
      </c>
      <c r="AA604">
        <f t="shared" si="110"/>
        <v>0</v>
      </c>
      <c r="AB604" t="str">
        <f t="shared" si="115"/>
        <v>畅销</v>
      </c>
      <c r="AC604">
        <f t="shared" si="111"/>
        <v>4963.3043916666666</v>
      </c>
    </row>
    <row r="605" spans="1:29" ht="15" customHeight="1" x14ac:dyDescent="0.2">
      <c r="A605">
        <v>12663619</v>
      </c>
      <c r="B605" t="s">
        <v>1607</v>
      </c>
      <c r="C605" t="s">
        <v>1608</v>
      </c>
      <c r="D605" t="str">
        <f t="shared" si="106"/>
        <v>高</v>
      </c>
      <c r="E605">
        <v>106.4</v>
      </c>
      <c r="F605" t="s">
        <v>57</v>
      </c>
      <c r="G605">
        <f t="shared" si="107"/>
        <v>0</v>
      </c>
      <c r="H605">
        <f t="shared" si="108"/>
        <v>2</v>
      </c>
      <c r="I605" t="s">
        <v>32</v>
      </c>
      <c r="J605" t="s">
        <v>1609</v>
      </c>
      <c r="K605">
        <f t="shared" si="113"/>
        <v>20</v>
      </c>
      <c r="L605">
        <f t="shared" si="114"/>
        <v>50</v>
      </c>
      <c r="M605">
        <f t="shared" si="112"/>
        <v>2</v>
      </c>
      <c r="N605" t="s">
        <v>57</v>
      </c>
      <c r="O605">
        <f t="shared" si="105"/>
        <v>50</v>
      </c>
      <c r="P605" t="s">
        <v>112</v>
      </c>
      <c r="Q605" t="s">
        <v>35</v>
      </c>
      <c r="R605" s="1">
        <v>43952</v>
      </c>
      <c r="S605" s="1" t="str">
        <f>TEXT(商品数据[[#This Row],[出版时间]],"YYYY")</f>
        <v>2020</v>
      </c>
      <c r="T605" t="s">
        <v>36</v>
      </c>
      <c r="V605">
        <v>456</v>
      </c>
      <c r="W605">
        <v>13606</v>
      </c>
      <c r="X605">
        <v>5514</v>
      </c>
      <c r="Y605">
        <v>30</v>
      </c>
      <c r="Z605">
        <f t="shared" si="109"/>
        <v>0</v>
      </c>
      <c r="AA605">
        <f t="shared" si="110"/>
        <v>0</v>
      </c>
      <c r="AB605" t="str">
        <f t="shared" si="115"/>
        <v>畅销</v>
      </c>
      <c r="AC605">
        <f t="shared" si="111"/>
        <v>6201.0171548387098</v>
      </c>
    </row>
    <row r="606" spans="1:29" ht="15" customHeight="1" x14ac:dyDescent="0.2">
      <c r="A606">
        <v>12677471</v>
      </c>
      <c r="B606" t="s">
        <v>1610</v>
      </c>
      <c r="C606" t="s">
        <v>1611</v>
      </c>
      <c r="D606" t="str">
        <f t="shared" si="106"/>
        <v>高</v>
      </c>
      <c r="E606">
        <v>108.8</v>
      </c>
      <c r="F606" t="s">
        <v>31</v>
      </c>
      <c r="G606">
        <f t="shared" si="107"/>
        <v>0</v>
      </c>
      <c r="H606">
        <f t="shared" si="108"/>
        <v>2</v>
      </c>
      <c r="I606" t="s">
        <v>32</v>
      </c>
      <c r="J606" t="s">
        <v>1612</v>
      </c>
      <c r="K606">
        <f t="shared" si="113"/>
        <v>20</v>
      </c>
      <c r="L606">
        <f t="shared" si="114"/>
        <v>40</v>
      </c>
      <c r="M606">
        <f t="shared" si="112"/>
        <v>1</v>
      </c>
      <c r="N606" t="s">
        <v>31</v>
      </c>
      <c r="O606">
        <f t="shared" si="105"/>
        <v>10</v>
      </c>
      <c r="P606" t="s">
        <v>34</v>
      </c>
      <c r="Q606" t="s">
        <v>35</v>
      </c>
      <c r="R606" s="1">
        <v>43983</v>
      </c>
      <c r="S606" s="1" t="str">
        <f>TEXT(商品数据[[#This Row],[出版时间]],"YYYY")</f>
        <v>2020</v>
      </c>
      <c r="T606" t="s">
        <v>309</v>
      </c>
      <c r="V606">
        <v>382</v>
      </c>
      <c r="W606">
        <v>83205</v>
      </c>
      <c r="X606">
        <v>44435</v>
      </c>
      <c r="Y606">
        <v>234</v>
      </c>
      <c r="Z606">
        <f t="shared" si="109"/>
        <v>1</v>
      </c>
      <c r="AA606">
        <f t="shared" si="110"/>
        <v>0</v>
      </c>
      <c r="AB606" t="str">
        <f t="shared" si="115"/>
        <v>畅销</v>
      </c>
      <c r="AC606">
        <f t="shared" si="111"/>
        <v>30950.684625531918</v>
      </c>
    </row>
    <row r="607" spans="1:29" ht="15" customHeight="1" x14ac:dyDescent="0.2">
      <c r="A607">
        <v>12834374</v>
      </c>
      <c r="B607" t="s">
        <v>1613</v>
      </c>
      <c r="C607" t="s">
        <v>1614</v>
      </c>
      <c r="D607" t="str">
        <f t="shared" si="106"/>
        <v>中</v>
      </c>
      <c r="E607">
        <v>56.9</v>
      </c>
      <c r="F607" t="s">
        <v>57</v>
      </c>
      <c r="G607">
        <f t="shared" si="107"/>
        <v>0</v>
      </c>
      <c r="H607">
        <f t="shared" si="108"/>
        <v>1</v>
      </c>
      <c r="I607" t="s">
        <v>64</v>
      </c>
      <c r="J607" t="s">
        <v>1615</v>
      </c>
      <c r="K607">
        <f t="shared" si="113"/>
        <v>20</v>
      </c>
      <c r="L607">
        <f t="shared" si="114"/>
        <v>50</v>
      </c>
      <c r="M607">
        <f t="shared" si="112"/>
        <v>2</v>
      </c>
      <c r="N607" t="s">
        <v>57</v>
      </c>
      <c r="O607">
        <f t="shared" si="105"/>
        <v>50</v>
      </c>
      <c r="P607" t="s">
        <v>112</v>
      </c>
      <c r="Q607" t="s">
        <v>35</v>
      </c>
      <c r="R607" s="1">
        <v>43922</v>
      </c>
      <c r="S607" s="1" t="str">
        <f>TEXT(商品数据[[#This Row],[出版时间]],"YYYY")</f>
        <v>2020</v>
      </c>
      <c r="T607" t="s">
        <v>36</v>
      </c>
      <c r="W607">
        <v>13632</v>
      </c>
      <c r="X607">
        <v>5519</v>
      </c>
      <c r="Y607">
        <v>30</v>
      </c>
      <c r="Z607">
        <f t="shared" si="109"/>
        <v>1</v>
      </c>
      <c r="AA607">
        <f t="shared" si="110"/>
        <v>1</v>
      </c>
      <c r="AB607" t="str">
        <f t="shared" si="115"/>
        <v>畅销</v>
      </c>
      <c r="AC607">
        <f t="shared" si="111"/>
        <v>6224.5199580645158</v>
      </c>
    </row>
    <row r="608" spans="1:29" ht="15" customHeight="1" x14ac:dyDescent="0.2">
      <c r="A608">
        <v>12663246</v>
      </c>
      <c r="B608" t="s">
        <v>1616</v>
      </c>
      <c r="C608" t="s">
        <v>1617</v>
      </c>
      <c r="D608" t="str">
        <f t="shared" si="106"/>
        <v>中</v>
      </c>
      <c r="E608">
        <v>48.7</v>
      </c>
      <c r="F608" t="s">
        <v>57</v>
      </c>
      <c r="G608">
        <f t="shared" si="107"/>
        <v>0</v>
      </c>
      <c r="H608">
        <f t="shared" si="108"/>
        <v>2</v>
      </c>
      <c r="I608" t="s">
        <v>32</v>
      </c>
      <c r="J608" t="s">
        <v>1524</v>
      </c>
      <c r="K608">
        <f t="shared" si="113"/>
        <v>20</v>
      </c>
      <c r="L608">
        <f t="shared" si="114"/>
        <v>50</v>
      </c>
      <c r="M608">
        <f t="shared" si="112"/>
        <v>2</v>
      </c>
      <c r="N608" t="s">
        <v>57</v>
      </c>
      <c r="O608">
        <f t="shared" si="105"/>
        <v>50</v>
      </c>
      <c r="P608" t="s">
        <v>112</v>
      </c>
      <c r="Q608" t="s">
        <v>35</v>
      </c>
      <c r="R608" s="1">
        <v>43678</v>
      </c>
      <c r="S608" s="1" t="str">
        <f>TEXT(商品数据[[#This Row],[出版时间]],"YYYY")</f>
        <v>2019</v>
      </c>
      <c r="T608" t="s">
        <v>36</v>
      </c>
      <c r="V608">
        <v>159</v>
      </c>
      <c r="W608">
        <v>13632</v>
      </c>
      <c r="X608">
        <v>5519</v>
      </c>
      <c r="Y608">
        <v>30</v>
      </c>
      <c r="Z608">
        <f t="shared" si="109"/>
        <v>0</v>
      </c>
      <c r="AA608">
        <f t="shared" si="110"/>
        <v>0</v>
      </c>
      <c r="AB608" t="str">
        <f t="shared" si="115"/>
        <v>畅销</v>
      </c>
      <c r="AC608">
        <f t="shared" si="111"/>
        <v>6224.5199580645158</v>
      </c>
    </row>
    <row r="609" spans="1:29" ht="15" customHeight="1" x14ac:dyDescent="0.2">
      <c r="A609">
        <v>12855200</v>
      </c>
      <c r="B609" t="s">
        <v>1618</v>
      </c>
      <c r="C609" t="s">
        <v>1619</v>
      </c>
      <c r="D609" t="str">
        <f t="shared" si="106"/>
        <v>中</v>
      </c>
      <c r="E609">
        <v>53.6</v>
      </c>
      <c r="F609" t="s">
        <v>57</v>
      </c>
      <c r="G609">
        <f t="shared" si="107"/>
        <v>0</v>
      </c>
      <c r="H609">
        <f t="shared" si="108"/>
        <v>2</v>
      </c>
      <c r="I609" t="s">
        <v>32</v>
      </c>
      <c r="J609" t="s">
        <v>1620</v>
      </c>
      <c r="K609">
        <f t="shared" si="113"/>
        <v>20</v>
      </c>
      <c r="L609">
        <f t="shared" si="114"/>
        <v>50</v>
      </c>
      <c r="M609">
        <f t="shared" si="112"/>
        <v>2</v>
      </c>
      <c r="N609" t="s">
        <v>57</v>
      </c>
      <c r="O609">
        <f t="shared" si="105"/>
        <v>50</v>
      </c>
      <c r="P609" t="s">
        <v>112</v>
      </c>
      <c r="Q609" t="s">
        <v>35</v>
      </c>
      <c r="R609" s="1">
        <v>43922</v>
      </c>
      <c r="S609" s="1" t="str">
        <f>TEXT(商品数据[[#This Row],[出版时间]],"YYYY")</f>
        <v>2020</v>
      </c>
      <c r="T609" t="s">
        <v>36</v>
      </c>
      <c r="V609">
        <v>228</v>
      </c>
      <c r="W609">
        <v>19473</v>
      </c>
      <c r="X609">
        <v>12780</v>
      </c>
      <c r="Y609">
        <v>31</v>
      </c>
      <c r="Z609">
        <f t="shared" si="109"/>
        <v>1</v>
      </c>
      <c r="AA609">
        <f t="shared" si="110"/>
        <v>1</v>
      </c>
      <c r="AB609" t="str">
        <f t="shared" si="115"/>
        <v>畅销</v>
      </c>
      <c r="AC609">
        <f t="shared" si="111"/>
        <v>12609.415000000001</v>
      </c>
    </row>
    <row r="610" spans="1:29" ht="15" customHeight="1" x14ac:dyDescent="0.2">
      <c r="A610">
        <v>12590209</v>
      </c>
      <c r="B610" t="s">
        <v>1621</v>
      </c>
      <c r="C610" t="s">
        <v>1622</v>
      </c>
      <c r="D610" t="str">
        <f t="shared" si="106"/>
        <v>较高</v>
      </c>
      <c r="E610">
        <v>65.3</v>
      </c>
      <c r="F610" t="s">
        <v>57</v>
      </c>
      <c r="G610">
        <f t="shared" si="107"/>
        <v>0</v>
      </c>
      <c r="H610">
        <f t="shared" si="108"/>
        <v>2</v>
      </c>
      <c r="I610" t="s">
        <v>32</v>
      </c>
      <c r="J610" t="s">
        <v>641</v>
      </c>
      <c r="K610">
        <f t="shared" si="113"/>
        <v>20</v>
      </c>
      <c r="L610">
        <f t="shared" si="114"/>
        <v>50</v>
      </c>
      <c r="M610">
        <f t="shared" si="112"/>
        <v>2</v>
      </c>
      <c r="N610" t="s">
        <v>57</v>
      </c>
      <c r="O610">
        <f t="shared" si="105"/>
        <v>50</v>
      </c>
      <c r="P610" t="s">
        <v>112</v>
      </c>
      <c r="Q610" t="s">
        <v>35</v>
      </c>
      <c r="R610" s="1">
        <v>43770</v>
      </c>
      <c r="S610" s="1" t="str">
        <f>TEXT(商品数据[[#This Row],[出版时间]],"YYYY")</f>
        <v>2019</v>
      </c>
      <c r="T610" t="s">
        <v>36</v>
      </c>
      <c r="V610">
        <v>219</v>
      </c>
      <c r="W610">
        <v>47949</v>
      </c>
      <c r="X610">
        <v>12965</v>
      </c>
      <c r="Y610">
        <v>45</v>
      </c>
      <c r="Z610">
        <f t="shared" si="109"/>
        <v>0</v>
      </c>
      <c r="AA610">
        <f t="shared" si="110"/>
        <v>1</v>
      </c>
      <c r="AB610" t="str">
        <f t="shared" si="115"/>
        <v>畅销</v>
      </c>
      <c r="AC610">
        <f t="shared" si="111"/>
        <v>51286.173369565207</v>
      </c>
    </row>
    <row r="611" spans="1:29" ht="15" customHeight="1" x14ac:dyDescent="0.2">
      <c r="A611">
        <v>12720116</v>
      </c>
      <c r="B611" t="s">
        <v>1623</v>
      </c>
      <c r="C611" t="s">
        <v>1624</v>
      </c>
      <c r="D611" t="str">
        <f t="shared" si="106"/>
        <v>中</v>
      </c>
      <c r="E611">
        <v>62.3</v>
      </c>
      <c r="F611" t="s">
        <v>149</v>
      </c>
      <c r="G611">
        <f t="shared" si="107"/>
        <v>0</v>
      </c>
      <c r="H611">
        <f t="shared" si="108"/>
        <v>2</v>
      </c>
      <c r="I611" t="s">
        <v>32</v>
      </c>
      <c r="J611" t="s">
        <v>1625</v>
      </c>
      <c r="K611">
        <f t="shared" si="113"/>
        <v>20</v>
      </c>
      <c r="L611">
        <f t="shared" si="114"/>
        <v>50</v>
      </c>
      <c r="M611">
        <f t="shared" si="112"/>
        <v>3</v>
      </c>
      <c r="N611" t="s">
        <v>149</v>
      </c>
      <c r="O611">
        <f t="shared" si="105"/>
        <v>40</v>
      </c>
      <c r="P611" t="s">
        <v>289</v>
      </c>
      <c r="Q611" t="s">
        <v>35</v>
      </c>
      <c r="R611" s="1">
        <v>43739</v>
      </c>
      <c r="S611" s="1" t="str">
        <f>TEXT(商品数据[[#This Row],[出版时间]],"YYYY")</f>
        <v>2019</v>
      </c>
      <c r="T611" t="s">
        <v>36</v>
      </c>
      <c r="U611" t="s">
        <v>37</v>
      </c>
      <c r="V611">
        <v>272</v>
      </c>
      <c r="W611">
        <v>90176</v>
      </c>
      <c r="X611">
        <v>65635</v>
      </c>
      <c r="Y611">
        <v>278</v>
      </c>
      <c r="Z611">
        <f t="shared" si="109"/>
        <v>1</v>
      </c>
      <c r="AA611">
        <f t="shared" si="110"/>
        <v>1</v>
      </c>
      <c r="AB611" t="str">
        <f t="shared" si="115"/>
        <v>畅销</v>
      </c>
      <c r="AC611">
        <f t="shared" si="111"/>
        <v>31177.80890860215</v>
      </c>
    </row>
    <row r="612" spans="1:29" ht="15" customHeight="1" x14ac:dyDescent="0.2">
      <c r="A612">
        <v>12776346</v>
      </c>
      <c r="B612" t="s">
        <v>1626</v>
      </c>
      <c r="C612" t="s">
        <v>1627</v>
      </c>
      <c r="D612" t="str">
        <f t="shared" si="106"/>
        <v>较高</v>
      </c>
      <c r="E612">
        <v>76.900000000000006</v>
      </c>
      <c r="F612" t="s">
        <v>57</v>
      </c>
      <c r="G612">
        <f t="shared" si="107"/>
        <v>0</v>
      </c>
      <c r="H612">
        <f t="shared" si="108"/>
        <v>2</v>
      </c>
      <c r="I612" t="s">
        <v>32</v>
      </c>
      <c r="J612" t="s">
        <v>928</v>
      </c>
      <c r="K612">
        <f t="shared" si="113"/>
        <v>20</v>
      </c>
      <c r="L612">
        <f t="shared" si="114"/>
        <v>50</v>
      </c>
      <c r="M612">
        <f t="shared" si="112"/>
        <v>2</v>
      </c>
      <c r="N612" t="s">
        <v>57</v>
      </c>
      <c r="O612">
        <f t="shared" si="105"/>
        <v>50</v>
      </c>
      <c r="P612" t="s">
        <v>112</v>
      </c>
      <c r="Q612" t="s">
        <v>35</v>
      </c>
      <c r="R612" s="1">
        <v>43831</v>
      </c>
      <c r="S612" s="1" t="str">
        <f>TEXT(商品数据[[#This Row],[出版时间]],"YYYY")</f>
        <v>2020</v>
      </c>
      <c r="T612" t="s">
        <v>36</v>
      </c>
      <c r="U612" t="s">
        <v>37</v>
      </c>
      <c r="V612">
        <v>370</v>
      </c>
      <c r="W612">
        <v>47877</v>
      </c>
      <c r="X612">
        <v>12950</v>
      </c>
      <c r="Y612">
        <v>45</v>
      </c>
      <c r="Z612">
        <f t="shared" si="109"/>
        <v>0</v>
      </c>
      <c r="AA612">
        <f t="shared" si="110"/>
        <v>0</v>
      </c>
      <c r="AB612" t="str">
        <f t="shared" si="115"/>
        <v>畅销</v>
      </c>
      <c r="AC612">
        <f t="shared" si="111"/>
        <v>51132.663173913039</v>
      </c>
    </row>
    <row r="613" spans="1:29" ht="15" customHeight="1" x14ac:dyDescent="0.2">
      <c r="A613">
        <v>13018752</v>
      </c>
      <c r="B613" t="s">
        <v>1628</v>
      </c>
      <c r="C613" t="s">
        <v>1629</v>
      </c>
      <c r="D613" t="str">
        <f t="shared" si="106"/>
        <v>较高</v>
      </c>
      <c r="E613">
        <v>65.2</v>
      </c>
      <c r="F613" t="s">
        <v>57</v>
      </c>
      <c r="G613">
        <f t="shared" si="107"/>
        <v>0</v>
      </c>
      <c r="H613">
        <f t="shared" si="108"/>
        <v>2</v>
      </c>
      <c r="I613" t="s">
        <v>843</v>
      </c>
      <c r="J613" t="s">
        <v>1630</v>
      </c>
      <c r="K613">
        <f t="shared" si="113"/>
        <v>20</v>
      </c>
      <c r="L613">
        <f t="shared" si="114"/>
        <v>50</v>
      </c>
      <c r="M613">
        <f t="shared" si="112"/>
        <v>2</v>
      </c>
      <c r="N613" t="s">
        <v>57</v>
      </c>
      <c r="O613">
        <f t="shared" si="105"/>
        <v>50</v>
      </c>
      <c r="P613" t="s">
        <v>112</v>
      </c>
      <c r="Q613" t="s">
        <v>35</v>
      </c>
      <c r="R613" s="1">
        <v>44136</v>
      </c>
      <c r="S613" s="1" t="str">
        <f>TEXT(商品数据[[#This Row],[出版时间]],"YYYY")</f>
        <v>2020</v>
      </c>
      <c r="T613" t="s">
        <v>36</v>
      </c>
      <c r="W613">
        <v>13610</v>
      </c>
      <c r="X613">
        <v>5518</v>
      </c>
      <c r="Y613">
        <v>30</v>
      </c>
      <c r="Z613">
        <f t="shared" si="109"/>
        <v>0</v>
      </c>
      <c r="AA613">
        <f t="shared" si="110"/>
        <v>0</v>
      </c>
      <c r="AB613" t="str">
        <f t="shared" si="115"/>
        <v>畅销</v>
      </c>
      <c r="AC613">
        <f t="shared" si="111"/>
        <v>6204.7719290322593</v>
      </c>
    </row>
    <row r="614" spans="1:29" ht="15" customHeight="1" x14ac:dyDescent="0.2">
      <c r="A614">
        <v>12472531</v>
      </c>
      <c r="B614" t="s">
        <v>1631</v>
      </c>
      <c r="C614" t="s">
        <v>1632</v>
      </c>
      <c r="D614" t="str">
        <f t="shared" si="106"/>
        <v>中</v>
      </c>
      <c r="E614">
        <v>53.6</v>
      </c>
      <c r="F614" t="s">
        <v>57</v>
      </c>
      <c r="G614">
        <f t="shared" si="107"/>
        <v>0</v>
      </c>
      <c r="H614">
        <f t="shared" si="108"/>
        <v>2</v>
      </c>
      <c r="I614" t="s">
        <v>32</v>
      </c>
      <c r="J614" t="s">
        <v>1633</v>
      </c>
      <c r="K614">
        <f t="shared" si="113"/>
        <v>20</v>
      </c>
      <c r="L614">
        <f t="shared" si="114"/>
        <v>50</v>
      </c>
      <c r="M614">
        <f t="shared" si="112"/>
        <v>2</v>
      </c>
      <c r="N614" t="s">
        <v>57</v>
      </c>
      <c r="O614">
        <f t="shared" si="105"/>
        <v>50</v>
      </c>
      <c r="P614" t="s">
        <v>112</v>
      </c>
      <c r="Q614" t="s">
        <v>35</v>
      </c>
      <c r="R614" s="1">
        <v>43466</v>
      </c>
      <c r="S614" s="1" t="str">
        <f>TEXT(商品数据[[#This Row],[出版时间]],"YYYY")</f>
        <v>2019</v>
      </c>
      <c r="T614" t="s">
        <v>36</v>
      </c>
      <c r="V614">
        <v>166</v>
      </c>
      <c r="W614">
        <v>3065</v>
      </c>
      <c r="X614">
        <v>691</v>
      </c>
      <c r="Y614">
        <v>1</v>
      </c>
      <c r="Z614">
        <f t="shared" si="109"/>
        <v>1</v>
      </c>
      <c r="AA614">
        <f t="shared" si="110"/>
        <v>0</v>
      </c>
      <c r="AB614" t="str">
        <f t="shared" si="115"/>
        <v>畅销</v>
      </c>
      <c r="AC614">
        <f t="shared" si="111"/>
        <v>4803.0423000000001</v>
      </c>
    </row>
    <row r="615" spans="1:29" ht="15" customHeight="1" x14ac:dyDescent="0.2">
      <c r="A615">
        <v>12968008</v>
      </c>
      <c r="B615" t="s">
        <v>1634</v>
      </c>
      <c r="C615" t="s">
        <v>1635</v>
      </c>
      <c r="D615" t="str">
        <f t="shared" si="106"/>
        <v>中</v>
      </c>
      <c r="E615">
        <v>47.2</v>
      </c>
      <c r="F615" t="s">
        <v>1216</v>
      </c>
      <c r="G615">
        <f t="shared" si="107"/>
        <v>0</v>
      </c>
      <c r="H615">
        <f t="shared" si="108"/>
        <v>1</v>
      </c>
      <c r="I615" t="s">
        <v>64</v>
      </c>
      <c r="J615" t="s">
        <v>1636</v>
      </c>
      <c r="K615">
        <f t="shared" si="113"/>
        <v>20</v>
      </c>
      <c r="L615">
        <f t="shared" si="114"/>
        <v>10</v>
      </c>
      <c r="M615">
        <f t="shared" si="112"/>
        <v>700</v>
      </c>
      <c r="N615" t="s">
        <v>1216</v>
      </c>
      <c r="O615">
        <f t="shared" si="105"/>
        <v>10</v>
      </c>
      <c r="P615" t="s">
        <v>1216</v>
      </c>
      <c r="Q615" t="s">
        <v>35</v>
      </c>
      <c r="R615" s="1">
        <v>44044</v>
      </c>
      <c r="S615" s="1" t="str">
        <f>TEXT(商品数据[[#This Row],[出版时间]],"YYYY")</f>
        <v>2020</v>
      </c>
      <c r="T615" t="s">
        <v>36</v>
      </c>
      <c r="V615">
        <v>404</v>
      </c>
      <c r="W615">
        <v>5751</v>
      </c>
      <c r="X615">
        <v>798</v>
      </c>
      <c r="Y615">
        <v>9</v>
      </c>
      <c r="Z615">
        <f t="shared" si="109"/>
        <v>0</v>
      </c>
      <c r="AA615">
        <f t="shared" si="110"/>
        <v>0</v>
      </c>
      <c r="AB615" t="str">
        <f t="shared" si="115"/>
        <v>畅销</v>
      </c>
      <c r="AC615">
        <f t="shared" si="111"/>
        <v>3348.6993600000001</v>
      </c>
    </row>
    <row r="616" spans="1:29" ht="15" customHeight="1" x14ac:dyDescent="0.2">
      <c r="A616">
        <v>12665096</v>
      </c>
      <c r="B616" t="s">
        <v>1637</v>
      </c>
      <c r="C616" t="s">
        <v>1638</v>
      </c>
      <c r="D616" t="str">
        <f t="shared" si="106"/>
        <v>较高</v>
      </c>
      <c r="E616">
        <v>69.099999999999994</v>
      </c>
      <c r="F616" t="s">
        <v>57</v>
      </c>
      <c r="G616">
        <f t="shared" si="107"/>
        <v>0</v>
      </c>
      <c r="H616">
        <f t="shared" si="108"/>
        <v>2</v>
      </c>
      <c r="I616" t="s">
        <v>32</v>
      </c>
      <c r="J616" t="s">
        <v>1018</v>
      </c>
      <c r="K616">
        <f t="shared" si="113"/>
        <v>20</v>
      </c>
      <c r="L616">
        <f t="shared" si="114"/>
        <v>50</v>
      </c>
      <c r="M616">
        <f t="shared" si="112"/>
        <v>2</v>
      </c>
      <c r="N616" t="s">
        <v>57</v>
      </c>
      <c r="O616">
        <f t="shared" ref="O616:O679" si="116">IF(P616="文轩",30,IF(P616="清华大学出版社",40,IF(P616="机工出版",50,IF(P616="iTuring",50,IF(P616="博文视点",40,IF(COUNTIF(P616,"*华章*"),30,IF(P616="异步图书",50,10)))))))</f>
        <v>50</v>
      </c>
      <c r="P616" t="s">
        <v>112</v>
      </c>
      <c r="Q616" t="s">
        <v>35</v>
      </c>
      <c r="R616" s="1">
        <v>43647</v>
      </c>
      <c r="S616" s="1" t="str">
        <f>TEXT(商品数据[[#This Row],[出版时间]],"YYYY")</f>
        <v>2019</v>
      </c>
      <c r="T616" t="s">
        <v>36</v>
      </c>
      <c r="V616">
        <v>281</v>
      </c>
      <c r="W616">
        <v>47934</v>
      </c>
      <c r="X616">
        <v>12950</v>
      </c>
      <c r="Y616">
        <v>45</v>
      </c>
      <c r="Z616">
        <f t="shared" si="109"/>
        <v>1</v>
      </c>
      <c r="AA616">
        <f t="shared" si="110"/>
        <v>1</v>
      </c>
      <c r="AB616" t="str">
        <f t="shared" si="115"/>
        <v>畅销</v>
      </c>
      <c r="AC616">
        <f t="shared" si="111"/>
        <v>51252.935652173917</v>
      </c>
    </row>
    <row r="617" spans="1:29" ht="15" customHeight="1" x14ac:dyDescent="0.2">
      <c r="A617">
        <v>12625975</v>
      </c>
      <c r="B617" t="s">
        <v>1639</v>
      </c>
      <c r="C617" t="s">
        <v>1640</v>
      </c>
      <c r="D617" t="str">
        <f t="shared" si="106"/>
        <v>高</v>
      </c>
      <c r="E617">
        <v>130.4</v>
      </c>
      <c r="F617" t="s">
        <v>57</v>
      </c>
      <c r="G617">
        <f t="shared" si="107"/>
        <v>0</v>
      </c>
      <c r="H617">
        <f t="shared" si="108"/>
        <v>2</v>
      </c>
      <c r="I617" t="s">
        <v>32</v>
      </c>
      <c r="J617" t="s">
        <v>1442</v>
      </c>
      <c r="K617">
        <f t="shared" si="113"/>
        <v>20</v>
      </c>
      <c r="L617">
        <f t="shared" si="114"/>
        <v>50</v>
      </c>
      <c r="M617">
        <f t="shared" si="112"/>
        <v>2</v>
      </c>
      <c r="N617" t="s">
        <v>57</v>
      </c>
      <c r="O617">
        <f t="shared" si="116"/>
        <v>50</v>
      </c>
      <c r="P617" t="s">
        <v>112</v>
      </c>
      <c r="Q617" t="s">
        <v>35</v>
      </c>
      <c r="R617" s="1">
        <v>43891</v>
      </c>
      <c r="S617" s="1" t="str">
        <f>TEXT(商品数据[[#This Row],[出版时间]],"YYYY")</f>
        <v>2020</v>
      </c>
      <c r="T617" t="s">
        <v>36</v>
      </c>
      <c r="W617">
        <v>19424</v>
      </c>
      <c r="X617">
        <v>12765</v>
      </c>
      <c r="Y617">
        <v>31</v>
      </c>
      <c r="Z617">
        <f t="shared" si="109"/>
        <v>1</v>
      </c>
      <c r="AA617">
        <f t="shared" si="110"/>
        <v>0</v>
      </c>
      <c r="AB617" t="str">
        <f t="shared" si="115"/>
        <v>畅销</v>
      </c>
      <c r="AC617">
        <f t="shared" si="111"/>
        <v>12547.032421875001</v>
      </c>
    </row>
    <row r="618" spans="1:29" ht="15" customHeight="1" x14ac:dyDescent="0.2">
      <c r="A618">
        <v>12566137</v>
      </c>
      <c r="B618" t="s">
        <v>1641</v>
      </c>
      <c r="C618" t="s">
        <v>1642</v>
      </c>
      <c r="D618" t="str">
        <f t="shared" si="106"/>
        <v>中</v>
      </c>
      <c r="E618">
        <v>64.2</v>
      </c>
      <c r="F618" t="s">
        <v>1216</v>
      </c>
      <c r="G618">
        <f t="shared" si="107"/>
        <v>0</v>
      </c>
      <c r="H618">
        <f t="shared" si="108"/>
        <v>2</v>
      </c>
      <c r="I618" t="s">
        <v>32</v>
      </c>
      <c r="J618" t="s">
        <v>1643</v>
      </c>
      <c r="K618">
        <f t="shared" si="113"/>
        <v>20</v>
      </c>
      <c r="L618">
        <f t="shared" si="114"/>
        <v>10</v>
      </c>
      <c r="M618">
        <f t="shared" si="112"/>
        <v>700</v>
      </c>
      <c r="N618" t="s">
        <v>1216</v>
      </c>
      <c r="O618">
        <f t="shared" si="116"/>
        <v>10</v>
      </c>
      <c r="P618" t="s">
        <v>1216</v>
      </c>
      <c r="Q618" t="s">
        <v>35</v>
      </c>
      <c r="R618" s="1">
        <v>43678</v>
      </c>
      <c r="S618" s="1" t="str">
        <f>TEXT(商品数据[[#This Row],[出版时间]],"YYYY")</f>
        <v>2019</v>
      </c>
      <c r="T618" t="s">
        <v>36</v>
      </c>
      <c r="V618">
        <v>368</v>
      </c>
      <c r="W618">
        <v>5761</v>
      </c>
      <c r="X618">
        <v>798</v>
      </c>
      <c r="Y618">
        <v>9</v>
      </c>
      <c r="Z618">
        <f t="shared" si="109"/>
        <v>1</v>
      </c>
      <c r="AA618">
        <f t="shared" si="110"/>
        <v>1</v>
      </c>
      <c r="AB618" t="str">
        <f t="shared" si="115"/>
        <v>畅销</v>
      </c>
      <c r="AC618">
        <f t="shared" si="111"/>
        <v>3360.2831599999995</v>
      </c>
    </row>
    <row r="619" spans="1:29" ht="15" customHeight="1" x14ac:dyDescent="0.2">
      <c r="A619">
        <v>12838698</v>
      </c>
      <c r="B619" t="s">
        <v>1644</v>
      </c>
      <c r="C619" t="s">
        <v>1645</v>
      </c>
      <c r="D619" t="str">
        <f t="shared" si="106"/>
        <v>较高</v>
      </c>
      <c r="E619">
        <v>93.8</v>
      </c>
      <c r="F619" t="s">
        <v>149</v>
      </c>
      <c r="G619">
        <f t="shared" si="107"/>
        <v>0</v>
      </c>
      <c r="H619">
        <f t="shared" si="108"/>
        <v>2</v>
      </c>
      <c r="I619" t="s">
        <v>32</v>
      </c>
      <c r="J619" t="s">
        <v>1646</v>
      </c>
      <c r="K619">
        <f t="shared" si="113"/>
        <v>20</v>
      </c>
      <c r="L619">
        <f t="shared" si="114"/>
        <v>50</v>
      </c>
      <c r="M619">
        <f t="shared" si="112"/>
        <v>3</v>
      </c>
      <c r="N619" t="s">
        <v>149</v>
      </c>
      <c r="O619">
        <f t="shared" si="116"/>
        <v>40</v>
      </c>
      <c r="P619" t="s">
        <v>289</v>
      </c>
      <c r="Q619" t="s">
        <v>35</v>
      </c>
      <c r="R619" s="1">
        <v>43922</v>
      </c>
      <c r="S619" s="1" t="str">
        <f>TEXT(商品数据[[#This Row],[出版时间]],"YYYY")</f>
        <v>2020</v>
      </c>
      <c r="T619" t="s">
        <v>36</v>
      </c>
      <c r="U619" t="s">
        <v>37</v>
      </c>
      <c r="V619">
        <v>392</v>
      </c>
      <c r="W619">
        <v>14774</v>
      </c>
      <c r="X619">
        <v>9472</v>
      </c>
      <c r="Y619">
        <v>37</v>
      </c>
      <c r="Z619">
        <f t="shared" si="109"/>
        <v>1</v>
      </c>
      <c r="AA619">
        <f t="shared" si="110"/>
        <v>0</v>
      </c>
      <c r="AB619" t="str">
        <f t="shared" si="115"/>
        <v>畅销</v>
      </c>
      <c r="AC619">
        <f t="shared" si="111"/>
        <v>6098.264605263158</v>
      </c>
    </row>
    <row r="620" spans="1:29" ht="15" customHeight="1" x14ac:dyDescent="0.2">
      <c r="A620">
        <v>12293703</v>
      </c>
      <c r="B620" t="s">
        <v>1647</v>
      </c>
      <c r="C620" t="s">
        <v>1648</v>
      </c>
      <c r="D620" t="str">
        <f t="shared" si="106"/>
        <v>较高</v>
      </c>
      <c r="E620">
        <v>91.3</v>
      </c>
      <c r="F620" t="s">
        <v>92</v>
      </c>
      <c r="G620">
        <f t="shared" si="107"/>
        <v>0</v>
      </c>
      <c r="H620">
        <f t="shared" si="108"/>
        <v>2</v>
      </c>
      <c r="I620" t="s">
        <v>32</v>
      </c>
      <c r="J620" t="s">
        <v>1649</v>
      </c>
      <c r="K620">
        <f t="shared" si="113"/>
        <v>20</v>
      </c>
      <c r="L620">
        <f t="shared" si="114"/>
        <v>50</v>
      </c>
      <c r="M620">
        <f t="shared" si="112"/>
        <v>0</v>
      </c>
      <c r="N620" t="s">
        <v>92</v>
      </c>
      <c r="O620">
        <f t="shared" si="116"/>
        <v>50</v>
      </c>
      <c r="P620" t="s">
        <v>184</v>
      </c>
      <c r="Q620" t="s">
        <v>35</v>
      </c>
      <c r="R620" s="1">
        <v>43132</v>
      </c>
      <c r="S620" s="1" t="str">
        <f>TEXT(商品数据[[#This Row],[出版时间]],"YYYY")</f>
        <v>2018</v>
      </c>
      <c r="T620" t="s">
        <v>36</v>
      </c>
      <c r="U620" t="s">
        <v>37</v>
      </c>
      <c r="V620">
        <v>448</v>
      </c>
      <c r="W620">
        <v>29910</v>
      </c>
      <c r="X620">
        <v>17477</v>
      </c>
      <c r="Y620">
        <v>23</v>
      </c>
      <c r="Z620">
        <f t="shared" si="109"/>
        <v>0</v>
      </c>
      <c r="AA620">
        <f t="shared" si="110"/>
        <v>1</v>
      </c>
      <c r="AB620" t="str">
        <f t="shared" si="115"/>
        <v>畅销</v>
      </c>
      <c r="AC620">
        <f t="shared" si="111"/>
        <v>39426.062987500001</v>
      </c>
    </row>
    <row r="621" spans="1:29" ht="15" customHeight="1" x14ac:dyDescent="0.2">
      <c r="A621">
        <v>12442779</v>
      </c>
      <c r="B621" t="s">
        <v>1650</v>
      </c>
      <c r="C621" t="s">
        <v>1651</v>
      </c>
      <c r="D621" t="str">
        <f t="shared" si="106"/>
        <v>中</v>
      </c>
      <c r="E621">
        <v>61.3</v>
      </c>
      <c r="F621" t="s">
        <v>57</v>
      </c>
      <c r="G621">
        <f t="shared" si="107"/>
        <v>0</v>
      </c>
      <c r="H621">
        <f t="shared" si="108"/>
        <v>2</v>
      </c>
      <c r="I621" t="s">
        <v>32</v>
      </c>
      <c r="J621" t="s">
        <v>641</v>
      </c>
      <c r="K621">
        <f t="shared" si="113"/>
        <v>20</v>
      </c>
      <c r="L621">
        <f t="shared" si="114"/>
        <v>50</v>
      </c>
      <c r="M621">
        <f t="shared" si="112"/>
        <v>2</v>
      </c>
      <c r="N621" t="s">
        <v>57</v>
      </c>
      <c r="O621">
        <f t="shared" si="116"/>
        <v>50</v>
      </c>
      <c r="P621" t="s">
        <v>112</v>
      </c>
      <c r="Q621" t="s">
        <v>35</v>
      </c>
      <c r="R621" s="1">
        <v>43374</v>
      </c>
      <c r="S621" s="1" t="str">
        <f>TEXT(商品数据[[#This Row],[出版时间]],"YYYY")</f>
        <v>2018</v>
      </c>
      <c r="T621" t="s">
        <v>36</v>
      </c>
      <c r="V621">
        <v>329</v>
      </c>
      <c r="W621">
        <v>47939</v>
      </c>
      <c r="X621">
        <v>12950</v>
      </c>
      <c r="Y621">
        <v>45</v>
      </c>
      <c r="Z621">
        <f t="shared" si="109"/>
        <v>0</v>
      </c>
      <c r="AA621">
        <f t="shared" si="110"/>
        <v>1</v>
      </c>
      <c r="AB621" t="str">
        <f t="shared" si="115"/>
        <v>畅销</v>
      </c>
      <c r="AC621">
        <f t="shared" si="111"/>
        <v>51263.492608695655</v>
      </c>
    </row>
    <row r="622" spans="1:29" ht="15" customHeight="1" x14ac:dyDescent="0.2">
      <c r="A622">
        <v>1066991</v>
      </c>
      <c r="B622" t="s">
        <v>1652</v>
      </c>
      <c r="C622" t="s">
        <v>1653</v>
      </c>
      <c r="D622" t="str">
        <f t="shared" si="106"/>
        <v>较高</v>
      </c>
      <c r="E622">
        <v>99</v>
      </c>
      <c r="F622" t="s">
        <v>1654</v>
      </c>
      <c r="G622">
        <f t="shared" si="107"/>
        <v>0</v>
      </c>
      <c r="H622">
        <f t="shared" si="108"/>
        <v>1</v>
      </c>
      <c r="I622" t="s">
        <v>64</v>
      </c>
      <c r="K622">
        <f t="shared" si="113"/>
        <v>20</v>
      </c>
      <c r="L622">
        <f t="shared" si="114"/>
        <v>10</v>
      </c>
      <c r="M622">
        <f t="shared" si="112"/>
        <v>700</v>
      </c>
      <c r="O622">
        <f t="shared" si="116"/>
        <v>10</v>
      </c>
      <c r="R622" s="1"/>
      <c r="S622" s="1" t="str">
        <f>TEXT(商品数据[[#This Row],[出版时间]],"YYYY")</f>
        <v>1900</v>
      </c>
      <c r="W622">
        <v>109734</v>
      </c>
      <c r="X622">
        <v>73330</v>
      </c>
      <c r="Y622">
        <v>923</v>
      </c>
      <c r="Z622">
        <f t="shared" si="109"/>
        <v>0</v>
      </c>
      <c r="AA622">
        <f t="shared" si="110"/>
        <v>0</v>
      </c>
      <c r="AB622" t="str">
        <f t="shared" si="115"/>
        <v>畅销</v>
      </c>
      <c r="AC622">
        <f t="shared" si="111"/>
        <v>13793.356969696972</v>
      </c>
    </row>
    <row r="623" spans="1:29" ht="15" customHeight="1" x14ac:dyDescent="0.2">
      <c r="A623">
        <v>12562221</v>
      </c>
      <c r="B623" t="s">
        <v>1655</v>
      </c>
      <c r="C623" t="s">
        <v>1655</v>
      </c>
      <c r="D623" t="str">
        <f t="shared" si="106"/>
        <v>中</v>
      </c>
      <c r="E623">
        <v>61.8</v>
      </c>
      <c r="G623">
        <f t="shared" si="107"/>
        <v>0</v>
      </c>
      <c r="H623">
        <f t="shared" si="108"/>
        <v>2</v>
      </c>
      <c r="I623" t="s">
        <v>32</v>
      </c>
      <c r="J623" t="s">
        <v>1656</v>
      </c>
      <c r="K623">
        <f t="shared" si="113"/>
        <v>20</v>
      </c>
      <c r="L623">
        <f t="shared" si="114"/>
        <v>10</v>
      </c>
      <c r="M623">
        <f t="shared" si="112"/>
        <v>700</v>
      </c>
      <c r="N623" t="s">
        <v>1657</v>
      </c>
      <c r="O623">
        <f t="shared" si="116"/>
        <v>10</v>
      </c>
      <c r="P623" t="s">
        <v>1657</v>
      </c>
      <c r="Q623" t="s">
        <v>35</v>
      </c>
      <c r="R623" s="1">
        <v>43556</v>
      </c>
      <c r="S623" s="1" t="str">
        <f>TEXT(商品数据[[#This Row],[出版时间]],"YYYY")</f>
        <v>2019</v>
      </c>
      <c r="T623" t="s">
        <v>309</v>
      </c>
      <c r="W623">
        <v>16229</v>
      </c>
      <c r="X623">
        <v>5997</v>
      </c>
      <c r="Y623">
        <v>15</v>
      </c>
      <c r="Z623">
        <f t="shared" si="109"/>
        <v>0</v>
      </c>
      <c r="AA623">
        <f t="shared" si="110"/>
        <v>0</v>
      </c>
      <c r="AB623" t="str">
        <f t="shared" si="115"/>
        <v>畅销</v>
      </c>
      <c r="AC623">
        <f t="shared" si="111"/>
        <v>17055.396937499998</v>
      </c>
    </row>
    <row r="624" spans="1:29" ht="15" customHeight="1" x14ac:dyDescent="0.2">
      <c r="A624">
        <v>12502555</v>
      </c>
      <c r="B624" t="s">
        <v>1658</v>
      </c>
      <c r="C624" t="s">
        <v>1659</v>
      </c>
      <c r="D624" t="str">
        <f t="shared" si="106"/>
        <v>较高</v>
      </c>
      <c r="E624">
        <v>78</v>
      </c>
      <c r="F624" t="s">
        <v>149</v>
      </c>
      <c r="G624">
        <f t="shared" si="107"/>
        <v>0</v>
      </c>
      <c r="H624">
        <f t="shared" si="108"/>
        <v>2</v>
      </c>
      <c r="I624" t="s">
        <v>32</v>
      </c>
      <c r="J624" t="s">
        <v>1660</v>
      </c>
      <c r="K624">
        <f t="shared" si="113"/>
        <v>20</v>
      </c>
      <c r="L624">
        <f t="shared" si="114"/>
        <v>50</v>
      </c>
      <c r="M624">
        <f t="shared" si="112"/>
        <v>3</v>
      </c>
      <c r="N624" t="s">
        <v>149</v>
      </c>
      <c r="O624">
        <f t="shared" si="116"/>
        <v>40</v>
      </c>
      <c r="P624" t="s">
        <v>289</v>
      </c>
      <c r="Q624" t="s">
        <v>35</v>
      </c>
      <c r="R624" s="1">
        <v>43525</v>
      </c>
      <c r="S624" s="1" t="str">
        <f>TEXT(商品数据[[#This Row],[出版时间]],"YYYY")</f>
        <v>2019</v>
      </c>
      <c r="T624" t="s">
        <v>36</v>
      </c>
      <c r="V624">
        <v>512</v>
      </c>
      <c r="W624">
        <v>90177</v>
      </c>
      <c r="X624">
        <v>65635</v>
      </c>
      <c r="Y624">
        <v>278</v>
      </c>
      <c r="Z624">
        <f t="shared" si="109"/>
        <v>1</v>
      </c>
      <c r="AA624">
        <f t="shared" si="110"/>
        <v>1</v>
      </c>
      <c r="AB624" t="str">
        <f t="shared" si="115"/>
        <v>畅销</v>
      </c>
      <c r="AC624">
        <f t="shared" si="111"/>
        <v>31178.477867383514</v>
      </c>
    </row>
    <row r="625" spans="1:29" ht="15" customHeight="1" x14ac:dyDescent="0.2">
      <c r="A625">
        <v>12669260</v>
      </c>
      <c r="B625" t="s">
        <v>1661</v>
      </c>
      <c r="C625" t="s">
        <v>1662</v>
      </c>
      <c r="D625" t="str">
        <f t="shared" si="106"/>
        <v>中</v>
      </c>
      <c r="E625">
        <v>62.3</v>
      </c>
      <c r="F625" t="s">
        <v>149</v>
      </c>
      <c r="G625">
        <f t="shared" si="107"/>
        <v>0</v>
      </c>
      <c r="H625">
        <f t="shared" si="108"/>
        <v>1</v>
      </c>
      <c r="I625" t="s">
        <v>64</v>
      </c>
      <c r="J625" t="s">
        <v>964</v>
      </c>
      <c r="K625">
        <f t="shared" si="113"/>
        <v>20</v>
      </c>
      <c r="L625">
        <f t="shared" si="114"/>
        <v>50</v>
      </c>
      <c r="M625">
        <f t="shared" si="112"/>
        <v>3</v>
      </c>
      <c r="N625" t="s">
        <v>149</v>
      </c>
      <c r="O625">
        <f t="shared" si="116"/>
        <v>40</v>
      </c>
      <c r="P625" t="s">
        <v>289</v>
      </c>
      <c r="Q625" t="s">
        <v>35</v>
      </c>
      <c r="R625" s="1">
        <v>43647</v>
      </c>
      <c r="S625" s="1" t="str">
        <f>TEXT(商品数据[[#This Row],[出版时间]],"YYYY")</f>
        <v>2019</v>
      </c>
      <c r="T625" t="s">
        <v>36</v>
      </c>
      <c r="U625" t="s">
        <v>37</v>
      </c>
      <c r="V625">
        <v>272</v>
      </c>
      <c r="W625">
        <v>11110</v>
      </c>
      <c r="X625">
        <v>1109</v>
      </c>
      <c r="Y625">
        <v>4</v>
      </c>
      <c r="Z625">
        <f t="shared" si="109"/>
        <v>1</v>
      </c>
      <c r="AA625">
        <f t="shared" si="110"/>
        <v>0</v>
      </c>
      <c r="AB625" t="str">
        <f t="shared" si="115"/>
        <v>畅销</v>
      </c>
      <c r="AC625">
        <f t="shared" si="111"/>
        <v>24926.195179999999</v>
      </c>
    </row>
    <row r="626" spans="1:29" ht="15" customHeight="1" x14ac:dyDescent="0.2">
      <c r="A626">
        <v>12880164</v>
      </c>
      <c r="B626" t="s">
        <v>1663</v>
      </c>
      <c r="C626" t="s">
        <v>1664</v>
      </c>
      <c r="D626" t="str">
        <f t="shared" si="106"/>
        <v>较高</v>
      </c>
      <c r="E626">
        <v>69.099999999999994</v>
      </c>
      <c r="F626" t="s">
        <v>57</v>
      </c>
      <c r="G626">
        <f t="shared" si="107"/>
        <v>0</v>
      </c>
      <c r="H626">
        <f t="shared" si="108"/>
        <v>2</v>
      </c>
      <c r="I626" t="s">
        <v>32</v>
      </c>
      <c r="J626" t="s">
        <v>1665</v>
      </c>
      <c r="K626">
        <f t="shared" si="113"/>
        <v>30</v>
      </c>
      <c r="L626">
        <f t="shared" si="114"/>
        <v>50</v>
      </c>
      <c r="M626">
        <f t="shared" si="112"/>
        <v>2</v>
      </c>
      <c r="N626" t="s">
        <v>57</v>
      </c>
      <c r="O626">
        <f t="shared" si="116"/>
        <v>50</v>
      </c>
      <c r="P626" t="s">
        <v>112</v>
      </c>
      <c r="Q626" t="s">
        <v>35</v>
      </c>
      <c r="R626" s="1">
        <v>43952</v>
      </c>
      <c r="S626" s="1" t="str">
        <f>TEXT(商品数据[[#This Row],[出版时间]],"YYYY")</f>
        <v>2020</v>
      </c>
      <c r="T626" t="s">
        <v>36</v>
      </c>
      <c r="U626" t="s">
        <v>37</v>
      </c>
      <c r="V626">
        <v>237</v>
      </c>
      <c r="W626">
        <v>47877</v>
      </c>
      <c r="X626">
        <v>12950</v>
      </c>
      <c r="Y626">
        <v>45</v>
      </c>
      <c r="Z626">
        <f t="shared" si="109"/>
        <v>1</v>
      </c>
      <c r="AA626">
        <f t="shared" si="110"/>
        <v>0</v>
      </c>
      <c r="AB626" t="str">
        <f t="shared" si="115"/>
        <v>畅销</v>
      </c>
      <c r="AC626">
        <f t="shared" si="111"/>
        <v>51132.663173913039</v>
      </c>
    </row>
    <row r="627" spans="1:29" ht="15" customHeight="1" x14ac:dyDescent="0.2">
      <c r="A627">
        <v>12022950</v>
      </c>
      <c r="B627" t="s">
        <v>1666</v>
      </c>
      <c r="C627" t="s">
        <v>1667</v>
      </c>
      <c r="D627" t="str">
        <f t="shared" si="106"/>
        <v>中</v>
      </c>
      <c r="E627">
        <v>54.7</v>
      </c>
      <c r="F627" t="s">
        <v>1668</v>
      </c>
      <c r="G627">
        <f t="shared" si="107"/>
        <v>0</v>
      </c>
      <c r="H627">
        <f t="shared" si="108"/>
        <v>2</v>
      </c>
      <c r="I627" t="s">
        <v>32</v>
      </c>
      <c r="J627" t="s">
        <v>1669</v>
      </c>
      <c r="K627">
        <f t="shared" si="113"/>
        <v>20</v>
      </c>
      <c r="L627">
        <f t="shared" si="114"/>
        <v>10</v>
      </c>
      <c r="M627">
        <f t="shared" si="112"/>
        <v>700</v>
      </c>
      <c r="N627" t="s">
        <v>1670</v>
      </c>
      <c r="O627">
        <f t="shared" si="116"/>
        <v>10</v>
      </c>
      <c r="P627" t="s">
        <v>1671</v>
      </c>
      <c r="Q627" t="s">
        <v>35</v>
      </c>
      <c r="R627" s="1">
        <v>42614</v>
      </c>
      <c r="S627" s="1" t="str">
        <f>TEXT(商品数据[[#This Row],[出版时间]],"YYYY")</f>
        <v>2016</v>
      </c>
      <c r="T627" t="s">
        <v>309</v>
      </c>
      <c r="U627" t="s">
        <v>37</v>
      </c>
      <c r="V627">
        <v>356</v>
      </c>
      <c r="W627">
        <v>10635</v>
      </c>
      <c r="X627">
        <v>7020</v>
      </c>
      <c r="Y627">
        <v>19</v>
      </c>
      <c r="Z627">
        <f t="shared" si="109"/>
        <v>0</v>
      </c>
      <c r="AA627">
        <f t="shared" si="110"/>
        <v>0</v>
      </c>
      <c r="AB627" t="str">
        <f t="shared" si="115"/>
        <v>畅销</v>
      </c>
      <c r="AC627">
        <f t="shared" si="111"/>
        <v>6018.9124000000002</v>
      </c>
    </row>
    <row r="628" spans="1:29" ht="15" customHeight="1" x14ac:dyDescent="0.2">
      <c r="A628">
        <v>12079958</v>
      </c>
      <c r="B628" t="s">
        <v>1672</v>
      </c>
      <c r="C628" t="s">
        <v>1673</v>
      </c>
      <c r="D628" t="str">
        <f t="shared" si="106"/>
        <v>中</v>
      </c>
      <c r="E628">
        <v>48</v>
      </c>
      <c r="F628" t="s">
        <v>84</v>
      </c>
      <c r="G628">
        <f t="shared" si="107"/>
        <v>0</v>
      </c>
      <c r="H628">
        <f t="shared" si="108"/>
        <v>2</v>
      </c>
      <c r="I628" t="s">
        <v>32</v>
      </c>
      <c r="J628" t="s">
        <v>789</v>
      </c>
      <c r="K628">
        <f t="shared" si="113"/>
        <v>20</v>
      </c>
      <c r="L628">
        <f t="shared" si="114"/>
        <v>10</v>
      </c>
      <c r="M628">
        <f t="shared" si="112"/>
        <v>700</v>
      </c>
      <c r="N628" t="s">
        <v>84</v>
      </c>
      <c r="O628">
        <f t="shared" si="116"/>
        <v>10</v>
      </c>
      <c r="P628" t="s">
        <v>1674</v>
      </c>
      <c r="Q628" t="s">
        <v>113</v>
      </c>
      <c r="R628" s="1">
        <v>42736</v>
      </c>
      <c r="S628" s="1" t="str">
        <f>TEXT(商品数据[[#This Row],[出版时间]],"YYYY")</f>
        <v>2017</v>
      </c>
      <c r="T628" t="s">
        <v>309</v>
      </c>
      <c r="U628" t="s">
        <v>37</v>
      </c>
      <c r="V628">
        <v>402</v>
      </c>
      <c r="W628">
        <v>20039</v>
      </c>
      <c r="X628">
        <v>16330</v>
      </c>
      <c r="Y628">
        <v>28</v>
      </c>
      <c r="Z628">
        <f t="shared" si="109"/>
        <v>0</v>
      </c>
      <c r="AA628">
        <f t="shared" si="110"/>
        <v>0</v>
      </c>
      <c r="AB628" t="str">
        <f t="shared" si="115"/>
        <v>畅销</v>
      </c>
      <c r="AC628">
        <f t="shared" si="111"/>
        <v>14956.750344827586</v>
      </c>
    </row>
    <row r="629" spans="1:29" ht="15" customHeight="1" x14ac:dyDescent="0.2">
      <c r="A629">
        <v>12563711</v>
      </c>
      <c r="B629" t="s">
        <v>1675</v>
      </c>
      <c r="C629" t="s">
        <v>1676</v>
      </c>
      <c r="D629" t="str">
        <f t="shared" si="106"/>
        <v>较高</v>
      </c>
      <c r="E629">
        <v>66</v>
      </c>
      <c r="F629" t="s">
        <v>1162</v>
      </c>
      <c r="G629">
        <f t="shared" si="107"/>
        <v>0</v>
      </c>
      <c r="H629">
        <f t="shared" si="108"/>
        <v>1</v>
      </c>
      <c r="I629" t="s">
        <v>64</v>
      </c>
      <c r="J629" t="s">
        <v>1677</v>
      </c>
      <c r="K629">
        <f t="shared" si="113"/>
        <v>20</v>
      </c>
      <c r="L629">
        <f t="shared" si="114"/>
        <v>10</v>
      </c>
      <c r="M629">
        <f t="shared" si="112"/>
        <v>700</v>
      </c>
      <c r="N629" t="s">
        <v>1162</v>
      </c>
      <c r="O629">
        <f t="shared" si="116"/>
        <v>10</v>
      </c>
      <c r="P629" t="s">
        <v>1164</v>
      </c>
      <c r="Q629" t="s">
        <v>35</v>
      </c>
      <c r="R629" s="1">
        <v>43678</v>
      </c>
      <c r="S629" s="1" t="str">
        <f>TEXT(商品数据[[#This Row],[出版时间]],"YYYY")</f>
        <v>2019</v>
      </c>
      <c r="T629" t="s">
        <v>36</v>
      </c>
      <c r="U629" t="s">
        <v>37</v>
      </c>
      <c r="V629">
        <v>376</v>
      </c>
      <c r="W629">
        <v>36744</v>
      </c>
      <c r="X629">
        <v>14385</v>
      </c>
      <c r="Y629">
        <v>44</v>
      </c>
      <c r="Z629">
        <f t="shared" si="109"/>
        <v>0</v>
      </c>
      <c r="AA629">
        <f t="shared" si="110"/>
        <v>0</v>
      </c>
      <c r="AB629" t="str">
        <f t="shared" si="115"/>
        <v>畅销</v>
      </c>
      <c r="AC629">
        <f t="shared" si="111"/>
        <v>31142.20405555555</v>
      </c>
    </row>
    <row r="630" spans="1:29" ht="15" customHeight="1" x14ac:dyDescent="0.2">
      <c r="A630">
        <v>12901354</v>
      </c>
      <c r="B630" t="s">
        <v>1678</v>
      </c>
      <c r="C630" t="s">
        <v>1679</v>
      </c>
      <c r="D630" t="str">
        <f t="shared" si="106"/>
        <v>中</v>
      </c>
      <c r="E630">
        <v>51</v>
      </c>
      <c r="F630" t="s">
        <v>1162</v>
      </c>
      <c r="G630">
        <f t="shared" si="107"/>
        <v>0</v>
      </c>
      <c r="H630">
        <f t="shared" si="108"/>
        <v>1</v>
      </c>
      <c r="I630" t="s">
        <v>64</v>
      </c>
      <c r="J630" t="s">
        <v>1554</v>
      </c>
      <c r="K630">
        <f t="shared" si="113"/>
        <v>20</v>
      </c>
      <c r="L630">
        <f t="shared" si="114"/>
        <v>10</v>
      </c>
      <c r="M630">
        <f t="shared" si="112"/>
        <v>700</v>
      </c>
      <c r="N630" t="s">
        <v>1162</v>
      </c>
      <c r="O630">
        <f t="shared" si="116"/>
        <v>10</v>
      </c>
      <c r="P630" t="s">
        <v>1164</v>
      </c>
      <c r="Q630" t="s">
        <v>35</v>
      </c>
      <c r="R630" s="1">
        <v>43983</v>
      </c>
      <c r="S630" s="1" t="str">
        <f>TEXT(商品数据[[#This Row],[出版时间]],"YYYY")</f>
        <v>2020</v>
      </c>
      <c r="T630" t="s">
        <v>36</v>
      </c>
      <c r="U630" t="s">
        <v>37</v>
      </c>
      <c r="V630">
        <v>228</v>
      </c>
      <c r="W630">
        <v>36756</v>
      </c>
      <c r="X630">
        <v>14385</v>
      </c>
      <c r="Y630">
        <v>44</v>
      </c>
      <c r="Z630">
        <f t="shared" si="109"/>
        <v>0</v>
      </c>
      <c r="AA630">
        <f t="shared" si="110"/>
        <v>0</v>
      </c>
      <c r="AB630" t="str">
        <f t="shared" si="115"/>
        <v>畅销</v>
      </c>
      <c r="AC630">
        <f t="shared" si="111"/>
        <v>31162.176188888887</v>
      </c>
    </row>
    <row r="631" spans="1:29" ht="15" customHeight="1" x14ac:dyDescent="0.2">
      <c r="A631">
        <v>12003850</v>
      </c>
      <c r="B631" t="s">
        <v>1680</v>
      </c>
      <c r="C631" t="s">
        <v>1681</v>
      </c>
      <c r="D631" t="str">
        <f t="shared" si="106"/>
        <v>中</v>
      </c>
      <c r="E631">
        <v>37.4</v>
      </c>
      <c r="F631" t="s">
        <v>1668</v>
      </c>
      <c r="G631">
        <f t="shared" si="107"/>
        <v>0</v>
      </c>
      <c r="H631">
        <f t="shared" si="108"/>
        <v>2</v>
      </c>
      <c r="I631" t="s">
        <v>32</v>
      </c>
      <c r="J631" t="s">
        <v>1682</v>
      </c>
      <c r="K631">
        <f t="shared" si="113"/>
        <v>20</v>
      </c>
      <c r="L631">
        <f t="shared" si="114"/>
        <v>10</v>
      </c>
      <c r="M631">
        <f t="shared" si="112"/>
        <v>700</v>
      </c>
      <c r="N631" t="s">
        <v>1683</v>
      </c>
      <c r="O631">
        <f t="shared" si="116"/>
        <v>10</v>
      </c>
      <c r="P631" t="s">
        <v>1671</v>
      </c>
      <c r="Q631" t="s">
        <v>35</v>
      </c>
      <c r="R631" s="1">
        <v>42583</v>
      </c>
      <c r="S631" s="1" t="str">
        <f>TEXT(商品数据[[#This Row],[出版时间]],"YYYY")</f>
        <v>2016</v>
      </c>
      <c r="T631" t="s">
        <v>309</v>
      </c>
      <c r="U631" t="s">
        <v>37</v>
      </c>
      <c r="V631">
        <v>230</v>
      </c>
      <c r="W631">
        <v>10635</v>
      </c>
      <c r="X631">
        <v>7020</v>
      </c>
      <c r="Y631">
        <v>19</v>
      </c>
      <c r="Z631">
        <f t="shared" si="109"/>
        <v>0</v>
      </c>
      <c r="AA631">
        <f t="shared" si="110"/>
        <v>0</v>
      </c>
      <c r="AB631" t="str">
        <f t="shared" si="115"/>
        <v>畅销</v>
      </c>
      <c r="AC631">
        <f t="shared" si="111"/>
        <v>6018.9124000000002</v>
      </c>
    </row>
    <row r="632" spans="1:29" ht="15" customHeight="1" x14ac:dyDescent="0.2">
      <c r="A632">
        <v>12700765</v>
      </c>
      <c r="B632" t="s">
        <v>1684</v>
      </c>
      <c r="C632" t="s">
        <v>1685</v>
      </c>
      <c r="D632" t="str">
        <f t="shared" si="106"/>
        <v>中</v>
      </c>
      <c r="E632">
        <v>61.3</v>
      </c>
      <c r="F632" t="s">
        <v>57</v>
      </c>
      <c r="G632">
        <f t="shared" si="107"/>
        <v>0</v>
      </c>
      <c r="H632">
        <f t="shared" si="108"/>
        <v>2</v>
      </c>
      <c r="I632" t="s">
        <v>32</v>
      </c>
      <c r="J632" t="s">
        <v>1686</v>
      </c>
      <c r="K632">
        <f t="shared" si="113"/>
        <v>20</v>
      </c>
      <c r="L632">
        <f t="shared" si="114"/>
        <v>50</v>
      </c>
      <c r="M632">
        <f t="shared" si="112"/>
        <v>2</v>
      </c>
      <c r="N632" t="s">
        <v>57</v>
      </c>
      <c r="O632">
        <f t="shared" si="116"/>
        <v>50</v>
      </c>
      <c r="P632" t="s">
        <v>112</v>
      </c>
      <c r="Q632" t="s">
        <v>35</v>
      </c>
      <c r="R632" s="1">
        <v>44013</v>
      </c>
      <c r="S632" s="1" t="str">
        <f>TEXT(商品数据[[#This Row],[出版时间]],"YYYY")</f>
        <v>2020</v>
      </c>
      <c r="T632" t="s">
        <v>36</v>
      </c>
      <c r="V632">
        <v>220</v>
      </c>
      <c r="W632">
        <v>47934</v>
      </c>
      <c r="X632">
        <v>12950</v>
      </c>
      <c r="Y632">
        <v>45</v>
      </c>
      <c r="Z632">
        <f t="shared" si="109"/>
        <v>0</v>
      </c>
      <c r="AA632">
        <f t="shared" si="110"/>
        <v>1</v>
      </c>
      <c r="AB632" t="str">
        <f t="shared" si="115"/>
        <v>畅销</v>
      </c>
      <c r="AC632">
        <f t="shared" si="111"/>
        <v>51252.935652173917</v>
      </c>
    </row>
    <row r="633" spans="1:29" ht="15" customHeight="1" x14ac:dyDescent="0.2">
      <c r="A633">
        <v>12958588</v>
      </c>
      <c r="B633" t="s">
        <v>1687</v>
      </c>
      <c r="C633" t="s">
        <v>1688</v>
      </c>
      <c r="D633" t="str">
        <f t="shared" si="106"/>
        <v>较高</v>
      </c>
      <c r="E633">
        <v>76.900000000000006</v>
      </c>
      <c r="F633" t="s">
        <v>57</v>
      </c>
      <c r="G633">
        <f t="shared" si="107"/>
        <v>0</v>
      </c>
      <c r="H633">
        <f t="shared" si="108"/>
        <v>2</v>
      </c>
      <c r="I633" t="s">
        <v>32</v>
      </c>
      <c r="J633" t="s">
        <v>1689</v>
      </c>
      <c r="K633">
        <f t="shared" si="113"/>
        <v>20</v>
      </c>
      <c r="L633">
        <f t="shared" si="114"/>
        <v>50</v>
      </c>
      <c r="M633">
        <f t="shared" si="112"/>
        <v>2</v>
      </c>
      <c r="N633" t="s">
        <v>57</v>
      </c>
      <c r="O633">
        <f t="shared" si="116"/>
        <v>50</v>
      </c>
      <c r="P633" t="s">
        <v>112</v>
      </c>
      <c r="Q633" t="s">
        <v>35</v>
      </c>
      <c r="R633" s="1">
        <v>44075</v>
      </c>
      <c r="S633" s="1" t="str">
        <f>TEXT(商品数据[[#This Row],[出版时间]],"YYYY")</f>
        <v>2020</v>
      </c>
      <c r="T633" t="s">
        <v>36</v>
      </c>
      <c r="V633">
        <v>392</v>
      </c>
      <c r="W633">
        <v>47946</v>
      </c>
      <c r="X633">
        <v>12962</v>
      </c>
      <c r="Y633">
        <v>45</v>
      </c>
      <c r="Z633">
        <f t="shared" si="109"/>
        <v>1</v>
      </c>
      <c r="AA633">
        <f t="shared" si="110"/>
        <v>0</v>
      </c>
      <c r="AB633" t="str">
        <f t="shared" si="115"/>
        <v>畅销</v>
      </c>
      <c r="AC633">
        <f t="shared" si="111"/>
        <v>51279.524965217388</v>
      </c>
    </row>
    <row r="634" spans="1:29" ht="15" customHeight="1" x14ac:dyDescent="0.2">
      <c r="A634">
        <v>12158965</v>
      </c>
      <c r="B634" t="s">
        <v>1690</v>
      </c>
      <c r="C634" t="s">
        <v>1691</v>
      </c>
      <c r="D634" t="str">
        <f t="shared" si="106"/>
        <v>中</v>
      </c>
      <c r="E634">
        <v>61.3</v>
      </c>
      <c r="F634" t="s">
        <v>57</v>
      </c>
      <c r="G634">
        <f t="shared" si="107"/>
        <v>0</v>
      </c>
      <c r="H634">
        <f t="shared" si="108"/>
        <v>2</v>
      </c>
      <c r="I634" t="s">
        <v>32</v>
      </c>
      <c r="J634" t="s">
        <v>944</v>
      </c>
      <c r="K634">
        <f t="shared" si="113"/>
        <v>20</v>
      </c>
      <c r="L634">
        <f t="shared" si="114"/>
        <v>50</v>
      </c>
      <c r="M634">
        <f t="shared" si="112"/>
        <v>2</v>
      </c>
      <c r="N634" t="s">
        <v>57</v>
      </c>
      <c r="O634">
        <f t="shared" si="116"/>
        <v>50</v>
      </c>
      <c r="P634" t="s">
        <v>112</v>
      </c>
      <c r="Q634" t="s">
        <v>35</v>
      </c>
      <c r="R634" s="1">
        <v>42948</v>
      </c>
      <c r="S634" s="1" t="str">
        <f>TEXT(商品数据[[#This Row],[出版时间]],"YYYY")</f>
        <v>2017</v>
      </c>
      <c r="T634" t="s">
        <v>36</v>
      </c>
      <c r="W634">
        <v>7157</v>
      </c>
      <c r="X634">
        <v>4751</v>
      </c>
      <c r="Y634">
        <v>13</v>
      </c>
      <c r="Z634">
        <f t="shared" si="109"/>
        <v>0</v>
      </c>
      <c r="AA634">
        <f t="shared" si="110"/>
        <v>0</v>
      </c>
      <c r="AB634" t="str">
        <f t="shared" si="115"/>
        <v>畅销</v>
      </c>
      <c r="AC634">
        <f t="shared" si="111"/>
        <v>3895.5369857142859</v>
      </c>
    </row>
    <row r="635" spans="1:29" ht="15" customHeight="1" x14ac:dyDescent="0.2">
      <c r="A635">
        <v>12557550</v>
      </c>
      <c r="B635" t="s">
        <v>1692</v>
      </c>
      <c r="C635" t="s">
        <v>1692</v>
      </c>
      <c r="D635" t="str">
        <f t="shared" si="106"/>
        <v>中</v>
      </c>
      <c r="E635">
        <v>41</v>
      </c>
      <c r="F635" t="s">
        <v>92</v>
      </c>
      <c r="G635">
        <f t="shared" si="107"/>
        <v>0</v>
      </c>
      <c r="H635">
        <f t="shared" si="108"/>
        <v>1</v>
      </c>
      <c r="I635" t="s">
        <v>64</v>
      </c>
      <c r="J635" t="s">
        <v>464</v>
      </c>
      <c r="K635">
        <f t="shared" si="113"/>
        <v>20</v>
      </c>
      <c r="L635">
        <f t="shared" si="114"/>
        <v>50</v>
      </c>
      <c r="M635">
        <f t="shared" si="112"/>
        <v>0</v>
      </c>
      <c r="N635" t="s">
        <v>92</v>
      </c>
      <c r="O635">
        <f t="shared" si="116"/>
        <v>50</v>
      </c>
      <c r="P635" t="s">
        <v>184</v>
      </c>
      <c r="Q635" t="s">
        <v>35</v>
      </c>
      <c r="R635" s="1">
        <v>43497</v>
      </c>
      <c r="S635" s="1" t="str">
        <f>TEXT(商品数据[[#This Row],[出版时间]],"YYYY")</f>
        <v>2019</v>
      </c>
      <c r="T635" t="s">
        <v>36</v>
      </c>
      <c r="U635" t="s">
        <v>37</v>
      </c>
      <c r="V635">
        <v>113</v>
      </c>
      <c r="W635">
        <v>14688</v>
      </c>
      <c r="X635">
        <v>12008</v>
      </c>
      <c r="Y635">
        <v>29</v>
      </c>
      <c r="Z635">
        <f t="shared" si="109"/>
        <v>0</v>
      </c>
      <c r="AA635">
        <f t="shared" si="110"/>
        <v>0</v>
      </c>
      <c r="AB635" t="str">
        <f t="shared" si="115"/>
        <v>畅销</v>
      </c>
      <c r="AC635">
        <f t="shared" si="111"/>
        <v>7765.4867400000003</v>
      </c>
    </row>
    <row r="636" spans="1:29" ht="15" customHeight="1" x14ac:dyDescent="0.2">
      <c r="A636">
        <v>12339860</v>
      </c>
      <c r="B636" t="s">
        <v>1693</v>
      </c>
      <c r="C636" t="s">
        <v>1694</v>
      </c>
      <c r="D636" t="str">
        <f t="shared" si="106"/>
        <v>中</v>
      </c>
      <c r="E636">
        <v>56.9</v>
      </c>
      <c r="F636" t="s">
        <v>57</v>
      </c>
      <c r="G636">
        <f t="shared" si="107"/>
        <v>0</v>
      </c>
      <c r="H636">
        <f t="shared" si="108"/>
        <v>1</v>
      </c>
      <c r="I636" t="s">
        <v>64</v>
      </c>
      <c r="J636" t="s">
        <v>1695</v>
      </c>
      <c r="K636">
        <f t="shared" si="113"/>
        <v>20</v>
      </c>
      <c r="L636">
        <f t="shared" si="114"/>
        <v>50</v>
      </c>
      <c r="M636">
        <f t="shared" si="112"/>
        <v>2</v>
      </c>
      <c r="N636" t="s">
        <v>57</v>
      </c>
      <c r="O636">
        <f t="shared" si="116"/>
        <v>50</v>
      </c>
      <c r="P636" t="s">
        <v>112</v>
      </c>
      <c r="Q636" t="s">
        <v>35</v>
      </c>
      <c r="R636" s="1">
        <v>43191</v>
      </c>
      <c r="S636" s="1" t="str">
        <f>TEXT(商品数据[[#This Row],[出版时间]],"YYYY")</f>
        <v>2018</v>
      </c>
      <c r="T636" t="s">
        <v>36</v>
      </c>
      <c r="V636">
        <v>160</v>
      </c>
      <c r="W636">
        <v>10484</v>
      </c>
      <c r="X636">
        <v>6206</v>
      </c>
      <c r="Y636">
        <v>48</v>
      </c>
      <c r="Z636">
        <f t="shared" si="109"/>
        <v>0</v>
      </c>
      <c r="AA636">
        <f t="shared" si="110"/>
        <v>0</v>
      </c>
      <c r="AB636" t="str">
        <f t="shared" si="115"/>
        <v>畅销</v>
      </c>
      <c r="AC636">
        <f t="shared" si="111"/>
        <v>2365.8867551020408</v>
      </c>
    </row>
    <row r="637" spans="1:29" ht="15" customHeight="1" x14ac:dyDescent="0.2">
      <c r="A637">
        <v>12867800</v>
      </c>
      <c r="B637" t="s">
        <v>1696</v>
      </c>
      <c r="C637" t="s">
        <v>1697</v>
      </c>
      <c r="D637" t="str">
        <f t="shared" si="106"/>
        <v>较高</v>
      </c>
      <c r="E637">
        <v>69.099999999999994</v>
      </c>
      <c r="F637" t="s">
        <v>57</v>
      </c>
      <c r="G637">
        <f t="shared" si="107"/>
        <v>0</v>
      </c>
      <c r="H637">
        <f t="shared" si="108"/>
        <v>2</v>
      </c>
      <c r="I637" t="s">
        <v>32</v>
      </c>
      <c r="J637" t="s">
        <v>1698</v>
      </c>
      <c r="K637">
        <f t="shared" si="113"/>
        <v>20</v>
      </c>
      <c r="L637">
        <f t="shared" si="114"/>
        <v>50</v>
      </c>
      <c r="M637">
        <f t="shared" si="112"/>
        <v>2</v>
      </c>
      <c r="N637" t="s">
        <v>57</v>
      </c>
      <c r="O637">
        <f t="shared" si="116"/>
        <v>50</v>
      </c>
      <c r="P637" t="s">
        <v>112</v>
      </c>
      <c r="Q637" t="s">
        <v>35</v>
      </c>
      <c r="R637" s="1">
        <v>43983</v>
      </c>
      <c r="S637" s="1" t="str">
        <f>TEXT(商品数据[[#This Row],[出版时间]],"YYYY")</f>
        <v>2020</v>
      </c>
      <c r="T637" t="s">
        <v>36</v>
      </c>
      <c r="V637">
        <v>324</v>
      </c>
      <c r="W637">
        <v>47931</v>
      </c>
      <c r="X637">
        <v>12950</v>
      </c>
      <c r="Y637">
        <v>45</v>
      </c>
      <c r="Z637">
        <f t="shared" si="109"/>
        <v>1</v>
      </c>
      <c r="AA637">
        <f t="shared" si="110"/>
        <v>0</v>
      </c>
      <c r="AB637" t="str">
        <f t="shared" si="115"/>
        <v>畅销</v>
      </c>
      <c r="AC637">
        <f t="shared" si="111"/>
        <v>51246.601999999999</v>
      </c>
    </row>
    <row r="638" spans="1:29" ht="15" customHeight="1" x14ac:dyDescent="0.2">
      <c r="A638">
        <v>12316506</v>
      </c>
      <c r="B638" t="s">
        <v>1699</v>
      </c>
      <c r="C638" t="s">
        <v>1700</v>
      </c>
      <c r="D638" t="str">
        <f t="shared" si="106"/>
        <v>中</v>
      </c>
      <c r="E638">
        <v>45.8</v>
      </c>
      <c r="F638" t="s">
        <v>57</v>
      </c>
      <c r="G638">
        <f t="shared" si="107"/>
        <v>0</v>
      </c>
      <c r="H638">
        <f t="shared" si="108"/>
        <v>2</v>
      </c>
      <c r="I638" t="s">
        <v>32</v>
      </c>
      <c r="J638" t="s">
        <v>946</v>
      </c>
      <c r="K638">
        <f t="shared" si="113"/>
        <v>20</v>
      </c>
      <c r="L638">
        <f t="shared" si="114"/>
        <v>50</v>
      </c>
      <c r="M638">
        <f t="shared" si="112"/>
        <v>2</v>
      </c>
      <c r="N638" t="s">
        <v>57</v>
      </c>
      <c r="O638">
        <f t="shared" si="116"/>
        <v>50</v>
      </c>
      <c r="P638" t="s">
        <v>112</v>
      </c>
      <c r="Q638" t="s">
        <v>35</v>
      </c>
      <c r="R638" s="1">
        <v>43132</v>
      </c>
      <c r="S638" s="1" t="str">
        <f>TEXT(商品数据[[#This Row],[出版时间]],"YYYY")</f>
        <v>2018</v>
      </c>
      <c r="T638" t="s">
        <v>36</v>
      </c>
      <c r="V638">
        <v>207</v>
      </c>
      <c r="W638">
        <v>2447</v>
      </c>
      <c r="X638">
        <v>1828</v>
      </c>
      <c r="Y638">
        <v>1</v>
      </c>
      <c r="Z638">
        <f t="shared" si="109"/>
        <v>1</v>
      </c>
      <c r="AA638">
        <f t="shared" si="110"/>
        <v>1</v>
      </c>
      <c r="AB638" t="str">
        <f t="shared" si="115"/>
        <v>畅销</v>
      </c>
      <c r="AC638">
        <f t="shared" si="111"/>
        <v>3217.6512000000002</v>
      </c>
    </row>
    <row r="639" spans="1:29" ht="15" customHeight="1" x14ac:dyDescent="0.2">
      <c r="A639">
        <v>69072194316</v>
      </c>
      <c r="B639" t="s">
        <v>1701</v>
      </c>
      <c r="C639" t="s">
        <v>1702</v>
      </c>
      <c r="D639" t="str">
        <f t="shared" si="106"/>
        <v>较高</v>
      </c>
      <c r="E639">
        <v>72</v>
      </c>
      <c r="F639" t="s">
        <v>1703</v>
      </c>
      <c r="G639">
        <f t="shared" si="107"/>
        <v>0</v>
      </c>
      <c r="H639">
        <f t="shared" si="108"/>
        <v>1</v>
      </c>
      <c r="I639" t="s">
        <v>1704</v>
      </c>
      <c r="K639">
        <f t="shared" si="113"/>
        <v>20</v>
      </c>
      <c r="L639">
        <f t="shared" si="114"/>
        <v>10</v>
      </c>
      <c r="M639">
        <f t="shared" si="112"/>
        <v>700</v>
      </c>
      <c r="O639">
        <f t="shared" si="116"/>
        <v>10</v>
      </c>
      <c r="R639" s="1"/>
      <c r="S639" s="1" t="str">
        <f>TEXT(商品数据[[#This Row],[出版时间]],"YYYY")</f>
        <v>1900</v>
      </c>
      <c r="W639">
        <v>23718</v>
      </c>
      <c r="X639">
        <v>13072</v>
      </c>
      <c r="Y639">
        <v>52</v>
      </c>
      <c r="Z639">
        <f t="shared" si="109"/>
        <v>0</v>
      </c>
      <c r="AA639">
        <f t="shared" si="110"/>
        <v>0</v>
      </c>
      <c r="AB639" t="str">
        <f t="shared" si="115"/>
        <v>畅销</v>
      </c>
      <c r="AC639">
        <f t="shared" si="111"/>
        <v>11176.213788679246</v>
      </c>
    </row>
    <row r="640" spans="1:29" ht="15" customHeight="1" x14ac:dyDescent="0.2">
      <c r="A640">
        <v>69072194317</v>
      </c>
      <c r="B640" t="s">
        <v>1705</v>
      </c>
      <c r="C640" t="s">
        <v>1702</v>
      </c>
      <c r="D640" t="str">
        <f t="shared" si="106"/>
        <v>较高</v>
      </c>
      <c r="E640">
        <v>72</v>
      </c>
      <c r="F640" t="s">
        <v>1703</v>
      </c>
      <c r="G640">
        <f t="shared" si="107"/>
        <v>0</v>
      </c>
      <c r="H640">
        <f t="shared" si="108"/>
        <v>1</v>
      </c>
      <c r="I640" t="s">
        <v>1704</v>
      </c>
      <c r="K640">
        <f t="shared" si="113"/>
        <v>20</v>
      </c>
      <c r="L640">
        <f t="shared" si="114"/>
        <v>10</v>
      </c>
      <c r="M640">
        <f t="shared" si="112"/>
        <v>700</v>
      </c>
      <c r="O640">
        <f t="shared" si="116"/>
        <v>10</v>
      </c>
      <c r="R640" s="1"/>
      <c r="S640" s="1" t="str">
        <f>TEXT(商品数据[[#This Row],[出版时间]],"YYYY")</f>
        <v>1900</v>
      </c>
      <c r="W640">
        <v>23718</v>
      </c>
      <c r="X640">
        <v>13072</v>
      </c>
      <c r="Y640">
        <v>52</v>
      </c>
      <c r="Z640">
        <f t="shared" si="109"/>
        <v>0</v>
      </c>
      <c r="AA640">
        <f t="shared" si="110"/>
        <v>0</v>
      </c>
      <c r="AB640" t="str">
        <f t="shared" si="115"/>
        <v>畅销</v>
      </c>
      <c r="AC640">
        <f t="shared" si="111"/>
        <v>11176.213788679246</v>
      </c>
    </row>
    <row r="641" spans="1:29" ht="15" customHeight="1" x14ac:dyDescent="0.2">
      <c r="A641">
        <v>67435969771</v>
      </c>
      <c r="B641" t="s">
        <v>1706</v>
      </c>
      <c r="C641" t="s">
        <v>1707</v>
      </c>
      <c r="D641" t="str">
        <f t="shared" si="106"/>
        <v>较高</v>
      </c>
      <c r="E641">
        <v>69</v>
      </c>
      <c r="F641" t="s">
        <v>1708</v>
      </c>
      <c r="G641">
        <f t="shared" si="107"/>
        <v>0</v>
      </c>
      <c r="H641">
        <f t="shared" si="108"/>
        <v>1</v>
      </c>
      <c r="I641" t="s">
        <v>51</v>
      </c>
      <c r="K641">
        <f t="shared" si="113"/>
        <v>20</v>
      </c>
      <c r="L641">
        <f t="shared" si="114"/>
        <v>10</v>
      </c>
      <c r="M641">
        <f t="shared" si="112"/>
        <v>700</v>
      </c>
      <c r="O641">
        <f t="shared" si="116"/>
        <v>10</v>
      </c>
      <c r="R641" s="1"/>
      <c r="S641" s="1" t="str">
        <f>TEXT(商品数据[[#This Row],[出版时间]],"YYYY")</f>
        <v>1900</v>
      </c>
      <c r="W641">
        <v>6847</v>
      </c>
      <c r="X641">
        <v>559</v>
      </c>
      <c r="Y641">
        <v>5</v>
      </c>
      <c r="Z641">
        <f t="shared" si="109"/>
        <v>0</v>
      </c>
      <c r="AA641">
        <f t="shared" si="110"/>
        <v>0</v>
      </c>
      <c r="AB641" t="str">
        <f t="shared" si="115"/>
        <v>畅销</v>
      </c>
      <c r="AC641">
        <f t="shared" si="111"/>
        <v>7872.8032000000003</v>
      </c>
    </row>
    <row r="642" spans="1:29" ht="15" customHeight="1" x14ac:dyDescent="0.2">
      <c r="A642">
        <v>1205364</v>
      </c>
      <c r="B642" t="s">
        <v>1709</v>
      </c>
      <c r="C642" t="s">
        <v>1710</v>
      </c>
      <c r="D642" t="str">
        <f t="shared" ref="D642:D705" si="117">IF(E642&gt;100,"高",IF(E642&gt;65,"较高",IF(E642&gt;25,"中","低")))</f>
        <v>中</v>
      </c>
      <c r="E642">
        <v>38</v>
      </c>
      <c r="F642" t="s">
        <v>1711</v>
      </c>
      <c r="G642">
        <f t="shared" ref="G642:G705" si="118">IF(COUNTIF(I642,"*邮*")+COUNTIF(B642,"*邮*")+COUNTIF(C642,"*邮*")&gt;0,1,0)</f>
        <v>0</v>
      </c>
      <c r="H642">
        <f t="shared" ref="H642:H705" si="119">COUNTIF(I642,"*自营*")+COUNTIF(I642,"*放心购*")+COUNTIF(I642,"*京东物流*")+COUNTIF(I642,"*闪购*")</f>
        <v>1</v>
      </c>
      <c r="I642" t="s">
        <v>64</v>
      </c>
      <c r="K642">
        <f t="shared" si="113"/>
        <v>20</v>
      </c>
      <c r="L642">
        <f t="shared" si="114"/>
        <v>10</v>
      </c>
      <c r="M642">
        <f t="shared" si="112"/>
        <v>700</v>
      </c>
      <c r="O642">
        <f t="shared" si="116"/>
        <v>10</v>
      </c>
      <c r="R642" s="1"/>
      <c r="S642" s="1" t="str">
        <f>TEXT(商品数据[[#This Row],[出版时间]],"YYYY")</f>
        <v>1900</v>
      </c>
      <c r="W642">
        <v>21787</v>
      </c>
      <c r="X642">
        <v>10624</v>
      </c>
      <c r="Y642">
        <v>37</v>
      </c>
      <c r="Z642">
        <f t="shared" ref="Z642:Z705" si="120">IF(COUNTIF(B642,"*案例*")+COUNTIF(B642,"*实战*")+COUNTIF(B642,"*实践*")&gt;0,1,0)</f>
        <v>0</v>
      </c>
      <c r="AA642">
        <f t="shared" ref="AA642:AA705" si="121">IF(COUNTIF(B642,"*scikit*")+COUNTIF(C642,"*scikit*")+COUNTIF(B642,"*Keras*")+COUNTIF(C642,"*Keras*")+COUNTIF(B642,"*PyTorch*")+COUNTIF(B642,"*TensorFlow*")+COUNTIF(B642,"*PySpark*")+COUNTIF(C642,"*PyTorch*")+COUNTIF(C642,"*TensorFlow*")+COUNTIF(C642,"*PySpark*")&gt;0,1,0)</f>
        <v>0</v>
      </c>
      <c r="AB642" t="str">
        <f t="shared" si="115"/>
        <v>畅销</v>
      </c>
      <c r="AC642">
        <f t="shared" ref="AC642:AC705" si="122">SUM(W642/(1000*(Y642+1)/(W642+1)),X642/(10000*(Y642+1)/(W642+1)),Y642/(-1000*(Y642+1)/(W642+1)))</f>
        <v>13079.909768421052</v>
      </c>
    </row>
    <row r="643" spans="1:29" ht="15" customHeight="1" x14ac:dyDescent="0.2">
      <c r="A643">
        <v>11449491</v>
      </c>
      <c r="B643" t="s">
        <v>1712</v>
      </c>
      <c r="C643" t="s">
        <v>1713</v>
      </c>
      <c r="D643" t="str">
        <f t="shared" si="117"/>
        <v>中</v>
      </c>
      <c r="E643">
        <v>36.5</v>
      </c>
      <c r="F643" t="s">
        <v>92</v>
      </c>
      <c r="G643">
        <f t="shared" si="118"/>
        <v>0</v>
      </c>
      <c r="H643">
        <f t="shared" si="119"/>
        <v>2</v>
      </c>
      <c r="I643" t="s">
        <v>32</v>
      </c>
      <c r="J643" t="s">
        <v>1714</v>
      </c>
      <c r="K643">
        <f t="shared" si="113"/>
        <v>20</v>
      </c>
      <c r="L643">
        <f t="shared" si="114"/>
        <v>50</v>
      </c>
      <c r="M643">
        <f t="shared" ref="M643:M706" si="123">IF(N643="人民邮电出版社",0,IF(N643="清华大学出版社",1,IF(N643="机械工业出版社",2,IF(N643="电子工业出版社",3,IF(N643="中信出版集团",4,IF(N643="东南大学出版社",5,IF(N643="科学出版社",6,700)))))))</f>
        <v>0</v>
      </c>
      <c r="N643" t="s">
        <v>92</v>
      </c>
      <c r="O643">
        <f t="shared" si="116"/>
        <v>50</v>
      </c>
      <c r="P643" t="s">
        <v>184</v>
      </c>
      <c r="Q643" t="s">
        <v>35</v>
      </c>
      <c r="R643" s="1">
        <v>41760</v>
      </c>
      <c r="S643" s="1" t="str">
        <f>TEXT(商品数据[[#This Row],[出版时间]],"YYYY")</f>
        <v>2014</v>
      </c>
      <c r="T643" t="s">
        <v>36</v>
      </c>
      <c r="U643" t="s">
        <v>37</v>
      </c>
      <c r="V643">
        <v>250</v>
      </c>
      <c r="W643">
        <v>95153</v>
      </c>
      <c r="X643">
        <v>54634</v>
      </c>
      <c r="Y643">
        <v>189</v>
      </c>
      <c r="Z643">
        <f t="shared" si="120"/>
        <v>0</v>
      </c>
      <c r="AA643">
        <f t="shared" si="121"/>
        <v>0</v>
      </c>
      <c r="AB643" t="str">
        <f t="shared" si="115"/>
        <v>畅销</v>
      </c>
      <c r="AC643">
        <f t="shared" si="122"/>
        <v>50295.099050526311</v>
      </c>
    </row>
    <row r="644" spans="1:29" ht="15" customHeight="1" x14ac:dyDescent="0.2">
      <c r="A644">
        <v>12718074</v>
      </c>
      <c r="B644" t="s">
        <v>1715</v>
      </c>
      <c r="C644" t="s">
        <v>1715</v>
      </c>
      <c r="D644" t="str">
        <f t="shared" si="117"/>
        <v>较高</v>
      </c>
      <c r="E644">
        <v>75.7</v>
      </c>
      <c r="F644" t="s">
        <v>31</v>
      </c>
      <c r="G644">
        <f t="shared" si="118"/>
        <v>0</v>
      </c>
      <c r="H644">
        <f t="shared" si="119"/>
        <v>1</v>
      </c>
      <c r="I644" t="s">
        <v>64</v>
      </c>
      <c r="J644" t="s">
        <v>1716</v>
      </c>
      <c r="K644">
        <f t="shared" si="113"/>
        <v>20</v>
      </c>
      <c r="L644">
        <f t="shared" si="114"/>
        <v>40</v>
      </c>
      <c r="M644">
        <f t="shared" si="123"/>
        <v>1</v>
      </c>
      <c r="N644" t="s">
        <v>31</v>
      </c>
      <c r="O644">
        <f t="shared" si="116"/>
        <v>10</v>
      </c>
      <c r="P644" t="s">
        <v>34</v>
      </c>
      <c r="Q644" t="s">
        <v>35</v>
      </c>
      <c r="R644" s="1">
        <v>43709</v>
      </c>
      <c r="S644" s="1" t="str">
        <f>TEXT(商品数据[[#This Row],[出版时间]],"YYYY")</f>
        <v>2019</v>
      </c>
      <c r="T644" t="s">
        <v>36</v>
      </c>
      <c r="U644" t="s">
        <v>37</v>
      </c>
      <c r="V644">
        <v>240</v>
      </c>
      <c r="W644">
        <v>88777</v>
      </c>
      <c r="X644">
        <v>26441</v>
      </c>
      <c r="Y644">
        <v>179</v>
      </c>
      <c r="Z644">
        <f t="shared" si="120"/>
        <v>1</v>
      </c>
      <c r="AA644">
        <f t="shared" si="121"/>
        <v>1</v>
      </c>
      <c r="AB644" t="str">
        <f t="shared" si="115"/>
        <v>畅销</v>
      </c>
      <c r="AC644">
        <f t="shared" si="122"/>
        <v>45001.617521111119</v>
      </c>
    </row>
    <row r="645" spans="1:29" ht="15" customHeight="1" x14ac:dyDescent="0.2">
      <c r="A645">
        <v>12742077</v>
      </c>
      <c r="B645" t="s">
        <v>1717</v>
      </c>
      <c r="C645" t="s">
        <v>1718</v>
      </c>
      <c r="D645" t="str">
        <f t="shared" si="117"/>
        <v>较高</v>
      </c>
      <c r="E645">
        <v>81.8</v>
      </c>
      <c r="F645" t="s">
        <v>500</v>
      </c>
      <c r="G645">
        <f t="shared" si="118"/>
        <v>0</v>
      </c>
      <c r="H645">
        <f t="shared" si="119"/>
        <v>2</v>
      </c>
      <c r="I645" t="s">
        <v>843</v>
      </c>
      <c r="J645" t="s">
        <v>1719</v>
      </c>
      <c r="K645">
        <f t="shared" si="113"/>
        <v>20</v>
      </c>
      <c r="L645">
        <f t="shared" si="114"/>
        <v>10</v>
      </c>
      <c r="M645">
        <f t="shared" si="123"/>
        <v>700</v>
      </c>
      <c r="N645" t="s">
        <v>500</v>
      </c>
      <c r="O645">
        <f t="shared" si="116"/>
        <v>10</v>
      </c>
      <c r="P645" t="s">
        <v>1185</v>
      </c>
      <c r="Q645" t="s">
        <v>35</v>
      </c>
      <c r="R645" s="1">
        <v>44105</v>
      </c>
      <c r="S645" s="1" t="str">
        <f>TEXT(商品数据[[#This Row],[出版时间]],"YYYY")</f>
        <v>2020</v>
      </c>
      <c r="T645" t="s">
        <v>36</v>
      </c>
      <c r="U645" t="s">
        <v>86</v>
      </c>
      <c r="V645">
        <v>425</v>
      </c>
      <c r="W645">
        <v>25400</v>
      </c>
      <c r="X645">
        <v>7935</v>
      </c>
      <c r="Y645">
        <v>23</v>
      </c>
      <c r="Z645">
        <f t="shared" si="120"/>
        <v>1</v>
      </c>
      <c r="AA645">
        <f t="shared" si="121"/>
        <v>1</v>
      </c>
      <c r="AB645" t="str">
        <f t="shared" si="115"/>
        <v>畅销</v>
      </c>
      <c r="AC645">
        <f t="shared" si="122"/>
        <v>27698.202937499998</v>
      </c>
    </row>
    <row r="646" spans="1:29" ht="15" customHeight="1" x14ac:dyDescent="0.2">
      <c r="A646">
        <v>12773909</v>
      </c>
      <c r="B646" t="s">
        <v>1720</v>
      </c>
      <c r="C646" t="s">
        <v>1721</v>
      </c>
      <c r="D646" t="str">
        <f t="shared" si="117"/>
        <v>较高</v>
      </c>
      <c r="E646">
        <v>78.3</v>
      </c>
      <c r="F646" t="s">
        <v>57</v>
      </c>
      <c r="G646">
        <f t="shared" si="118"/>
        <v>0</v>
      </c>
      <c r="H646">
        <f t="shared" si="119"/>
        <v>1</v>
      </c>
      <c r="I646" t="s">
        <v>1722</v>
      </c>
      <c r="J646" t="s">
        <v>1723</v>
      </c>
      <c r="K646">
        <f t="shared" si="113"/>
        <v>20</v>
      </c>
      <c r="L646">
        <f t="shared" si="114"/>
        <v>50</v>
      </c>
      <c r="M646">
        <f t="shared" si="123"/>
        <v>2</v>
      </c>
      <c r="N646" t="s">
        <v>57</v>
      </c>
      <c r="O646">
        <f t="shared" si="116"/>
        <v>50</v>
      </c>
      <c r="P646" t="s">
        <v>112</v>
      </c>
      <c r="Q646" t="s">
        <v>35</v>
      </c>
      <c r="R646" s="1">
        <v>44197</v>
      </c>
      <c r="S646" s="1" t="str">
        <f>TEXT(商品数据[[#This Row],[出版时间]],"YYYY")</f>
        <v>2021</v>
      </c>
      <c r="T646" t="s">
        <v>36</v>
      </c>
      <c r="W646">
        <v>13632</v>
      </c>
      <c r="X646">
        <v>5519</v>
      </c>
      <c r="Y646">
        <v>30</v>
      </c>
      <c r="Z646">
        <f t="shared" si="120"/>
        <v>1</v>
      </c>
      <c r="AA646">
        <f t="shared" si="121"/>
        <v>0</v>
      </c>
      <c r="AB646" t="str">
        <f t="shared" si="115"/>
        <v>畅销</v>
      </c>
      <c r="AC646">
        <f t="shared" si="122"/>
        <v>6224.5199580645158</v>
      </c>
    </row>
    <row r="647" spans="1:29" ht="15" customHeight="1" x14ac:dyDescent="0.2">
      <c r="A647">
        <v>12241590</v>
      </c>
      <c r="B647" t="s">
        <v>1724</v>
      </c>
      <c r="C647" t="s">
        <v>1724</v>
      </c>
      <c r="D647" t="str">
        <f t="shared" si="117"/>
        <v>较高</v>
      </c>
      <c r="E647">
        <v>79.599999999999994</v>
      </c>
      <c r="F647" t="s">
        <v>131</v>
      </c>
      <c r="G647">
        <f t="shared" si="118"/>
        <v>0</v>
      </c>
      <c r="H647">
        <f t="shared" si="119"/>
        <v>2</v>
      </c>
      <c r="I647" t="s">
        <v>32</v>
      </c>
      <c r="J647" t="s">
        <v>1725</v>
      </c>
      <c r="K647">
        <f t="shared" si="113"/>
        <v>20</v>
      </c>
      <c r="L647">
        <f t="shared" si="114"/>
        <v>30</v>
      </c>
      <c r="M647">
        <f t="shared" si="123"/>
        <v>5</v>
      </c>
      <c r="N647" t="s">
        <v>133</v>
      </c>
      <c r="O647">
        <f t="shared" si="116"/>
        <v>10</v>
      </c>
      <c r="P647" t="s">
        <v>131</v>
      </c>
      <c r="Q647" t="s">
        <v>35</v>
      </c>
      <c r="R647" s="1">
        <v>43009</v>
      </c>
      <c r="S647" s="1" t="str">
        <f>TEXT(商品数据[[#This Row],[出版时间]],"YYYY")</f>
        <v>2017</v>
      </c>
      <c r="T647" t="s">
        <v>36</v>
      </c>
      <c r="W647">
        <v>8307</v>
      </c>
      <c r="X647">
        <v>5427</v>
      </c>
      <c r="Y647">
        <v>8</v>
      </c>
      <c r="Z647">
        <f t="shared" si="120"/>
        <v>0</v>
      </c>
      <c r="AA647">
        <f t="shared" si="121"/>
        <v>1</v>
      </c>
      <c r="AB647" t="str">
        <f t="shared" si="115"/>
        <v>畅销</v>
      </c>
      <c r="AC647">
        <f t="shared" si="122"/>
        <v>8161.8715111111105</v>
      </c>
    </row>
    <row r="648" spans="1:29" ht="15" customHeight="1" x14ac:dyDescent="0.2">
      <c r="A648">
        <v>12881338</v>
      </c>
      <c r="B648" t="s">
        <v>1726</v>
      </c>
      <c r="C648" t="s">
        <v>1726</v>
      </c>
      <c r="D648" t="str">
        <f t="shared" si="117"/>
        <v>高</v>
      </c>
      <c r="E648">
        <v>142.19999999999999</v>
      </c>
      <c r="F648" t="s">
        <v>131</v>
      </c>
      <c r="G648">
        <f t="shared" si="118"/>
        <v>0</v>
      </c>
      <c r="H648">
        <f t="shared" si="119"/>
        <v>2</v>
      </c>
      <c r="I648" t="s">
        <v>32</v>
      </c>
      <c r="J648" t="s">
        <v>1725</v>
      </c>
      <c r="K648">
        <f t="shared" si="113"/>
        <v>20</v>
      </c>
      <c r="L648">
        <f t="shared" si="114"/>
        <v>30</v>
      </c>
      <c r="M648">
        <f t="shared" si="123"/>
        <v>5</v>
      </c>
      <c r="N648" t="s">
        <v>133</v>
      </c>
      <c r="O648">
        <f t="shared" si="116"/>
        <v>10</v>
      </c>
      <c r="P648" t="s">
        <v>131</v>
      </c>
      <c r="Q648" t="s">
        <v>35</v>
      </c>
      <c r="R648" s="1">
        <v>43952</v>
      </c>
      <c r="S648" s="1" t="str">
        <f>TEXT(商品数据[[#This Row],[出版时间]],"YYYY")</f>
        <v>2020</v>
      </c>
      <c r="T648" t="s">
        <v>36</v>
      </c>
      <c r="W648">
        <v>8307</v>
      </c>
      <c r="X648">
        <v>5427</v>
      </c>
      <c r="Y648">
        <v>8</v>
      </c>
      <c r="Z648">
        <f t="shared" si="120"/>
        <v>0</v>
      </c>
      <c r="AA648">
        <f t="shared" si="121"/>
        <v>1</v>
      </c>
      <c r="AB648" t="str">
        <f t="shared" si="115"/>
        <v>畅销</v>
      </c>
      <c r="AC648">
        <f t="shared" si="122"/>
        <v>8161.8715111111105</v>
      </c>
    </row>
    <row r="649" spans="1:29" ht="15" customHeight="1" x14ac:dyDescent="0.2">
      <c r="A649">
        <v>12684940</v>
      </c>
      <c r="B649" t="s">
        <v>1727</v>
      </c>
      <c r="C649" t="s">
        <v>1728</v>
      </c>
      <c r="D649" t="str">
        <f t="shared" si="117"/>
        <v>较高</v>
      </c>
      <c r="E649">
        <v>74.5</v>
      </c>
      <c r="F649" t="s">
        <v>92</v>
      </c>
      <c r="G649">
        <f t="shared" si="118"/>
        <v>0</v>
      </c>
      <c r="H649">
        <f t="shared" si="119"/>
        <v>2</v>
      </c>
      <c r="I649" t="s">
        <v>32</v>
      </c>
      <c r="J649" t="s">
        <v>1729</v>
      </c>
      <c r="K649">
        <f t="shared" si="113"/>
        <v>20</v>
      </c>
      <c r="L649">
        <f t="shared" si="114"/>
        <v>50</v>
      </c>
      <c r="M649">
        <f t="shared" si="123"/>
        <v>0</v>
      </c>
      <c r="N649" t="s">
        <v>92</v>
      </c>
      <c r="O649">
        <f t="shared" si="116"/>
        <v>10</v>
      </c>
      <c r="P649" t="s">
        <v>92</v>
      </c>
      <c r="Q649" t="s">
        <v>35</v>
      </c>
      <c r="R649" s="1">
        <v>43709</v>
      </c>
      <c r="S649" s="1" t="str">
        <f>TEXT(商品数据[[#This Row],[出版时间]],"YYYY")</f>
        <v>2019</v>
      </c>
      <c r="T649" t="s">
        <v>36</v>
      </c>
      <c r="U649" t="s">
        <v>37</v>
      </c>
      <c r="V649">
        <v>449</v>
      </c>
      <c r="W649">
        <v>11343</v>
      </c>
      <c r="X649">
        <v>5406</v>
      </c>
      <c r="Y649">
        <v>21</v>
      </c>
      <c r="Z649">
        <f t="shared" si="120"/>
        <v>1</v>
      </c>
      <c r="AA649">
        <f t="shared" si="121"/>
        <v>0</v>
      </c>
      <c r="AB649" t="str">
        <f t="shared" si="115"/>
        <v>畅销</v>
      </c>
      <c r="AC649">
        <f t="shared" si="122"/>
        <v>6116.7879272727268</v>
      </c>
    </row>
    <row r="650" spans="1:29" ht="15" customHeight="1" x14ac:dyDescent="0.2">
      <c r="A650">
        <v>12762616</v>
      </c>
      <c r="B650" t="s">
        <v>1730</v>
      </c>
      <c r="C650" t="s">
        <v>1730</v>
      </c>
      <c r="D650" t="str">
        <f t="shared" si="117"/>
        <v>较高</v>
      </c>
      <c r="E650">
        <v>66.2</v>
      </c>
      <c r="F650" t="s">
        <v>92</v>
      </c>
      <c r="G650">
        <f t="shared" si="118"/>
        <v>0</v>
      </c>
      <c r="H650">
        <f t="shared" si="119"/>
        <v>2</v>
      </c>
      <c r="I650" t="s">
        <v>32</v>
      </c>
      <c r="J650" t="s">
        <v>1731</v>
      </c>
      <c r="K650">
        <f t="shared" si="113"/>
        <v>20</v>
      </c>
      <c r="L650">
        <f t="shared" si="114"/>
        <v>50</v>
      </c>
      <c r="M650">
        <f t="shared" si="123"/>
        <v>0</v>
      </c>
      <c r="N650" t="s">
        <v>92</v>
      </c>
      <c r="O650">
        <f t="shared" si="116"/>
        <v>50</v>
      </c>
      <c r="P650" t="s">
        <v>184</v>
      </c>
      <c r="Q650" t="s">
        <v>35</v>
      </c>
      <c r="R650" s="1">
        <v>43770</v>
      </c>
      <c r="S650" s="1" t="str">
        <f>TEXT(商品数据[[#This Row],[出版时间]],"YYYY")</f>
        <v>2019</v>
      </c>
      <c r="T650" t="s">
        <v>36</v>
      </c>
      <c r="U650" t="s">
        <v>37</v>
      </c>
      <c r="V650">
        <v>352</v>
      </c>
      <c r="W650">
        <v>11343</v>
      </c>
      <c r="X650">
        <v>5406</v>
      </c>
      <c r="Y650">
        <v>21</v>
      </c>
      <c r="Z650">
        <f t="shared" si="120"/>
        <v>1</v>
      </c>
      <c r="AA650">
        <f t="shared" si="121"/>
        <v>0</v>
      </c>
      <c r="AB650" t="str">
        <f t="shared" si="115"/>
        <v>畅销</v>
      </c>
      <c r="AC650">
        <f t="shared" si="122"/>
        <v>6116.7879272727268</v>
      </c>
    </row>
    <row r="651" spans="1:29" ht="15" customHeight="1" x14ac:dyDescent="0.2">
      <c r="A651">
        <v>12705606</v>
      </c>
      <c r="B651" t="s">
        <v>1732</v>
      </c>
      <c r="C651" t="s">
        <v>1733</v>
      </c>
      <c r="D651" t="str">
        <f t="shared" si="117"/>
        <v>较高</v>
      </c>
      <c r="E651">
        <v>74.5</v>
      </c>
      <c r="F651" t="s">
        <v>92</v>
      </c>
      <c r="G651">
        <f t="shared" si="118"/>
        <v>0</v>
      </c>
      <c r="H651">
        <f t="shared" si="119"/>
        <v>2</v>
      </c>
      <c r="I651" t="s">
        <v>32</v>
      </c>
      <c r="J651" t="s">
        <v>1734</v>
      </c>
      <c r="K651">
        <f t="shared" si="113"/>
        <v>20</v>
      </c>
      <c r="L651">
        <f t="shared" si="114"/>
        <v>50</v>
      </c>
      <c r="M651">
        <f t="shared" si="123"/>
        <v>0</v>
      </c>
      <c r="N651" t="s">
        <v>92</v>
      </c>
      <c r="O651">
        <f t="shared" si="116"/>
        <v>50</v>
      </c>
      <c r="P651" t="s">
        <v>233</v>
      </c>
      <c r="Q651" t="s">
        <v>35</v>
      </c>
      <c r="R651" s="1">
        <v>43709</v>
      </c>
      <c r="S651" s="1" t="str">
        <f>TEXT(商品数据[[#This Row],[出版时间]],"YYYY")</f>
        <v>2019</v>
      </c>
      <c r="T651" t="s">
        <v>36</v>
      </c>
      <c r="U651" t="s">
        <v>37</v>
      </c>
      <c r="V651">
        <v>366</v>
      </c>
      <c r="W651">
        <v>180431</v>
      </c>
      <c r="X651">
        <v>78151</v>
      </c>
      <c r="Y651">
        <v>198</v>
      </c>
      <c r="Z651">
        <f t="shared" si="120"/>
        <v>1</v>
      </c>
      <c r="AA651">
        <f t="shared" si="121"/>
        <v>1</v>
      </c>
      <c r="AB651" t="str">
        <f>IF(AC651&gt;2000,"畅销",IF(AC651&gt;200,"一般",IF(AC651&gt;1,"较不畅销","不畅销")))</f>
        <v>畅销</v>
      </c>
      <c r="AC651">
        <f t="shared" si="122"/>
        <v>170501.98381507539</v>
      </c>
    </row>
    <row r="652" spans="1:29" ht="15" customHeight="1" x14ac:dyDescent="0.2">
      <c r="A652">
        <v>12562129</v>
      </c>
      <c r="B652" t="s">
        <v>1735</v>
      </c>
      <c r="C652" t="s">
        <v>1039</v>
      </c>
      <c r="D652" t="str">
        <f t="shared" si="117"/>
        <v>高</v>
      </c>
      <c r="E652">
        <v>188</v>
      </c>
      <c r="F652" t="s">
        <v>500</v>
      </c>
      <c r="G652">
        <f t="shared" si="118"/>
        <v>0</v>
      </c>
      <c r="H652">
        <f t="shared" si="119"/>
        <v>2</v>
      </c>
      <c r="I652" t="s">
        <v>32</v>
      </c>
      <c r="J652" t="s">
        <v>1290</v>
      </c>
      <c r="K652">
        <f t="shared" si="113"/>
        <v>20</v>
      </c>
      <c r="L652">
        <f t="shared" si="114"/>
        <v>10</v>
      </c>
      <c r="M652">
        <f t="shared" si="123"/>
        <v>700</v>
      </c>
      <c r="N652" t="s">
        <v>500</v>
      </c>
      <c r="O652">
        <f t="shared" si="116"/>
        <v>10</v>
      </c>
      <c r="P652" t="s">
        <v>86</v>
      </c>
      <c r="Q652" t="s">
        <v>35</v>
      </c>
      <c r="R652" s="1">
        <v>43374</v>
      </c>
      <c r="S652" s="1" t="str">
        <f>TEXT(商品数据[[#This Row],[出版时间]],"YYYY")</f>
        <v>2018</v>
      </c>
      <c r="T652" t="s">
        <v>36</v>
      </c>
      <c r="U652" t="s">
        <v>86</v>
      </c>
      <c r="V652" t="s">
        <v>86</v>
      </c>
      <c r="W652">
        <v>33819</v>
      </c>
      <c r="X652">
        <v>11285</v>
      </c>
      <c r="Y652">
        <v>50</v>
      </c>
      <c r="Z652">
        <f t="shared" si="120"/>
        <v>0</v>
      </c>
      <c r="AA652">
        <f t="shared" si="121"/>
        <v>0</v>
      </c>
      <c r="AB652" t="str">
        <f>IF(AC652&gt;100000,"超畅销",IF(AC652&gt;2000,"畅销",IF(AC652&gt;200,"一般",IF(AC652&gt;1,"较不畅销","不畅销"))))</f>
        <v>畅销</v>
      </c>
      <c r="AC652">
        <f t="shared" si="122"/>
        <v>23141.832352941175</v>
      </c>
    </row>
    <row r="653" spans="1:29" ht="15" customHeight="1" x14ac:dyDescent="0.2">
      <c r="A653">
        <v>12950674</v>
      </c>
      <c r="B653" t="s">
        <v>1736</v>
      </c>
      <c r="C653" t="s">
        <v>1736</v>
      </c>
      <c r="D653" t="str">
        <f t="shared" si="117"/>
        <v>较高</v>
      </c>
      <c r="E653">
        <v>78.400000000000006</v>
      </c>
      <c r="F653" t="s">
        <v>1216</v>
      </c>
      <c r="G653">
        <f t="shared" si="118"/>
        <v>0</v>
      </c>
      <c r="H653">
        <f t="shared" si="119"/>
        <v>2</v>
      </c>
      <c r="I653" t="s">
        <v>32</v>
      </c>
      <c r="J653" t="s">
        <v>1737</v>
      </c>
      <c r="K653">
        <f t="shared" si="113"/>
        <v>20</v>
      </c>
      <c r="L653">
        <f t="shared" si="114"/>
        <v>10</v>
      </c>
      <c r="M653">
        <f t="shared" si="123"/>
        <v>700</v>
      </c>
      <c r="N653" t="s">
        <v>1216</v>
      </c>
      <c r="O653">
        <f t="shared" si="116"/>
        <v>10</v>
      </c>
      <c r="P653" t="s">
        <v>1216</v>
      </c>
      <c r="Q653" t="s">
        <v>35</v>
      </c>
      <c r="R653" s="1">
        <v>44044</v>
      </c>
      <c r="S653" s="1" t="str">
        <f>TEXT(商品数据[[#This Row],[出版时间]],"YYYY")</f>
        <v>2020</v>
      </c>
      <c r="T653" t="s">
        <v>36</v>
      </c>
      <c r="V653">
        <v>772</v>
      </c>
      <c r="W653">
        <v>6526</v>
      </c>
      <c r="X653">
        <v>1714</v>
      </c>
      <c r="Y653">
        <v>13</v>
      </c>
      <c r="Z653">
        <f t="shared" si="120"/>
        <v>0</v>
      </c>
      <c r="AA653">
        <f t="shared" si="121"/>
        <v>0</v>
      </c>
      <c r="AB653" t="str">
        <f>IF(AC653&gt;100000,"超畅销",IF(AC653&gt;2000,"畅销",IF(AC653&gt;200,"一般",IF(AC653&gt;1,"较不畅销","不畅销"))))</f>
        <v>畅销</v>
      </c>
      <c r="AC653">
        <f t="shared" si="122"/>
        <v>3116.3627714285712</v>
      </c>
    </row>
    <row r="654" spans="1:29" ht="15" customHeight="1" x14ac:dyDescent="0.2">
      <c r="A654">
        <v>12820786</v>
      </c>
      <c r="B654" t="s">
        <v>1738</v>
      </c>
      <c r="C654" t="s">
        <v>1739</v>
      </c>
      <c r="D654" t="str">
        <f t="shared" si="117"/>
        <v>中</v>
      </c>
      <c r="E654">
        <v>42.8</v>
      </c>
      <c r="F654" t="s">
        <v>92</v>
      </c>
      <c r="G654">
        <f t="shared" si="118"/>
        <v>0</v>
      </c>
      <c r="H654">
        <f t="shared" si="119"/>
        <v>2</v>
      </c>
      <c r="I654" t="s">
        <v>32</v>
      </c>
      <c r="J654" t="s">
        <v>1740</v>
      </c>
      <c r="K654">
        <f t="shared" ref="K654:K717" si="124">IF(COUNTIF(J654,"*周志华*")&gt;0,89,IF(COUNTIF(J654,"*赵卫东*")&gt;0,80,IF(COUNTIF(J654,"*朱塞佩*")&gt;0,60,IF(COUNTIF(J654,"*雷明*")&gt;0,55,IF(COUNTIF(J654,"*立石*")&gt;0,40,IF(COUNTIF(J654,"*挪亚*")&gt;0,30,20))))))</f>
        <v>20</v>
      </c>
      <c r="L654">
        <f t="shared" ref="L654:L717" si="125">IF(N654="人民邮电出版社",50,IF(N654="清华大学出版社",40,IF(N654="机械工业出版社",50,IF(N654="电子工业出版社",50,IF(N654="中信出版集团",40,IF(N654="东南大学出版社",30,IF(N654="科学出版社",20,10)))))))</f>
        <v>50</v>
      </c>
      <c r="M654">
        <f t="shared" si="123"/>
        <v>0</v>
      </c>
      <c r="N654" t="s">
        <v>92</v>
      </c>
      <c r="O654">
        <f t="shared" si="116"/>
        <v>50</v>
      </c>
      <c r="P654" t="s">
        <v>233</v>
      </c>
      <c r="Q654" t="s">
        <v>35</v>
      </c>
      <c r="R654" s="1">
        <v>43862</v>
      </c>
      <c r="S654" s="1" t="str">
        <f>TEXT(商品数据[[#This Row],[出版时间]],"YYYY")</f>
        <v>2020</v>
      </c>
      <c r="T654" t="s">
        <v>36</v>
      </c>
      <c r="U654" t="s">
        <v>37</v>
      </c>
      <c r="V654">
        <v>194</v>
      </c>
      <c r="W654">
        <v>180431</v>
      </c>
      <c r="X654">
        <v>78151</v>
      </c>
      <c r="Y654">
        <v>198</v>
      </c>
      <c r="Z654">
        <f t="shared" si="120"/>
        <v>0</v>
      </c>
      <c r="AA654">
        <f t="shared" si="121"/>
        <v>0</v>
      </c>
      <c r="AB654" t="str">
        <f>IF(AC654&gt;2000,"畅销",IF(AC654&gt;200,"一般",IF(AC654&gt;1,"较不畅销","不畅销")))</f>
        <v>畅销</v>
      </c>
      <c r="AC654">
        <f t="shared" si="122"/>
        <v>170501.98381507539</v>
      </c>
    </row>
    <row r="655" spans="1:29" ht="15" customHeight="1" x14ac:dyDescent="0.2">
      <c r="A655">
        <v>12301195</v>
      </c>
      <c r="B655" t="s">
        <v>1741</v>
      </c>
      <c r="C655" t="s">
        <v>1741</v>
      </c>
      <c r="D655" t="str">
        <f t="shared" si="117"/>
        <v>较高</v>
      </c>
      <c r="E655">
        <v>66.2</v>
      </c>
      <c r="F655" t="s">
        <v>92</v>
      </c>
      <c r="G655">
        <f t="shared" si="118"/>
        <v>0</v>
      </c>
      <c r="H655">
        <f t="shared" si="119"/>
        <v>2</v>
      </c>
      <c r="I655" t="s">
        <v>32</v>
      </c>
      <c r="J655" t="s">
        <v>1742</v>
      </c>
      <c r="K655">
        <f t="shared" si="124"/>
        <v>20</v>
      </c>
      <c r="L655">
        <f t="shared" si="125"/>
        <v>50</v>
      </c>
      <c r="M655">
        <f t="shared" si="123"/>
        <v>0</v>
      </c>
      <c r="N655" t="s">
        <v>92</v>
      </c>
      <c r="O655">
        <f t="shared" si="116"/>
        <v>50</v>
      </c>
      <c r="P655" t="s">
        <v>184</v>
      </c>
      <c r="Q655" t="s">
        <v>35</v>
      </c>
      <c r="R655" s="1">
        <v>43101</v>
      </c>
      <c r="S655" s="1" t="str">
        <f>TEXT(商品数据[[#This Row],[出版时间]],"YYYY")</f>
        <v>2018</v>
      </c>
      <c r="T655" t="s">
        <v>36</v>
      </c>
      <c r="U655" t="s">
        <v>37</v>
      </c>
      <c r="V655">
        <v>285</v>
      </c>
      <c r="W655">
        <v>116204</v>
      </c>
      <c r="X655">
        <v>67592</v>
      </c>
      <c r="Y655">
        <v>167</v>
      </c>
      <c r="Z655">
        <f t="shared" si="120"/>
        <v>0</v>
      </c>
      <c r="AA655">
        <f t="shared" si="121"/>
        <v>0</v>
      </c>
      <c r="AB655" t="str">
        <f>IF(AC655&gt;100000,"超畅销",IF(AC655&gt;2000,"畅销",IF(AC655&gt;200,"一般",IF(AC655&gt;1,"较不畅销","不畅销"))))</f>
        <v>畅销</v>
      </c>
      <c r="AC655">
        <f t="shared" si="122"/>
        <v>84937.692982142864</v>
      </c>
    </row>
    <row r="656" spans="1:29" ht="15" customHeight="1" x14ac:dyDescent="0.2">
      <c r="A656">
        <v>12788062</v>
      </c>
      <c r="B656" t="s">
        <v>1743</v>
      </c>
      <c r="C656" t="s">
        <v>1744</v>
      </c>
      <c r="D656" t="str">
        <f t="shared" si="117"/>
        <v>中</v>
      </c>
      <c r="E656">
        <v>53.6</v>
      </c>
      <c r="F656" t="s">
        <v>57</v>
      </c>
      <c r="G656">
        <f t="shared" si="118"/>
        <v>0</v>
      </c>
      <c r="H656">
        <f t="shared" si="119"/>
        <v>2</v>
      </c>
      <c r="I656" t="s">
        <v>32</v>
      </c>
      <c r="J656" t="s">
        <v>1745</v>
      </c>
      <c r="K656">
        <f t="shared" si="124"/>
        <v>20</v>
      </c>
      <c r="L656">
        <f t="shared" si="125"/>
        <v>50</v>
      </c>
      <c r="M656">
        <f t="shared" si="123"/>
        <v>2</v>
      </c>
      <c r="N656" t="s">
        <v>57</v>
      </c>
      <c r="O656">
        <f t="shared" si="116"/>
        <v>50</v>
      </c>
      <c r="P656" t="s">
        <v>112</v>
      </c>
      <c r="Q656" t="s">
        <v>35</v>
      </c>
      <c r="R656" s="1">
        <v>43831</v>
      </c>
      <c r="S656" s="1" t="str">
        <f>TEXT(商品数据[[#This Row],[出版时间]],"YYYY")</f>
        <v>2020</v>
      </c>
      <c r="T656" t="s">
        <v>36</v>
      </c>
      <c r="W656">
        <v>25533</v>
      </c>
      <c r="X656">
        <v>12494</v>
      </c>
      <c r="Y656">
        <v>97</v>
      </c>
      <c r="Z656">
        <f t="shared" si="120"/>
        <v>0</v>
      </c>
      <c r="AA656">
        <f t="shared" si="121"/>
        <v>0</v>
      </c>
      <c r="AB656" t="str">
        <f>IF(AC656&gt;100000,"超畅销",IF(AC656&gt;2000,"畅销",IF(AC656&gt;200,"一般",IF(AC656&gt;1,"较不畅销","不畅销"))))</f>
        <v>畅销</v>
      </c>
      <c r="AC656">
        <f t="shared" si="122"/>
        <v>6952.9081999999989</v>
      </c>
    </row>
    <row r="657" spans="1:29" ht="15" customHeight="1" x14ac:dyDescent="0.2">
      <c r="A657">
        <v>11936238</v>
      </c>
      <c r="B657" t="s">
        <v>1746</v>
      </c>
      <c r="C657" t="s">
        <v>1747</v>
      </c>
      <c r="D657" t="str">
        <f t="shared" si="117"/>
        <v>较高</v>
      </c>
      <c r="E657">
        <v>73.7</v>
      </c>
      <c r="F657" t="s">
        <v>92</v>
      </c>
      <c r="G657">
        <f t="shared" si="118"/>
        <v>0</v>
      </c>
      <c r="H657">
        <f t="shared" si="119"/>
        <v>2</v>
      </c>
      <c r="I657" t="s">
        <v>32</v>
      </c>
      <c r="J657" t="s">
        <v>1748</v>
      </c>
      <c r="K657">
        <f t="shared" si="124"/>
        <v>20</v>
      </c>
      <c r="L657">
        <f t="shared" si="125"/>
        <v>50</v>
      </c>
      <c r="M657">
        <f t="shared" si="123"/>
        <v>0</v>
      </c>
      <c r="N657" t="s">
        <v>92</v>
      </c>
      <c r="O657">
        <f t="shared" si="116"/>
        <v>50</v>
      </c>
      <c r="P657" t="s">
        <v>233</v>
      </c>
      <c r="Q657" t="s">
        <v>35</v>
      </c>
      <c r="R657" s="1">
        <v>42491</v>
      </c>
      <c r="S657" s="1" t="str">
        <f>TEXT(商品数据[[#This Row],[出版时间]],"YYYY")</f>
        <v>2016</v>
      </c>
      <c r="T657" t="s">
        <v>36</v>
      </c>
      <c r="U657" t="s">
        <v>37</v>
      </c>
      <c r="V657">
        <v>660</v>
      </c>
      <c r="W657">
        <v>290610</v>
      </c>
      <c r="X657">
        <v>149675</v>
      </c>
      <c r="Y657">
        <v>332</v>
      </c>
      <c r="Z657">
        <f t="shared" si="120"/>
        <v>0</v>
      </c>
      <c r="AA657">
        <f t="shared" si="121"/>
        <v>0</v>
      </c>
      <c r="AB657" t="str">
        <f>IF(AC657&gt;2000,"畅销",IF(AC657&gt;200,"一般",IF(AC657&gt;1,"较不畅销","不畅销")))</f>
        <v>畅销</v>
      </c>
      <c r="AC657">
        <f t="shared" si="122"/>
        <v>266389.48949099099</v>
      </c>
    </row>
    <row r="658" spans="1:29" ht="15" customHeight="1" x14ac:dyDescent="0.2">
      <c r="A658">
        <v>12468732</v>
      </c>
      <c r="B658" t="s">
        <v>1749</v>
      </c>
      <c r="C658" t="s">
        <v>1749</v>
      </c>
      <c r="D658" t="str">
        <f t="shared" si="117"/>
        <v>较高</v>
      </c>
      <c r="E658">
        <v>75.7</v>
      </c>
      <c r="F658" t="s">
        <v>31</v>
      </c>
      <c r="G658">
        <f t="shared" si="118"/>
        <v>0</v>
      </c>
      <c r="H658">
        <f t="shared" si="119"/>
        <v>2</v>
      </c>
      <c r="I658" t="s">
        <v>32</v>
      </c>
      <c r="J658" t="s">
        <v>1750</v>
      </c>
      <c r="K658">
        <f t="shared" si="124"/>
        <v>20</v>
      </c>
      <c r="L658">
        <f t="shared" si="125"/>
        <v>40</v>
      </c>
      <c r="M658">
        <f t="shared" si="123"/>
        <v>1</v>
      </c>
      <c r="N658" t="s">
        <v>31</v>
      </c>
      <c r="O658">
        <f t="shared" si="116"/>
        <v>10</v>
      </c>
      <c r="P658" t="s">
        <v>34</v>
      </c>
      <c r="Q658" t="s">
        <v>35</v>
      </c>
      <c r="R658" s="1">
        <v>43405</v>
      </c>
      <c r="S658" s="1" t="str">
        <f>TEXT(商品数据[[#This Row],[出版时间]],"YYYY")</f>
        <v>2018</v>
      </c>
      <c r="T658" t="s">
        <v>187</v>
      </c>
      <c r="U658" t="s">
        <v>37</v>
      </c>
      <c r="W658">
        <v>10414</v>
      </c>
      <c r="X658">
        <v>3466</v>
      </c>
      <c r="Y658">
        <v>24</v>
      </c>
      <c r="Z658">
        <f t="shared" si="120"/>
        <v>0</v>
      </c>
      <c r="AA658">
        <f t="shared" si="121"/>
        <v>0</v>
      </c>
      <c r="AB658" t="str">
        <f>IF(AC658&gt;100000,"超畅销",IF(AC658&gt;2000,"畅销",IF(AC658&gt;200,"一般",IF(AC658&gt;1,"较不畅销","不畅销"))))</f>
        <v>畅销</v>
      </c>
      <c r="AC658">
        <f t="shared" si="122"/>
        <v>4472.8675599999997</v>
      </c>
    </row>
    <row r="659" spans="1:29" ht="15" customHeight="1" x14ac:dyDescent="0.2">
      <c r="A659">
        <v>11993134</v>
      </c>
      <c r="B659" t="s">
        <v>1751</v>
      </c>
      <c r="C659" t="s">
        <v>1752</v>
      </c>
      <c r="D659" t="str">
        <f t="shared" si="117"/>
        <v>较高</v>
      </c>
      <c r="E659">
        <v>70.2</v>
      </c>
      <c r="F659" t="s">
        <v>92</v>
      </c>
      <c r="G659">
        <f t="shared" si="118"/>
        <v>0</v>
      </c>
      <c r="H659">
        <f t="shared" si="119"/>
        <v>2</v>
      </c>
      <c r="I659" t="s">
        <v>32</v>
      </c>
      <c r="J659" t="s">
        <v>1060</v>
      </c>
      <c r="K659">
        <f t="shared" si="124"/>
        <v>20</v>
      </c>
      <c r="L659">
        <f t="shared" si="125"/>
        <v>50</v>
      </c>
      <c r="M659">
        <f t="shared" si="123"/>
        <v>0</v>
      </c>
      <c r="N659" t="s">
        <v>92</v>
      </c>
      <c r="O659">
        <f t="shared" si="116"/>
        <v>50</v>
      </c>
      <c r="P659" t="s">
        <v>184</v>
      </c>
      <c r="Q659" t="s">
        <v>35</v>
      </c>
      <c r="R659" s="1">
        <v>44105</v>
      </c>
      <c r="S659" s="1" t="str">
        <f>TEXT(商品数据[[#This Row],[出版时间]],"YYYY")</f>
        <v>2020</v>
      </c>
      <c r="T659" t="s">
        <v>36</v>
      </c>
      <c r="U659" t="s">
        <v>37</v>
      </c>
      <c r="V659">
        <v>445</v>
      </c>
      <c r="W659">
        <v>290542</v>
      </c>
      <c r="X659">
        <v>149675</v>
      </c>
      <c r="Y659">
        <v>332</v>
      </c>
      <c r="Z659">
        <f t="shared" si="120"/>
        <v>1</v>
      </c>
      <c r="AA659">
        <f t="shared" si="121"/>
        <v>0</v>
      </c>
      <c r="AB659" t="str">
        <f>IF(AC659&gt;2000,"畅销",IF(AC659&gt;200,"一般",IF(AC659&gt;1,"较不畅销","不畅销")))</f>
        <v>畅销</v>
      </c>
      <c r="AC659">
        <f t="shared" si="122"/>
        <v>266267.82697447448</v>
      </c>
    </row>
    <row r="660" spans="1:29" ht="15" customHeight="1" x14ac:dyDescent="0.2">
      <c r="A660">
        <v>12279949</v>
      </c>
      <c r="B660" t="s">
        <v>1753</v>
      </c>
      <c r="C660" t="s">
        <v>1754</v>
      </c>
      <c r="D660" t="str">
        <f t="shared" si="117"/>
        <v>较高</v>
      </c>
      <c r="E660">
        <v>73.7</v>
      </c>
      <c r="F660" t="s">
        <v>92</v>
      </c>
      <c r="G660">
        <f t="shared" si="118"/>
        <v>0</v>
      </c>
      <c r="H660">
        <f t="shared" si="119"/>
        <v>2</v>
      </c>
      <c r="I660" t="s">
        <v>32</v>
      </c>
      <c r="J660" t="s">
        <v>1755</v>
      </c>
      <c r="K660">
        <f t="shared" si="124"/>
        <v>20</v>
      </c>
      <c r="L660">
        <f t="shared" si="125"/>
        <v>50</v>
      </c>
      <c r="M660">
        <f t="shared" si="123"/>
        <v>0</v>
      </c>
      <c r="N660" t="s">
        <v>92</v>
      </c>
      <c r="O660">
        <f t="shared" si="116"/>
        <v>50</v>
      </c>
      <c r="P660" t="s">
        <v>184</v>
      </c>
      <c r="Q660" t="s">
        <v>35</v>
      </c>
      <c r="R660" s="1">
        <v>43132</v>
      </c>
      <c r="S660" s="1" t="str">
        <f>TEXT(商品数据[[#This Row],[出版时间]],"YYYY")</f>
        <v>2018</v>
      </c>
      <c r="T660" t="s">
        <v>36</v>
      </c>
      <c r="V660">
        <v>458</v>
      </c>
      <c r="W660">
        <v>72819</v>
      </c>
      <c r="X660">
        <v>36452</v>
      </c>
      <c r="Y660">
        <v>84</v>
      </c>
      <c r="Z660">
        <f t="shared" si="120"/>
        <v>0</v>
      </c>
      <c r="AA660">
        <f t="shared" si="121"/>
        <v>0</v>
      </c>
      <c r="AB660" t="str">
        <f t="shared" ref="AB660:AB683" si="126">IF(AC660&gt;100000,"超畅销",IF(AC660&gt;2000,"畅销",IF(AC660&gt;200,"一般",IF(AC660&gt;1,"较不畅销","不畅销"))))</f>
        <v>畅销</v>
      </c>
      <c r="AC660">
        <f t="shared" si="122"/>
        <v>65435.366635294115</v>
      </c>
    </row>
    <row r="661" spans="1:29" ht="15" customHeight="1" x14ac:dyDescent="0.2">
      <c r="A661">
        <v>12383996</v>
      </c>
      <c r="B661" t="s">
        <v>1756</v>
      </c>
      <c r="C661" t="s">
        <v>1757</v>
      </c>
      <c r="D661" t="str">
        <f t="shared" si="117"/>
        <v>中</v>
      </c>
      <c r="E661">
        <v>62.3</v>
      </c>
      <c r="F661" t="s">
        <v>149</v>
      </c>
      <c r="G661">
        <f t="shared" si="118"/>
        <v>0</v>
      </c>
      <c r="H661">
        <f t="shared" si="119"/>
        <v>2</v>
      </c>
      <c r="I661" t="s">
        <v>32</v>
      </c>
      <c r="J661" t="s">
        <v>948</v>
      </c>
      <c r="K661">
        <f t="shared" si="124"/>
        <v>20</v>
      </c>
      <c r="L661">
        <f t="shared" si="125"/>
        <v>50</v>
      </c>
      <c r="M661">
        <f t="shared" si="123"/>
        <v>3</v>
      </c>
      <c r="N661" t="s">
        <v>149</v>
      </c>
      <c r="O661">
        <f t="shared" si="116"/>
        <v>40</v>
      </c>
      <c r="P661" t="s">
        <v>289</v>
      </c>
      <c r="Q661" t="s">
        <v>35</v>
      </c>
      <c r="R661" s="1">
        <v>43252</v>
      </c>
      <c r="S661" s="1" t="str">
        <f>TEXT(商品数据[[#This Row],[出版时间]],"YYYY")</f>
        <v>2018</v>
      </c>
      <c r="T661" t="s">
        <v>36</v>
      </c>
      <c r="V661">
        <v>352</v>
      </c>
      <c r="W661">
        <v>14702</v>
      </c>
      <c r="X661">
        <v>9124</v>
      </c>
      <c r="Y661">
        <v>47</v>
      </c>
      <c r="Z661">
        <f t="shared" si="120"/>
        <v>1</v>
      </c>
      <c r="AA661">
        <f t="shared" si="121"/>
        <v>0</v>
      </c>
      <c r="AB661" t="str">
        <f t="shared" si="126"/>
        <v>畅销</v>
      </c>
      <c r="AC661">
        <f t="shared" si="122"/>
        <v>4768.4892125000006</v>
      </c>
    </row>
    <row r="662" spans="1:29" ht="15" customHeight="1" x14ac:dyDescent="0.2">
      <c r="A662">
        <v>12407729</v>
      </c>
      <c r="B662" t="s">
        <v>1758</v>
      </c>
      <c r="C662" t="s">
        <v>1758</v>
      </c>
      <c r="D662" t="str">
        <f t="shared" si="117"/>
        <v>中</v>
      </c>
      <c r="E662">
        <v>49.7</v>
      </c>
      <c r="F662" t="s">
        <v>1216</v>
      </c>
      <c r="G662">
        <f t="shared" si="118"/>
        <v>0</v>
      </c>
      <c r="H662">
        <f t="shared" si="119"/>
        <v>2</v>
      </c>
      <c r="I662" t="s">
        <v>32</v>
      </c>
      <c r="J662" t="s">
        <v>1759</v>
      </c>
      <c r="K662">
        <f t="shared" si="124"/>
        <v>20</v>
      </c>
      <c r="L662">
        <f t="shared" si="125"/>
        <v>10</v>
      </c>
      <c r="M662">
        <f t="shared" si="123"/>
        <v>700</v>
      </c>
      <c r="N662" t="s">
        <v>1216</v>
      </c>
      <c r="O662">
        <f t="shared" si="116"/>
        <v>10</v>
      </c>
      <c r="P662" t="s">
        <v>1216</v>
      </c>
      <c r="Q662" t="s">
        <v>35</v>
      </c>
      <c r="R662" s="1">
        <v>43282</v>
      </c>
      <c r="S662" s="1" t="str">
        <f>TEXT(商品数据[[#This Row],[出版时间]],"YYYY")</f>
        <v>2018</v>
      </c>
      <c r="T662" t="s">
        <v>36</v>
      </c>
      <c r="V662">
        <v>316</v>
      </c>
      <c r="W662">
        <v>6543</v>
      </c>
      <c r="X662">
        <v>1714</v>
      </c>
      <c r="Y662">
        <v>13</v>
      </c>
      <c r="Z662">
        <f t="shared" si="120"/>
        <v>1</v>
      </c>
      <c r="AA662">
        <f t="shared" si="121"/>
        <v>0</v>
      </c>
      <c r="AB662" t="str">
        <f t="shared" si="126"/>
        <v>畅销</v>
      </c>
      <c r="AC662">
        <f t="shared" si="122"/>
        <v>3132.4258285714286</v>
      </c>
    </row>
    <row r="663" spans="1:29" ht="15" customHeight="1" x14ac:dyDescent="0.2">
      <c r="A663">
        <v>11983227</v>
      </c>
      <c r="B663" t="s">
        <v>1760</v>
      </c>
      <c r="C663" t="s">
        <v>1761</v>
      </c>
      <c r="D663" t="str">
        <f t="shared" si="117"/>
        <v>中</v>
      </c>
      <c r="E663">
        <v>41.7</v>
      </c>
      <c r="F663" t="s">
        <v>31</v>
      </c>
      <c r="G663">
        <f t="shared" si="118"/>
        <v>0</v>
      </c>
      <c r="H663">
        <f t="shared" si="119"/>
        <v>2</v>
      </c>
      <c r="I663" t="s">
        <v>32</v>
      </c>
      <c r="J663" t="s">
        <v>487</v>
      </c>
      <c r="K663">
        <f t="shared" si="124"/>
        <v>20</v>
      </c>
      <c r="L663">
        <f t="shared" si="125"/>
        <v>40</v>
      </c>
      <c r="M663">
        <f t="shared" si="123"/>
        <v>1</v>
      </c>
      <c r="N663" t="s">
        <v>31</v>
      </c>
      <c r="O663">
        <f t="shared" si="116"/>
        <v>10</v>
      </c>
      <c r="P663" t="s">
        <v>34</v>
      </c>
      <c r="Q663" t="s">
        <v>35</v>
      </c>
      <c r="R663" s="1">
        <v>42644</v>
      </c>
      <c r="S663" s="1" t="str">
        <f>TEXT(商品数据[[#This Row],[出版时间]],"YYYY")</f>
        <v>2016</v>
      </c>
      <c r="T663" t="s">
        <v>36</v>
      </c>
      <c r="U663" t="s">
        <v>37</v>
      </c>
      <c r="V663">
        <v>183</v>
      </c>
      <c r="W663">
        <v>8067</v>
      </c>
      <c r="X663">
        <v>7053</v>
      </c>
      <c r="Y663">
        <v>30</v>
      </c>
      <c r="Z663">
        <f t="shared" si="120"/>
        <v>1</v>
      </c>
      <c r="AA663">
        <f t="shared" si="121"/>
        <v>0</v>
      </c>
      <c r="AB663" t="str">
        <f t="shared" si="126"/>
        <v>畅销</v>
      </c>
      <c r="AC663">
        <f t="shared" si="122"/>
        <v>2275.2540774193549</v>
      </c>
    </row>
    <row r="664" spans="1:29" ht="15" customHeight="1" x14ac:dyDescent="0.2">
      <c r="A664">
        <v>12389849</v>
      </c>
      <c r="B664" t="s">
        <v>1762</v>
      </c>
      <c r="C664" t="s">
        <v>1763</v>
      </c>
      <c r="D664" t="str">
        <f t="shared" si="117"/>
        <v>中</v>
      </c>
      <c r="E664">
        <v>57.8</v>
      </c>
      <c r="F664" t="s">
        <v>92</v>
      </c>
      <c r="G664">
        <f t="shared" si="118"/>
        <v>0</v>
      </c>
      <c r="H664">
        <f t="shared" si="119"/>
        <v>2</v>
      </c>
      <c r="I664" t="s">
        <v>32</v>
      </c>
      <c r="J664" t="s">
        <v>1764</v>
      </c>
      <c r="K664">
        <f t="shared" si="124"/>
        <v>20</v>
      </c>
      <c r="L664">
        <f t="shared" si="125"/>
        <v>50</v>
      </c>
      <c r="M664">
        <f t="shared" si="123"/>
        <v>0</v>
      </c>
      <c r="N664" t="s">
        <v>92</v>
      </c>
      <c r="O664">
        <f t="shared" si="116"/>
        <v>50</v>
      </c>
      <c r="P664" t="s">
        <v>233</v>
      </c>
      <c r="Q664" t="s">
        <v>35</v>
      </c>
      <c r="R664" s="1">
        <v>43313</v>
      </c>
      <c r="S664" s="1" t="str">
        <f>TEXT(商品数据[[#This Row],[出版时间]],"YYYY")</f>
        <v>2018</v>
      </c>
      <c r="T664" t="s">
        <v>36</v>
      </c>
      <c r="U664" t="s">
        <v>37</v>
      </c>
      <c r="V664">
        <v>290</v>
      </c>
      <c r="W664">
        <v>7572</v>
      </c>
      <c r="X664">
        <v>4093</v>
      </c>
      <c r="Y664">
        <v>11</v>
      </c>
      <c r="Z664">
        <f t="shared" si="120"/>
        <v>0</v>
      </c>
      <c r="AA664">
        <f t="shared" si="121"/>
        <v>0</v>
      </c>
      <c r="AB664" t="str">
        <f t="shared" si="126"/>
        <v>畅销</v>
      </c>
      <c r="AC664">
        <f t="shared" si="122"/>
        <v>5029.9234916666665</v>
      </c>
    </row>
    <row r="665" spans="1:29" ht="15" customHeight="1" x14ac:dyDescent="0.2">
      <c r="A665">
        <v>12310037</v>
      </c>
      <c r="B665" t="s">
        <v>1765</v>
      </c>
      <c r="C665" t="s">
        <v>1766</v>
      </c>
      <c r="D665" t="str">
        <f t="shared" si="117"/>
        <v>中</v>
      </c>
      <c r="E665">
        <v>61.3</v>
      </c>
      <c r="F665" t="s">
        <v>57</v>
      </c>
      <c r="G665">
        <f t="shared" si="118"/>
        <v>0</v>
      </c>
      <c r="H665">
        <f t="shared" si="119"/>
        <v>2</v>
      </c>
      <c r="I665" t="s">
        <v>32</v>
      </c>
      <c r="J665" t="s">
        <v>1145</v>
      </c>
      <c r="K665">
        <f t="shared" si="124"/>
        <v>20</v>
      </c>
      <c r="L665">
        <f t="shared" si="125"/>
        <v>50</v>
      </c>
      <c r="M665">
        <f t="shared" si="123"/>
        <v>2</v>
      </c>
      <c r="N665" t="s">
        <v>57</v>
      </c>
      <c r="O665">
        <f t="shared" si="116"/>
        <v>50</v>
      </c>
      <c r="P665" t="s">
        <v>112</v>
      </c>
      <c r="Q665" t="s">
        <v>35</v>
      </c>
      <c r="R665" s="1">
        <v>43132</v>
      </c>
      <c r="S665" s="1" t="str">
        <f>TEXT(商品数据[[#This Row],[出版时间]],"YYYY")</f>
        <v>2018</v>
      </c>
      <c r="T665" t="s">
        <v>36</v>
      </c>
      <c r="V665">
        <v>304</v>
      </c>
      <c r="W665">
        <v>35658</v>
      </c>
      <c r="X665">
        <v>25053</v>
      </c>
      <c r="Y665">
        <v>65</v>
      </c>
      <c r="Z665">
        <f t="shared" si="120"/>
        <v>0</v>
      </c>
      <c r="AA665">
        <f t="shared" si="121"/>
        <v>0</v>
      </c>
      <c r="AB665" t="str">
        <f t="shared" si="126"/>
        <v>畅销</v>
      </c>
      <c r="AC665">
        <f t="shared" si="122"/>
        <v>20584.04969242424</v>
      </c>
    </row>
    <row r="666" spans="1:29" ht="15" customHeight="1" x14ac:dyDescent="0.2">
      <c r="A666">
        <v>12598581</v>
      </c>
      <c r="B666" t="s">
        <v>1767</v>
      </c>
      <c r="C666" t="s">
        <v>1768</v>
      </c>
      <c r="D666" t="str">
        <f t="shared" si="117"/>
        <v>中</v>
      </c>
      <c r="E666">
        <v>56.9</v>
      </c>
      <c r="F666" t="s">
        <v>57</v>
      </c>
      <c r="G666">
        <f t="shared" si="118"/>
        <v>0</v>
      </c>
      <c r="H666">
        <f t="shared" si="119"/>
        <v>2</v>
      </c>
      <c r="I666" t="s">
        <v>32</v>
      </c>
      <c r="J666" t="s">
        <v>1769</v>
      </c>
      <c r="K666">
        <f t="shared" si="124"/>
        <v>20</v>
      </c>
      <c r="L666">
        <f t="shared" si="125"/>
        <v>50</v>
      </c>
      <c r="M666">
        <f t="shared" si="123"/>
        <v>2</v>
      </c>
      <c r="N666" t="s">
        <v>57</v>
      </c>
      <c r="O666">
        <f t="shared" si="116"/>
        <v>50</v>
      </c>
      <c r="P666" t="s">
        <v>112</v>
      </c>
      <c r="Q666" t="s">
        <v>35</v>
      </c>
      <c r="R666" s="1">
        <v>43770</v>
      </c>
      <c r="S666" s="1" t="str">
        <f>TEXT(商品数据[[#This Row],[出版时间]],"YYYY")</f>
        <v>2019</v>
      </c>
      <c r="T666" t="s">
        <v>36</v>
      </c>
      <c r="U666" t="s">
        <v>37</v>
      </c>
      <c r="V666">
        <v>200</v>
      </c>
      <c r="W666">
        <v>13632</v>
      </c>
      <c r="X666">
        <v>5519</v>
      </c>
      <c r="Y666">
        <v>30</v>
      </c>
      <c r="Z666">
        <f t="shared" si="120"/>
        <v>0</v>
      </c>
      <c r="AA666">
        <f t="shared" si="121"/>
        <v>1</v>
      </c>
      <c r="AB666" t="str">
        <f t="shared" si="126"/>
        <v>畅销</v>
      </c>
      <c r="AC666">
        <f t="shared" si="122"/>
        <v>6224.5199580645158</v>
      </c>
    </row>
    <row r="667" spans="1:29" ht="15" customHeight="1" x14ac:dyDescent="0.2">
      <c r="A667">
        <v>11993447</v>
      </c>
      <c r="B667" t="s">
        <v>1770</v>
      </c>
      <c r="C667" t="s">
        <v>1771</v>
      </c>
      <c r="D667" t="str">
        <f t="shared" si="117"/>
        <v>较高</v>
      </c>
      <c r="E667">
        <v>96</v>
      </c>
      <c r="F667" t="s">
        <v>1162</v>
      </c>
      <c r="G667">
        <f t="shared" si="118"/>
        <v>0</v>
      </c>
      <c r="H667">
        <f t="shared" si="119"/>
        <v>2</v>
      </c>
      <c r="I667" t="s">
        <v>32</v>
      </c>
      <c r="J667" t="s">
        <v>1772</v>
      </c>
      <c r="K667">
        <f t="shared" si="124"/>
        <v>20</v>
      </c>
      <c r="L667">
        <f t="shared" si="125"/>
        <v>10</v>
      </c>
      <c r="M667">
        <f t="shared" si="123"/>
        <v>700</v>
      </c>
      <c r="N667" t="s">
        <v>1162</v>
      </c>
      <c r="O667">
        <f t="shared" si="116"/>
        <v>10</v>
      </c>
      <c r="P667" t="s">
        <v>1164</v>
      </c>
      <c r="Q667" t="s">
        <v>35</v>
      </c>
      <c r="R667" s="1">
        <v>42644</v>
      </c>
      <c r="S667" s="1" t="str">
        <f>TEXT(商品数据[[#This Row],[出版时间]],"YYYY")</f>
        <v>2016</v>
      </c>
      <c r="T667" t="s">
        <v>36</v>
      </c>
      <c r="U667" t="s">
        <v>37</v>
      </c>
      <c r="V667">
        <v>696</v>
      </c>
      <c r="W667">
        <v>36757</v>
      </c>
      <c r="X667">
        <v>14385</v>
      </c>
      <c r="Y667">
        <v>44</v>
      </c>
      <c r="Z667">
        <f t="shared" si="120"/>
        <v>0</v>
      </c>
      <c r="AA667">
        <f t="shared" si="121"/>
        <v>0</v>
      </c>
      <c r="AB667" t="str">
        <f t="shared" si="126"/>
        <v>畅销</v>
      </c>
      <c r="AC667">
        <f t="shared" si="122"/>
        <v>31163.840822222221</v>
      </c>
    </row>
    <row r="668" spans="1:29" ht="15" customHeight="1" x14ac:dyDescent="0.2">
      <c r="A668">
        <v>12708103</v>
      </c>
      <c r="B668" t="s">
        <v>1773</v>
      </c>
      <c r="C668" t="s">
        <v>1773</v>
      </c>
      <c r="D668" t="str">
        <f t="shared" si="117"/>
        <v>中</v>
      </c>
      <c r="E668">
        <v>62.3</v>
      </c>
      <c r="F668" t="s">
        <v>149</v>
      </c>
      <c r="G668">
        <f t="shared" si="118"/>
        <v>0</v>
      </c>
      <c r="H668">
        <f t="shared" si="119"/>
        <v>1</v>
      </c>
      <c r="I668" t="s">
        <v>64</v>
      </c>
      <c r="J668" t="s">
        <v>1774</v>
      </c>
      <c r="K668">
        <f t="shared" si="124"/>
        <v>20</v>
      </c>
      <c r="L668">
        <f t="shared" si="125"/>
        <v>50</v>
      </c>
      <c r="M668">
        <f t="shared" si="123"/>
        <v>3</v>
      </c>
      <c r="N668" t="s">
        <v>149</v>
      </c>
      <c r="O668">
        <f t="shared" si="116"/>
        <v>40</v>
      </c>
      <c r="P668" t="s">
        <v>289</v>
      </c>
      <c r="Q668" t="s">
        <v>35</v>
      </c>
      <c r="R668" s="1">
        <v>44044</v>
      </c>
      <c r="S668" s="1" t="str">
        <f>TEXT(商品数据[[#This Row],[出版时间]],"YYYY")</f>
        <v>2020</v>
      </c>
      <c r="T668" t="s">
        <v>36</v>
      </c>
      <c r="U668" t="s">
        <v>37</v>
      </c>
      <c r="V668">
        <v>248</v>
      </c>
      <c r="W668">
        <v>14818</v>
      </c>
      <c r="X668">
        <v>6166</v>
      </c>
      <c r="Y668">
        <v>42</v>
      </c>
      <c r="Z668">
        <f t="shared" si="120"/>
        <v>0</v>
      </c>
      <c r="AA668">
        <f t="shared" si="121"/>
        <v>0</v>
      </c>
      <c r="AB668" t="str">
        <f t="shared" si="126"/>
        <v>畅销</v>
      </c>
      <c r="AC668">
        <f t="shared" si="122"/>
        <v>5304.7195209302317</v>
      </c>
    </row>
    <row r="669" spans="1:29" ht="15" customHeight="1" x14ac:dyDescent="0.2">
      <c r="A669">
        <v>12257072</v>
      </c>
      <c r="B669" t="s">
        <v>1775</v>
      </c>
      <c r="C669" t="s">
        <v>1776</v>
      </c>
      <c r="D669" t="str">
        <f t="shared" si="117"/>
        <v>中</v>
      </c>
      <c r="E669">
        <v>61.2</v>
      </c>
      <c r="F669" t="s">
        <v>57</v>
      </c>
      <c r="G669">
        <f t="shared" si="118"/>
        <v>0</v>
      </c>
      <c r="H669">
        <f t="shared" si="119"/>
        <v>2</v>
      </c>
      <c r="I669" t="s">
        <v>32</v>
      </c>
      <c r="J669" t="s">
        <v>1777</v>
      </c>
      <c r="K669">
        <f t="shared" si="124"/>
        <v>20</v>
      </c>
      <c r="L669">
        <f t="shared" si="125"/>
        <v>50</v>
      </c>
      <c r="M669">
        <f t="shared" si="123"/>
        <v>2</v>
      </c>
      <c r="N669" t="s">
        <v>57</v>
      </c>
      <c r="O669">
        <f t="shared" si="116"/>
        <v>50</v>
      </c>
      <c r="P669" t="s">
        <v>112</v>
      </c>
      <c r="Q669" t="s">
        <v>35</v>
      </c>
      <c r="R669" s="1">
        <v>43009</v>
      </c>
      <c r="S669" s="1" t="str">
        <f>TEXT(商品数据[[#This Row],[出版时间]],"YYYY")</f>
        <v>2017</v>
      </c>
      <c r="T669" t="s">
        <v>36</v>
      </c>
      <c r="V669">
        <v>235</v>
      </c>
      <c r="W669">
        <v>20885</v>
      </c>
      <c r="X669">
        <v>5060</v>
      </c>
      <c r="Y669">
        <v>20</v>
      </c>
      <c r="Z669">
        <f t="shared" si="120"/>
        <v>1</v>
      </c>
      <c r="AA669">
        <f t="shared" si="121"/>
        <v>0</v>
      </c>
      <c r="AB669" t="str">
        <f t="shared" si="126"/>
        <v>畅销</v>
      </c>
      <c r="AC669">
        <f t="shared" si="122"/>
        <v>21254.986000000001</v>
      </c>
    </row>
    <row r="670" spans="1:29" ht="15" customHeight="1" x14ac:dyDescent="0.2">
      <c r="A670">
        <v>12075332</v>
      </c>
      <c r="B670" t="s">
        <v>1778</v>
      </c>
      <c r="C670" t="s">
        <v>1778</v>
      </c>
      <c r="D670" t="str">
        <f t="shared" si="117"/>
        <v>较高</v>
      </c>
      <c r="E670">
        <v>67.2</v>
      </c>
      <c r="F670" t="s">
        <v>31</v>
      </c>
      <c r="G670">
        <f t="shared" si="118"/>
        <v>0</v>
      </c>
      <c r="H670">
        <f t="shared" si="119"/>
        <v>2</v>
      </c>
      <c r="I670" t="s">
        <v>32</v>
      </c>
      <c r="J670" t="s">
        <v>1016</v>
      </c>
      <c r="K670">
        <f t="shared" si="124"/>
        <v>20</v>
      </c>
      <c r="L670">
        <f t="shared" si="125"/>
        <v>40</v>
      </c>
      <c r="M670">
        <f t="shared" si="123"/>
        <v>1</v>
      </c>
      <c r="N670" t="s">
        <v>31</v>
      </c>
      <c r="O670">
        <f t="shared" si="116"/>
        <v>10</v>
      </c>
      <c r="P670" t="s">
        <v>34</v>
      </c>
      <c r="Q670" t="s">
        <v>35</v>
      </c>
      <c r="R670" s="1">
        <v>42736</v>
      </c>
      <c r="S670" s="1" t="str">
        <f>TEXT(商品数据[[#This Row],[出版时间]],"YYYY")</f>
        <v>2017</v>
      </c>
      <c r="T670" t="s">
        <v>36</v>
      </c>
      <c r="U670" t="s">
        <v>37</v>
      </c>
      <c r="V670">
        <v>425</v>
      </c>
      <c r="W670">
        <v>43429</v>
      </c>
      <c r="X670">
        <v>27305</v>
      </c>
      <c r="Y670">
        <v>161</v>
      </c>
      <c r="Z670">
        <f t="shared" si="120"/>
        <v>1</v>
      </c>
      <c r="AA670">
        <f t="shared" si="121"/>
        <v>0</v>
      </c>
      <c r="AB670" t="str">
        <f t="shared" si="126"/>
        <v>畅销</v>
      </c>
      <c r="AC670">
        <f t="shared" si="122"/>
        <v>12331.573179012346</v>
      </c>
    </row>
    <row r="671" spans="1:29" ht="15" customHeight="1" x14ac:dyDescent="0.2">
      <c r="A671">
        <v>12668618</v>
      </c>
      <c r="B671" t="s">
        <v>1779</v>
      </c>
      <c r="C671" t="s">
        <v>1780</v>
      </c>
      <c r="D671" t="str">
        <f t="shared" si="117"/>
        <v>较高</v>
      </c>
      <c r="E671">
        <v>92.4</v>
      </c>
      <c r="F671" t="s">
        <v>57</v>
      </c>
      <c r="G671">
        <f t="shared" si="118"/>
        <v>0</v>
      </c>
      <c r="H671">
        <f t="shared" si="119"/>
        <v>1</v>
      </c>
      <c r="I671" t="s">
        <v>64</v>
      </c>
      <c r="J671" t="s">
        <v>1781</v>
      </c>
      <c r="K671">
        <f t="shared" si="124"/>
        <v>20</v>
      </c>
      <c r="L671">
        <f t="shared" si="125"/>
        <v>50</v>
      </c>
      <c r="M671">
        <f t="shared" si="123"/>
        <v>2</v>
      </c>
      <c r="N671" t="s">
        <v>57</v>
      </c>
      <c r="O671">
        <f t="shared" si="116"/>
        <v>50</v>
      </c>
      <c r="P671" t="s">
        <v>112</v>
      </c>
      <c r="Q671" t="s">
        <v>35</v>
      </c>
      <c r="R671" s="1">
        <v>43678</v>
      </c>
      <c r="S671" s="1" t="str">
        <f>TEXT(商品数据[[#This Row],[出版时间]],"YYYY")</f>
        <v>2019</v>
      </c>
      <c r="T671" t="s">
        <v>36</v>
      </c>
      <c r="V671">
        <v>391</v>
      </c>
      <c r="W671">
        <v>8211</v>
      </c>
      <c r="X671">
        <v>4553</v>
      </c>
      <c r="Y671">
        <v>15</v>
      </c>
      <c r="Z671">
        <f t="shared" si="120"/>
        <v>0</v>
      </c>
      <c r="AA671">
        <f t="shared" si="121"/>
        <v>0</v>
      </c>
      <c r="AB671" t="str">
        <f t="shared" si="126"/>
        <v>畅销</v>
      </c>
      <c r="AC671">
        <f t="shared" si="122"/>
        <v>4440.2797250000003</v>
      </c>
    </row>
    <row r="672" spans="1:29" ht="15" customHeight="1" x14ac:dyDescent="0.2">
      <c r="A672">
        <v>12609793</v>
      </c>
      <c r="B672" t="s">
        <v>1782</v>
      </c>
      <c r="C672" t="s">
        <v>1783</v>
      </c>
      <c r="D672" t="str">
        <f t="shared" si="117"/>
        <v>较高</v>
      </c>
      <c r="E672">
        <v>69</v>
      </c>
      <c r="F672" t="s">
        <v>1216</v>
      </c>
      <c r="G672">
        <f t="shared" si="118"/>
        <v>0</v>
      </c>
      <c r="H672">
        <f t="shared" si="119"/>
        <v>2</v>
      </c>
      <c r="I672" t="s">
        <v>32</v>
      </c>
      <c r="J672" t="s">
        <v>1784</v>
      </c>
      <c r="K672">
        <f t="shared" si="124"/>
        <v>20</v>
      </c>
      <c r="L672">
        <f t="shared" si="125"/>
        <v>10</v>
      </c>
      <c r="M672">
        <f t="shared" si="123"/>
        <v>700</v>
      </c>
      <c r="N672" t="s">
        <v>1216</v>
      </c>
      <c r="O672">
        <f t="shared" si="116"/>
        <v>10</v>
      </c>
      <c r="P672" t="s">
        <v>1216</v>
      </c>
      <c r="Q672" t="s">
        <v>35</v>
      </c>
      <c r="R672" s="1">
        <v>43770</v>
      </c>
      <c r="S672" s="1" t="str">
        <f>TEXT(商品数据[[#This Row],[出版时间]],"YYYY")</f>
        <v>2019</v>
      </c>
      <c r="T672" t="s">
        <v>1785</v>
      </c>
      <c r="W672">
        <v>5761</v>
      </c>
      <c r="X672">
        <v>798</v>
      </c>
      <c r="Y672">
        <v>9</v>
      </c>
      <c r="Z672">
        <f t="shared" si="120"/>
        <v>1</v>
      </c>
      <c r="AA672">
        <f t="shared" si="121"/>
        <v>1</v>
      </c>
      <c r="AB672" t="str">
        <f t="shared" si="126"/>
        <v>畅销</v>
      </c>
      <c r="AC672">
        <f t="shared" si="122"/>
        <v>3360.2831599999995</v>
      </c>
    </row>
    <row r="673" spans="1:29" ht="15" customHeight="1" x14ac:dyDescent="0.2">
      <c r="A673">
        <v>12245200</v>
      </c>
      <c r="B673" t="s">
        <v>1786</v>
      </c>
      <c r="C673" t="s">
        <v>1787</v>
      </c>
      <c r="D673" t="str">
        <f t="shared" si="117"/>
        <v>中</v>
      </c>
      <c r="E673">
        <v>57</v>
      </c>
      <c r="F673" t="s">
        <v>149</v>
      </c>
      <c r="G673">
        <f t="shared" si="118"/>
        <v>0</v>
      </c>
      <c r="H673">
        <f t="shared" si="119"/>
        <v>2</v>
      </c>
      <c r="I673" t="s">
        <v>32</v>
      </c>
      <c r="J673" t="s">
        <v>1788</v>
      </c>
      <c r="K673">
        <f t="shared" si="124"/>
        <v>20</v>
      </c>
      <c r="L673">
        <f t="shared" si="125"/>
        <v>50</v>
      </c>
      <c r="M673">
        <f t="shared" si="123"/>
        <v>3</v>
      </c>
      <c r="N673" t="s">
        <v>149</v>
      </c>
      <c r="O673">
        <f t="shared" si="116"/>
        <v>40</v>
      </c>
      <c r="P673" t="s">
        <v>289</v>
      </c>
      <c r="Q673" t="s">
        <v>35</v>
      </c>
      <c r="R673" s="1">
        <v>43009</v>
      </c>
      <c r="S673" s="1" t="str">
        <f>TEXT(商品数据[[#This Row],[出版时间]],"YYYY")</f>
        <v>2017</v>
      </c>
      <c r="T673" t="s">
        <v>36</v>
      </c>
      <c r="U673" t="s">
        <v>37</v>
      </c>
      <c r="V673">
        <v>332</v>
      </c>
      <c r="W673">
        <v>27705</v>
      </c>
      <c r="X673">
        <v>18990</v>
      </c>
      <c r="Y673">
        <v>56</v>
      </c>
      <c r="Z673">
        <f t="shared" si="120"/>
        <v>0</v>
      </c>
      <c r="AA673">
        <f t="shared" si="121"/>
        <v>0</v>
      </c>
      <c r="AB673" t="str">
        <f t="shared" si="126"/>
        <v>畅销</v>
      </c>
      <c r="AC673">
        <f t="shared" si="122"/>
        <v>14362.401543859649</v>
      </c>
    </row>
    <row r="674" spans="1:29" ht="15" customHeight="1" x14ac:dyDescent="0.2">
      <c r="A674">
        <v>12128835</v>
      </c>
      <c r="B674" t="s">
        <v>1789</v>
      </c>
      <c r="C674" t="s">
        <v>1790</v>
      </c>
      <c r="D674" t="str">
        <f t="shared" si="117"/>
        <v>中</v>
      </c>
      <c r="E674">
        <v>49.4</v>
      </c>
      <c r="F674" t="s">
        <v>92</v>
      </c>
      <c r="G674">
        <f t="shared" si="118"/>
        <v>0</v>
      </c>
      <c r="H674">
        <f t="shared" si="119"/>
        <v>2</v>
      </c>
      <c r="I674" t="s">
        <v>32</v>
      </c>
      <c r="J674" t="s">
        <v>1791</v>
      </c>
      <c r="K674">
        <f t="shared" si="124"/>
        <v>20</v>
      </c>
      <c r="L674">
        <f t="shared" si="125"/>
        <v>50</v>
      </c>
      <c r="M674">
        <f t="shared" si="123"/>
        <v>0</v>
      </c>
      <c r="N674" t="s">
        <v>92</v>
      </c>
      <c r="O674">
        <f t="shared" si="116"/>
        <v>50</v>
      </c>
      <c r="P674" t="s">
        <v>233</v>
      </c>
      <c r="Q674" t="s">
        <v>35</v>
      </c>
      <c r="R674" s="1">
        <v>42917</v>
      </c>
      <c r="S674" s="1" t="str">
        <f>TEXT(商品数据[[#This Row],[出版时间]],"YYYY")</f>
        <v>2017</v>
      </c>
      <c r="T674" t="s">
        <v>36</v>
      </c>
      <c r="W674">
        <v>4699</v>
      </c>
      <c r="X674">
        <v>3457</v>
      </c>
      <c r="Y674">
        <v>10</v>
      </c>
      <c r="Z674">
        <f t="shared" si="120"/>
        <v>0</v>
      </c>
      <c r="AA674">
        <f t="shared" si="121"/>
        <v>0</v>
      </c>
      <c r="AB674" t="str">
        <f t="shared" si="126"/>
        <v>畅销</v>
      </c>
      <c r="AC674">
        <f t="shared" si="122"/>
        <v>2151.1899999999996</v>
      </c>
    </row>
    <row r="675" spans="1:29" ht="15" customHeight="1" x14ac:dyDescent="0.2">
      <c r="A675">
        <v>12510821</v>
      </c>
      <c r="B675" t="s">
        <v>1792</v>
      </c>
      <c r="C675" t="s">
        <v>1793</v>
      </c>
      <c r="D675" t="str">
        <f t="shared" si="117"/>
        <v>较高</v>
      </c>
      <c r="E675">
        <v>76.900000000000006</v>
      </c>
      <c r="F675" t="s">
        <v>57</v>
      </c>
      <c r="G675">
        <f t="shared" si="118"/>
        <v>0</v>
      </c>
      <c r="H675">
        <f t="shared" si="119"/>
        <v>2</v>
      </c>
      <c r="I675" t="s">
        <v>32</v>
      </c>
      <c r="J675" t="s">
        <v>1794</v>
      </c>
      <c r="K675">
        <f t="shared" si="124"/>
        <v>20</v>
      </c>
      <c r="L675">
        <f t="shared" si="125"/>
        <v>50</v>
      </c>
      <c r="M675">
        <f t="shared" si="123"/>
        <v>2</v>
      </c>
      <c r="N675" t="s">
        <v>57</v>
      </c>
      <c r="O675">
        <f t="shared" si="116"/>
        <v>50</v>
      </c>
      <c r="P675" t="s">
        <v>112</v>
      </c>
      <c r="Q675" t="s">
        <v>35</v>
      </c>
      <c r="R675" s="1">
        <v>43556</v>
      </c>
      <c r="S675" s="1" t="str">
        <f>TEXT(商品数据[[#This Row],[出版时间]],"YYYY")</f>
        <v>2019</v>
      </c>
      <c r="T675" t="s">
        <v>36</v>
      </c>
      <c r="V675">
        <v>288</v>
      </c>
      <c r="W675">
        <v>20885</v>
      </c>
      <c r="X675">
        <v>5060</v>
      </c>
      <c r="Y675">
        <v>20</v>
      </c>
      <c r="Z675">
        <f t="shared" si="120"/>
        <v>0</v>
      </c>
      <c r="AA675">
        <f t="shared" si="121"/>
        <v>0</v>
      </c>
      <c r="AB675" t="str">
        <f t="shared" si="126"/>
        <v>畅销</v>
      </c>
      <c r="AC675">
        <f t="shared" si="122"/>
        <v>21254.986000000001</v>
      </c>
    </row>
    <row r="676" spans="1:29" ht="15" customHeight="1" x14ac:dyDescent="0.2">
      <c r="A676">
        <v>12350539</v>
      </c>
      <c r="B676" t="s">
        <v>1795</v>
      </c>
      <c r="C676" t="s">
        <v>1796</v>
      </c>
      <c r="D676" t="str">
        <f t="shared" si="117"/>
        <v>较高</v>
      </c>
      <c r="E676">
        <v>73.599999999999994</v>
      </c>
      <c r="F676" t="s">
        <v>500</v>
      </c>
      <c r="G676">
        <f t="shared" si="118"/>
        <v>0</v>
      </c>
      <c r="H676">
        <f t="shared" si="119"/>
        <v>2</v>
      </c>
      <c r="I676" t="s">
        <v>32</v>
      </c>
      <c r="J676" t="s">
        <v>781</v>
      </c>
      <c r="K676">
        <f t="shared" si="124"/>
        <v>20</v>
      </c>
      <c r="L676">
        <f t="shared" si="125"/>
        <v>10</v>
      </c>
      <c r="M676">
        <f t="shared" si="123"/>
        <v>700</v>
      </c>
      <c r="N676" t="s">
        <v>500</v>
      </c>
      <c r="O676">
        <f t="shared" si="116"/>
        <v>10</v>
      </c>
      <c r="P676" t="s">
        <v>1185</v>
      </c>
      <c r="Q676" t="s">
        <v>35</v>
      </c>
      <c r="R676" s="1">
        <v>43221</v>
      </c>
      <c r="S676" s="1" t="str">
        <f>TEXT(商品数据[[#This Row],[出版时间]],"YYYY")</f>
        <v>2018</v>
      </c>
      <c r="T676" t="s">
        <v>36</v>
      </c>
      <c r="U676" t="s">
        <v>86</v>
      </c>
      <c r="V676" t="s">
        <v>86</v>
      </c>
      <c r="W676">
        <v>25376</v>
      </c>
      <c r="X676">
        <v>7935</v>
      </c>
      <c r="Y676">
        <v>23</v>
      </c>
      <c r="Z676">
        <f t="shared" si="120"/>
        <v>0</v>
      </c>
      <c r="AA676">
        <f t="shared" si="121"/>
        <v>0</v>
      </c>
      <c r="AB676" t="str">
        <f t="shared" si="126"/>
        <v>畅销</v>
      </c>
      <c r="AC676">
        <f t="shared" si="122"/>
        <v>27646.655437500001</v>
      </c>
    </row>
    <row r="677" spans="1:29" ht="15" customHeight="1" x14ac:dyDescent="0.2">
      <c r="A677">
        <v>12560231</v>
      </c>
      <c r="B677" t="s">
        <v>1797</v>
      </c>
      <c r="C677" t="s">
        <v>1798</v>
      </c>
      <c r="D677" t="str">
        <f t="shared" si="117"/>
        <v>较高</v>
      </c>
      <c r="E677">
        <v>66</v>
      </c>
      <c r="F677" t="s">
        <v>57</v>
      </c>
      <c r="G677">
        <f t="shared" si="118"/>
        <v>0</v>
      </c>
      <c r="H677">
        <f t="shared" si="119"/>
        <v>2</v>
      </c>
      <c r="I677" t="s">
        <v>32</v>
      </c>
      <c r="J677" t="s">
        <v>1799</v>
      </c>
      <c r="K677">
        <f t="shared" si="124"/>
        <v>20</v>
      </c>
      <c r="L677">
        <f t="shared" si="125"/>
        <v>50</v>
      </c>
      <c r="M677">
        <f t="shared" si="123"/>
        <v>2</v>
      </c>
      <c r="N677" t="s">
        <v>57</v>
      </c>
      <c r="O677">
        <f t="shared" si="116"/>
        <v>50</v>
      </c>
      <c r="P677" t="s">
        <v>112</v>
      </c>
      <c r="Q677" t="s">
        <v>35</v>
      </c>
      <c r="R677" s="1">
        <v>43678</v>
      </c>
      <c r="S677" s="1" t="str">
        <f>TEXT(商品数据[[#This Row],[出版时间]],"YYYY")</f>
        <v>2019</v>
      </c>
      <c r="T677" t="s">
        <v>36</v>
      </c>
      <c r="U677" t="s">
        <v>37</v>
      </c>
      <c r="V677">
        <v>186</v>
      </c>
      <c r="W677">
        <v>20885</v>
      </c>
      <c r="X677">
        <v>5060</v>
      </c>
      <c r="Y677">
        <v>20</v>
      </c>
      <c r="Z677">
        <f t="shared" si="120"/>
        <v>0</v>
      </c>
      <c r="AA677">
        <f t="shared" si="121"/>
        <v>0</v>
      </c>
      <c r="AB677" t="str">
        <f t="shared" si="126"/>
        <v>畅销</v>
      </c>
      <c r="AC677">
        <f t="shared" si="122"/>
        <v>21254.986000000001</v>
      </c>
    </row>
    <row r="678" spans="1:29" ht="15" customHeight="1" x14ac:dyDescent="0.2">
      <c r="A678">
        <v>12730778</v>
      </c>
      <c r="B678" t="s">
        <v>1800</v>
      </c>
      <c r="C678" t="s">
        <v>1801</v>
      </c>
      <c r="D678" t="str">
        <f t="shared" si="117"/>
        <v>中</v>
      </c>
      <c r="E678">
        <v>61.3</v>
      </c>
      <c r="F678" t="s">
        <v>57</v>
      </c>
      <c r="G678">
        <f t="shared" si="118"/>
        <v>0</v>
      </c>
      <c r="H678">
        <f t="shared" si="119"/>
        <v>2</v>
      </c>
      <c r="I678" t="s">
        <v>32</v>
      </c>
      <c r="J678" t="s">
        <v>1802</v>
      </c>
      <c r="K678">
        <f t="shared" si="124"/>
        <v>20</v>
      </c>
      <c r="L678">
        <f t="shared" si="125"/>
        <v>50</v>
      </c>
      <c r="M678">
        <f t="shared" si="123"/>
        <v>2</v>
      </c>
      <c r="N678" t="s">
        <v>57</v>
      </c>
      <c r="O678">
        <f t="shared" si="116"/>
        <v>50</v>
      </c>
      <c r="P678" t="s">
        <v>112</v>
      </c>
      <c r="Q678" t="s">
        <v>35</v>
      </c>
      <c r="R678" s="1">
        <v>43739</v>
      </c>
      <c r="S678" s="1" t="str">
        <f>TEXT(商品数据[[#This Row],[出版时间]],"YYYY")</f>
        <v>2019</v>
      </c>
      <c r="T678" t="s">
        <v>36</v>
      </c>
      <c r="U678" t="s">
        <v>37</v>
      </c>
      <c r="V678">
        <v>212</v>
      </c>
      <c r="W678">
        <v>18551</v>
      </c>
      <c r="X678">
        <v>7909</v>
      </c>
      <c r="Y678">
        <v>33</v>
      </c>
      <c r="Z678">
        <f t="shared" si="120"/>
        <v>1</v>
      </c>
      <c r="AA678">
        <f t="shared" si="121"/>
        <v>0</v>
      </c>
      <c r="AB678" t="str">
        <f t="shared" si="126"/>
        <v>畅销</v>
      </c>
      <c r="AC678">
        <f t="shared" si="122"/>
        <v>10535.844494117648</v>
      </c>
    </row>
    <row r="679" spans="1:29" ht="15" customHeight="1" x14ac:dyDescent="0.2">
      <c r="A679">
        <v>12998072</v>
      </c>
      <c r="B679" t="s">
        <v>1803</v>
      </c>
      <c r="C679" t="s">
        <v>1804</v>
      </c>
      <c r="D679" t="str">
        <f t="shared" si="117"/>
        <v>中</v>
      </c>
      <c r="E679">
        <v>57.2</v>
      </c>
      <c r="F679" t="s">
        <v>500</v>
      </c>
      <c r="G679">
        <f t="shared" si="118"/>
        <v>0</v>
      </c>
      <c r="H679">
        <f t="shared" si="119"/>
        <v>2</v>
      </c>
      <c r="I679" t="s">
        <v>843</v>
      </c>
      <c r="J679" t="s">
        <v>1805</v>
      </c>
      <c r="K679">
        <f t="shared" si="124"/>
        <v>20</v>
      </c>
      <c r="L679">
        <f t="shared" si="125"/>
        <v>10</v>
      </c>
      <c r="M679">
        <f t="shared" si="123"/>
        <v>700</v>
      </c>
      <c r="N679" t="s">
        <v>500</v>
      </c>
      <c r="O679">
        <f t="shared" si="116"/>
        <v>10</v>
      </c>
      <c r="P679" t="s">
        <v>1185</v>
      </c>
      <c r="Q679" t="s">
        <v>35</v>
      </c>
      <c r="R679" s="1">
        <v>44075</v>
      </c>
      <c r="S679" s="1" t="str">
        <f>TEXT(商品数据[[#This Row],[出版时间]],"YYYY")</f>
        <v>2020</v>
      </c>
      <c r="T679" t="s">
        <v>36</v>
      </c>
      <c r="U679" t="s">
        <v>86</v>
      </c>
      <c r="V679" t="s">
        <v>86</v>
      </c>
      <c r="W679">
        <v>40012</v>
      </c>
      <c r="X679">
        <v>12397</v>
      </c>
      <c r="Y679">
        <v>61</v>
      </c>
      <c r="Z679">
        <f t="shared" si="120"/>
        <v>0</v>
      </c>
      <c r="AA679">
        <f t="shared" si="121"/>
        <v>0</v>
      </c>
      <c r="AB679" t="str">
        <f t="shared" si="126"/>
        <v>畅销</v>
      </c>
      <c r="AC679">
        <f t="shared" si="122"/>
        <v>26583.281920967744</v>
      </c>
    </row>
    <row r="680" spans="1:29" ht="15" customHeight="1" x14ac:dyDescent="0.2">
      <c r="A680">
        <v>12602309</v>
      </c>
      <c r="B680" t="s">
        <v>1806</v>
      </c>
      <c r="C680" t="s">
        <v>1807</v>
      </c>
      <c r="D680" t="str">
        <f t="shared" si="117"/>
        <v>较高</v>
      </c>
      <c r="E680">
        <v>65.400000000000006</v>
      </c>
      <c r="F680" t="s">
        <v>500</v>
      </c>
      <c r="G680">
        <f t="shared" si="118"/>
        <v>0</v>
      </c>
      <c r="H680">
        <f t="shared" si="119"/>
        <v>2</v>
      </c>
      <c r="I680" t="s">
        <v>32</v>
      </c>
      <c r="J680" t="s">
        <v>1808</v>
      </c>
      <c r="K680">
        <f t="shared" si="124"/>
        <v>20</v>
      </c>
      <c r="L680">
        <f t="shared" si="125"/>
        <v>10</v>
      </c>
      <c r="M680">
        <f t="shared" si="123"/>
        <v>700</v>
      </c>
      <c r="N680" t="s">
        <v>500</v>
      </c>
      <c r="O680">
        <f t="shared" ref="O680:O743" si="127">IF(P680="文轩",30,IF(P680="清华大学出版社",40,IF(P680="机工出版",50,IF(P680="iTuring",50,IF(P680="博文视点",40,IF(COUNTIF(P680,"*华章*"),30,IF(P680="异步图书",50,10)))))))</f>
        <v>10</v>
      </c>
      <c r="P680" t="s">
        <v>1185</v>
      </c>
      <c r="Q680" t="s">
        <v>35</v>
      </c>
      <c r="R680" s="1">
        <v>43831</v>
      </c>
      <c r="S680" s="1" t="str">
        <f>TEXT(商品数据[[#This Row],[出版时间]],"YYYY")</f>
        <v>2020</v>
      </c>
      <c r="T680" t="s">
        <v>36</v>
      </c>
      <c r="U680" t="s">
        <v>86</v>
      </c>
      <c r="V680">
        <v>342</v>
      </c>
      <c r="W680">
        <v>20970</v>
      </c>
      <c r="X680">
        <v>5756</v>
      </c>
      <c r="Y680">
        <v>24</v>
      </c>
      <c r="Z680">
        <f t="shared" si="120"/>
        <v>0</v>
      </c>
      <c r="AA680">
        <f t="shared" si="121"/>
        <v>0</v>
      </c>
      <c r="AB680" t="str">
        <f t="shared" si="126"/>
        <v>畅销</v>
      </c>
      <c r="AC680">
        <f t="shared" si="122"/>
        <v>18053.178943999999</v>
      </c>
    </row>
    <row r="681" spans="1:29" ht="15" customHeight="1" x14ac:dyDescent="0.2">
      <c r="A681">
        <v>12615304</v>
      </c>
      <c r="B681" t="s">
        <v>1809</v>
      </c>
      <c r="C681" t="s">
        <v>1810</v>
      </c>
      <c r="D681" t="str">
        <f t="shared" si="117"/>
        <v>较高</v>
      </c>
      <c r="E681">
        <v>73.599999999999994</v>
      </c>
      <c r="F681" t="s">
        <v>500</v>
      </c>
      <c r="G681">
        <f t="shared" si="118"/>
        <v>0</v>
      </c>
      <c r="H681">
        <f t="shared" si="119"/>
        <v>2</v>
      </c>
      <c r="I681" t="s">
        <v>32</v>
      </c>
      <c r="J681" t="s">
        <v>1811</v>
      </c>
      <c r="K681">
        <f t="shared" si="124"/>
        <v>20</v>
      </c>
      <c r="L681">
        <f t="shared" si="125"/>
        <v>10</v>
      </c>
      <c r="M681">
        <f t="shared" si="123"/>
        <v>700</v>
      </c>
      <c r="N681" t="s">
        <v>500</v>
      </c>
      <c r="O681">
        <f t="shared" si="127"/>
        <v>10</v>
      </c>
      <c r="P681" t="s">
        <v>1185</v>
      </c>
      <c r="Q681" t="s">
        <v>35</v>
      </c>
      <c r="R681" s="1">
        <v>43617</v>
      </c>
      <c r="S681" s="1" t="str">
        <f>TEXT(商品数据[[#This Row],[出版时间]],"YYYY")</f>
        <v>2019</v>
      </c>
      <c r="T681" t="s">
        <v>36</v>
      </c>
      <c r="U681" t="s">
        <v>86</v>
      </c>
      <c r="V681">
        <v>408</v>
      </c>
      <c r="W681">
        <v>25347</v>
      </c>
      <c r="X681">
        <v>7928</v>
      </c>
      <c r="Y681">
        <v>23</v>
      </c>
      <c r="Z681">
        <f t="shared" si="120"/>
        <v>0</v>
      </c>
      <c r="AA681">
        <f t="shared" si="121"/>
        <v>0</v>
      </c>
      <c r="AB681" t="str">
        <f t="shared" si="126"/>
        <v>畅销</v>
      </c>
      <c r="AC681">
        <f t="shared" si="122"/>
        <v>27583.693600000002</v>
      </c>
    </row>
    <row r="682" spans="1:29" ht="15" customHeight="1" x14ac:dyDescent="0.2">
      <c r="A682">
        <v>12397664</v>
      </c>
      <c r="B682" t="s">
        <v>1812</v>
      </c>
      <c r="C682" t="s">
        <v>1813</v>
      </c>
      <c r="D682" t="str">
        <f t="shared" si="117"/>
        <v>较高</v>
      </c>
      <c r="E682">
        <v>92.4</v>
      </c>
      <c r="F682" t="s">
        <v>57</v>
      </c>
      <c r="G682">
        <f t="shared" si="118"/>
        <v>0</v>
      </c>
      <c r="H682">
        <f t="shared" si="119"/>
        <v>2</v>
      </c>
      <c r="I682" t="s">
        <v>32</v>
      </c>
      <c r="J682" t="s">
        <v>706</v>
      </c>
      <c r="K682">
        <f t="shared" si="124"/>
        <v>20</v>
      </c>
      <c r="L682">
        <f t="shared" si="125"/>
        <v>50</v>
      </c>
      <c r="M682">
        <f t="shared" si="123"/>
        <v>2</v>
      </c>
      <c r="N682" t="s">
        <v>57</v>
      </c>
      <c r="O682">
        <f t="shared" si="127"/>
        <v>50</v>
      </c>
      <c r="P682" t="s">
        <v>112</v>
      </c>
      <c r="Q682" t="s">
        <v>35</v>
      </c>
      <c r="R682" s="1">
        <v>43282</v>
      </c>
      <c r="S682" s="1" t="str">
        <f>TEXT(商品数据[[#This Row],[出版时间]],"YYYY")</f>
        <v>2018</v>
      </c>
      <c r="T682" t="s">
        <v>36</v>
      </c>
      <c r="V682">
        <v>464</v>
      </c>
      <c r="W682">
        <v>20885</v>
      </c>
      <c r="X682">
        <v>5060</v>
      </c>
      <c r="Y682">
        <v>20</v>
      </c>
      <c r="Z682">
        <f t="shared" si="120"/>
        <v>0</v>
      </c>
      <c r="AA682">
        <f t="shared" si="121"/>
        <v>0</v>
      </c>
      <c r="AB682" t="str">
        <f t="shared" si="126"/>
        <v>畅销</v>
      </c>
      <c r="AC682">
        <f t="shared" si="122"/>
        <v>21254.986000000001</v>
      </c>
    </row>
    <row r="683" spans="1:29" ht="15" customHeight="1" x14ac:dyDescent="0.2">
      <c r="A683">
        <v>12620450</v>
      </c>
      <c r="B683" t="s">
        <v>1814</v>
      </c>
      <c r="C683" t="s">
        <v>1815</v>
      </c>
      <c r="D683" t="str">
        <f t="shared" si="117"/>
        <v>较高</v>
      </c>
      <c r="E683">
        <v>69.099999999999994</v>
      </c>
      <c r="F683" t="s">
        <v>31</v>
      </c>
      <c r="G683">
        <f t="shared" si="118"/>
        <v>0</v>
      </c>
      <c r="H683">
        <f t="shared" si="119"/>
        <v>2</v>
      </c>
      <c r="I683" t="s">
        <v>32</v>
      </c>
      <c r="J683" t="s">
        <v>1816</v>
      </c>
      <c r="K683">
        <f t="shared" si="124"/>
        <v>20</v>
      </c>
      <c r="L683">
        <f t="shared" si="125"/>
        <v>40</v>
      </c>
      <c r="M683">
        <f t="shared" si="123"/>
        <v>1</v>
      </c>
      <c r="N683" t="s">
        <v>31</v>
      </c>
      <c r="O683">
        <f t="shared" si="127"/>
        <v>10</v>
      </c>
      <c r="P683" t="s">
        <v>180</v>
      </c>
      <c r="Q683" t="s">
        <v>35</v>
      </c>
      <c r="R683" s="1">
        <v>43586</v>
      </c>
      <c r="S683" s="1" t="str">
        <f>TEXT(商品数据[[#This Row],[出版时间]],"YYYY")</f>
        <v>2019</v>
      </c>
      <c r="T683" t="s">
        <v>36</v>
      </c>
      <c r="V683">
        <v>237</v>
      </c>
      <c r="W683">
        <v>12496</v>
      </c>
      <c r="X683">
        <v>7825</v>
      </c>
      <c r="Y683">
        <v>34</v>
      </c>
      <c r="Z683">
        <f t="shared" si="120"/>
        <v>1</v>
      </c>
      <c r="AA683">
        <f t="shared" si="121"/>
        <v>1</v>
      </c>
      <c r="AB683" t="str">
        <f t="shared" si="126"/>
        <v>畅销</v>
      </c>
      <c r="AC683">
        <f t="shared" si="122"/>
        <v>4729.0433285714289</v>
      </c>
    </row>
    <row r="684" spans="1:29" ht="15" customHeight="1" x14ac:dyDescent="0.2">
      <c r="A684">
        <v>12829340</v>
      </c>
      <c r="B684" t="s">
        <v>1817</v>
      </c>
      <c r="C684" t="s">
        <v>1818</v>
      </c>
      <c r="D684" t="str">
        <f t="shared" si="117"/>
        <v>较高</v>
      </c>
      <c r="E684">
        <v>86</v>
      </c>
      <c r="F684" t="s">
        <v>84</v>
      </c>
      <c r="G684">
        <f t="shared" si="118"/>
        <v>0</v>
      </c>
      <c r="H684">
        <f t="shared" si="119"/>
        <v>2</v>
      </c>
      <c r="I684" t="s">
        <v>843</v>
      </c>
      <c r="J684" t="s">
        <v>1819</v>
      </c>
      <c r="K684">
        <f t="shared" si="124"/>
        <v>20</v>
      </c>
      <c r="L684">
        <f t="shared" si="125"/>
        <v>10</v>
      </c>
      <c r="M684">
        <f t="shared" si="123"/>
        <v>700</v>
      </c>
      <c r="N684" t="s">
        <v>84</v>
      </c>
      <c r="O684">
        <f t="shared" si="127"/>
        <v>10</v>
      </c>
      <c r="P684" t="s">
        <v>1674</v>
      </c>
      <c r="Q684" t="s">
        <v>35</v>
      </c>
      <c r="R684" s="1">
        <v>43922</v>
      </c>
      <c r="S684" s="1" t="str">
        <f>TEXT(商品数据[[#This Row],[出版时间]],"YYYY")</f>
        <v>2020</v>
      </c>
      <c r="T684" t="s">
        <v>309</v>
      </c>
      <c r="U684" t="s">
        <v>86</v>
      </c>
      <c r="V684">
        <v>516</v>
      </c>
      <c r="W684">
        <v>296581</v>
      </c>
      <c r="X684">
        <v>127079</v>
      </c>
      <c r="Y684">
        <v>124</v>
      </c>
      <c r="Z684">
        <f t="shared" si="120"/>
        <v>0</v>
      </c>
      <c r="AA684">
        <f t="shared" si="121"/>
        <v>0</v>
      </c>
      <c r="AB684" t="str">
        <f>IF(AC684&gt;2000,"畅销",IF(AC684&gt;200,"一般",IF(AC684&gt;1,"较不畅销","不畅销")))</f>
        <v>畅销</v>
      </c>
      <c r="AC684">
        <f t="shared" si="122"/>
        <v>733541.9549744</v>
      </c>
    </row>
    <row r="685" spans="1:29" ht="15" customHeight="1" x14ac:dyDescent="0.2">
      <c r="A685">
        <v>12847104</v>
      </c>
      <c r="B685" t="s">
        <v>1820</v>
      </c>
      <c r="C685" t="s">
        <v>1821</v>
      </c>
      <c r="D685" t="str">
        <f t="shared" si="117"/>
        <v>中</v>
      </c>
      <c r="E685">
        <v>33.9</v>
      </c>
      <c r="F685" t="s">
        <v>84</v>
      </c>
      <c r="G685">
        <f t="shared" si="118"/>
        <v>0</v>
      </c>
      <c r="H685">
        <f t="shared" si="119"/>
        <v>2</v>
      </c>
      <c r="I685" t="s">
        <v>1822</v>
      </c>
      <c r="J685" t="s">
        <v>1823</v>
      </c>
      <c r="K685">
        <f t="shared" si="124"/>
        <v>20</v>
      </c>
      <c r="L685">
        <f t="shared" si="125"/>
        <v>10</v>
      </c>
      <c r="M685">
        <f t="shared" si="123"/>
        <v>700</v>
      </c>
      <c r="N685" t="s">
        <v>84</v>
      </c>
      <c r="O685">
        <f t="shared" si="127"/>
        <v>10</v>
      </c>
      <c r="P685" t="s">
        <v>1674</v>
      </c>
      <c r="Q685" t="s">
        <v>35</v>
      </c>
      <c r="R685" s="1">
        <v>43952</v>
      </c>
      <c r="S685" s="1" t="str">
        <f>TEXT(商品数据[[#This Row],[出版时间]],"YYYY")</f>
        <v>2020</v>
      </c>
      <c r="T685" t="s">
        <v>309</v>
      </c>
      <c r="U685" t="s">
        <v>86</v>
      </c>
      <c r="V685">
        <v>420</v>
      </c>
      <c r="W685">
        <v>32513</v>
      </c>
      <c r="X685">
        <v>10143</v>
      </c>
      <c r="Y685">
        <v>18</v>
      </c>
      <c r="Z685">
        <f t="shared" si="120"/>
        <v>0</v>
      </c>
      <c r="AA685">
        <f t="shared" si="121"/>
        <v>0</v>
      </c>
      <c r="AB685" t="str">
        <f t="shared" ref="AB685:AB748" si="128">IF(AC685&gt;100000,"超畅销",IF(AC685&gt;2000,"畅销",IF(AC685&gt;200,"一般",IF(AC685&gt;1,"较不畅销","不畅销"))))</f>
        <v>畅销</v>
      </c>
      <c r="AC685">
        <f t="shared" si="122"/>
        <v>57343.230536842108</v>
      </c>
    </row>
    <row r="686" spans="1:29" ht="15" customHeight="1" x14ac:dyDescent="0.2">
      <c r="A686">
        <v>12732035</v>
      </c>
      <c r="B686" t="s">
        <v>1824</v>
      </c>
      <c r="C686" t="s">
        <v>1825</v>
      </c>
      <c r="D686" t="str">
        <f t="shared" si="117"/>
        <v>高</v>
      </c>
      <c r="E686">
        <v>109.3</v>
      </c>
      <c r="F686" t="s">
        <v>57</v>
      </c>
      <c r="G686">
        <f t="shared" si="118"/>
        <v>0</v>
      </c>
      <c r="H686">
        <f t="shared" si="119"/>
        <v>2</v>
      </c>
      <c r="I686" t="s">
        <v>32</v>
      </c>
      <c r="J686" t="s">
        <v>468</v>
      </c>
      <c r="K686">
        <f t="shared" si="124"/>
        <v>20</v>
      </c>
      <c r="L686">
        <f t="shared" si="125"/>
        <v>50</v>
      </c>
      <c r="M686">
        <f t="shared" si="123"/>
        <v>2</v>
      </c>
      <c r="N686" t="s">
        <v>57</v>
      </c>
      <c r="O686">
        <f t="shared" si="127"/>
        <v>50</v>
      </c>
      <c r="P686" t="s">
        <v>112</v>
      </c>
      <c r="Q686" t="s">
        <v>35</v>
      </c>
      <c r="R686" s="1">
        <v>44105</v>
      </c>
      <c r="S686" s="1" t="str">
        <f>TEXT(商品数据[[#This Row],[出版时间]],"YYYY")</f>
        <v>2020</v>
      </c>
      <c r="T686" t="s">
        <v>36</v>
      </c>
      <c r="V686">
        <v>677</v>
      </c>
      <c r="W686">
        <v>47877</v>
      </c>
      <c r="X686">
        <v>12950</v>
      </c>
      <c r="Y686">
        <v>45</v>
      </c>
      <c r="Z686">
        <f t="shared" si="120"/>
        <v>1</v>
      </c>
      <c r="AA686">
        <f t="shared" si="121"/>
        <v>1</v>
      </c>
      <c r="AB686" t="str">
        <f t="shared" si="128"/>
        <v>畅销</v>
      </c>
      <c r="AC686">
        <f t="shared" si="122"/>
        <v>51132.663173913039</v>
      </c>
    </row>
    <row r="687" spans="1:29" ht="15" customHeight="1" x14ac:dyDescent="0.2">
      <c r="A687">
        <v>12629268</v>
      </c>
      <c r="B687" t="s">
        <v>1826</v>
      </c>
      <c r="C687" t="s">
        <v>1827</v>
      </c>
      <c r="D687" t="str">
        <f t="shared" si="117"/>
        <v>高</v>
      </c>
      <c r="E687">
        <v>197.1</v>
      </c>
      <c r="F687" t="s">
        <v>92</v>
      </c>
      <c r="G687">
        <f t="shared" si="118"/>
        <v>0</v>
      </c>
      <c r="H687">
        <f t="shared" si="119"/>
        <v>2</v>
      </c>
      <c r="I687" t="s">
        <v>32</v>
      </c>
      <c r="J687" t="s">
        <v>1070</v>
      </c>
      <c r="K687">
        <f t="shared" si="124"/>
        <v>20</v>
      </c>
      <c r="L687">
        <f t="shared" si="125"/>
        <v>50</v>
      </c>
      <c r="M687">
        <f t="shared" si="123"/>
        <v>0</v>
      </c>
      <c r="N687" t="s">
        <v>92</v>
      </c>
      <c r="O687">
        <f t="shared" si="127"/>
        <v>50</v>
      </c>
      <c r="P687" t="s">
        <v>233</v>
      </c>
      <c r="Q687" t="s">
        <v>35</v>
      </c>
      <c r="R687" s="1">
        <v>43617</v>
      </c>
      <c r="S687" s="1" t="str">
        <f>TEXT(商品数据[[#This Row],[出版时间]],"YYYY")</f>
        <v>2019</v>
      </c>
      <c r="T687" t="s">
        <v>36</v>
      </c>
      <c r="W687">
        <v>3723</v>
      </c>
      <c r="X687">
        <v>491</v>
      </c>
      <c r="Y687">
        <v>1</v>
      </c>
      <c r="Z687">
        <f t="shared" si="120"/>
        <v>0</v>
      </c>
      <c r="AA687">
        <f t="shared" si="121"/>
        <v>0</v>
      </c>
      <c r="AB687" t="str">
        <f t="shared" si="128"/>
        <v>畅销</v>
      </c>
      <c r="AC687">
        <f t="shared" si="122"/>
        <v>7021.7882</v>
      </c>
    </row>
    <row r="688" spans="1:29" ht="15" customHeight="1" x14ac:dyDescent="0.2">
      <c r="A688">
        <v>12980534</v>
      </c>
      <c r="B688" t="s">
        <v>1828</v>
      </c>
      <c r="C688" t="s">
        <v>1829</v>
      </c>
      <c r="D688" t="str">
        <f t="shared" si="117"/>
        <v>较高</v>
      </c>
      <c r="E688">
        <v>82.9</v>
      </c>
      <c r="F688" t="s">
        <v>92</v>
      </c>
      <c r="G688">
        <f t="shared" si="118"/>
        <v>0</v>
      </c>
      <c r="H688">
        <f t="shared" si="119"/>
        <v>2</v>
      </c>
      <c r="I688" t="s">
        <v>32</v>
      </c>
      <c r="J688" t="s">
        <v>553</v>
      </c>
      <c r="K688">
        <f t="shared" si="124"/>
        <v>20</v>
      </c>
      <c r="L688">
        <f t="shared" si="125"/>
        <v>50</v>
      </c>
      <c r="M688">
        <f t="shared" si="123"/>
        <v>0</v>
      </c>
      <c r="N688" t="s">
        <v>92</v>
      </c>
      <c r="O688">
        <f t="shared" si="127"/>
        <v>50</v>
      </c>
      <c r="P688" t="s">
        <v>184</v>
      </c>
      <c r="Q688" t="s">
        <v>35</v>
      </c>
      <c r="R688" s="1">
        <v>44075</v>
      </c>
      <c r="S688" s="1" t="str">
        <f>TEXT(商品数据[[#This Row],[出版时间]],"YYYY")</f>
        <v>2020</v>
      </c>
      <c r="T688" t="s">
        <v>36</v>
      </c>
      <c r="U688" t="s">
        <v>37</v>
      </c>
      <c r="V688">
        <v>215</v>
      </c>
      <c r="W688">
        <v>5360</v>
      </c>
      <c r="X688">
        <v>3347</v>
      </c>
      <c r="Y688">
        <v>4</v>
      </c>
      <c r="Z688">
        <f t="shared" si="120"/>
        <v>0</v>
      </c>
      <c r="AA688">
        <f t="shared" si="121"/>
        <v>1</v>
      </c>
      <c r="AB688" t="str">
        <f t="shared" si="128"/>
        <v>畅销</v>
      </c>
      <c r="AC688">
        <f t="shared" si="122"/>
        <v>6101.5685400000002</v>
      </c>
    </row>
    <row r="689" spans="1:29" ht="15" customHeight="1" x14ac:dyDescent="0.2">
      <c r="A689">
        <v>12114501</v>
      </c>
      <c r="B689" t="s">
        <v>1830</v>
      </c>
      <c r="D689" t="str">
        <f t="shared" si="117"/>
        <v>中</v>
      </c>
      <c r="E689">
        <v>57.8</v>
      </c>
      <c r="F689" t="s">
        <v>92</v>
      </c>
      <c r="G689">
        <f t="shared" si="118"/>
        <v>0</v>
      </c>
      <c r="H689">
        <f t="shared" si="119"/>
        <v>1</v>
      </c>
      <c r="I689" t="s">
        <v>64</v>
      </c>
      <c r="J689" t="s">
        <v>1831</v>
      </c>
      <c r="K689">
        <f t="shared" si="124"/>
        <v>20</v>
      </c>
      <c r="L689">
        <f t="shared" si="125"/>
        <v>50</v>
      </c>
      <c r="M689">
        <f t="shared" si="123"/>
        <v>0</v>
      </c>
      <c r="N689" t="s">
        <v>92</v>
      </c>
      <c r="O689">
        <f t="shared" si="127"/>
        <v>50</v>
      </c>
      <c r="P689" t="s">
        <v>233</v>
      </c>
      <c r="Q689" t="s">
        <v>35</v>
      </c>
      <c r="R689" s="1">
        <v>42917</v>
      </c>
      <c r="S689" s="1" t="str">
        <f>TEXT(商品数据[[#This Row],[出版时间]],"YYYY")</f>
        <v>2017</v>
      </c>
      <c r="T689" t="s">
        <v>36</v>
      </c>
      <c r="W689">
        <v>116203</v>
      </c>
      <c r="X689">
        <v>67591</v>
      </c>
      <c r="Y689">
        <v>167</v>
      </c>
      <c r="Z689">
        <f t="shared" si="120"/>
        <v>1</v>
      </c>
      <c r="AA689">
        <f t="shared" si="121"/>
        <v>0</v>
      </c>
      <c r="AB689" t="str">
        <f t="shared" si="128"/>
        <v>畅销</v>
      </c>
      <c r="AC689">
        <f t="shared" si="122"/>
        <v>84936.201192857145</v>
      </c>
    </row>
    <row r="690" spans="1:29" ht="15" customHeight="1" x14ac:dyDescent="0.2">
      <c r="A690">
        <v>12163851</v>
      </c>
      <c r="B690" t="s">
        <v>1832</v>
      </c>
      <c r="D690" t="str">
        <f t="shared" si="117"/>
        <v>中</v>
      </c>
      <c r="E690">
        <v>49.4</v>
      </c>
      <c r="F690" t="s">
        <v>92</v>
      </c>
      <c r="G690">
        <f t="shared" si="118"/>
        <v>0</v>
      </c>
      <c r="H690">
        <f t="shared" si="119"/>
        <v>2</v>
      </c>
      <c r="I690" t="s">
        <v>32</v>
      </c>
      <c r="J690" t="s">
        <v>1833</v>
      </c>
      <c r="K690">
        <f t="shared" si="124"/>
        <v>20</v>
      </c>
      <c r="L690">
        <f t="shared" si="125"/>
        <v>50</v>
      </c>
      <c r="M690">
        <f t="shared" si="123"/>
        <v>0</v>
      </c>
      <c r="N690" t="s">
        <v>92</v>
      </c>
      <c r="O690">
        <f t="shared" si="127"/>
        <v>50</v>
      </c>
      <c r="P690" t="s">
        <v>184</v>
      </c>
      <c r="Q690" t="s">
        <v>35</v>
      </c>
      <c r="R690" s="1">
        <v>42948</v>
      </c>
      <c r="S690" s="1" t="str">
        <f>TEXT(商品数据[[#This Row],[出版时间]],"YYYY")</f>
        <v>2017</v>
      </c>
      <c r="T690" t="s">
        <v>36</v>
      </c>
      <c r="U690" t="s">
        <v>37</v>
      </c>
      <c r="V690">
        <v>244</v>
      </c>
      <c r="W690">
        <v>116203</v>
      </c>
      <c r="X690">
        <v>67591</v>
      </c>
      <c r="Y690">
        <v>167</v>
      </c>
      <c r="Z690">
        <f t="shared" si="120"/>
        <v>0</v>
      </c>
      <c r="AA690">
        <f t="shared" si="121"/>
        <v>0</v>
      </c>
      <c r="AB690" t="str">
        <f t="shared" si="128"/>
        <v>畅销</v>
      </c>
      <c r="AC690">
        <f t="shared" si="122"/>
        <v>84936.201192857145</v>
      </c>
    </row>
    <row r="691" spans="1:29" ht="15" customHeight="1" x14ac:dyDescent="0.2">
      <c r="A691">
        <v>12235801</v>
      </c>
      <c r="B691" t="s">
        <v>1834</v>
      </c>
      <c r="D691" t="str">
        <f t="shared" si="117"/>
        <v>中</v>
      </c>
      <c r="E691">
        <v>41</v>
      </c>
      <c r="F691" t="s">
        <v>92</v>
      </c>
      <c r="G691">
        <f t="shared" si="118"/>
        <v>0</v>
      </c>
      <c r="H691">
        <f t="shared" si="119"/>
        <v>2</v>
      </c>
      <c r="I691" t="s">
        <v>32</v>
      </c>
      <c r="J691" t="s">
        <v>1835</v>
      </c>
      <c r="K691">
        <f t="shared" si="124"/>
        <v>20</v>
      </c>
      <c r="L691">
        <f t="shared" si="125"/>
        <v>50</v>
      </c>
      <c r="M691">
        <f t="shared" si="123"/>
        <v>0</v>
      </c>
      <c r="N691" t="s">
        <v>92</v>
      </c>
      <c r="O691">
        <f t="shared" si="127"/>
        <v>50</v>
      </c>
      <c r="P691" t="s">
        <v>233</v>
      </c>
      <c r="Q691" t="s">
        <v>35</v>
      </c>
      <c r="R691" s="1">
        <v>43040</v>
      </c>
      <c r="S691" s="1" t="str">
        <f>TEXT(商品数据[[#This Row],[出版时间]],"YYYY")</f>
        <v>2017</v>
      </c>
      <c r="T691" t="s">
        <v>36</v>
      </c>
      <c r="U691" t="s">
        <v>37</v>
      </c>
      <c r="V691">
        <v>185</v>
      </c>
      <c r="W691">
        <v>116203</v>
      </c>
      <c r="X691">
        <v>67591</v>
      </c>
      <c r="Y691">
        <v>167</v>
      </c>
      <c r="Z691">
        <f t="shared" si="120"/>
        <v>1</v>
      </c>
      <c r="AA691">
        <f t="shared" si="121"/>
        <v>1</v>
      </c>
      <c r="AB691" t="str">
        <f t="shared" si="128"/>
        <v>畅销</v>
      </c>
      <c r="AC691">
        <f t="shared" si="122"/>
        <v>84936.201192857145</v>
      </c>
    </row>
    <row r="692" spans="1:29" ht="15" customHeight="1" x14ac:dyDescent="0.2">
      <c r="A692">
        <v>14146012074</v>
      </c>
      <c r="B692" t="s">
        <v>1836</v>
      </c>
      <c r="D692" t="str">
        <f t="shared" si="117"/>
        <v>高</v>
      </c>
      <c r="E692">
        <v>105</v>
      </c>
      <c r="F692" t="s">
        <v>81</v>
      </c>
      <c r="G692">
        <f t="shared" si="118"/>
        <v>0</v>
      </c>
      <c r="H692">
        <f t="shared" si="119"/>
        <v>0</v>
      </c>
      <c r="J692" t="s">
        <v>311</v>
      </c>
      <c r="K692">
        <f t="shared" si="124"/>
        <v>20</v>
      </c>
      <c r="L692">
        <f t="shared" si="125"/>
        <v>50</v>
      </c>
      <c r="M692">
        <f t="shared" si="123"/>
        <v>0</v>
      </c>
      <c r="N692" t="s">
        <v>92</v>
      </c>
      <c r="O692">
        <f t="shared" si="127"/>
        <v>30</v>
      </c>
      <c r="P692" t="s">
        <v>85</v>
      </c>
      <c r="R692" s="1">
        <v>42917</v>
      </c>
      <c r="S692" s="1" t="str">
        <f>TEXT(商品数据[[#This Row],[出版时间]],"YYYY")</f>
        <v>2017</v>
      </c>
      <c r="W692">
        <v>7713</v>
      </c>
      <c r="X692">
        <v>6361</v>
      </c>
      <c r="Y692">
        <v>26</v>
      </c>
      <c r="Z692">
        <f t="shared" si="120"/>
        <v>0</v>
      </c>
      <c r="AA692">
        <f t="shared" si="121"/>
        <v>0</v>
      </c>
      <c r="AB692" t="str">
        <f t="shared" si="128"/>
        <v>畅销</v>
      </c>
      <c r="AC692">
        <f t="shared" si="122"/>
        <v>2377.9404962962963</v>
      </c>
    </row>
    <row r="693" spans="1:29" ht="15" customHeight="1" x14ac:dyDescent="0.2">
      <c r="A693">
        <v>36395373570</v>
      </c>
      <c r="B693" t="s">
        <v>1837</v>
      </c>
      <c r="C693" t="s">
        <v>329</v>
      </c>
      <c r="D693" t="str">
        <f t="shared" si="117"/>
        <v>中</v>
      </c>
      <c r="E693">
        <v>43.5</v>
      </c>
      <c r="F693" t="s">
        <v>330</v>
      </c>
      <c r="G693">
        <f t="shared" si="118"/>
        <v>1</v>
      </c>
      <c r="H693">
        <f t="shared" si="119"/>
        <v>1</v>
      </c>
      <c r="I693" t="s">
        <v>331</v>
      </c>
      <c r="J693" t="s">
        <v>395</v>
      </c>
      <c r="K693">
        <f t="shared" si="124"/>
        <v>20</v>
      </c>
      <c r="L693">
        <f t="shared" si="125"/>
        <v>50</v>
      </c>
      <c r="M693">
        <f t="shared" si="123"/>
        <v>2</v>
      </c>
      <c r="N693" t="s">
        <v>57</v>
      </c>
      <c r="O693">
        <f t="shared" si="127"/>
        <v>30</v>
      </c>
      <c r="P693" t="s">
        <v>58</v>
      </c>
      <c r="R693" s="1">
        <v>43409</v>
      </c>
      <c r="S693" s="1" t="str">
        <f>TEXT(商品数据[[#This Row],[出版时间]],"YYYY")</f>
        <v>2018</v>
      </c>
      <c r="V693">
        <v>264</v>
      </c>
      <c r="W693">
        <v>28</v>
      </c>
      <c r="X693">
        <v>13</v>
      </c>
      <c r="Y693">
        <v>0</v>
      </c>
      <c r="Z693">
        <f t="shared" si="120"/>
        <v>0</v>
      </c>
      <c r="AA693">
        <f t="shared" si="121"/>
        <v>0</v>
      </c>
      <c r="AB693" t="str">
        <f t="shared" si="128"/>
        <v>不畅销</v>
      </c>
      <c r="AC693">
        <f t="shared" si="122"/>
        <v>0.8496999999999999</v>
      </c>
    </row>
    <row r="694" spans="1:29" ht="15" customHeight="1" x14ac:dyDescent="0.2">
      <c r="A694">
        <v>35365731050</v>
      </c>
      <c r="B694" t="s">
        <v>1838</v>
      </c>
      <c r="C694" t="s">
        <v>329</v>
      </c>
      <c r="D694" t="str">
        <f t="shared" si="117"/>
        <v>中</v>
      </c>
      <c r="E694">
        <v>49.8</v>
      </c>
      <c r="F694" t="s">
        <v>330</v>
      </c>
      <c r="G694">
        <f t="shared" si="118"/>
        <v>1</v>
      </c>
      <c r="H694">
        <f t="shared" si="119"/>
        <v>1</v>
      </c>
      <c r="I694" t="s">
        <v>331</v>
      </c>
      <c r="J694" t="s">
        <v>388</v>
      </c>
      <c r="K694">
        <f t="shared" si="124"/>
        <v>20</v>
      </c>
      <c r="L694">
        <f t="shared" si="125"/>
        <v>50</v>
      </c>
      <c r="M694">
        <f t="shared" si="123"/>
        <v>2</v>
      </c>
      <c r="N694" t="s">
        <v>57</v>
      </c>
      <c r="O694">
        <f t="shared" si="127"/>
        <v>30</v>
      </c>
      <c r="P694" t="s">
        <v>58</v>
      </c>
      <c r="R694" s="1">
        <v>43396</v>
      </c>
      <c r="S694" s="1" t="str">
        <f>TEXT(商品数据[[#This Row],[出版时间]],"YYYY")</f>
        <v>2018</v>
      </c>
      <c r="V694">
        <v>262</v>
      </c>
      <c r="W694">
        <v>27</v>
      </c>
      <c r="X694">
        <v>10</v>
      </c>
      <c r="Y694">
        <v>0</v>
      </c>
      <c r="Z694">
        <f t="shared" si="120"/>
        <v>0</v>
      </c>
      <c r="AA694">
        <f t="shared" si="121"/>
        <v>0</v>
      </c>
      <c r="AB694" t="str">
        <f t="shared" si="128"/>
        <v>不畅销</v>
      </c>
      <c r="AC694">
        <f t="shared" si="122"/>
        <v>0.78400000000000003</v>
      </c>
    </row>
    <row r="695" spans="1:29" ht="15" customHeight="1" x14ac:dyDescent="0.2">
      <c r="A695">
        <v>63246589410</v>
      </c>
      <c r="B695" t="s">
        <v>1839</v>
      </c>
      <c r="C695" t="s">
        <v>329</v>
      </c>
      <c r="D695" t="str">
        <f t="shared" si="117"/>
        <v>中</v>
      </c>
      <c r="E695">
        <v>62.4</v>
      </c>
      <c r="F695" t="s">
        <v>330</v>
      </c>
      <c r="G695">
        <f t="shared" si="118"/>
        <v>1</v>
      </c>
      <c r="H695">
        <f t="shared" si="119"/>
        <v>1</v>
      </c>
      <c r="I695" t="s">
        <v>331</v>
      </c>
      <c r="J695" t="s">
        <v>928</v>
      </c>
      <c r="K695">
        <f t="shared" si="124"/>
        <v>20</v>
      </c>
      <c r="L695">
        <f t="shared" si="125"/>
        <v>50</v>
      </c>
      <c r="M695">
        <f t="shared" si="123"/>
        <v>2</v>
      </c>
      <c r="N695" t="s">
        <v>57</v>
      </c>
      <c r="O695">
        <f t="shared" si="127"/>
        <v>30</v>
      </c>
      <c r="P695" t="s">
        <v>58</v>
      </c>
      <c r="R695" s="1">
        <v>43798</v>
      </c>
      <c r="S695" s="1" t="str">
        <f>TEXT(商品数据[[#This Row],[出版时间]],"YYYY")</f>
        <v>2019</v>
      </c>
      <c r="V695">
        <v>379</v>
      </c>
      <c r="W695">
        <v>26</v>
      </c>
      <c r="X695">
        <v>1</v>
      </c>
      <c r="Y695">
        <v>0</v>
      </c>
      <c r="Z695">
        <f t="shared" si="120"/>
        <v>0</v>
      </c>
      <c r="AA695">
        <f t="shared" si="121"/>
        <v>0</v>
      </c>
      <c r="AB695" t="str">
        <f t="shared" si="128"/>
        <v>不畅销</v>
      </c>
      <c r="AC695">
        <f t="shared" si="122"/>
        <v>0.70469999999999999</v>
      </c>
    </row>
    <row r="696" spans="1:29" ht="15" customHeight="1" x14ac:dyDescent="0.2">
      <c r="A696">
        <v>34865243735</v>
      </c>
      <c r="B696" t="s">
        <v>1840</v>
      </c>
      <c r="C696" t="s">
        <v>329</v>
      </c>
      <c r="D696" t="str">
        <f t="shared" si="117"/>
        <v>中</v>
      </c>
      <c r="E696">
        <v>37.200000000000003</v>
      </c>
      <c r="F696" t="s">
        <v>330</v>
      </c>
      <c r="G696">
        <f t="shared" si="118"/>
        <v>1</v>
      </c>
      <c r="H696">
        <f t="shared" si="119"/>
        <v>1</v>
      </c>
      <c r="I696" t="s">
        <v>331</v>
      </c>
      <c r="J696" t="s">
        <v>1841</v>
      </c>
      <c r="K696">
        <f t="shared" si="124"/>
        <v>20</v>
      </c>
      <c r="L696">
        <f t="shared" si="125"/>
        <v>50</v>
      </c>
      <c r="M696">
        <f t="shared" si="123"/>
        <v>2</v>
      </c>
      <c r="N696" t="s">
        <v>57</v>
      </c>
      <c r="O696">
        <f t="shared" si="127"/>
        <v>30</v>
      </c>
      <c r="P696" t="s">
        <v>58</v>
      </c>
      <c r="R696" s="1">
        <v>43389</v>
      </c>
      <c r="S696" s="1" t="str">
        <f>TEXT(商品数据[[#This Row],[出版时间]],"YYYY")</f>
        <v>2018</v>
      </c>
      <c r="V696">
        <v>225</v>
      </c>
      <c r="W696">
        <v>23</v>
      </c>
      <c r="X696">
        <v>16</v>
      </c>
      <c r="Y696">
        <v>0</v>
      </c>
      <c r="Z696">
        <f t="shared" si="120"/>
        <v>0</v>
      </c>
      <c r="AA696">
        <f t="shared" si="121"/>
        <v>0</v>
      </c>
      <c r="AB696" t="str">
        <f t="shared" si="128"/>
        <v>不畅销</v>
      </c>
      <c r="AC696">
        <f t="shared" si="122"/>
        <v>0.59040000000000004</v>
      </c>
    </row>
    <row r="697" spans="1:29" ht="15" customHeight="1" x14ac:dyDescent="0.2">
      <c r="A697">
        <v>69651209582</v>
      </c>
      <c r="B697" t="s">
        <v>1842</v>
      </c>
      <c r="C697" t="s">
        <v>329</v>
      </c>
      <c r="D697" t="str">
        <f t="shared" si="117"/>
        <v>中</v>
      </c>
      <c r="E697">
        <v>49.8</v>
      </c>
      <c r="F697" t="s">
        <v>1843</v>
      </c>
      <c r="G697">
        <f t="shared" si="118"/>
        <v>1</v>
      </c>
      <c r="H697">
        <f t="shared" si="119"/>
        <v>1</v>
      </c>
      <c r="I697" t="s">
        <v>331</v>
      </c>
      <c r="J697" t="s">
        <v>339</v>
      </c>
      <c r="K697">
        <f t="shared" si="124"/>
        <v>89</v>
      </c>
      <c r="L697">
        <f t="shared" si="125"/>
        <v>50</v>
      </c>
      <c r="M697">
        <f t="shared" si="123"/>
        <v>2</v>
      </c>
      <c r="N697" t="s">
        <v>57</v>
      </c>
      <c r="O697">
        <f t="shared" si="127"/>
        <v>30</v>
      </c>
      <c r="P697" t="s">
        <v>58</v>
      </c>
      <c r="R697" s="1"/>
      <c r="S697" s="1" t="str">
        <f>TEXT(商品数据[[#This Row],[出版时间]],"YYYY")</f>
        <v>1900</v>
      </c>
      <c r="W697">
        <v>17</v>
      </c>
      <c r="X697">
        <v>4</v>
      </c>
      <c r="Y697">
        <v>0</v>
      </c>
      <c r="Z697">
        <f t="shared" si="120"/>
        <v>0</v>
      </c>
      <c r="AA697">
        <f t="shared" si="121"/>
        <v>0</v>
      </c>
      <c r="AB697" t="str">
        <f t="shared" si="128"/>
        <v>不畅销</v>
      </c>
      <c r="AC697">
        <f t="shared" si="122"/>
        <v>0.31319999999999998</v>
      </c>
    </row>
    <row r="698" spans="1:29" ht="15" customHeight="1" x14ac:dyDescent="0.2">
      <c r="A698">
        <v>10021500000000</v>
      </c>
      <c r="B698" t="s">
        <v>1844</v>
      </c>
      <c r="C698" t="s">
        <v>329</v>
      </c>
      <c r="D698" t="str">
        <f t="shared" si="117"/>
        <v>中</v>
      </c>
      <c r="E698">
        <v>49.8</v>
      </c>
      <c r="F698" t="s">
        <v>330</v>
      </c>
      <c r="G698">
        <f t="shared" si="118"/>
        <v>1</v>
      </c>
      <c r="H698">
        <f t="shared" si="119"/>
        <v>1</v>
      </c>
      <c r="I698" t="s">
        <v>331</v>
      </c>
      <c r="J698" t="s">
        <v>1845</v>
      </c>
      <c r="K698">
        <f t="shared" si="124"/>
        <v>20</v>
      </c>
      <c r="L698">
        <f t="shared" si="125"/>
        <v>50</v>
      </c>
      <c r="M698">
        <f t="shared" si="123"/>
        <v>2</v>
      </c>
      <c r="N698" t="s">
        <v>57</v>
      </c>
      <c r="O698">
        <f t="shared" si="127"/>
        <v>30</v>
      </c>
      <c r="P698" t="s">
        <v>58</v>
      </c>
      <c r="R698" s="1"/>
      <c r="S698" s="1" t="str">
        <f>TEXT(商品数据[[#This Row],[出版时间]],"YYYY")</f>
        <v>1900</v>
      </c>
      <c r="W698">
        <v>17</v>
      </c>
      <c r="X698">
        <v>1</v>
      </c>
      <c r="Y698">
        <v>0</v>
      </c>
      <c r="Z698">
        <f t="shared" si="120"/>
        <v>1</v>
      </c>
      <c r="AA698">
        <f t="shared" si="121"/>
        <v>0</v>
      </c>
      <c r="AB698" t="str">
        <f t="shared" si="128"/>
        <v>不畅销</v>
      </c>
      <c r="AC698">
        <f t="shared" si="122"/>
        <v>0.30780000000000002</v>
      </c>
    </row>
    <row r="699" spans="1:29" ht="15" customHeight="1" x14ac:dyDescent="0.2">
      <c r="A699">
        <v>69073200009</v>
      </c>
      <c r="B699" t="s">
        <v>1846</v>
      </c>
      <c r="C699" t="s">
        <v>329</v>
      </c>
      <c r="D699" t="str">
        <f t="shared" si="117"/>
        <v>低</v>
      </c>
      <c r="E699">
        <v>22</v>
      </c>
      <c r="F699" t="s">
        <v>1843</v>
      </c>
      <c r="G699">
        <f t="shared" si="118"/>
        <v>1</v>
      </c>
      <c r="H699">
        <f t="shared" si="119"/>
        <v>1</v>
      </c>
      <c r="I699" t="s">
        <v>331</v>
      </c>
      <c r="J699" t="s">
        <v>1847</v>
      </c>
      <c r="K699">
        <f t="shared" si="124"/>
        <v>20</v>
      </c>
      <c r="L699">
        <f t="shared" si="125"/>
        <v>50</v>
      </c>
      <c r="M699">
        <f t="shared" si="123"/>
        <v>2</v>
      </c>
      <c r="N699" t="s">
        <v>57</v>
      </c>
      <c r="O699">
        <f t="shared" si="127"/>
        <v>30</v>
      </c>
      <c r="P699" t="s">
        <v>58</v>
      </c>
      <c r="R699" s="1"/>
      <c r="S699" s="1" t="str">
        <f>TEXT(商品数据[[#This Row],[出版时间]],"YYYY")</f>
        <v>1900</v>
      </c>
      <c r="W699">
        <v>15</v>
      </c>
      <c r="X699">
        <v>3</v>
      </c>
      <c r="Y699">
        <v>0</v>
      </c>
      <c r="Z699">
        <f t="shared" si="120"/>
        <v>0</v>
      </c>
      <c r="AA699">
        <f t="shared" si="121"/>
        <v>0</v>
      </c>
      <c r="AB699" t="str">
        <f t="shared" si="128"/>
        <v>不畅销</v>
      </c>
      <c r="AC699">
        <f t="shared" si="122"/>
        <v>0.24479999999999999</v>
      </c>
    </row>
    <row r="700" spans="1:29" ht="15" customHeight="1" x14ac:dyDescent="0.2">
      <c r="A700">
        <v>55543501276</v>
      </c>
      <c r="B700" t="s">
        <v>1848</v>
      </c>
      <c r="C700" t="s">
        <v>1849</v>
      </c>
      <c r="D700" t="str">
        <f t="shared" si="117"/>
        <v>中</v>
      </c>
      <c r="E700">
        <v>25.8</v>
      </c>
      <c r="F700" t="s">
        <v>330</v>
      </c>
      <c r="G700">
        <f t="shared" si="118"/>
        <v>0</v>
      </c>
      <c r="H700">
        <f t="shared" si="119"/>
        <v>1</v>
      </c>
      <c r="I700" t="s">
        <v>55</v>
      </c>
      <c r="J700" t="s">
        <v>1850</v>
      </c>
      <c r="K700">
        <f t="shared" si="124"/>
        <v>20</v>
      </c>
      <c r="L700">
        <f t="shared" si="125"/>
        <v>50</v>
      </c>
      <c r="M700">
        <f t="shared" si="123"/>
        <v>2</v>
      </c>
      <c r="N700" t="s">
        <v>57</v>
      </c>
      <c r="O700">
        <f t="shared" si="127"/>
        <v>30</v>
      </c>
      <c r="P700" t="s">
        <v>58</v>
      </c>
      <c r="R700" s="1">
        <v>43362</v>
      </c>
      <c r="S700" s="1" t="str">
        <f>TEXT(商品数据[[#This Row],[出版时间]],"YYYY")</f>
        <v>2018</v>
      </c>
      <c r="V700">
        <v>337</v>
      </c>
      <c r="W700">
        <v>13</v>
      </c>
      <c r="X700">
        <v>4</v>
      </c>
      <c r="Y700">
        <v>0</v>
      </c>
      <c r="Z700">
        <f t="shared" si="120"/>
        <v>0</v>
      </c>
      <c r="AA700">
        <f t="shared" si="121"/>
        <v>0</v>
      </c>
      <c r="AB700" t="str">
        <f t="shared" si="128"/>
        <v>不畅销</v>
      </c>
      <c r="AC700">
        <f t="shared" si="122"/>
        <v>0.18759999999999999</v>
      </c>
    </row>
    <row r="701" spans="1:29" ht="15" customHeight="1" x14ac:dyDescent="0.2">
      <c r="A701">
        <v>25560882389</v>
      </c>
      <c r="B701" t="s">
        <v>1851</v>
      </c>
      <c r="C701" t="s">
        <v>1852</v>
      </c>
      <c r="D701" t="str">
        <f t="shared" si="117"/>
        <v>中</v>
      </c>
      <c r="E701">
        <v>37.9</v>
      </c>
      <c r="F701" t="s">
        <v>54</v>
      </c>
      <c r="G701">
        <f t="shared" si="118"/>
        <v>0</v>
      </c>
      <c r="H701">
        <f t="shared" si="119"/>
        <v>1</v>
      </c>
      <c r="I701" t="s">
        <v>1853</v>
      </c>
      <c r="J701" t="s">
        <v>385</v>
      </c>
      <c r="K701">
        <f t="shared" si="124"/>
        <v>20</v>
      </c>
      <c r="L701">
        <f t="shared" si="125"/>
        <v>50</v>
      </c>
      <c r="M701">
        <f t="shared" si="123"/>
        <v>2</v>
      </c>
      <c r="N701" t="s">
        <v>57</v>
      </c>
      <c r="O701">
        <f t="shared" si="127"/>
        <v>30</v>
      </c>
      <c r="P701" t="s">
        <v>58</v>
      </c>
      <c r="R701" s="1">
        <v>40603</v>
      </c>
      <c r="S701" s="1" t="str">
        <f>TEXT(商品数据[[#This Row],[出版时间]],"YYYY")</f>
        <v>2011</v>
      </c>
      <c r="V701">
        <v>572</v>
      </c>
      <c r="W701">
        <v>19</v>
      </c>
      <c r="X701">
        <v>9</v>
      </c>
      <c r="Y701">
        <v>0</v>
      </c>
      <c r="Z701">
        <f t="shared" si="120"/>
        <v>0</v>
      </c>
      <c r="AA701">
        <f t="shared" si="121"/>
        <v>0</v>
      </c>
      <c r="AB701" t="str">
        <f t="shared" si="128"/>
        <v>不畅销</v>
      </c>
      <c r="AC701">
        <f t="shared" si="122"/>
        <v>0.39800000000000002</v>
      </c>
    </row>
    <row r="702" spans="1:29" ht="15" customHeight="1" x14ac:dyDescent="0.2">
      <c r="A702">
        <v>54088313538</v>
      </c>
      <c r="B702" t="s">
        <v>1854</v>
      </c>
      <c r="C702" t="s">
        <v>1852</v>
      </c>
      <c r="D702" t="str">
        <f t="shared" si="117"/>
        <v>中</v>
      </c>
      <c r="E702">
        <v>42.7</v>
      </c>
      <c r="F702" t="s">
        <v>54</v>
      </c>
      <c r="G702">
        <f t="shared" si="118"/>
        <v>1</v>
      </c>
      <c r="H702">
        <f t="shared" si="119"/>
        <v>1</v>
      </c>
      <c r="I702" t="s">
        <v>943</v>
      </c>
      <c r="J702" t="s">
        <v>332</v>
      </c>
      <c r="K702">
        <f t="shared" si="124"/>
        <v>20</v>
      </c>
      <c r="L702">
        <f t="shared" si="125"/>
        <v>50</v>
      </c>
      <c r="M702">
        <f t="shared" si="123"/>
        <v>2</v>
      </c>
      <c r="N702" t="s">
        <v>57</v>
      </c>
      <c r="O702">
        <f t="shared" si="127"/>
        <v>30</v>
      </c>
      <c r="P702" t="s">
        <v>58</v>
      </c>
      <c r="R702" s="1">
        <v>43381</v>
      </c>
      <c r="S702" s="1" t="str">
        <f>TEXT(商品数据[[#This Row],[出版时间]],"YYYY")</f>
        <v>2018</v>
      </c>
      <c r="V702">
        <v>276</v>
      </c>
      <c r="W702">
        <v>18</v>
      </c>
      <c r="X702">
        <v>1</v>
      </c>
      <c r="Y702">
        <v>0</v>
      </c>
      <c r="Z702">
        <f t="shared" si="120"/>
        <v>1</v>
      </c>
      <c r="AA702">
        <f t="shared" si="121"/>
        <v>0</v>
      </c>
      <c r="AB702" t="str">
        <f t="shared" si="128"/>
        <v>不畅销</v>
      </c>
      <c r="AC702">
        <f t="shared" si="122"/>
        <v>0.34390000000000004</v>
      </c>
    </row>
    <row r="703" spans="1:29" ht="15" customHeight="1" x14ac:dyDescent="0.2">
      <c r="A703">
        <v>53796142291</v>
      </c>
      <c r="B703" t="s">
        <v>1855</v>
      </c>
      <c r="C703" t="s">
        <v>1852</v>
      </c>
      <c r="D703" t="str">
        <f t="shared" si="117"/>
        <v>中</v>
      </c>
      <c r="E703">
        <v>33.1</v>
      </c>
      <c r="F703" t="s">
        <v>54</v>
      </c>
      <c r="G703">
        <f t="shared" si="118"/>
        <v>0</v>
      </c>
      <c r="H703">
        <f t="shared" si="119"/>
        <v>1</v>
      </c>
      <c r="I703" t="s">
        <v>55</v>
      </c>
      <c r="J703" t="s">
        <v>395</v>
      </c>
      <c r="K703">
        <f t="shared" si="124"/>
        <v>20</v>
      </c>
      <c r="L703">
        <f t="shared" si="125"/>
        <v>50</v>
      </c>
      <c r="M703">
        <f t="shared" si="123"/>
        <v>2</v>
      </c>
      <c r="N703" t="s">
        <v>57</v>
      </c>
      <c r="O703">
        <f t="shared" si="127"/>
        <v>30</v>
      </c>
      <c r="P703" t="s">
        <v>58</v>
      </c>
      <c r="R703" s="1">
        <v>43409</v>
      </c>
      <c r="S703" s="1" t="str">
        <f>TEXT(商品数据[[#This Row],[出版时间]],"YYYY")</f>
        <v>2018</v>
      </c>
      <c r="V703">
        <v>264</v>
      </c>
      <c r="W703">
        <v>16</v>
      </c>
      <c r="X703">
        <v>2</v>
      </c>
      <c r="Y703">
        <v>0</v>
      </c>
      <c r="Z703">
        <f t="shared" si="120"/>
        <v>0</v>
      </c>
      <c r="AA703">
        <f t="shared" si="121"/>
        <v>0</v>
      </c>
      <c r="AB703" t="str">
        <f t="shared" si="128"/>
        <v>不畅销</v>
      </c>
      <c r="AC703">
        <f t="shared" si="122"/>
        <v>0.27540000000000003</v>
      </c>
    </row>
    <row r="704" spans="1:29" ht="15" customHeight="1" x14ac:dyDescent="0.2">
      <c r="A704">
        <v>55527201307</v>
      </c>
      <c r="B704" t="s">
        <v>1856</v>
      </c>
      <c r="C704" t="s">
        <v>1852</v>
      </c>
      <c r="D704" t="str">
        <f t="shared" si="117"/>
        <v>中</v>
      </c>
      <c r="E704">
        <v>47.5</v>
      </c>
      <c r="F704" t="s">
        <v>54</v>
      </c>
      <c r="G704">
        <f t="shared" si="118"/>
        <v>1</v>
      </c>
      <c r="H704">
        <f t="shared" si="119"/>
        <v>1</v>
      </c>
      <c r="I704" t="s">
        <v>1853</v>
      </c>
      <c r="J704" t="s">
        <v>1857</v>
      </c>
      <c r="K704">
        <f t="shared" si="124"/>
        <v>20</v>
      </c>
      <c r="L704">
        <f t="shared" si="125"/>
        <v>50</v>
      </c>
      <c r="M704">
        <f t="shared" si="123"/>
        <v>2</v>
      </c>
      <c r="N704" t="s">
        <v>57</v>
      </c>
      <c r="O704">
        <f t="shared" si="127"/>
        <v>30</v>
      </c>
      <c r="P704" t="s">
        <v>58</v>
      </c>
      <c r="R704" s="1">
        <v>43579</v>
      </c>
      <c r="S704" s="1" t="str">
        <f>TEXT(商品数据[[#This Row],[出版时间]],"YYYY")</f>
        <v>2019</v>
      </c>
      <c r="V704">
        <v>298</v>
      </c>
      <c r="W704">
        <v>15</v>
      </c>
      <c r="X704">
        <v>3</v>
      </c>
      <c r="Y704">
        <v>0</v>
      </c>
      <c r="Z704">
        <f t="shared" si="120"/>
        <v>0</v>
      </c>
      <c r="AA704">
        <f t="shared" si="121"/>
        <v>0</v>
      </c>
      <c r="AB704" t="str">
        <f t="shared" si="128"/>
        <v>不畅销</v>
      </c>
      <c r="AC704">
        <f t="shared" si="122"/>
        <v>0.24479999999999999</v>
      </c>
    </row>
    <row r="705" spans="1:29" ht="15" customHeight="1" x14ac:dyDescent="0.2">
      <c r="A705">
        <v>17119508081</v>
      </c>
      <c r="B705" t="s">
        <v>1858</v>
      </c>
      <c r="C705" t="s">
        <v>1852</v>
      </c>
      <c r="D705" t="str">
        <f t="shared" si="117"/>
        <v>低</v>
      </c>
      <c r="E705">
        <v>9.9</v>
      </c>
      <c r="F705" t="s">
        <v>54</v>
      </c>
      <c r="G705">
        <f t="shared" si="118"/>
        <v>0</v>
      </c>
      <c r="H705">
        <f t="shared" si="119"/>
        <v>1</v>
      </c>
      <c r="I705" t="s">
        <v>55</v>
      </c>
      <c r="J705" t="s">
        <v>1859</v>
      </c>
      <c r="K705">
        <f t="shared" si="124"/>
        <v>20</v>
      </c>
      <c r="L705">
        <f t="shared" si="125"/>
        <v>50</v>
      </c>
      <c r="M705">
        <f t="shared" si="123"/>
        <v>2</v>
      </c>
      <c r="N705" t="s">
        <v>57</v>
      </c>
      <c r="O705">
        <f t="shared" si="127"/>
        <v>30</v>
      </c>
      <c r="P705" t="s">
        <v>58</v>
      </c>
      <c r="R705" s="1">
        <v>42795</v>
      </c>
      <c r="S705" s="1" t="str">
        <f>TEXT(商品数据[[#This Row],[出版时间]],"YYYY")</f>
        <v>2017</v>
      </c>
      <c r="W705">
        <v>13</v>
      </c>
      <c r="X705">
        <v>4</v>
      </c>
      <c r="Y705">
        <v>0</v>
      </c>
      <c r="Z705">
        <f t="shared" si="120"/>
        <v>0</v>
      </c>
      <c r="AA705">
        <f t="shared" si="121"/>
        <v>0</v>
      </c>
      <c r="AB705" t="str">
        <f t="shared" si="128"/>
        <v>不畅销</v>
      </c>
      <c r="AC705">
        <f t="shared" si="122"/>
        <v>0.18759999999999999</v>
      </c>
    </row>
    <row r="706" spans="1:29" ht="15" customHeight="1" x14ac:dyDescent="0.2">
      <c r="A706">
        <v>71985592181</v>
      </c>
      <c r="B706" t="s">
        <v>1860</v>
      </c>
      <c r="C706" t="s">
        <v>1861</v>
      </c>
      <c r="D706" t="str">
        <f t="shared" ref="D706:D769" si="129">IF(E706&gt;100,"高",IF(E706&gt;65,"较高",IF(E706&gt;25,"中","低")))</f>
        <v>高</v>
      </c>
      <c r="E706">
        <v>367.6</v>
      </c>
      <c r="F706" t="s">
        <v>373</v>
      </c>
      <c r="G706">
        <f t="shared" ref="G706:G769" si="130">IF(COUNTIF(I706,"*邮*")+COUNTIF(B706,"*邮*")+COUNTIF(C706,"*邮*")&gt;0,1,0)</f>
        <v>1</v>
      </c>
      <c r="H706">
        <f t="shared" ref="H706:H769" si="131">COUNTIF(I706,"*自营*")+COUNTIF(I706,"*放心购*")+COUNTIF(I706,"*京东物流*")+COUNTIF(I706,"*闪购*")</f>
        <v>0</v>
      </c>
      <c r="I706" t="s">
        <v>703</v>
      </c>
      <c r="J706" t="s">
        <v>745</v>
      </c>
      <c r="K706">
        <f t="shared" si="124"/>
        <v>20</v>
      </c>
      <c r="L706">
        <f t="shared" si="125"/>
        <v>50</v>
      </c>
      <c r="M706">
        <f t="shared" si="123"/>
        <v>2</v>
      </c>
      <c r="N706" t="s">
        <v>57</v>
      </c>
      <c r="O706">
        <f t="shared" si="127"/>
        <v>10</v>
      </c>
      <c r="R706" s="1"/>
      <c r="S706" s="1" t="str">
        <f>TEXT(商品数据[[#This Row],[出版时间]],"YYYY")</f>
        <v>1900</v>
      </c>
      <c r="W706">
        <v>19</v>
      </c>
      <c r="X706">
        <v>4</v>
      </c>
      <c r="Y706">
        <v>0</v>
      </c>
      <c r="Z706">
        <f t="shared" ref="Z706:Z769" si="132">IF(COUNTIF(B706,"*案例*")+COUNTIF(B706,"*实战*")+COUNTIF(B706,"*实践*")&gt;0,1,0)</f>
        <v>0</v>
      </c>
      <c r="AA706">
        <f t="shared" ref="AA706:AA769" si="133">IF(COUNTIF(B706,"*scikit*")+COUNTIF(C706,"*scikit*")+COUNTIF(B706,"*Keras*")+COUNTIF(C706,"*Keras*")+COUNTIF(B706,"*PyTorch*")+COUNTIF(B706,"*TensorFlow*")+COUNTIF(B706,"*PySpark*")+COUNTIF(C706,"*PyTorch*")+COUNTIF(C706,"*TensorFlow*")+COUNTIF(C706,"*PySpark*")&gt;0,1,0)</f>
        <v>0</v>
      </c>
      <c r="AB706" t="str">
        <f t="shared" si="128"/>
        <v>不畅销</v>
      </c>
      <c r="AC706">
        <f t="shared" ref="AC706:AC769" si="134">SUM(W706/(1000*(Y706+1)/(W706+1)),X706/(10000*(Y706+1)/(W706+1)),Y706/(-1000*(Y706+1)/(W706+1)))</f>
        <v>0.38800000000000001</v>
      </c>
    </row>
    <row r="707" spans="1:29" ht="15" customHeight="1" x14ac:dyDescent="0.2">
      <c r="A707">
        <v>10024700000000</v>
      </c>
      <c r="B707" t="s">
        <v>1862</v>
      </c>
      <c r="C707" t="s">
        <v>1861</v>
      </c>
      <c r="D707" t="str">
        <f t="shared" si="129"/>
        <v>中</v>
      </c>
      <c r="E707">
        <v>64.599999999999994</v>
      </c>
      <c r="F707" t="s">
        <v>373</v>
      </c>
      <c r="G707">
        <f t="shared" si="130"/>
        <v>0</v>
      </c>
      <c r="H707">
        <f t="shared" si="131"/>
        <v>0</v>
      </c>
      <c r="I707" t="s">
        <v>374</v>
      </c>
      <c r="J707" t="s">
        <v>1355</v>
      </c>
      <c r="K707">
        <f t="shared" si="124"/>
        <v>20</v>
      </c>
      <c r="L707">
        <f t="shared" si="125"/>
        <v>50</v>
      </c>
      <c r="M707">
        <f t="shared" ref="M707:M770" si="135">IF(N707="人民邮电出版社",0,IF(N707="清华大学出版社",1,IF(N707="机械工业出版社",2,IF(N707="电子工业出版社",3,IF(N707="中信出版集团",4,IF(N707="东南大学出版社",5,IF(N707="科学出版社",6,700)))))))</f>
        <v>0</v>
      </c>
      <c r="N707" t="s">
        <v>92</v>
      </c>
      <c r="O707">
        <f t="shared" si="127"/>
        <v>10</v>
      </c>
      <c r="R707" s="1"/>
      <c r="S707" s="1" t="str">
        <f>TEXT(商品数据[[#This Row],[出版时间]],"YYYY")</f>
        <v>1900</v>
      </c>
      <c r="W707">
        <v>16</v>
      </c>
      <c r="X707">
        <v>2</v>
      </c>
      <c r="Y707">
        <v>0</v>
      </c>
      <c r="Z707">
        <f t="shared" si="132"/>
        <v>0</v>
      </c>
      <c r="AA707">
        <f t="shared" si="133"/>
        <v>0</v>
      </c>
      <c r="AB707" t="str">
        <f t="shared" si="128"/>
        <v>不畅销</v>
      </c>
      <c r="AC707">
        <f t="shared" si="134"/>
        <v>0.27540000000000003</v>
      </c>
    </row>
    <row r="708" spans="1:29" ht="15" customHeight="1" x14ac:dyDescent="0.2">
      <c r="A708">
        <v>70239651760</v>
      </c>
      <c r="B708" t="s">
        <v>1863</v>
      </c>
      <c r="C708" t="s">
        <v>1864</v>
      </c>
      <c r="D708" t="str">
        <f t="shared" si="129"/>
        <v>较高</v>
      </c>
      <c r="E708">
        <v>75</v>
      </c>
      <c r="F708" t="s">
        <v>54</v>
      </c>
      <c r="G708">
        <f t="shared" si="130"/>
        <v>1</v>
      </c>
      <c r="H708">
        <f t="shared" si="131"/>
        <v>0</v>
      </c>
      <c r="I708" t="s">
        <v>382</v>
      </c>
      <c r="J708" t="s">
        <v>1865</v>
      </c>
      <c r="K708">
        <f t="shared" si="124"/>
        <v>20</v>
      </c>
      <c r="L708">
        <f t="shared" si="125"/>
        <v>50</v>
      </c>
      <c r="M708">
        <f t="shared" si="135"/>
        <v>2</v>
      </c>
      <c r="N708" t="s">
        <v>57</v>
      </c>
      <c r="O708">
        <f t="shared" si="127"/>
        <v>30</v>
      </c>
      <c r="P708" t="s">
        <v>58</v>
      </c>
      <c r="R708" s="1"/>
      <c r="S708" s="1" t="str">
        <f>TEXT(商品数据[[#This Row],[出版时间]],"YYYY")</f>
        <v>1900</v>
      </c>
      <c r="W708">
        <v>29</v>
      </c>
      <c r="X708">
        <v>2</v>
      </c>
      <c r="Y708">
        <v>0</v>
      </c>
      <c r="Z708">
        <f t="shared" si="132"/>
        <v>1</v>
      </c>
      <c r="AA708">
        <f t="shared" si="133"/>
        <v>0</v>
      </c>
      <c r="AB708" t="str">
        <f t="shared" si="128"/>
        <v>不畅销</v>
      </c>
      <c r="AC708">
        <f t="shared" si="134"/>
        <v>0.87599999999999989</v>
      </c>
    </row>
    <row r="709" spans="1:29" ht="15" customHeight="1" x14ac:dyDescent="0.2">
      <c r="A709">
        <v>10020500000000</v>
      </c>
      <c r="B709" t="s">
        <v>1866</v>
      </c>
      <c r="C709" t="s">
        <v>1867</v>
      </c>
      <c r="D709" t="str">
        <f t="shared" si="129"/>
        <v>中</v>
      </c>
      <c r="E709">
        <v>62.4</v>
      </c>
      <c r="F709" t="s">
        <v>54</v>
      </c>
      <c r="G709">
        <f t="shared" si="130"/>
        <v>1</v>
      </c>
      <c r="H709">
        <f t="shared" si="131"/>
        <v>1</v>
      </c>
      <c r="I709" t="s">
        <v>331</v>
      </c>
      <c r="J709" t="s">
        <v>1868</v>
      </c>
      <c r="K709">
        <f t="shared" si="124"/>
        <v>20</v>
      </c>
      <c r="L709">
        <f t="shared" si="125"/>
        <v>50</v>
      </c>
      <c r="M709">
        <f t="shared" si="135"/>
        <v>2</v>
      </c>
      <c r="N709" t="s">
        <v>57</v>
      </c>
      <c r="O709">
        <f t="shared" si="127"/>
        <v>30</v>
      </c>
      <c r="P709" t="s">
        <v>58</v>
      </c>
      <c r="R709" s="1"/>
      <c r="S709" s="1" t="str">
        <f>TEXT(商品数据[[#This Row],[出版时间]],"YYYY")</f>
        <v>1900</v>
      </c>
      <c r="W709">
        <v>15</v>
      </c>
      <c r="X709">
        <v>2</v>
      </c>
      <c r="Y709">
        <v>0</v>
      </c>
      <c r="Z709">
        <f t="shared" si="132"/>
        <v>0</v>
      </c>
      <c r="AA709">
        <f t="shared" si="133"/>
        <v>0</v>
      </c>
      <c r="AB709" t="str">
        <f t="shared" si="128"/>
        <v>不畅销</v>
      </c>
      <c r="AC709">
        <f t="shared" si="134"/>
        <v>0.2432</v>
      </c>
    </row>
    <row r="710" spans="1:29" ht="15" customHeight="1" x14ac:dyDescent="0.2">
      <c r="A710">
        <v>53566827525</v>
      </c>
      <c r="B710" t="s">
        <v>1869</v>
      </c>
      <c r="C710" t="s">
        <v>1870</v>
      </c>
      <c r="D710" t="str">
        <f t="shared" si="129"/>
        <v>中</v>
      </c>
      <c r="E710">
        <v>49.8</v>
      </c>
      <c r="F710" t="s">
        <v>54</v>
      </c>
      <c r="G710">
        <f t="shared" si="130"/>
        <v>1</v>
      </c>
      <c r="H710">
        <f t="shared" si="131"/>
        <v>1</v>
      </c>
      <c r="I710" t="s">
        <v>331</v>
      </c>
      <c r="J710" t="s">
        <v>1871</v>
      </c>
      <c r="K710">
        <f t="shared" si="124"/>
        <v>20</v>
      </c>
      <c r="L710">
        <f t="shared" si="125"/>
        <v>50</v>
      </c>
      <c r="M710">
        <f t="shared" si="135"/>
        <v>2</v>
      </c>
      <c r="N710" t="s">
        <v>57</v>
      </c>
      <c r="O710">
        <f t="shared" si="127"/>
        <v>30</v>
      </c>
      <c r="P710" t="s">
        <v>58</v>
      </c>
      <c r="R710" s="1">
        <v>43668</v>
      </c>
      <c r="S710" s="1" t="str">
        <f>TEXT(商品数据[[#This Row],[出版时间]],"YYYY")</f>
        <v>2019</v>
      </c>
      <c r="V710">
        <v>195</v>
      </c>
      <c r="W710">
        <v>31</v>
      </c>
      <c r="X710">
        <v>2</v>
      </c>
      <c r="Y710">
        <v>0</v>
      </c>
      <c r="Z710">
        <f t="shared" si="132"/>
        <v>0</v>
      </c>
      <c r="AA710">
        <f t="shared" si="133"/>
        <v>0</v>
      </c>
      <c r="AB710" t="str">
        <f t="shared" si="128"/>
        <v>不畅销</v>
      </c>
      <c r="AC710">
        <f t="shared" si="134"/>
        <v>0.99839999999999995</v>
      </c>
    </row>
    <row r="711" spans="1:29" ht="15" customHeight="1" x14ac:dyDescent="0.2">
      <c r="A711">
        <v>37299178972</v>
      </c>
      <c r="B711" t="s">
        <v>1872</v>
      </c>
      <c r="C711" t="s">
        <v>53</v>
      </c>
      <c r="D711" t="str">
        <f t="shared" si="129"/>
        <v>中</v>
      </c>
      <c r="E711">
        <v>43.5</v>
      </c>
      <c r="F711" t="s">
        <v>54</v>
      </c>
      <c r="G711">
        <f t="shared" si="130"/>
        <v>1</v>
      </c>
      <c r="H711">
        <f t="shared" si="131"/>
        <v>1</v>
      </c>
      <c r="I711" t="s">
        <v>331</v>
      </c>
      <c r="J711" t="s">
        <v>1873</v>
      </c>
      <c r="K711">
        <f t="shared" si="124"/>
        <v>20</v>
      </c>
      <c r="L711">
        <f t="shared" si="125"/>
        <v>50</v>
      </c>
      <c r="M711">
        <f t="shared" si="135"/>
        <v>2</v>
      </c>
      <c r="N711" t="s">
        <v>57</v>
      </c>
      <c r="O711">
        <f t="shared" si="127"/>
        <v>30</v>
      </c>
      <c r="P711" t="s">
        <v>58</v>
      </c>
      <c r="R711" s="1">
        <v>43412</v>
      </c>
      <c r="S711" s="1" t="str">
        <f>TEXT(商品数据[[#This Row],[出版时间]],"YYYY")</f>
        <v>2018</v>
      </c>
      <c r="V711">
        <v>222</v>
      </c>
      <c r="W711">
        <v>15</v>
      </c>
      <c r="X711">
        <v>8</v>
      </c>
      <c r="Y711">
        <v>0</v>
      </c>
      <c r="Z711">
        <f t="shared" si="132"/>
        <v>0</v>
      </c>
      <c r="AA711">
        <f t="shared" si="133"/>
        <v>0</v>
      </c>
      <c r="AB711" t="str">
        <f t="shared" si="128"/>
        <v>不畅销</v>
      </c>
      <c r="AC711">
        <f t="shared" si="134"/>
        <v>0.25279999999999997</v>
      </c>
    </row>
    <row r="712" spans="1:29" ht="15" customHeight="1" x14ac:dyDescent="0.2">
      <c r="A712">
        <v>15026203216</v>
      </c>
      <c r="B712" t="s">
        <v>1874</v>
      </c>
      <c r="C712" t="s">
        <v>1874</v>
      </c>
      <c r="D712" t="str">
        <f t="shared" si="129"/>
        <v>高</v>
      </c>
      <c r="E712">
        <v>183</v>
      </c>
      <c r="F712" t="s">
        <v>196</v>
      </c>
      <c r="G712">
        <f t="shared" si="130"/>
        <v>1</v>
      </c>
      <c r="H712">
        <f t="shared" si="131"/>
        <v>0</v>
      </c>
      <c r="K712">
        <f t="shared" si="124"/>
        <v>20</v>
      </c>
      <c r="L712">
        <f t="shared" si="125"/>
        <v>50</v>
      </c>
      <c r="M712">
        <f t="shared" si="135"/>
        <v>0</v>
      </c>
      <c r="N712" t="s">
        <v>92</v>
      </c>
      <c r="O712">
        <f t="shared" si="127"/>
        <v>10</v>
      </c>
      <c r="R712" s="1"/>
      <c r="S712" s="1" t="str">
        <f>TEXT(商品数据[[#This Row],[出版时间]],"YYYY")</f>
        <v>1900</v>
      </c>
      <c r="W712">
        <v>19</v>
      </c>
      <c r="X712">
        <v>13</v>
      </c>
      <c r="Y712">
        <v>0</v>
      </c>
      <c r="Z712">
        <f t="shared" si="132"/>
        <v>0</v>
      </c>
      <c r="AA712">
        <f t="shared" si="133"/>
        <v>0</v>
      </c>
      <c r="AB712" t="str">
        <f t="shared" si="128"/>
        <v>不畅销</v>
      </c>
      <c r="AC712">
        <f t="shared" si="134"/>
        <v>0.40600000000000003</v>
      </c>
    </row>
    <row r="713" spans="1:29" ht="15" customHeight="1" x14ac:dyDescent="0.2">
      <c r="A713">
        <v>10159011369</v>
      </c>
      <c r="B713" t="s">
        <v>1875</v>
      </c>
      <c r="C713" t="s">
        <v>1875</v>
      </c>
      <c r="D713" t="str">
        <f t="shared" si="129"/>
        <v>中</v>
      </c>
      <c r="E713">
        <v>36.5</v>
      </c>
      <c r="F713" t="s">
        <v>345</v>
      </c>
      <c r="G713">
        <f t="shared" si="130"/>
        <v>0</v>
      </c>
      <c r="H713">
        <f t="shared" si="131"/>
        <v>0</v>
      </c>
      <c r="I713" t="s">
        <v>346</v>
      </c>
      <c r="J713" t="s">
        <v>1876</v>
      </c>
      <c r="K713">
        <f t="shared" si="124"/>
        <v>20</v>
      </c>
      <c r="L713">
        <f t="shared" si="125"/>
        <v>50</v>
      </c>
      <c r="M713">
        <f t="shared" si="135"/>
        <v>3</v>
      </c>
      <c r="N713" t="s">
        <v>149</v>
      </c>
      <c r="O713">
        <f t="shared" si="127"/>
        <v>10</v>
      </c>
      <c r="R713" s="1"/>
      <c r="S713" s="1" t="str">
        <f>TEXT(商品数据[[#This Row],[出版时间]],"YYYY")</f>
        <v>1900</v>
      </c>
      <c r="W713">
        <v>21</v>
      </c>
      <c r="X713">
        <v>18</v>
      </c>
      <c r="Y713">
        <v>0</v>
      </c>
      <c r="Z713">
        <f t="shared" si="132"/>
        <v>0</v>
      </c>
      <c r="AA713">
        <f t="shared" si="133"/>
        <v>0</v>
      </c>
      <c r="AB713" t="str">
        <f t="shared" si="128"/>
        <v>不畅销</v>
      </c>
      <c r="AC713">
        <f t="shared" si="134"/>
        <v>0.50160000000000005</v>
      </c>
    </row>
    <row r="714" spans="1:29" ht="15" customHeight="1" x14ac:dyDescent="0.2">
      <c r="A714">
        <v>12930852</v>
      </c>
      <c r="B714" t="s">
        <v>1877</v>
      </c>
      <c r="C714" t="s">
        <v>1877</v>
      </c>
      <c r="D714" t="str">
        <f t="shared" si="129"/>
        <v>较高</v>
      </c>
      <c r="E714">
        <v>70.400000000000006</v>
      </c>
      <c r="F714" t="s">
        <v>603</v>
      </c>
      <c r="G714">
        <f t="shared" si="130"/>
        <v>0</v>
      </c>
      <c r="H714">
        <f t="shared" si="131"/>
        <v>2</v>
      </c>
      <c r="I714" t="s">
        <v>32</v>
      </c>
      <c r="J714" t="s">
        <v>1878</v>
      </c>
      <c r="K714">
        <f t="shared" si="124"/>
        <v>20</v>
      </c>
      <c r="L714">
        <f t="shared" si="125"/>
        <v>20</v>
      </c>
      <c r="M714">
        <f t="shared" si="135"/>
        <v>6</v>
      </c>
      <c r="N714" t="s">
        <v>603</v>
      </c>
      <c r="O714">
        <f t="shared" si="127"/>
        <v>10</v>
      </c>
      <c r="P714" t="s">
        <v>605</v>
      </c>
      <c r="Q714" t="s">
        <v>35</v>
      </c>
      <c r="R714" s="1">
        <v>40299</v>
      </c>
      <c r="S714" s="1" t="str">
        <f>TEXT(商品数据[[#This Row],[出版时间]],"YYYY")</f>
        <v>2010</v>
      </c>
      <c r="T714" t="s">
        <v>36</v>
      </c>
      <c r="U714" t="s">
        <v>1244</v>
      </c>
      <c r="V714">
        <v>212</v>
      </c>
      <c r="W714">
        <v>17</v>
      </c>
      <c r="X714">
        <v>1</v>
      </c>
      <c r="Y714">
        <v>0</v>
      </c>
      <c r="Z714">
        <f t="shared" si="132"/>
        <v>0</v>
      </c>
      <c r="AA714">
        <f t="shared" si="133"/>
        <v>0</v>
      </c>
      <c r="AB714" t="str">
        <f t="shared" si="128"/>
        <v>不畅销</v>
      </c>
      <c r="AC714">
        <f t="shared" si="134"/>
        <v>0.30780000000000002</v>
      </c>
    </row>
    <row r="715" spans="1:29" ht="15" customHeight="1" x14ac:dyDescent="0.2">
      <c r="A715">
        <v>10022900000000</v>
      </c>
      <c r="B715" t="s">
        <v>1879</v>
      </c>
      <c r="C715" t="s">
        <v>423</v>
      </c>
      <c r="D715" t="str">
        <f t="shared" si="129"/>
        <v>较高</v>
      </c>
      <c r="E715">
        <v>66.8</v>
      </c>
      <c r="F715" t="s">
        <v>548</v>
      </c>
      <c r="G715">
        <f t="shared" si="130"/>
        <v>1</v>
      </c>
      <c r="H715">
        <f t="shared" si="131"/>
        <v>1</v>
      </c>
      <c r="I715" t="s">
        <v>428</v>
      </c>
      <c r="J715" t="s">
        <v>1880</v>
      </c>
      <c r="K715">
        <f t="shared" si="124"/>
        <v>20</v>
      </c>
      <c r="L715">
        <f t="shared" si="125"/>
        <v>50</v>
      </c>
      <c r="M715">
        <f t="shared" si="135"/>
        <v>0</v>
      </c>
      <c r="N715" t="s">
        <v>92</v>
      </c>
      <c r="O715">
        <f t="shared" si="127"/>
        <v>10</v>
      </c>
      <c r="P715" t="s">
        <v>92</v>
      </c>
      <c r="R715" s="1">
        <v>44105</v>
      </c>
      <c r="S715" s="1" t="str">
        <f>TEXT(商品数据[[#This Row],[出版时间]],"YYYY")</f>
        <v>2020</v>
      </c>
      <c r="V715">
        <v>271</v>
      </c>
      <c r="W715">
        <v>15</v>
      </c>
      <c r="X715">
        <v>1</v>
      </c>
      <c r="Y715">
        <v>0</v>
      </c>
      <c r="Z715">
        <f t="shared" si="132"/>
        <v>1</v>
      </c>
      <c r="AA715">
        <f t="shared" si="133"/>
        <v>0</v>
      </c>
      <c r="AB715" t="str">
        <f t="shared" si="128"/>
        <v>不畅销</v>
      </c>
      <c r="AC715">
        <f t="shared" si="134"/>
        <v>0.24159999999999998</v>
      </c>
    </row>
    <row r="716" spans="1:29" ht="15" customHeight="1" x14ac:dyDescent="0.2">
      <c r="A716">
        <v>58767587658</v>
      </c>
      <c r="B716" t="s">
        <v>1881</v>
      </c>
      <c r="C716" t="s">
        <v>1881</v>
      </c>
      <c r="D716" t="str">
        <f t="shared" si="129"/>
        <v>中</v>
      </c>
      <c r="E716">
        <v>44</v>
      </c>
      <c r="F716" t="s">
        <v>548</v>
      </c>
      <c r="G716">
        <f t="shared" si="130"/>
        <v>1</v>
      </c>
      <c r="H716">
        <f t="shared" si="131"/>
        <v>0</v>
      </c>
      <c r="I716" t="s">
        <v>544</v>
      </c>
      <c r="J716" t="s">
        <v>784</v>
      </c>
      <c r="K716">
        <f t="shared" si="124"/>
        <v>20</v>
      </c>
      <c r="L716">
        <f t="shared" si="125"/>
        <v>50</v>
      </c>
      <c r="M716">
        <f t="shared" si="135"/>
        <v>0</v>
      </c>
      <c r="N716" t="s">
        <v>92</v>
      </c>
      <c r="O716">
        <f t="shared" si="127"/>
        <v>10</v>
      </c>
      <c r="P716" t="s">
        <v>92</v>
      </c>
      <c r="Q716" t="s">
        <v>35</v>
      </c>
      <c r="R716" s="1">
        <v>43739</v>
      </c>
      <c r="S716" s="1" t="str">
        <f>TEXT(商品数据[[#This Row],[出版时间]],"YYYY")</f>
        <v>2019</v>
      </c>
      <c r="V716">
        <v>206</v>
      </c>
      <c r="W716">
        <v>33</v>
      </c>
      <c r="X716">
        <v>2</v>
      </c>
      <c r="Y716">
        <v>1</v>
      </c>
      <c r="Z716">
        <f t="shared" si="132"/>
        <v>1</v>
      </c>
      <c r="AA716">
        <f t="shared" si="133"/>
        <v>1</v>
      </c>
      <c r="AB716" t="str">
        <f t="shared" si="128"/>
        <v>不畅销</v>
      </c>
      <c r="AC716">
        <f t="shared" si="134"/>
        <v>0.5474</v>
      </c>
    </row>
    <row r="717" spans="1:29" ht="15" customHeight="1" x14ac:dyDescent="0.2">
      <c r="A717">
        <v>40794002099</v>
      </c>
      <c r="B717" t="s">
        <v>1882</v>
      </c>
      <c r="C717" t="s">
        <v>1883</v>
      </c>
      <c r="D717" t="str">
        <f t="shared" si="129"/>
        <v>高</v>
      </c>
      <c r="E717">
        <v>650</v>
      </c>
      <c r="F717" t="s">
        <v>1884</v>
      </c>
      <c r="G717">
        <f t="shared" si="130"/>
        <v>0</v>
      </c>
      <c r="H717">
        <f t="shared" si="131"/>
        <v>1</v>
      </c>
      <c r="I717" t="s">
        <v>1885</v>
      </c>
      <c r="K717">
        <f t="shared" si="124"/>
        <v>20</v>
      </c>
      <c r="L717">
        <f t="shared" si="125"/>
        <v>50</v>
      </c>
      <c r="M717">
        <f t="shared" si="135"/>
        <v>2</v>
      </c>
      <c r="N717" t="s">
        <v>57</v>
      </c>
      <c r="O717">
        <f t="shared" si="127"/>
        <v>10</v>
      </c>
      <c r="R717" s="1">
        <v>42614</v>
      </c>
      <c r="S717" s="1" t="str">
        <f>TEXT(商品数据[[#This Row],[出版时间]],"YYYY")</f>
        <v>2016</v>
      </c>
      <c r="W717">
        <v>17</v>
      </c>
      <c r="X717">
        <v>7</v>
      </c>
      <c r="Y717">
        <v>0</v>
      </c>
      <c r="Z717">
        <f t="shared" si="132"/>
        <v>0</v>
      </c>
      <c r="AA717">
        <f t="shared" si="133"/>
        <v>0</v>
      </c>
      <c r="AB717" t="str">
        <f t="shared" si="128"/>
        <v>不畅销</v>
      </c>
      <c r="AC717">
        <f t="shared" si="134"/>
        <v>0.31859999999999999</v>
      </c>
    </row>
    <row r="718" spans="1:29" ht="15" customHeight="1" x14ac:dyDescent="0.2">
      <c r="A718">
        <v>71254768015</v>
      </c>
      <c r="B718" t="s">
        <v>1886</v>
      </c>
      <c r="C718" t="s">
        <v>1887</v>
      </c>
      <c r="D718" t="str">
        <f t="shared" si="129"/>
        <v>高</v>
      </c>
      <c r="E718">
        <v>141</v>
      </c>
      <c r="F718" t="s">
        <v>548</v>
      </c>
      <c r="G718">
        <f t="shared" si="130"/>
        <v>1</v>
      </c>
      <c r="H718">
        <f t="shared" si="131"/>
        <v>1</v>
      </c>
      <c r="I718" t="s">
        <v>428</v>
      </c>
      <c r="J718" t="s">
        <v>1888</v>
      </c>
      <c r="K718">
        <f t="shared" ref="K718:K781" si="136">IF(COUNTIF(J718,"*周志华*")&gt;0,89,IF(COUNTIF(J718,"*赵卫东*")&gt;0,80,IF(COUNTIF(J718,"*朱塞佩*")&gt;0,60,IF(COUNTIF(J718,"*雷明*")&gt;0,55,IF(COUNTIF(J718,"*立石*")&gt;0,40,IF(COUNTIF(J718,"*挪亚*")&gt;0,30,20))))))</f>
        <v>20</v>
      </c>
      <c r="L718">
        <f t="shared" ref="L718:L781" si="137">IF(N718="人民邮电出版社",50,IF(N718="清华大学出版社",40,IF(N718="机械工业出版社",50,IF(N718="电子工业出版社",50,IF(N718="中信出版集团",40,IF(N718="东南大学出版社",30,IF(N718="科学出版社",20,10)))))))</f>
        <v>50</v>
      </c>
      <c r="M718">
        <f t="shared" si="135"/>
        <v>0</v>
      </c>
      <c r="N718" t="s">
        <v>92</v>
      </c>
      <c r="O718">
        <f t="shared" si="127"/>
        <v>10</v>
      </c>
      <c r="P718" t="s">
        <v>92</v>
      </c>
      <c r="R718" s="1">
        <v>43313</v>
      </c>
      <c r="S718" s="1" t="str">
        <f>TEXT(商品数据[[#This Row],[出版时间]],"YYYY")</f>
        <v>2018</v>
      </c>
      <c r="W718">
        <v>19</v>
      </c>
      <c r="X718">
        <v>2</v>
      </c>
      <c r="Y718">
        <v>0</v>
      </c>
      <c r="Z718">
        <f t="shared" si="132"/>
        <v>0</v>
      </c>
      <c r="AA718">
        <f t="shared" si="133"/>
        <v>0</v>
      </c>
      <c r="AB718" t="str">
        <f t="shared" si="128"/>
        <v>不畅销</v>
      </c>
      <c r="AC718">
        <f t="shared" si="134"/>
        <v>0.38400000000000001</v>
      </c>
    </row>
    <row r="719" spans="1:29" ht="15" customHeight="1" x14ac:dyDescent="0.2">
      <c r="A719">
        <v>130000000000</v>
      </c>
      <c r="B719" t="s">
        <v>1889</v>
      </c>
      <c r="C719" t="s">
        <v>1890</v>
      </c>
      <c r="D719" t="str">
        <f t="shared" si="129"/>
        <v>较高</v>
      </c>
      <c r="E719">
        <v>65.099999999999994</v>
      </c>
      <c r="G719">
        <f t="shared" si="130"/>
        <v>0</v>
      </c>
      <c r="H719">
        <f t="shared" si="131"/>
        <v>2</v>
      </c>
      <c r="I719" t="s">
        <v>32</v>
      </c>
      <c r="J719" t="s">
        <v>1891</v>
      </c>
      <c r="K719">
        <f t="shared" si="136"/>
        <v>20</v>
      </c>
      <c r="L719">
        <f t="shared" si="137"/>
        <v>10</v>
      </c>
      <c r="M719">
        <f t="shared" si="135"/>
        <v>700</v>
      </c>
      <c r="N719" t="s">
        <v>1892</v>
      </c>
      <c r="O719">
        <f t="shared" si="127"/>
        <v>10</v>
      </c>
      <c r="P719" t="s">
        <v>1533</v>
      </c>
      <c r="Q719" t="s">
        <v>35</v>
      </c>
      <c r="R719" s="1">
        <v>42979</v>
      </c>
      <c r="S719" s="1" t="str">
        <f>TEXT(商品数据[[#This Row],[出版时间]],"YYYY")</f>
        <v>2017</v>
      </c>
      <c r="T719" t="s">
        <v>36</v>
      </c>
      <c r="W719">
        <v>26</v>
      </c>
      <c r="X719">
        <v>9</v>
      </c>
      <c r="Y719">
        <v>0</v>
      </c>
      <c r="Z719">
        <f t="shared" si="132"/>
        <v>0</v>
      </c>
      <c r="AA719">
        <f t="shared" si="133"/>
        <v>0</v>
      </c>
      <c r="AB719" t="str">
        <f t="shared" si="128"/>
        <v>不畅销</v>
      </c>
      <c r="AC719">
        <f t="shared" si="134"/>
        <v>0.72629999999999995</v>
      </c>
    </row>
    <row r="720" spans="1:29" ht="15" customHeight="1" x14ac:dyDescent="0.2">
      <c r="A720">
        <v>10020900000000</v>
      </c>
      <c r="B720" t="s">
        <v>1893</v>
      </c>
      <c r="C720" t="s">
        <v>1202</v>
      </c>
      <c r="D720" t="str">
        <f t="shared" si="129"/>
        <v>较高</v>
      </c>
      <c r="E720">
        <v>88.5</v>
      </c>
      <c r="F720" t="s">
        <v>548</v>
      </c>
      <c r="G720">
        <f t="shared" si="130"/>
        <v>1</v>
      </c>
      <c r="H720">
        <f t="shared" si="131"/>
        <v>1</v>
      </c>
      <c r="I720" t="s">
        <v>428</v>
      </c>
      <c r="J720" t="s">
        <v>1203</v>
      </c>
      <c r="K720">
        <f t="shared" si="136"/>
        <v>20</v>
      </c>
      <c r="L720">
        <f t="shared" si="137"/>
        <v>50</v>
      </c>
      <c r="M720">
        <f t="shared" si="135"/>
        <v>0</v>
      </c>
      <c r="N720" t="s">
        <v>92</v>
      </c>
      <c r="O720">
        <f t="shared" si="127"/>
        <v>10</v>
      </c>
      <c r="P720" t="s">
        <v>92</v>
      </c>
      <c r="R720" s="1">
        <v>44105</v>
      </c>
      <c r="S720" s="1" t="str">
        <f>TEXT(商品数据[[#This Row],[出版时间]],"YYYY")</f>
        <v>2020</v>
      </c>
      <c r="W720">
        <v>23</v>
      </c>
      <c r="X720">
        <v>2</v>
      </c>
      <c r="Y720">
        <v>0</v>
      </c>
      <c r="Z720">
        <f t="shared" si="132"/>
        <v>1</v>
      </c>
      <c r="AA720">
        <f t="shared" si="133"/>
        <v>0</v>
      </c>
      <c r="AB720" t="str">
        <f t="shared" si="128"/>
        <v>不畅销</v>
      </c>
      <c r="AC720">
        <f t="shared" si="134"/>
        <v>0.55680000000000007</v>
      </c>
    </row>
    <row r="721" spans="1:29" ht="15" customHeight="1" x14ac:dyDescent="0.2">
      <c r="A721">
        <v>55250656101</v>
      </c>
      <c r="B721" t="s">
        <v>1675</v>
      </c>
      <c r="C721" t="s">
        <v>80</v>
      </c>
      <c r="D721" t="str">
        <f t="shared" si="129"/>
        <v>中</v>
      </c>
      <c r="E721">
        <v>49.6</v>
      </c>
      <c r="F721" t="s">
        <v>81</v>
      </c>
      <c r="G721">
        <f t="shared" si="130"/>
        <v>0</v>
      </c>
      <c r="H721">
        <f t="shared" si="131"/>
        <v>0</v>
      </c>
      <c r="I721" t="s">
        <v>82</v>
      </c>
      <c r="J721" t="s">
        <v>1894</v>
      </c>
      <c r="K721">
        <f t="shared" si="136"/>
        <v>20</v>
      </c>
      <c r="L721">
        <f t="shared" si="137"/>
        <v>10</v>
      </c>
      <c r="M721">
        <f t="shared" si="135"/>
        <v>700</v>
      </c>
      <c r="N721" t="s">
        <v>1162</v>
      </c>
      <c r="O721">
        <f t="shared" si="127"/>
        <v>30</v>
      </c>
      <c r="P721" t="s">
        <v>85</v>
      </c>
      <c r="R721" s="1">
        <v>43678</v>
      </c>
      <c r="S721" s="1" t="str">
        <f>TEXT(商品数据[[#This Row],[出版时间]],"YYYY")</f>
        <v>2019</v>
      </c>
      <c r="W721">
        <v>16</v>
      </c>
      <c r="X721">
        <v>3</v>
      </c>
      <c r="Y721">
        <v>0</v>
      </c>
      <c r="Z721">
        <f t="shared" si="132"/>
        <v>0</v>
      </c>
      <c r="AA721">
        <f t="shared" si="133"/>
        <v>0</v>
      </c>
      <c r="AB721" t="str">
        <f t="shared" si="128"/>
        <v>不畅销</v>
      </c>
      <c r="AC721">
        <f t="shared" si="134"/>
        <v>0.27710000000000001</v>
      </c>
    </row>
    <row r="722" spans="1:29" ht="15" customHeight="1" x14ac:dyDescent="0.2">
      <c r="A722">
        <v>13914996121</v>
      </c>
      <c r="B722" t="s">
        <v>1895</v>
      </c>
      <c r="C722" t="s">
        <v>482</v>
      </c>
      <c r="D722" t="str">
        <f t="shared" si="129"/>
        <v>中</v>
      </c>
      <c r="E722">
        <v>51.1</v>
      </c>
      <c r="F722" t="s">
        <v>81</v>
      </c>
      <c r="G722">
        <f t="shared" si="130"/>
        <v>0</v>
      </c>
      <c r="H722">
        <f t="shared" si="131"/>
        <v>0</v>
      </c>
      <c r="I722" t="s">
        <v>82</v>
      </c>
      <c r="J722" t="s">
        <v>1896</v>
      </c>
      <c r="K722">
        <f t="shared" si="136"/>
        <v>20</v>
      </c>
      <c r="L722">
        <f t="shared" si="137"/>
        <v>50</v>
      </c>
      <c r="M722">
        <f t="shared" si="135"/>
        <v>0</v>
      </c>
      <c r="N722" t="s">
        <v>92</v>
      </c>
      <c r="O722">
        <f t="shared" si="127"/>
        <v>30</v>
      </c>
      <c r="P722" t="s">
        <v>85</v>
      </c>
      <c r="R722" s="1">
        <v>42917</v>
      </c>
      <c r="S722" s="1" t="str">
        <f>TEXT(商品数据[[#This Row],[出版时间]],"YYYY")</f>
        <v>2017</v>
      </c>
      <c r="W722">
        <v>26</v>
      </c>
      <c r="X722">
        <v>23</v>
      </c>
      <c r="Y722">
        <v>0</v>
      </c>
      <c r="Z722">
        <f t="shared" si="132"/>
        <v>1</v>
      </c>
      <c r="AA722">
        <f t="shared" si="133"/>
        <v>0</v>
      </c>
      <c r="AB722" t="str">
        <f t="shared" si="128"/>
        <v>不畅销</v>
      </c>
      <c r="AC722">
        <f t="shared" si="134"/>
        <v>0.7641</v>
      </c>
    </row>
    <row r="723" spans="1:29" ht="15" customHeight="1" x14ac:dyDescent="0.2">
      <c r="A723">
        <v>47001379578</v>
      </c>
      <c r="B723" t="s">
        <v>1897</v>
      </c>
      <c r="C723" t="s">
        <v>482</v>
      </c>
      <c r="D723" t="str">
        <f t="shared" si="129"/>
        <v>中</v>
      </c>
      <c r="E723">
        <v>36.1</v>
      </c>
      <c r="F723" t="s">
        <v>81</v>
      </c>
      <c r="G723">
        <f t="shared" si="130"/>
        <v>0</v>
      </c>
      <c r="H723">
        <f t="shared" si="131"/>
        <v>0</v>
      </c>
      <c r="I723" t="s">
        <v>82</v>
      </c>
      <c r="J723" t="s">
        <v>1898</v>
      </c>
      <c r="K723">
        <f t="shared" si="136"/>
        <v>20</v>
      </c>
      <c r="L723">
        <f t="shared" si="137"/>
        <v>40</v>
      </c>
      <c r="M723">
        <f t="shared" si="135"/>
        <v>1</v>
      </c>
      <c r="N723" t="s">
        <v>31</v>
      </c>
      <c r="O723">
        <f t="shared" si="127"/>
        <v>30</v>
      </c>
      <c r="P723" t="s">
        <v>85</v>
      </c>
      <c r="R723" s="1">
        <v>43586</v>
      </c>
      <c r="S723" s="1" t="str">
        <f>TEXT(商品数据[[#This Row],[出版时间]],"YYYY")</f>
        <v>2019</v>
      </c>
      <c r="W723">
        <v>27</v>
      </c>
      <c r="X723">
        <v>2</v>
      </c>
      <c r="Y723">
        <v>0</v>
      </c>
      <c r="Z723">
        <f t="shared" si="132"/>
        <v>0</v>
      </c>
      <c r="AA723">
        <f t="shared" si="133"/>
        <v>0</v>
      </c>
      <c r="AB723" t="str">
        <f t="shared" si="128"/>
        <v>不畅销</v>
      </c>
      <c r="AC723">
        <f t="shared" si="134"/>
        <v>0.76160000000000005</v>
      </c>
    </row>
    <row r="724" spans="1:29" ht="15" customHeight="1" x14ac:dyDescent="0.2">
      <c r="A724">
        <v>46361557257</v>
      </c>
      <c r="B724" t="s">
        <v>1899</v>
      </c>
      <c r="C724" t="s">
        <v>482</v>
      </c>
      <c r="D724" t="str">
        <f t="shared" si="129"/>
        <v>中</v>
      </c>
      <c r="E724">
        <v>34.299999999999997</v>
      </c>
      <c r="F724" t="s">
        <v>81</v>
      </c>
      <c r="G724">
        <f t="shared" si="130"/>
        <v>0</v>
      </c>
      <c r="H724">
        <f t="shared" si="131"/>
        <v>0</v>
      </c>
      <c r="I724" t="s">
        <v>82</v>
      </c>
      <c r="J724" t="s">
        <v>747</v>
      </c>
      <c r="K724">
        <f t="shared" si="136"/>
        <v>20</v>
      </c>
      <c r="L724">
        <f t="shared" si="137"/>
        <v>50</v>
      </c>
      <c r="M724">
        <f t="shared" si="135"/>
        <v>0</v>
      </c>
      <c r="N724" t="s">
        <v>92</v>
      </c>
      <c r="O724">
        <f t="shared" si="127"/>
        <v>30</v>
      </c>
      <c r="P724" t="s">
        <v>85</v>
      </c>
      <c r="R724" s="1">
        <v>43586</v>
      </c>
      <c r="S724" s="1" t="str">
        <f>TEXT(商品数据[[#This Row],[出版时间]],"YYYY")</f>
        <v>2019</v>
      </c>
      <c r="W724">
        <v>25</v>
      </c>
      <c r="X724">
        <v>6</v>
      </c>
      <c r="Y724">
        <v>0</v>
      </c>
      <c r="Z724">
        <f t="shared" si="132"/>
        <v>0</v>
      </c>
      <c r="AA724">
        <f t="shared" si="133"/>
        <v>0</v>
      </c>
      <c r="AB724" t="str">
        <f t="shared" si="128"/>
        <v>不畅销</v>
      </c>
      <c r="AC724">
        <f t="shared" si="134"/>
        <v>0.66559999999999997</v>
      </c>
    </row>
    <row r="725" spans="1:29" ht="15" customHeight="1" x14ac:dyDescent="0.2">
      <c r="A725">
        <v>55901458727</v>
      </c>
      <c r="B725" t="s">
        <v>1900</v>
      </c>
      <c r="C725" t="s">
        <v>482</v>
      </c>
      <c r="D725" t="str">
        <f t="shared" si="129"/>
        <v>较高</v>
      </c>
      <c r="E725">
        <v>72.8</v>
      </c>
      <c r="F725" t="s">
        <v>81</v>
      </c>
      <c r="G725">
        <f t="shared" si="130"/>
        <v>0</v>
      </c>
      <c r="H725">
        <f t="shared" si="131"/>
        <v>0</v>
      </c>
      <c r="I725" t="s">
        <v>82</v>
      </c>
      <c r="J725" t="s">
        <v>1901</v>
      </c>
      <c r="K725">
        <f t="shared" si="136"/>
        <v>20</v>
      </c>
      <c r="L725">
        <f t="shared" si="137"/>
        <v>50</v>
      </c>
      <c r="M725">
        <f t="shared" si="135"/>
        <v>2</v>
      </c>
      <c r="N725" t="s">
        <v>57</v>
      </c>
      <c r="O725">
        <f t="shared" si="127"/>
        <v>30</v>
      </c>
      <c r="P725" t="s">
        <v>85</v>
      </c>
      <c r="R725" s="1">
        <v>43678</v>
      </c>
      <c r="S725" s="1" t="str">
        <f>TEXT(商品数据[[#This Row],[出版时间]],"YYYY")</f>
        <v>2019</v>
      </c>
      <c r="W725">
        <v>25</v>
      </c>
      <c r="X725">
        <v>0</v>
      </c>
      <c r="Y725">
        <v>0</v>
      </c>
      <c r="Z725">
        <f t="shared" si="132"/>
        <v>0</v>
      </c>
      <c r="AA725">
        <f t="shared" si="133"/>
        <v>0</v>
      </c>
      <c r="AB725" t="str">
        <f t="shared" si="128"/>
        <v>不畅销</v>
      </c>
      <c r="AC725">
        <f t="shared" si="134"/>
        <v>0.65</v>
      </c>
    </row>
    <row r="726" spans="1:29" ht="15" customHeight="1" x14ac:dyDescent="0.2">
      <c r="A726">
        <v>10023400000000</v>
      </c>
      <c r="B726" t="s">
        <v>1902</v>
      </c>
      <c r="C726" t="s">
        <v>482</v>
      </c>
      <c r="D726" t="str">
        <f t="shared" si="129"/>
        <v>较高</v>
      </c>
      <c r="E726">
        <v>68.5</v>
      </c>
      <c r="F726" t="s">
        <v>81</v>
      </c>
      <c r="G726">
        <f t="shared" si="130"/>
        <v>1</v>
      </c>
      <c r="H726">
        <f t="shared" si="131"/>
        <v>0</v>
      </c>
      <c r="I726" t="s">
        <v>123</v>
      </c>
      <c r="J726" t="s">
        <v>1903</v>
      </c>
      <c r="K726">
        <f t="shared" si="136"/>
        <v>20</v>
      </c>
      <c r="L726">
        <f t="shared" si="137"/>
        <v>10</v>
      </c>
      <c r="M726">
        <f t="shared" si="135"/>
        <v>700</v>
      </c>
      <c r="N726" t="s">
        <v>902</v>
      </c>
      <c r="O726">
        <f t="shared" si="127"/>
        <v>30</v>
      </c>
      <c r="P726" t="s">
        <v>85</v>
      </c>
      <c r="R726" s="1">
        <v>44044</v>
      </c>
      <c r="S726" s="1" t="str">
        <f>TEXT(商品数据[[#This Row],[出版时间]],"YYYY")</f>
        <v>2020</v>
      </c>
      <c r="W726">
        <v>24</v>
      </c>
      <c r="X726">
        <v>1</v>
      </c>
      <c r="Y726">
        <v>0</v>
      </c>
      <c r="Z726">
        <f t="shared" si="132"/>
        <v>0</v>
      </c>
      <c r="AA726">
        <f t="shared" si="133"/>
        <v>0</v>
      </c>
      <c r="AB726" t="str">
        <f t="shared" si="128"/>
        <v>不畅销</v>
      </c>
      <c r="AC726">
        <f t="shared" si="134"/>
        <v>0.60249999999999992</v>
      </c>
    </row>
    <row r="727" spans="1:29" ht="15" customHeight="1" x14ac:dyDescent="0.2">
      <c r="A727">
        <v>71341968582</v>
      </c>
      <c r="B727" t="s">
        <v>1904</v>
      </c>
      <c r="C727" t="s">
        <v>482</v>
      </c>
      <c r="D727" t="str">
        <f t="shared" si="129"/>
        <v>中</v>
      </c>
      <c r="E727">
        <v>42.4</v>
      </c>
      <c r="F727" t="s">
        <v>81</v>
      </c>
      <c r="G727">
        <f t="shared" si="130"/>
        <v>0</v>
      </c>
      <c r="H727">
        <f t="shared" si="131"/>
        <v>0</v>
      </c>
      <c r="I727" t="s">
        <v>82</v>
      </c>
      <c r="J727" t="s">
        <v>1559</v>
      </c>
      <c r="K727">
        <f t="shared" si="136"/>
        <v>40</v>
      </c>
      <c r="L727">
        <f t="shared" si="137"/>
        <v>50</v>
      </c>
      <c r="M727">
        <f t="shared" si="135"/>
        <v>0</v>
      </c>
      <c r="N727" t="s">
        <v>92</v>
      </c>
      <c r="O727">
        <f t="shared" si="127"/>
        <v>30</v>
      </c>
      <c r="P727" t="s">
        <v>85</v>
      </c>
      <c r="R727" s="1">
        <v>43983</v>
      </c>
      <c r="S727" s="1" t="str">
        <f>TEXT(商品数据[[#This Row],[出版时间]],"YYYY")</f>
        <v>2020</v>
      </c>
      <c r="W727">
        <v>22</v>
      </c>
      <c r="X727">
        <v>5</v>
      </c>
      <c r="Y727">
        <v>0</v>
      </c>
      <c r="Z727">
        <f t="shared" si="132"/>
        <v>0</v>
      </c>
      <c r="AA727">
        <f t="shared" si="133"/>
        <v>0</v>
      </c>
      <c r="AB727" t="str">
        <f t="shared" si="128"/>
        <v>不畅销</v>
      </c>
      <c r="AC727">
        <f t="shared" si="134"/>
        <v>0.51749999999999996</v>
      </c>
    </row>
    <row r="728" spans="1:29" ht="15" customHeight="1" x14ac:dyDescent="0.2">
      <c r="A728">
        <v>33741890549</v>
      </c>
      <c r="B728" t="s">
        <v>1905</v>
      </c>
      <c r="C728" t="s">
        <v>482</v>
      </c>
      <c r="D728" t="str">
        <f t="shared" si="129"/>
        <v>中</v>
      </c>
      <c r="E728">
        <v>45.3</v>
      </c>
      <c r="F728" t="s">
        <v>81</v>
      </c>
      <c r="G728">
        <f t="shared" si="130"/>
        <v>0</v>
      </c>
      <c r="H728">
        <f t="shared" si="131"/>
        <v>0</v>
      </c>
      <c r="I728" t="s">
        <v>82</v>
      </c>
      <c r="J728" t="s">
        <v>940</v>
      </c>
      <c r="K728">
        <f t="shared" si="136"/>
        <v>20</v>
      </c>
      <c r="L728">
        <f t="shared" si="137"/>
        <v>40</v>
      </c>
      <c r="M728">
        <f t="shared" si="135"/>
        <v>1</v>
      </c>
      <c r="N728" t="s">
        <v>31</v>
      </c>
      <c r="O728">
        <f t="shared" si="127"/>
        <v>30</v>
      </c>
      <c r="P728" t="s">
        <v>85</v>
      </c>
      <c r="R728" s="1">
        <v>43374</v>
      </c>
      <c r="S728" s="1" t="str">
        <f>TEXT(商品数据[[#This Row],[出版时间]],"YYYY")</f>
        <v>2018</v>
      </c>
      <c r="W728">
        <v>21</v>
      </c>
      <c r="X728">
        <v>3</v>
      </c>
      <c r="Y728">
        <v>0</v>
      </c>
      <c r="Z728">
        <f t="shared" si="132"/>
        <v>0</v>
      </c>
      <c r="AA728">
        <f t="shared" si="133"/>
        <v>0</v>
      </c>
      <c r="AB728" t="str">
        <f t="shared" si="128"/>
        <v>不畅销</v>
      </c>
      <c r="AC728">
        <f t="shared" si="134"/>
        <v>0.46860000000000002</v>
      </c>
    </row>
    <row r="729" spans="1:29" ht="15" customHeight="1" x14ac:dyDescent="0.2">
      <c r="A729">
        <v>15957509971</v>
      </c>
      <c r="B729" t="s">
        <v>1906</v>
      </c>
      <c r="C729" t="s">
        <v>482</v>
      </c>
      <c r="D729" t="str">
        <f t="shared" si="129"/>
        <v>中</v>
      </c>
      <c r="E729">
        <v>59.2</v>
      </c>
      <c r="F729" t="s">
        <v>81</v>
      </c>
      <c r="G729">
        <f t="shared" si="130"/>
        <v>0</v>
      </c>
      <c r="H729">
        <f t="shared" si="131"/>
        <v>0</v>
      </c>
      <c r="I729" t="s">
        <v>82</v>
      </c>
      <c r="J729" t="s">
        <v>1907</v>
      </c>
      <c r="K729">
        <f t="shared" si="136"/>
        <v>20</v>
      </c>
      <c r="L729">
        <f t="shared" si="137"/>
        <v>50</v>
      </c>
      <c r="M729">
        <f t="shared" si="135"/>
        <v>3</v>
      </c>
      <c r="N729" t="s">
        <v>149</v>
      </c>
      <c r="O729">
        <f t="shared" si="127"/>
        <v>30</v>
      </c>
      <c r="P729" t="s">
        <v>85</v>
      </c>
      <c r="R729" s="1">
        <v>42948</v>
      </c>
      <c r="S729" s="1" t="str">
        <f>TEXT(商品数据[[#This Row],[出版时间]],"YYYY")</f>
        <v>2017</v>
      </c>
      <c r="W729">
        <v>20</v>
      </c>
      <c r="X729">
        <v>14</v>
      </c>
      <c r="Y729">
        <v>0</v>
      </c>
      <c r="Z729">
        <f t="shared" si="132"/>
        <v>0</v>
      </c>
      <c r="AA729">
        <f t="shared" si="133"/>
        <v>0</v>
      </c>
      <c r="AB729" t="str">
        <f t="shared" si="128"/>
        <v>不畅销</v>
      </c>
      <c r="AC729">
        <f t="shared" si="134"/>
        <v>0.44939999999999997</v>
      </c>
    </row>
    <row r="730" spans="1:29" ht="15" customHeight="1" x14ac:dyDescent="0.2">
      <c r="A730">
        <v>31343420641</v>
      </c>
      <c r="B730" t="s">
        <v>1908</v>
      </c>
      <c r="C730" t="s">
        <v>482</v>
      </c>
      <c r="D730" t="str">
        <f t="shared" si="129"/>
        <v>中</v>
      </c>
      <c r="E730">
        <v>43.4</v>
      </c>
      <c r="F730" t="s">
        <v>81</v>
      </c>
      <c r="G730">
        <f t="shared" si="130"/>
        <v>0</v>
      </c>
      <c r="H730">
        <f t="shared" si="131"/>
        <v>0</v>
      </c>
      <c r="I730" t="s">
        <v>82</v>
      </c>
      <c r="J730" t="s">
        <v>1909</v>
      </c>
      <c r="K730">
        <f t="shared" si="136"/>
        <v>20</v>
      </c>
      <c r="L730">
        <f t="shared" si="137"/>
        <v>50</v>
      </c>
      <c r="M730">
        <f t="shared" si="135"/>
        <v>3</v>
      </c>
      <c r="N730" t="s">
        <v>149</v>
      </c>
      <c r="O730">
        <f t="shared" si="127"/>
        <v>30</v>
      </c>
      <c r="P730" t="s">
        <v>85</v>
      </c>
      <c r="R730" s="1">
        <v>43313</v>
      </c>
      <c r="S730" s="1" t="str">
        <f>TEXT(商品数据[[#This Row],[出版时间]],"YYYY")</f>
        <v>2018</v>
      </c>
      <c r="W730">
        <v>19</v>
      </c>
      <c r="X730">
        <v>8</v>
      </c>
      <c r="Y730">
        <v>0</v>
      </c>
      <c r="Z730">
        <f t="shared" si="132"/>
        <v>0</v>
      </c>
      <c r="AA730">
        <f t="shared" si="133"/>
        <v>0</v>
      </c>
      <c r="AB730" t="str">
        <f t="shared" si="128"/>
        <v>不畅销</v>
      </c>
      <c r="AC730">
        <f t="shared" si="134"/>
        <v>0.39600000000000002</v>
      </c>
    </row>
    <row r="731" spans="1:29" ht="15" customHeight="1" x14ac:dyDescent="0.2">
      <c r="A731">
        <v>46000560483</v>
      </c>
      <c r="B731" t="s">
        <v>1910</v>
      </c>
      <c r="C731" t="s">
        <v>482</v>
      </c>
      <c r="D731" t="str">
        <f t="shared" si="129"/>
        <v>较高</v>
      </c>
      <c r="E731">
        <v>73.099999999999994</v>
      </c>
      <c r="F731" t="s">
        <v>81</v>
      </c>
      <c r="G731">
        <f t="shared" si="130"/>
        <v>0</v>
      </c>
      <c r="H731">
        <f t="shared" si="131"/>
        <v>0</v>
      </c>
      <c r="I731" t="s">
        <v>82</v>
      </c>
      <c r="J731" t="s">
        <v>1911</v>
      </c>
      <c r="K731">
        <f t="shared" si="136"/>
        <v>20</v>
      </c>
      <c r="L731">
        <f t="shared" si="137"/>
        <v>50</v>
      </c>
      <c r="M731">
        <f t="shared" si="135"/>
        <v>2</v>
      </c>
      <c r="N731" t="s">
        <v>57</v>
      </c>
      <c r="O731">
        <f t="shared" si="127"/>
        <v>30</v>
      </c>
      <c r="P731" t="s">
        <v>85</v>
      </c>
      <c r="R731" s="1">
        <v>43556</v>
      </c>
      <c r="S731" s="1" t="str">
        <f>TEXT(商品数据[[#This Row],[出版时间]],"YYYY")</f>
        <v>2019</v>
      </c>
      <c r="W731">
        <v>17</v>
      </c>
      <c r="X731">
        <v>4</v>
      </c>
      <c r="Y731">
        <v>0</v>
      </c>
      <c r="Z731">
        <f t="shared" si="132"/>
        <v>0</v>
      </c>
      <c r="AA731">
        <f t="shared" si="133"/>
        <v>0</v>
      </c>
      <c r="AB731" t="str">
        <f t="shared" si="128"/>
        <v>不畅销</v>
      </c>
      <c r="AC731">
        <f t="shared" si="134"/>
        <v>0.31319999999999998</v>
      </c>
    </row>
    <row r="732" spans="1:29" ht="15" customHeight="1" x14ac:dyDescent="0.2">
      <c r="A732">
        <v>70572665100</v>
      </c>
      <c r="B732" t="s">
        <v>1912</v>
      </c>
      <c r="C732" t="s">
        <v>482</v>
      </c>
      <c r="D732" t="str">
        <f t="shared" si="129"/>
        <v>较高</v>
      </c>
      <c r="E732">
        <v>87.6</v>
      </c>
      <c r="F732" t="s">
        <v>81</v>
      </c>
      <c r="G732">
        <f t="shared" si="130"/>
        <v>0</v>
      </c>
      <c r="H732">
        <f t="shared" si="131"/>
        <v>0</v>
      </c>
      <c r="I732" t="s">
        <v>82</v>
      </c>
      <c r="K732">
        <f t="shared" si="136"/>
        <v>20</v>
      </c>
      <c r="L732">
        <f t="shared" si="137"/>
        <v>50</v>
      </c>
      <c r="M732">
        <f t="shared" si="135"/>
        <v>2</v>
      </c>
      <c r="N732" t="s">
        <v>57</v>
      </c>
      <c r="O732">
        <f t="shared" si="127"/>
        <v>30</v>
      </c>
      <c r="P732" t="s">
        <v>85</v>
      </c>
      <c r="R732" s="1">
        <v>43983</v>
      </c>
      <c r="S732" s="1" t="str">
        <f>TEXT(商品数据[[#This Row],[出版时间]],"YYYY")</f>
        <v>2020</v>
      </c>
      <c r="W732">
        <v>17</v>
      </c>
      <c r="X732">
        <v>3</v>
      </c>
      <c r="Y732">
        <v>0</v>
      </c>
      <c r="Z732">
        <f t="shared" si="132"/>
        <v>1</v>
      </c>
      <c r="AA732">
        <f t="shared" si="133"/>
        <v>0</v>
      </c>
      <c r="AB732" t="str">
        <f t="shared" si="128"/>
        <v>不畅销</v>
      </c>
      <c r="AC732">
        <f t="shared" si="134"/>
        <v>0.31140000000000001</v>
      </c>
    </row>
    <row r="733" spans="1:29" ht="15" customHeight="1" x14ac:dyDescent="0.2">
      <c r="A733">
        <v>55012092644</v>
      </c>
      <c r="B733" t="s">
        <v>1913</v>
      </c>
      <c r="C733" t="s">
        <v>482</v>
      </c>
      <c r="D733" t="str">
        <f t="shared" si="129"/>
        <v>中</v>
      </c>
      <c r="E733">
        <v>62.3</v>
      </c>
      <c r="F733" t="s">
        <v>81</v>
      </c>
      <c r="G733">
        <f t="shared" si="130"/>
        <v>0</v>
      </c>
      <c r="H733">
        <f t="shared" si="131"/>
        <v>0</v>
      </c>
      <c r="I733" t="s">
        <v>82</v>
      </c>
      <c r="J733" t="s">
        <v>1729</v>
      </c>
      <c r="K733">
        <f t="shared" si="136"/>
        <v>20</v>
      </c>
      <c r="L733">
        <f t="shared" si="137"/>
        <v>50</v>
      </c>
      <c r="M733">
        <f t="shared" si="135"/>
        <v>0</v>
      </c>
      <c r="N733" t="s">
        <v>92</v>
      </c>
      <c r="O733">
        <f t="shared" si="127"/>
        <v>30</v>
      </c>
      <c r="P733" t="s">
        <v>85</v>
      </c>
      <c r="R733" s="1">
        <v>43709</v>
      </c>
      <c r="S733" s="1" t="str">
        <f>TEXT(商品数据[[#This Row],[出版时间]],"YYYY")</f>
        <v>2019</v>
      </c>
      <c r="W733">
        <v>16</v>
      </c>
      <c r="X733">
        <v>1</v>
      </c>
      <c r="Y733">
        <v>0</v>
      </c>
      <c r="Z733">
        <f t="shared" si="132"/>
        <v>1</v>
      </c>
      <c r="AA733">
        <f t="shared" si="133"/>
        <v>0</v>
      </c>
      <c r="AB733" t="str">
        <f t="shared" si="128"/>
        <v>不畅销</v>
      </c>
      <c r="AC733">
        <f t="shared" si="134"/>
        <v>0.2737</v>
      </c>
    </row>
    <row r="734" spans="1:29" ht="15" customHeight="1" x14ac:dyDescent="0.2">
      <c r="A734">
        <v>30904148594</v>
      </c>
      <c r="B734" t="s">
        <v>1914</v>
      </c>
      <c r="C734" t="s">
        <v>482</v>
      </c>
      <c r="D734" t="str">
        <f t="shared" si="129"/>
        <v>较高</v>
      </c>
      <c r="E734">
        <v>68.099999999999994</v>
      </c>
      <c r="F734" t="s">
        <v>81</v>
      </c>
      <c r="G734">
        <f t="shared" si="130"/>
        <v>0</v>
      </c>
      <c r="H734">
        <f t="shared" si="131"/>
        <v>0</v>
      </c>
      <c r="I734" t="s">
        <v>82</v>
      </c>
      <c r="J734" t="s">
        <v>1915</v>
      </c>
      <c r="K734">
        <f t="shared" si="136"/>
        <v>20</v>
      </c>
      <c r="L734">
        <f t="shared" si="137"/>
        <v>40</v>
      </c>
      <c r="M734">
        <f t="shared" si="135"/>
        <v>1</v>
      </c>
      <c r="N734" t="s">
        <v>31</v>
      </c>
      <c r="O734">
        <f t="shared" si="127"/>
        <v>30</v>
      </c>
      <c r="P734" t="s">
        <v>85</v>
      </c>
      <c r="R734" s="1">
        <v>43282</v>
      </c>
      <c r="S734" s="1" t="str">
        <f>TEXT(商品数据[[#This Row],[出版时间]],"YYYY")</f>
        <v>2018</v>
      </c>
      <c r="W734">
        <v>15</v>
      </c>
      <c r="X734">
        <v>8</v>
      </c>
      <c r="Y734">
        <v>0</v>
      </c>
      <c r="Z734">
        <f t="shared" si="132"/>
        <v>0</v>
      </c>
      <c r="AA734">
        <f t="shared" si="133"/>
        <v>0</v>
      </c>
      <c r="AB734" t="str">
        <f t="shared" si="128"/>
        <v>不畅销</v>
      </c>
      <c r="AC734">
        <f t="shared" si="134"/>
        <v>0.25279999999999997</v>
      </c>
    </row>
    <row r="735" spans="1:29" ht="15" customHeight="1" x14ac:dyDescent="0.2">
      <c r="A735">
        <v>64723682764</v>
      </c>
      <c r="B735" t="s">
        <v>1916</v>
      </c>
      <c r="C735" t="s">
        <v>482</v>
      </c>
      <c r="D735" t="str">
        <f t="shared" si="129"/>
        <v>中</v>
      </c>
      <c r="E735">
        <v>48.4</v>
      </c>
      <c r="F735" t="s">
        <v>81</v>
      </c>
      <c r="G735">
        <f t="shared" si="130"/>
        <v>0</v>
      </c>
      <c r="H735">
        <f t="shared" si="131"/>
        <v>0</v>
      </c>
      <c r="I735" t="s">
        <v>82</v>
      </c>
      <c r="J735" t="s">
        <v>283</v>
      </c>
      <c r="K735">
        <f t="shared" si="136"/>
        <v>20</v>
      </c>
      <c r="L735">
        <f t="shared" si="137"/>
        <v>40</v>
      </c>
      <c r="M735">
        <f t="shared" si="135"/>
        <v>1</v>
      </c>
      <c r="N735" t="s">
        <v>31</v>
      </c>
      <c r="O735">
        <f t="shared" si="127"/>
        <v>30</v>
      </c>
      <c r="P735" t="s">
        <v>85</v>
      </c>
      <c r="R735" s="1">
        <v>43831</v>
      </c>
      <c r="S735" s="1" t="str">
        <f>TEXT(商品数据[[#This Row],[出版时间]],"YYYY")</f>
        <v>2020</v>
      </c>
      <c r="W735">
        <v>15</v>
      </c>
      <c r="X735">
        <v>3</v>
      </c>
      <c r="Y735">
        <v>0</v>
      </c>
      <c r="Z735">
        <f t="shared" si="132"/>
        <v>0</v>
      </c>
      <c r="AA735">
        <f t="shared" si="133"/>
        <v>1</v>
      </c>
      <c r="AB735" t="str">
        <f t="shared" si="128"/>
        <v>不畅销</v>
      </c>
      <c r="AC735">
        <f t="shared" si="134"/>
        <v>0.24479999999999999</v>
      </c>
    </row>
    <row r="736" spans="1:29" ht="15" customHeight="1" x14ac:dyDescent="0.2">
      <c r="A736">
        <v>72178132564</v>
      </c>
      <c r="B736" t="s">
        <v>237</v>
      </c>
      <c r="C736" t="s">
        <v>482</v>
      </c>
      <c r="D736" t="str">
        <f t="shared" si="129"/>
        <v>较高</v>
      </c>
      <c r="E736">
        <v>67.599999999999994</v>
      </c>
      <c r="F736" t="s">
        <v>81</v>
      </c>
      <c r="G736">
        <f t="shared" si="130"/>
        <v>0</v>
      </c>
      <c r="H736">
        <f t="shared" si="131"/>
        <v>0</v>
      </c>
      <c r="I736" t="s">
        <v>82</v>
      </c>
      <c r="K736">
        <f t="shared" si="136"/>
        <v>20</v>
      </c>
      <c r="L736">
        <f t="shared" si="137"/>
        <v>40</v>
      </c>
      <c r="M736">
        <f t="shared" si="135"/>
        <v>1</v>
      </c>
      <c r="N736" t="s">
        <v>31</v>
      </c>
      <c r="O736">
        <f t="shared" si="127"/>
        <v>30</v>
      </c>
      <c r="P736" t="s">
        <v>85</v>
      </c>
      <c r="R736" s="1">
        <v>44013</v>
      </c>
      <c r="S736" s="1" t="str">
        <f>TEXT(商品数据[[#This Row],[出版时间]],"YYYY")</f>
        <v>2020</v>
      </c>
      <c r="W736">
        <v>14</v>
      </c>
      <c r="X736">
        <v>1</v>
      </c>
      <c r="Y736">
        <v>0</v>
      </c>
      <c r="Z736">
        <f t="shared" si="132"/>
        <v>0</v>
      </c>
      <c r="AA736">
        <f t="shared" si="133"/>
        <v>0</v>
      </c>
      <c r="AB736" t="str">
        <f t="shared" si="128"/>
        <v>不畅销</v>
      </c>
      <c r="AC736">
        <f t="shared" si="134"/>
        <v>0.21149999999999999</v>
      </c>
    </row>
    <row r="737" spans="1:29" ht="15" customHeight="1" x14ac:dyDescent="0.2">
      <c r="A737">
        <v>32992062018</v>
      </c>
      <c r="B737" t="s">
        <v>1917</v>
      </c>
      <c r="C737" t="s">
        <v>482</v>
      </c>
      <c r="D737" t="str">
        <f t="shared" si="129"/>
        <v>较高</v>
      </c>
      <c r="E737">
        <v>67.5</v>
      </c>
      <c r="F737" t="s">
        <v>81</v>
      </c>
      <c r="G737">
        <f t="shared" si="130"/>
        <v>0</v>
      </c>
      <c r="H737">
        <f t="shared" si="131"/>
        <v>0</v>
      </c>
      <c r="I737" t="s">
        <v>82</v>
      </c>
      <c r="J737" t="s">
        <v>1918</v>
      </c>
      <c r="K737">
        <f t="shared" si="136"/>
        <v>20</v>
      </c>
      <c r="L737">
        <f t="shared" si="137"/>
        <v>30</v>
      </c>
      <c r="M737">
        <f t="shared" si="135"/>
        <v>5</v>
      </c>
      <c r="N737" t="s">
        <v>133</v>
      </c>
      <c r="O737">
        <f t="shared" si="127"/>
        <v>30</v>
      </c>
      <c r="P737" t="s">
        <v>85</v>
      </c>
      <c r="R737" s="1">
        <v>43313</v>
      </c>
      <c r="S737" s="1" t="str">
        <f>TEXT(商品数据[[#This Row],[出版时间]],"YYYY")</f>
        <v>2018</v>
      </c>
      <c r="W737">
        <v>13</v>
      </c>
      <c r="X737">
        <v>8</v>
      </c>
      <c r="Y737">
        <v>0</v>
      </c>
      <c r="Z737">
        <f t="shared" si="132"/>
        <v>0</v>
      </c>
      <c r="AA737">
        <f t="shared" si="133"/>
        <v>0</v>
      </c>
      <c r="AB737" t="str">
        <f t="shared" si="128"/>
        <v>不畅销</v>
      </c>
      <c r="AC737">
        <f t="shared" si="134"/>
        <v>0.19319999999999998</v>
      </c>
    </row>
    <row r="738" spans="1:29" ht="15" customHeight="1" x14ac:dyDescent="0.2">
      <c r="A738">
        <v>12981082</v>
      </c>
      <c r="B738" t="s">
        <v>1919</v>
      </c>
      <c r="C738" t="s">
        <v>1920</v>
      </c>
      <c r="D738" t="str">
        <f t="shared" si="129"/>
        <v>中</v>
      </c>
      <c r="E738">
        <v>41.7</v>
      </c>
      <c r="F738" t="s">
        <v>31</v>
      </c>
      <c r="G738">
        <f t="shared" si="130"/>
        <v>0</v>
      </c>
      <c r="H738">
        <f t="shared" si="131"/>
        <v>2</v>
      </c>
      <c r="I738" t="s">
        <v>32</v>
      </c>
      <c r="J738" t="s">
        <v>1921</v>
      </c>
      <c r="K738">
        <f t="shared" si="136"/>
        <v>20</v>
      </c>
      <c r="L738">
        <f t="shared" si="137"/>
        <v>40</v>
      </c>
      <c r="M738">
        <f t="shared" si="135"/>
        <v>1</v>
      </c>
      <c r="N738" t="s">
        <v>31</v>
      </c>
      <c r="O738">
        <f t="shared" si="127"/>
        <v>10</v>
      </c>
      <c r="P738" t="s">
        <v>34</v>
      </c>
      <c r="Q738" t="s">
        <v>35</v>
      </c>
      <c r="R738" s="1">
        <v>44075</v>
      </c>
      <c r="S738" s="1" t="str">
        <f>TEXT(商品数据[[#This Row],[出版时间]],"YYYY")</f>
        <v>2020</v>
      </c>
      <c r="T738" t="s">
        <v>36</v>
      </c>
      <c r="U738" t="s">
        <v>37</v>
      </c>
      <c r="V738">
        <v>123</v>
      </c>
      <c r="W738">
        <v>16</v>
      </c>
      <c r="X738">
        <v>1</v>
      </c>
      <c r="Y738">
        <v>0</v>
      </c>
      <c r="Z738">
        <f t="shared" si="132"/>
        <v>0</v>
      </c>
      <c r="AA738">
        <f t="shared" si="133"/>
        <v>0</v>
      </c>
      <c r="AB738" t="str">
        <f t="shared" si="128"/>
        <v>不畅销</v>
      </c>
      <c r="AC738">
        <f t="shared" si="134"/>
        <v>0.2737</v>
      </c>
    </row>
    <row r="739" spans="1:29" ht="15" customHeight="1" x14ac:dyDescent="0.2">
      <c r="A739">
        <v>12933274</v>
      </c>
      <c r="B739" t="s">
        <v>1922</v>
      </c>
      <c r="C739" t="s">
        <v>1923</v>
      </c>
      <c r="D739" t="str">
        <f t="shared" si="129"/>
        <v>中</v>
      </c>
      <c r="E739">
        <v>41.7</v>
      </c>
      <c r="F739" t="s">
        <v>31</v>
      </c>
      <c r="G739">
        <f t="shared" si="130"/>
        <v>0</v>
      </c>
      <c r="H739">
        <f t="shared" si="131"/>
        <v>2</v>
      </c>
      <c r="I739" t="s">
        <v>32</v>
      </c>
      <c r="J739" t="s">
        <v>1924</v>
      </c>
      <c r="K739">
        <f t="shared" si="136"/>
        <v>20</v>
      </c>
      <c r="L739">
        <f t="shared" si="137"/>
        <v>40</v>
      </c>
      <c r="M739">
        <f t="shared" si="135"/>
        <v>1</v>
      </c>
      <c r="N739" t="s">
        <v>31</v>
      </c>
      <c r="O739">
        <f t="shared" si="127"/>
        <v>10</v>
      </c>
      <c r="P739" t="s">
        <v>180</v>
      </c>
      <c r="Q739" t="s">
        <v>35</v>
      </c>
      <c r="R739" s="1">
        <v>43983</v>
      </c>
      <c r="S739" s="1" t="str">
        <f>TEXT(商品数据[[#This Row],[出版时间]],"YYYY")</f>
        <v>2020</v>
      </c>
      <c r="T739" t="s">
        <v>36</v>
      </c>
      <c r="V739">
        <v>164</v>
      </c>
      <c r="W739">
        <v>23</v>
      </c>
      <c r="X739">
        <v>3</v>
      </c>
      <c r="Y739">
        <v>0</v>
      </c>
      <c r="Z739">
        <f t="shared" si="132"/>
        <v>0</v>
      </c>
      <c r="AA739">
        <f t="shared" si="133"/>
        <v>0</v>
      </c>
      <c r="AB739" t="str">
        <f t="shared" si="128"/>
        <v>不畅销</v>
      </c>
      <c r="AC739">
        <f t="shared" si="134"/>
        <v>0.55920000000000003</v>
      </c>
    </row>
    <row r="740" spans="1:29" ht="15" customHeight="1" x14ac:dyDescent="0.2">
      <c r="A740">
        <v>26800374669</v>
      </c>
      <c r="B740" t="s">
        <v>1925</v>
      </c>
      <c r="C740" t="s">
        <v>1925</v>
      </c>
      <c r="D740" t="str">
        <f t="shared" si="129"/>
        <v>中</v>
      </c>
      <c r="E740">
        <v>37.24</v>
      </c>
      <c r="F740" t="s">
        <v>138</v>
      </c>
      <c r="G740">
        <f t="shared" si="130"/>
        <v>0</v>
      </c>
      <c r="H740">
        <f t="shared" si="131"/>
        <v>1</v>
      </c>
      <c r="I740" t="s">
        <v>461</v>
      </c>
      <c r="J740" t="s">
        <v>142</v>
      </c>
      <c r="K740">
        <f t="shared" si="136"/>
        <v>20</v>
      </c>
      <c r="L740">
        <f t="shared" si="137"/>
        <v>50</v>
      </c>
      <c r="M740">
        <f t="shared" si="135"/>
        <v>0</v>
      </c>
      <c r="N740" t="s">
        <v>92</v>
      </c>
      <c r="O740">
        <f t="shared" si="127"/>
        <v>10</v>
      </c>
      <c r="R740" s="1"/>
      <c r="S740" s="1" t="str">
        <f>TEXT(商品数据[[#This Row],[出版时间]],"YYYY")</f>
        <v>1900</v>
      </c>
      <c r="W740">
        <v>25</v>
      </c>
      <c r="X740">
        <v>19</v>
      </c>
      <c r="Y740">
        <v>0</v>
      </c>
      <c r="Z740">
        <f t="shared" si="132"/>
        <v>0</v>
      </c>
      <c r="AA740">
        <f t="shared" si="133"/>
        <v>0</v>
      </c>
      <c r="AB740" t="str">
        <f t="shared" si="128"/>
        <v>不畅销</v>
      </c>
      <c r="AC740">
        <f t="shared" si="134"/>
        <v>0.69940000000000002</v>
      </c>
    </row>
    <row r="741" spans="1:29" ht="15" customHeight="1" x14ac:dyDescent="0.2">
      <c r="A741">
        <v>1533159324</v>
      </c>
      <c r="B741" t="s">
        <v>1926</v>
      </c>
      <c r="C741" t="s">
        <v>1927</v>
      </c>
      <c r="D741" t="str">
        <f t="shared" si="129"/>
        <v>中</v>
      </c>
      <c r="E741">
        <v>34.299999999999997</v>
      </c>
      <c r="F741" t="s">
        <v>453</v>
      </c>
      <c r="G741">
        <f t="shared" si="130"/>
        <v>1</v>
      </c>
      <c r="H741">
        <f t="shared" si="131"/>
        <v>0</v>
      </c>
      <c r="I741" t="s">
        <v>454</v>
      </c>
      <c r="J741" t="s">
        <v>142</v>
      </c>
      <c r="K741">
        <f t="shared" si="136"/>
        <v>20</v>
      </c>
      <c r="L741">
        <f t="shared" si="137"/>
        <v>50</v>
      </c>
      <c r="M741">
        <f t="shared" si="135"/>
        <v>0</v>
      </c>
      <c r="N741" t="s">
        <v>92</v>
      </c>
      <c r="O741">
        <f t="shared" si="127"/>
        <v>10</v>
      </c>
      <c r="Q741" t="s">
        <v>35</v>
      </c>
      <c r="R741" s="1">
        <v>42095</v>
      </c>
      <c r="S741" s="1" t="str">
        <f>TEXT(商品数据[[#This Row],[出版时间]],"YYYY")</f>
        <v>2015</v>
      </c>
      <c r="W741">
        <v>13</v>
      </c>
      <c r="X741">
        <v>6</v>
      </c>
      <c r="Y741">
        <v>0</v>
      </c>
      <c r="Z741">
        <f t="shared" si="132"/>
        <v>0</v>
      </c>
      <c r="AA741">
        <f t="shared" si="133"/>
        <v>0</v>
      </c>
      <c r="AB741" t="str">
        <f t="shared" si="128"/>
        <v>不畅销</v>
      </c>
      <c r="AC741">
        <f t="shared" si="134"/>
        <v>0.19039999999999999</v>
      </c>
    </row>
    <row r="742" spans="1:29" ht="15" customHeight="1" x14ac:dyDescent="0.2">
      <c r="A742">
        <v>12494989</v>
      </c>
      <c r="B742" t="s">
        <v>1928</v>
      </c>
      <c r="C742" t="s">
        <v>1928</v>
      </c>
      <c r="D742" t="str">
        <f t="shared" si="129"/>
        <v>中</v>
      </c>
      <c r="E742">
        <v>60.1</v>
      </c>
      <c r="G742">
        <f t="shared" si="130"/>
        <v>0</v>
      </c>
      <c r="H742">
        <f t="shared" si="131"/>
        <v>2</v>
      </c>
      <c r="I742" t="s">
        <v>32</v>
      </c>
      <c r="J742" t="s">
        <v>1929</v>
      </c>
      <c r="K742">
        <f t="shared" si="136"/>
        <v>20</v>
      </c>
      <c r="L742">
        <f t="shared" si="137"/>
        <v>10</v>
      </c>
      <c r="M742">
        <f t="shared" si="135"/>
        <v>700</v>
      </c>
      <c r="N742" t="s">
        <v>1930</v>
      </c>
      <c r="O742">
        <f t="shared" si="127"/>
        <v>10</v>
      </c>
      <c r="P742" t="s">
        <v>1930</v>
      </c>
      <c r="Q742" t="s">
        <v>113</v>
      </c>
      <c r="R742" s="1">
        <v>43221</v>
      </c>
      <c r="S742" s="1" t="str">
        <f>TEXT(商品数据[[#This Row],[出版时间]],"YYYY")</f>
        <v>2018</v>
      </c>
      <c r="T742" t="s">
        <v>36</v>
      </c>
      <c r="U742" t="s">
        <v>37</v>
      </c>
      <c r="V742">
        <v>163</v>
      </c>
      <c r="W742">
        <v>27</v>
      </c>
      <c r="X742">
        <v>3</v>
      </c>
      <c r="Y742">
        <v>0</v>
      </c>
      <c r="Z742">
        <f t="shared" si="132"/>
        <v>0</v>
      </c>
      <c r="AA742">
        <f t="shared" si="133"/>
        <v>0</v>
      </c>
      <c r="AB742" t="str">
        <f t="shared" si="128"/>
        <v>不畅销</v>
      </c>
      <c r="AC742">
        <f t="shared" si="134"/>
        <v>0.76439999999999997</v>
      </c>
    </row>
    <row r="743" spans="1:29" ht="15" customHeight="1" x14ac:dyDescent="0.2">
      <c r="A743">
        <v>12982146</v>
      </c>
      <c r="B743" t="s">
        <v>1931</v>
      </c>
      <c r="C743" t="s">
        <v>1932</v>
      </c>
      <c r="D743" t="str">
        <f t="shared" si="129"/>
        <v>较高</v>
      </c>
      <c r="E743">
        <v>65.2</v>
      </c>
      <c r="F743" t="s">
        <v>57</v>
      </c>
      <c r="G743">
        <f t="shared" si="130"/>
        <v>0</v>
      </c>
      <c r="H743">
        <f t="shared" si="131"/>
        <v>2</v>
      </c>
      <c r="I743" t="s">
        <v>32</v>
      </c>
      <c r="J743" t="s">
        <v>1933</v>
      </c>
      <c r="K743">
        <f t="shared" si="136"/>
        <v>20</v>
      </c>
      <c r="L743">
        <f t="shared" si="137"/>
        <v>50</v>
      </c>
      <c r="M743">
        <f t="shared" si="135"/>
        <v>2</v>
      </c>
      <c r="N743" t="s">
        <v>57</v>
      </c>
      <c r="O743">
        <f t="shared" si="127"/>
        <v>50</v>
      </c>
      <c r="P743" t="s">
        <v>112</v>
      </c>
      <c r="Q743" t="s">
        <v>35</v>
      </c>
      <c r="R743" s="1">
        <v>44075</v>
      </c>
      <c r="S743" s="1" t="str">
        <f>TEXT(商品数据[[#This Row],[出版时间]],"YYYY")</f>
        <v>2020</v>
      </c>
      <c r="T743" t="s">
        <v>36</v>
      </c>
      <c r="V743">
        <v>216</v>
      </c>
      <c r="W743">
        <v>17</v>
      </c>
      <c r="X743">
        <v>2</v>
      </c>
      <c r="Y743">
        <v>0</v>
      </c>
      <c r="Z743">
        <f t="shared" si="132"/>
        <v>1</v>
      </c>
      <c r="AA743">
        <f t="shared" si="133"/>
        <v>0</v>
      </c>
      <c r="AB743" t="str">
        <f t="shared" si="128"/>
        <v>不畅销</v>
      </c>
      <c r="AC743">
        <f t="shared" si="134"/>
        <v>0.30959999999999999</v>
      </c>
    </row>
    <row r="744" spans="1:29" ht="15" customHeight="1" x14ac:dyDescent="0.2">
      <c r="A744">
        <v>12078590945</v>
      </c>
      <c r="B744" t="s">
        <v>1934</v>
      </c>
      <c r="C744" t="s">
        <v>1934</v>
      </c>
      <c r="D744" t="str">
        <f t="shared" si="129"/>
        <v>较高</v>
      </c>
      <c r="E744">
        <v>89</v>
      </c>
      <c r="F744" t="s">
        <v>453</v>
      </c>
      <c r="G744">
        <f t="shared" si="130"/>
        <v>0</v>
      </c>
      <c r="H744">
        <f t="shared" si="131"/>
        <v>0</v>
      </c>
      <c r="I744" t="s">
        <v>346</v>
      </c>
      <c r="K744">
        <f t="shared" si="136"/>
        <v>20</v>
      </c>
      <c r="L744">
        <f t="shared" si="137"/>
        <v>50</v>
      </c>
      <c r="M744">
        <f t="shared" si="135"/>
        <v>3</v>
      </c>
      <c r="N744" t="s">
        <v>149</v>
      </c>
      <c r="O744">
        <f t="shared" ref="O744:O807" si="138">IF(P744="文轩",30,IF(P744="清华大学出版社",40,IF(P744="机工出版",50,IF(P744="iTuring",50,IF(P744="博文视点",40,IF(COUNTIF(P744,"*华章*"),30,IF(P744="异步图书",50,10)))))))</f>
        <v>10</v>
      </c>
      <c r="R744" s="1"/>
      <c r="S744" s="1" t="str">
        <f>TEXT(商品数据[[#This Row],[出版时间]],"YYYY")</f>
        <v>1900</v>
      </c>
      <c r="V744">
        <v>1</v>
      </c>
      <c r="W744">
        <v>25</v>
      </c>
      <c r="X744">
        <v>25</v>
      </c>
      <c r="Y744">
        <v>0</v>
      </c>
      <c r="Z744">
        <f t="shared" si="132"/>
        <v>1</v>
      </c>
      <c r="AA744">
        <f t="shared" si="133"/>
        <v>0</v>
      </c>
      <c r="AB744" t="str">
        <f t="shared" si="128"/>
        <v>不畅销</v>
      </c>
      <c r="AC744">
        <f t="shared" si="134"/>
        <v>0.71500000000000008</v>
      </c>
    </row>
    <row r="745" spans="1:29" ht="15" customHeight="1" x14ac:dyDescent="0.2">
      <c r="A745">
        <v>10022200000000</v>
      </c>
      <c r="B745" t="s">
        <v>1935</v>
      </c>
      <c r="C745" t="s">
        <v>1936</v>
      </c>
      <c r="D745" t="str">
        <f t="shared" si="129"/>
        <v>较高</v>
      </c>
      <c r="E745">
        <v>74.5</v>
      </c>
      <c r="F745" t="s">
        <v>54</v>
      </c>
      <c r="G745">
        <f t="shared" si="130"/>
        <v>1</v>
      </c>
      <c r="H745">
        <f t="shared" si="131"/>
        <v>1</v>
      </c>
      <c r="I745" t="s">
        <v>331</v>
      </c>
      <c r="J745" t="s">
        <v>1937</v>
      </c>
      <c r="K745">
        <f t="shared" si="136"/>
        <v>20</v>
      </c>
      <c r="L745">
        <f t="shared" si="137"/>
        <v>50</v>
      </c>
      <c r="M745">
        <f t="shared" si="135"/>
        <v>2</v>
      </c>
      <c r="N745" t="s">
        <v>57</v>
      </c>
      <c r="O745">
        <f t="shared" si="138"/>
        <v>30</v>
      </c>
      <c r="P745" t="s">
        <v>58</v>
      </c>
      <c r="R745" s="1"/>
      <c r="S745" s="1" t="str">
        <f>TEXT(商品数据[[#This Row],[出版时间]],"YYYY")</f>
        <v>1900</v>
      </c>
      <c r="W745">
        <v>29</v>
      </c>
      <c r="X745">
        <v>2</v>
      </c>
      <c r="Y745">
        <v>0</v>
      </c>
      <c r="Z745">
        <f t="shared" si="132"/>
        <v>1</v>
      </c>
      <c r="AA745">
        <f t="shared" si="133"/>
        <v>1</v>
      </c>
      <c r="AB745" t="str">
        <f t="shared" si="128"/>
        <v>不畅销</v>
      </c>
      <c r="AC745">
        <f t="shared" si="134"/>
        <v>0.87599999999999989</v>
      </c>
    </row>
    <row r="746" spans="1:29" ht="15" customHeight="1" x14ac:dyDescent="0.2">
      <c r="A746">
        <v>12601782</v>
      </c>
      <c r="B746" t="s">
        <v>1938</v>
      </c>
      <c r="C746" t="s">
        <v>1938</v>
      </c>
      <c r="D746" t="str">
        <f t="shared" si="129"/>
        <v>较高</v>
      </c>
      <c r="E746">
        <v>80.400000000000006</v>
      </c>
      <c r="F746" t="s">
        <v>131</v>
      </c>
      <c r="G746">
        <f t="shared" si="130"/>
        <v>0</v>
      </c>
      <c r="H746">
        <f t="shared" si="131"/>
        <v>2</v>
      </c>
      <c r="I746" t="s">
        <v>32</v>
      </c>
      <c r="J746" t="s">
        <v>1939</v>
      </c>
      <c r="K746">
        <f t="shared" si="136"/>
        <v>20</v>
      </c>
      <c r="L746">
        <f t="shared" si="137"/>
        <v>30</v>
      </c>
      <c r="M746">
        <f t="shared" si="135"/>
        <v>5</v>
      </c>
      <c r="N746" t="s">
        <v>133</v>
      </c>
      <c r="O746">
        <f t="shared" si="138"/>
        <v>10</v>
      </c>
      <c r="P746" t="s">
        <v>131</v>
      </c>
      <c r="Q746" t="s">
        <v>35</v>
      </c>
      <c r="R746" s="1">
        <v>43586</v>
      </c>
      <c r="S746" s="1" t="str">
        <f>TEXT(商品数据[[#This Row],[出版时间]],"YYYY")</f>
        <v>2019</v>
      </c>
      <c r="T746" t="s">
        <v>36</v>
      </c>
      <c r="U746" t="s">
        <v>279</v>
      </c>
      <c r="V746">
        <v>403</v>
      </c>
      <c r="W746">
        <v>14</v>
      </c>
      <c r="X746">
        <v>4</v>
      </c>
      <c r="Y746">
        <v>0</v>
      </c>
      <c r="Z746">
        <f t="shared" si="132"/>
        <v>0</v>
      </c>
      <c r="AA746">
        <f t="shared" si="133"/>
        <v>0</v>
      </c>
      <c r="AB746" t="str">
        <f t="shared" si="128"/>
        <v>不畅销</v>
      </c>
      <c r="AC746">
        <f t="shared" si="134"/>
        <v>0.216</v>
      </c>
    </row>
    <row r="747" spans="1:29" ht="15" customHeight="1" x14ac:dyDescent="0.2">
      <c r="A747">
        <v>71306916147</v>
      </c>
      <c r="B747" t="s">
        <v>1940</v>
      </c>
      <c r="C747" t="s">
        <v>1940</v>
      </c>
      <c r="D747" t="str">
        <f t="shared" si="129"/>
        <v>高</v>
      </c>
      <c r="E747">
        <v>138.80000000000001</v>
      </c>
      <c r="F747" t="s">
        <v>39</v>
      </c>
      <c r="G747">
        <f t="shared" si="130"/>
        <v>0</v>
      </c>
      <c r="H747">
        <f t="shared" si="131"/>
        <v>1</v>
      </c>
      <c r="I747" t="s">
        <v>40</v>
      </c>
      <c r="K747">
        <f t="shared" si="136"/>
        <v>20</v>
      </c>
      <c r="L747">
        <f t="shared" si="137"/>
        <v>50</v>
      </c>
      <c r="M747">
        <f t="shared" si="135"/>
        <v>3</v>
      </c>
      <c r="N747" t="s">
        <v>149</v>
      </c>
      <c r="O747">
        <f t="shared" si="138"/>
        <v>10</v>
      </c>
      <c r="R747" s="1"/>
      <c r="S747" s="1" t="str">
        <f>TEXT(商品数据[[#This Row],[出版时间]],"YYYY")</f>
        <v>1900</v>
      </c>
      <c r="W747">
        <v>18</v>
      </c>
      <c r="X747">
        <v>2</v>
      </c>
      <c r="Y747">
        <v>0</v>
      </c>
      <c r="Z747">
        <f t="shared" si="132"/>
        <v>1</v>
      </c>
      <c r="AA747">
        <f t="shared" si="133"/>
        <v>0</v>
      </c>
      <c r="AB747" t="str">
        <f t="shared" si="128"/>
        <v>不畅销</v>
      </c>
      <c r="AC747">
        <f t="shared" si="134"/>
        <v>0.34580000000000005</v>
      </c>
    </row>
    <row r="748" spans="1:29" ht="15" customHeight="1" x14ac:dyDescent="0.2">
      <c r="A748">
        <v>70686035232</v>
      </c>
      <c r="B748" t="s">
        <v>1941</v>
      </c>
      <c r="C748" t="s">
        <v>1941</v>
      </c>
      <c r="D748" t="str">
        <f t="shared" si="129"/>
        <v>高</v>
      </c>
      <c r="E748">
        <v>304.2</v>
      </c>
      <c r="F748" t="s">
        <v>39</v>
      </c>
      <c r="G748">
        <f t="shared" si="130"/>
        <v>0</v>
      </c>
      <c r="H748">
        <f t="shared" si="131"/>
        <v>1</v>
      </c>
      <c r="I748" t="s">
        <v>40</v>
      </c>
      <c r="J748" t="s">
        <v>1942</v>
      </c>
      <c r="K748">
        <f t="shared" si="136"/>
        <v>20</v>
      </c>
      <c r="L748">
        <f t="shared" si="137"/>
        <v>50</v>
      </c>
      <c r="M748">
        <f t="shared" si="135"/>
        <v>2</v>
      </c>
      <c r="N748" t="s">
        <v>57</v>
      </c>
      <c r="O748">
        <f t="shared" si="138"/>
        <v>10</v>
      </c>
      <c r="Q748" t="s">
        <v>35</v>
      </c>
      <c r="R748" s="1"/>
      <c r="S748" s="1" t="str">
        <f>TEXT(商品数据[[#This Row],[出版时间]],"YYYY")</f>
        <v>1900</v>
      </c>
      <c r="T748" t="s">
        <v>36</v>
      </c>
      <c r="U748" t="s">
        <v>37</v>
      </c>
      <c r="W748">
        <v>28</v>
      </c>
      <c r="X748">
        <v>3</v>
      </c>
      <c r="Y748">
        <v>0</v>
      </c>
      <c r="Z748">
        <f t="shared" si="132"/>
        <v>0</v>
      </c>
      <c r="AA748">
        <f t="shared" si="133"/>
        <v>0</v>
      </c>
      <c r="AB748" t="str">
        <f t="shared" si="128"/>
        <v>不畅销</v>
      </c>
      <c r="AC748">
        <f t="shared" si="134"/>
        <v>0.82069999999999999</v>
      </c>
    </row>
    <row r="749" spans="1:29" ht="15" customHeight="1" x14ac:dyDescent="0.2">
      <c r="A749">
        <v>13026108</v>
      </c>
      <c r="B749" t="s">
        <v>1943</v>
      </c>
      <c r="C749" t="s">
        <v>1944</v>
      </c>
      <c r="D749" t="str">
        <f t="shared" si="129"/>
        <v>较高</v>
      </c>
      <c r="E749">
        <v>66.2</v>
      </c>
      <c r="F749" t="s">
        <v>92</v>
      </c>
      <c r="G749">
        <f t="shared" si="130"/>
        <v>0</v>
      </c>
      <c r="H749">
        <f t="shared" si="131"/>
        <v>2</v>
      </c>
      <c r="I749" t="s">
        <v>32</v>
      </c>
      <c r="J749" t="s">
        <v>1945</v>
      </c>
      <c r="K749">
        <f t="shared" si="136"/>
        <v>20</v>
      </c>
      <c r="L749">
        <f t="shared" si="137"/>
        <v>50</v>
      </c>
      <c r="M749">
        <f t="shared" si="135"/>
        <v>0</v>
      </c>
      <c r="N749" t="s">
        <v>92</v>
      </c>
      <c r="O749">
        <f t="shared" si="138"/>
        <v>50</v>
      </c>
      <c r="P749" t="s">
        <v>184</v>
      </c>
      <c r="Q749" t="s">
        <v>35</v>
      </c>
      <c r="R749" s="1">
        <v>44136</v>
      </c>
      <c r="S749" s="1" t="str">
        <f>TEXT(商品数据[[#This Row],[出版时间]],"YYYY")</f>
        <v>2020</v>
      </c>
      <c r="T749" t="s">
        <v>36</v>
      </c>
      <c r="U749" t="s">
        <v>37</v>
      </c>
      <c r="V749">
        <v>240</v>
      </c>
      <c r="W749">
        <v>13</v>
      </c>
      <c r="X749">
        <v>3</v>
      </c>
      <c r="Y749">
        <v>0</v>
      </c>
      <c r="Z749">
        <f t="shared" si="132"/>
        <v>0</v>
      </c>
      <c r="AA749">
        <f t="shared" si="133"/>
        <v>1</v>
      </c>
      <c r="AB749" t="str">
        <f t="shared" ref="AB749:AB812" si="139">IF(AC749&gt;100000,"超畅销",IF(AC749&gt;2000,"畅销",IF(AC749&gt;200,"一般",IF(AC749&gt;1,"较不畅销","不畅销"))))</f>
        <v>不畅销</v>
      </c>
      <c r="AC749">
        <f t="shared" si="134"/>
        <v>0.1862</v>
      </c>
    </row>
    <row r="750" spans="1:29" ht="15" customHeight="1" x14ac:dyDescent="0.2">
      <c r="A750">
        <v>10023000000000</v>
      </c>
      <c r="B750" t="s">
        <v>1946</v>
      </c>
      <c r="C750" t="s">
        <v>1946</v>
      </c>
      <c r="D750" t="str">
        <f t="shared" si="129"/>
        <v>较高</v>
      </c>
      <c r="E750">
        <v>79.2</v>
      </c>
      <c r="F750" t="s">
        <v>548</v>
      </c>
      <c r="G750">
        <f t="shared" si="130"/>
        <v>1</v>
      </c>
      <c r="H750">
        <f t="shared" si="131"/>
        <v>1</v>
      </c>
      <c r="I750" t="s">
        <v>428</v>
      </c>
      <c r="J750" t="s">
        <v>1947</v>
      </c>
      <c r="K750">
        <f t="shared" si="136"/>
        <v>20</v>
      </c>
      <c r="L750">
        <f t="shared" si="137"/>
        <v>50</v>
      </c>
      <c r="M750">
        <f t="shared" si="135"/>
        <v>0</v>
      </c>
      <c r="N750" t="s">
        <v>92</v>
      </c>
      <c r="O750">
        <f t="shared" si="138"/>
        <v>10</v>
      </c>
      <c r="P750" t="s">
        <v>92</v>
      </c>
      <c r="R750" s="1">
        <v>44105</v>
      </c>
      <c r="S750" s="1" t="str">
        <f>TEXT(商品数据[[#This Row],[出版时间]],"YYYY")</f>
        <v>2020</v>
      </c>
      <c r="V750">
        <v>400</v>
      </c>
      <c r="W750">
        <v>22</v>
      </c>
      <c r="X750">
        <v>1</v>
      </c>
      <c r="Y750">
        <v>0</v>
      </c>
      <c r="Z750">
        <f t="shared" si="132"/>
        <v>0</v>
      </c>
      <c r="AA750">
        <f t="shared" si="133"/>
        <v>0</v>
      </c>
      <c r="AB750" t="str">
        <f t="shared" si="139"/>
        <v>不畅销</v>
      </c>
      <c r="AC750">
        <f t="shared" si="134"/>
        <v>0.50829999999999997</v>
      </c>
    </row>
    <row r="751" spans="1:29" ht="15" customHeight="1" x14ac:dyDescent="0.2">
      <c r="A751">
        <v>17681291370</v>
      </c>
      <c r="B751" t="s">
        <v>1948</v>
      </c>
      <c r="C751" t="s">
        <v>92</v>
      </c>
      <c r="D751" t="str">
        <f t="shared" si="129"/>
        <v>中</v>
      </c>
      <c r="E751">
        <v>39.9</v>
      </c>
      <c r="F751" t="s">
        <v>345</v>
      </c>
      <c r="G751">
        <f t="shared" si="130"/>
        <v>1</v>
      </c>
      <c r="H751">
        <f t="shared" si="131"/>
        <v>0</v>
      </c>
      <c r="I751" t="s">
        <v>346</v>
      </c>
      <c r="K751">
        <f t="shared" si="136"/>
        <v>20</v>
      </c>
      <c r="L751">
        <f t="shared" si="137"/>
        <v>50</v>
      </c>
      <c r="M751">
        <f t="shared" si="135"/>
        <v>0</v>
      </c>
      <c r="N751" t="s">
        <v>92</v>
      </c>
      <c r="O751">
        <f t="shared" si="138"/>
        <v>10</v>
      </c>
      <c r="R751" s="1">
        <v>43677</v>
      </c>
      <c r="S751" s="1" t="str">
        <f>TEXT(商品数据[[#This Row],[出版时间]],"YYYY")</f>
        <v>2019</v>
      </c>
      <c r="W751">
        <v>15</v>
      </c>
      <c r="X751">
        <v>9</v>
      </c>
      <c r="Y751">
        <v>0</v>
      </c>
      <c r="Z751">
        <f t="shared" si="132"/>
        <v>1</v>
      </c>
      <c r="AA751">
        <f t="shared" si="133"/>
        <v>0</v>
      </c>
      <c r="AB751" t="str">
        <f t="shared" si="139"/>
        <v>不畅销</v>
      </c>
      <c r="AC751">
        <f t="shared" si="134"/>
        <v>0.25440000000000002</v>
      </c>
    </row>
    <row r="752" spans="1:29" ht="15" customHeight="1" x14ac:dyDescent="0.2">
      <c r="A752">
        <v>26682627984</v>
      </c>
      <c r="B752" t="s">
        <v>1949</v>
      </c>
      <c r="C752" t="s">
        <v>1950</v>
      </c>
      <c r="D752" t="str">
        <f t="shared" si="129"/>
        <v>中</v>
      </c>
      <c r="E752">
        <v>52</v>
      </c>
      <c r="F752" t="s">
        <v>548</v>
      </c>
      <c r="G752">
        <f t="shared" si="130"/>
        <v>1</v>
      </c>
      <c r="H752">
        <f t="shared" si="131"/>
        <v>1</v>
      </c>
      <c r="I752" t="s">
        <v>428</v>
      </c>
      <c r="J752" t="s">
        <v>260</v>
      </c>
      <c r="K752">
        <f t="shared" si="136"/>
        <v>20</v>
      </c>
      <c r="L752">
        <f t="shared" si="137"/>
        <v>50</v>
      </c>
      <c r="M752">
        <f t="shared" si="135"/>
        <v>0</v>
      </c>
      <c r="N752" t="s">
        <v>92</v>
      </c>
      <c r="O752">
        <f t="shared" si="138"/>
        <v>10</v>
      </c>
      <c r="P752" t="s">
        <v>92</v>
      </c>
      <c r="Q752" t="s">
        <v>35</v>
      </c>
      <c r="R752" s="1">
        <v>43191</v>
      </c>
      <c r="S752" s="1" t="str">
        <f>TEXT(商品数据[[#This Row],[出版时间]],"YYYY")</f>
        <v>2018</v>
      </c>
      <c r="W752">
        <v>15</v>
      </c>
      <c r="X752">
        <v>5</v>
      </c>
      <c r="Y752">
        <v>0</v>
      </c>
      <c r="Z752">
        <f t="shared" si="132"/>
        <v>0</v>
      </c>
      <c r="AA752">
        <f t="shared" si="133"/>
        <v>0</v>
      </c>
      <c r="AB752" t="str">
        <f t="shared" si="139"/>
        <v>不畅销</v>
      </c>
      <c r="AC752">
        <f t="shared" si="134"/>
        <v>0.248</v>
      </c>
    </row>
    <row r="753" spans="1:29" ht="15" customHeight="1" x14ac:dyDescent="0.2">
      <c r="A753">
        <v>14455961016</v>
      </c>
      <c r="B753" t="s">
        <v>1951</v>
      </c>
      <c r="C753" t="s">
        <v>1952</v>
      </c>
      <c r="D753" t="str">
        <f t="shared" si="129"/>
        <v>中</v>
      </c>
      <c r="E753">
        <v>41.7</v>
      </c>
      <c r="F753" t="s">
        <v>1953</v>
      </c>
      <c r="G753">
        <f t="shared" si="130"/>
        <v>0</v>
      </c>
      <c r="H753">
        <f t="shared" si="131"/>
        <v>1</v>
      </c>
      <c r="I753" t="s">
        <v>51</v>
      </c>
      <c r="J753" t="s">
        <v>1954</v>
      </c>
      <c r="K753">
        <f t="shared" si="136"/>
        <v>20</v>
      </c>
      <c r="L753">
        <f t="shared" si="137"/>
        <v>10</v>
      </c>
      <c r="M753">
        <f t="shared" si="135"/>
        <v>700</v>
      </c>
      <c r="N753" t="s">
        <v>643</v>
      </c>
      <c r="O753">
        <f t="shared" si="138"/>
        <v>10</v>
      </c>
      <c r="Q753" t="s">
        <v>472</v>
      </c>
      <c r="R753" s="1">
        <v>42887</v>
      </c>
      <c r="S753" s="1" t="str">
        <f>TEXT(商品数据[[#This Row],[出版时间]],"YYYY")</f>
        <v>2017</v>
      </c>
      <c r="W753">
        <v>13</v>
      </c>
      <c r="X753">
        <v>3</v>
      </c>
      <c r="Y753">
        <v>0</v>
      </c>
      <c r="Z753">
        <f t="shared" si="132"/>
        <v>0</v>
      </c>
      <c r="AA753">
        <f t="shared" si="133"/>
        <v>0</v>
      </c>
      <c r="AB753" t="str">
        <f t="shared" si="139"/>
        <v>不畅销</v>
      </c>
      <c r="AC753">
        <f t="shared" si="134"/>
        <v>0.1862</v>
      </c>
    </row>
    <row r="754" spans="1:29" ht="15" customHeight="1" x14ac:dyDescent="0.2">
      <c r="A754">
        <v>10024700000000</v>
      </c>
      <c r="B754" t="s">
        <v>1955</v>
      </c>
      <c r="C754" t="s">
        <v>1354</v>
      </c>
      <c r="D754" t="str">
        <f t="shared" si="129"/>
        <v>较高</v>
      </c>
      <c r="E754">
        <v>67.400000000000006</v>
      </c>
      <c r="F754" t="s">
        <v>548</v>
      </c>
      <c r="G754">
        <f t="shared" si="130"/>
        <v>1</v>
      </c>
      <c r="H754">
        <f t="shared" si="131"/>
        <v>1</v>
      </c>
      <c r="I754" t="s">
        <v>428</v>
      </c>
      <c r="J754" t="s">
        <v>1355</v>
      </c>
      <c r="K754">
        <f t="shared" si="136"/>
        <v>20</v>
      </c>
      <c r="L754">
        <f t="shared" si="137"/>
        <v>50</v>
      </c>
      <c r="M754">
        <f t="shared" si="135"/>
        <v>0</v>
      </c>
      <c r="N754" t="s">
        <v>92</v>
      </c>
      <c r="O754">
        <f t="shared" si="138"/>
        <v>10</v>
      </c>
      <c r="P754" t="s">
        <v>92</v>
      </c>
      <c r="R754" s="1">
        <v>44166</v>
      </c>
      <c r="S754" s="1" t="str">
        <f>TEXT(商品数据[[#This Row],[出版时间]],"YYYY")</f>
        <v>2020</v>
      </c>
      <c r="V754">
        <v>340</v>
      </c>
      <c r="W754">
        <v>28</v>
      </c>
      <c r="X754">
        <v>2</v>
      </c>
      <c r="Y754">
        <v>0</v>
      </c>
      <c r="Z754">
        <f t="shared" si="132"/>
        <v>1</v>
      </c>
      <c r="AA754">
        <f t="shared" si="133"/>
        <v>0</v>
      </c>
      <c r="AB754" t="str">
        <f t="shared" si="139"/>
        <v>不畅销</v>
      </c>
      <c r="AC754">
        <f t="shared" si="134"/>
        <v>0.81779999999999997</v>
      </c>
    </row>
    <row r="755" spans="1:29" ht="15" customHeight="1" x14ac:dyDescent="0.2">
      <c r="A755">
        <v>70192168889</v>
      </c>
      <c r="B755" t="s">
        <v>1956</v>
      </c>
      <c r="C755" t="s">
        <v>665</v>
      </c>
      <c r="D755" t="str">
        <f t="shared" si="129"/>
        <v>较高</v>
      </c>
      <c r="E755">
        <v>74</v>
      </c>
      <c r="F755" t="s">
        <v>548</v>
      </c>
      <c r="G755">
        <f t="shared" si="130"/>
        <v>1</v>
      </c>
      <c r="H755">
        <f t="shared" si="131"/>
        <v>1</v>
      </c>
      <c r="I755" t="s">
        <v>428</v>
      </c>
      <c r="J755" t="s">
        <v>1957</v>
      </c>
      <c r="K755">
        <f t="shared" si="136"/>
        <v>20</v>
      </c>
      <c r="L755">
        <f t="shared" si="137"/>
        <v>50</v>
      </c>
      <c r="M755">
        <f t="shared" si="135"/>
        <v>0</v>
      </c>
      <c r="N755" t="s">
        <v>92</v>
      </c>
      <c r="O755">
        <f t="shared" si="138"/>
        <v>10</v>
      </c>
      <c r="P755" t="s">
        <v>92</v>
      </c>
      <c r="R755" s="1">
        <v>43983</v>
      </c>
      <c r="S755" s="1" t="str">
        <f>TEXT(商品数据[[#This Row],[出版时间]],"YYYY")</f>
        <v>2020</v>
      </c>
      <c r="V755">
        <v>480</v>
      </c>
      <c r="W755">
        <v>20</v>
      </c>
      <c r="X755">
        <v>2</v>
      </c>
      <c r="Y755">
        <v>0</v>
      </c>
      <c r="Z755">
        <f t="shared" si="132"/>
        <v>1</v>
      </c>
      <c r="AA755">
        <f t="shared" si="133"/>
        <v>1</v>
      </c>
      <c r="AB755" t="str">
        <f t="shared" si="139"/>
        <v>不畅销</v>
      </c>
      <c r="AC755">
        <f t="shared" si="134"/>
        <v>0.42419999999999997</v>
      </c>
    </row>
    <row r="756" spans="1:29" ht="15" customHeight="1" x14ac:dyDescent="0.2">
      <c r="A756">
        <v>13005424</v>
      </c>
      <c r="B756" t="s">
        <v>1958</v>
      </c>
      <c r="C756" t="s">
        <v>1958</v>
      </c>
      <c r="D756" t="str">
        <f t="shared" si="129"/>
        <v>较高</v>
      </c>
      <c r="E756">
        <v>78.400000000000006</v>
      </c>
      <c r="G756">
        <f t="shared" si="130"/>
        <v>0</v>
      </c>
      <c r="H756">
        <f t="shared" si="131"/>
        <v>2</v>
      </c>
      <c r="I756" t="s">
        <v>32</v>
      </c>
      <c r="J756" t="s">
        <v>1903</v>
      </c>
      <c r="K756">
        <f t="shared" si="136"/>
        <v>20</v>
      </c>
      <c r="L756">
        <f t="shared" si="137"/>
        <v>10</v>
      </c>
      <c r="M756">
        <f t="shared" si="135"/>
        <v>700</v>
      </c>
      <c r="N756" t="s">
        <v>902</v>
      </c>
      <c r="O756">
        <f t="shared" si="138"/>
        <v>10</v>
      </c>
      <c r="P756" t="s">
        <v>1533</v>
      </c>
      <c r="Q756" t="s">
        <v>35</v>
      </c>
      <c r="R756" s="1">
        <v>44044</v>
      </c>
      <c r="S756" s="1" t="str">
        <f>TEXT(商品数据[[#This Row],[出版时间]],"YYYY")</f>
        <v>2020</v>
      </c>
      <c r="T756" t="s">
        <v>36</v>
      </c>
      <c r="U756" t="s">
        <v>37</v>
      </c>
      <c r="V756">
        <v>358</v>
      </c>
      <c r="W756">
        <v>14</v>
      </c>
      <c r="X756">
        <v>2</v>
      </c>
      <c r="Y756">
        <v>0</v>
      </c>
      <c r="Z756">
        <f t="shared" si="132"/>
        <v>0</v>
      </c>
      <c r="AA756">
        <f t="shared" si="133"/>
        <v>0</v>
      </c>
      <c r="AB756" t="str">
        <f t="shared" si="139"/>
        <v>不畅销</v>
      </c>
      <c r="AC756">
        <f t="shared" si="134"/>
        <v>0.21299999999999999</v>
      </c>
    </row>
    <row r="757" spans="1:29" ht="15" customHeight="1" x14ac:dyDescent="0.2">
      <c r="A757">
        <v>67326167266</v>
      </c>
      <c r="B757" t="s">
        <v>1959</v>
      </c>
      <c r="C757" t="s">
        <v>1960</v>
      </c>
      <c r="D757" t="str">
        <f t="shared" si="129"/>
        <v>中</v>
      </c>
      <c r="E757">
        <v>42.72</v>
      </c>
      <c r="F757" t="s">
        <v>681</v>
      </c>
      <c r="G757">
        <f t="shared" si="130"/>
        <v>0</v>
      </c>
      <c r="H757">
        <f t="shared" si="131"/>
        <v>1</v>
      </c>
      <c r="I757" t="s">
        <v>570</v>
      </c>
      <c r="K757">
        <f t="shared" si="136"/>
        <v>20</v>
      </c>
      <c r="L757">
        <f t="shared" si="137"/>
        <v>50</v>
      </c>
      <c r="M757">
        <f t="shared" si="135"/>
        <v>2</v>
      </c>
      <c r="N757" t="s">
        <v>57</v>
      </c>
      <c r="O757">
        <f t="shared" si="138"/>
        <v>10</v>
      </c>
      <c r="R757" s="1">
        <v>43862</v>
      </c>
      <c r="S757" s="1" t="str">
        <f>TEXT(商品数据[[#This Row],[出版时间]],"YYYY")</f>
        <v>2020</v>
      </c>
      <c r="W757">
        <v>19</v>
      </c>
      <c r="X757">
        <v>2</v>
      </c>
      <c r="Y757">
        <v>0</v>
      </c>
      <c r="Z757">
        <f t="shared" si="132"/>
        <v>1</v>
      </c>
      <c r="AA757">
        <f t="shared" si="133"/>
        <v>0</v>
      </c>
      <c r="AB757" t="str">
        <f t="shared" si="139"/>
        <v>不畅销</v>
      </c>
      <c r="AC757">
        <f t="shared" si="134"/>
        <v>0.38400000000000001</v>
      </c>
    </row>
    <row r="758" spans="1:29" ht="15" customHeight="1" x14ac:dyDescent="0.2">
      <c r="A758">
        <v>70133981215</v>
      </c>
      <c r="B758" t="s">
        <v>1961</v>
      </c>
      <c r="C758" t="s">
        <v>1960</v>
      </c>
      <c r="D758" t="str">
        <f t="shared" si="129"/>
        <v>中</v>
      </c>
      <c r="E758">
        <v>39.1</v>
      </c>
      <c r="F758" t="s">
        <v>681</v>
      </c>
      <c r="G758">
        <f t="shared" si="130"/>
        <v>0</v>
      </c>
      <c r="H758">
        <f t="shared" si="131"/>
        <v>1</v>
      </c>
      <c r="I758" t="s">
        <v>40</v>
      </c>
      <c r="J758" t="s">
        <v>41</v>
      </c>
      <c r="K758">
        <f t="shared" si="136"/>
        <v>89</v>
      </c>
      <c r="L758">
        <f t="shared" si="137"/>
        <v>40</v>
      </c>
      <c r="M758">
        <f t="shared" si="135"/>
        <v>1</v>
      </c>
      <c r="N758" t="s">
        <v>31</v>
      </c>
      <c r="O758">
        <f t="shared" si="138"/>
        <v>10</v>
      </c>
      <c r="Q758" t="s">
        <v>35</v>
      </c>
      <c r="R758" s="1"/>
      <c r="S758" s="1" t="str">
        <f>TEXT(商品数据[[#This Row],[出版时间]],"YYYY")</f>
        <v>1900</v>
      </c>
      <c r="T758" t="s">
        <v>309</v>
      </c>
      <c r="W758">
        <v>17</v>
      </c>
      <c r="X758">
        <v>3</v>
      </c>
      <c r="Y758">
        <v>0</v>
      </c>
      <c r="Z758">
        <f t="shared" si="132"/>
        <v>0</v>
      </c>
      <c r="AA758">
        <f t="shared" si="133"/>
        <v>0</v>
      </c>
      <c r="AB758" t="str">
        <f t="shared" si="139"/>
        <v>不畅销</v>
      </c>
      <c r="AC758">
        <f t="shared" si="134"/>
        <v>0.31140000000000001</v>
      </c>
    </row>
    <row r="759" spans="1:29" ht="15" customHeight="1" x14ac:dyDescent="0.2">
      <c r="A759">
        <v>70133981216</v>
      </c>
      <c r="B759" t="s">
        <v>1962</v>
      </c>
      <c r="C759" t="s">
        <v>1960</v>
      </c>
      <c r="D759" t="str">
        <f t="shared" si="129"/>
        <v>中</v>
      </c>
      <c r="E759">
        <v>55</v>
      </c>
      <c r="F759" t="s">
        <v>681</v>
      </c>
      <c r="G759">
        <f t="shared" si="130"/>
        <v>0</v>
      </c>
      <c r="H759">
        <f t="shared" si="131"/>
        <v>1</v>
      </c>
      <c r="I759" t="s">
        <v>40</v>
      </c>
      <c r="J759" t="s">
        <v>41</v>
      </c>
      <c r="K759">
        <f t="shared" si="136"/>
        <v>89</v>
      </c>
      <c r="L759">
        <f t="shared" si="137"/>
        <v>40</v>
      </c>
      <c r="M759">
        <f t="shared" si="135"/>
        <v>1</v>
      </c>
      <c r="N759" t="s">
        <v>31</v>
      </c>
      <c r="O759">
        <f t="shared" si="138"/>
        <v>10</v>
      </c>
      <c r="Q759" t="s">
        <v>35</v>
      </c>
      <c r="R759" s="1"/>
      <c r="S759" s="1" t="str">
        <f>TEXT(商品数据[[#This Row],[出版时间]],"YYYY")</f>
        <v>1900</v>
      </c>
      <c r="T759" t="s">
        <v>309</v>
      </c>
      <c r="W759">
        <v>17</v>
      </c>
      <c r="X759">
        <v>3</v>
      </c>
      <c r="Y759">
        <v>0</v>
      </c>
      <c r="Z759">
        <f t="shared" si="132"/>
        <v>0</v>
      </c>
      <c r="AA759">
        <f t="shared" si="133"/>
        <v>0</v>
      </c>
      <c r="AB759" t="str">
        <f t="shared" si="139"/>
        <v>不畅销</v>
      </c>
      <c r="AC759">
        <f t="shared" si="134"/>
        <v>0.31140000000000001</v>
      </c>
    </row>
    <row r="760" spans="1:29" ht="15" customHeight="1" x14ac:dyDescent="0.2">
      <c r="A760">
        <v>70133981217</v>
      </c>
      <c r="B760" t="s">
        <v>1963</v>
      </c>
      <c r="C760" t="s">
        <v>1960</v>
      </c>
      <c r="D760" t="str">
        <f t="shared" si="129"/>
        <v>高</v>
      </c>
      <c r="E760">
        <v>111</v>
      </c>
      <c r="F760" t="s">
        <v>681</v>
      </c>
      <c r="G760">
        <f t="shared" si="130"/>
        <v>0</v>
      </c>
      <c r="H760">
        <f t="shared" si="131"/>
        <v>1</v>
      </c>
      <c r="I760" t="s">
        <v>40</v>
      </c>
      <c r="J760" t="s">
        <v>41</v>
      </c>
      <c r="K760">
        <f t="shared" si="136"/>
        <v>89</v>
      </c>
      <c r="L760">
        <f t="shared" si="137"/>
        <v>40</v>
      </c>
      <c r="M760">
        <f t="shared" si="135"/>
        <v>1</v>
      </c>
      <c r="N760" t="s">
        <v>31</v>
      </c>
      <c r="O760">
        <f t="shared" si="138"/>
        <v>10</v>
      </c>
      <c r="Q760" t="s">
        <v>35</v>
      </c>
      <c r="R760" s="1"/>
      <c r="S760" s="1" t="str">
        <f>TEXT(商品数据[[#This Row],[出版时间]],"YYYY")</f>
        <v>1900</v>
      </c>
      <c r="T760" t="s">
        <v>309</v>
      </c>
      <c r="W760">
        <v>17</v>
      </c>
      <c r="X760">
        <v>3</v>
      </c>
      <c r="Y760">
        <v>0</v>
      </c>
      <c r="Z760">
        <f t="shared" si="132"/>
        <v>0</v>
      </c>
      <c r="AA760">
        <f t="shared" si="133"/>
        <v>0</v>
      </c>
      <c r="AB760" t="str">
        <f t="shared" si="139"/>
        <v>不畅销</v>
      </c>
      <c r="AC760">
        <f t="shared" si="134"/>
        <v>0.31140000000000001</v>
      </c>
    </row>
    <row r="761" spans="1:29" ht="15" customHeight="1" x14ac:dyDescent="0.2">
      <c r="A761">
        <v>41656845643</v>
      </c>
      <c r="B761" t="s">
        <v>1964</v>
      </c>
      <c r="C761" t="s">
        <v>680</v>
      </c>
      <c r="D761" t="str">
        <f t="shared" si="129"/>
        <v>中</v>
      </c>
      <c r="E761">
        <v>58</v>
      </c>
      <c r="F761" t="s">
        <v>681</v>
      </c>
      <c r="G761">
        <f t="shared" si="130"/>
        <v>0</v>
      </c>
      <c r="H761">
        <f t="shared" si="131"/>
        <v>1</v>
      </c>
      <c r="I761" t="s">
        <v>40</v>
      </c>
      <c r="J761" t="s">
        <v>1965</v>
      </c>
      <c r="K761">
        <f t="shared" si="136"/>
        <v>20</v>
      </c>
      <c r="L761">
        <f t="shared" si="137"/>
        <v>50</v>
      </c>
      <c r="M761">
        <f t="shared" si="135"/>
        <v>2</v>
      </c>
      <c r="N761" t="s">
        <v>57</v>
      </c>
      <c r="O761">
        <f t="shared" si="138"/>
        <v>10</v>
      </c>
      <c r="R761" s="1"/>
      <c r="S761" s="1" t="str">
        <f>TEXT(商品数据[[#This Row],[出版时间]],"YYYY")</f>
        <v>1900</v>
      </c>
      <c r="V761">
        <v>168</v>
      </c>
      <c r="W761">
        <v>29</v>
      </c>
      <c r="X761">
        <v>1</v>
      </c>
      <c r="Y761">
        <v>0</v>
      </c>
      <c r="Z761">
        <f t="shared" si="132"/>
        <v>0</v>
      </c>
      <c r="AA761">
        <f t="shared" si="133"/>
        <v>0</v>
      </c>
      <c r="AB761" t="str">
        <f t="shared" si="139"/>
        <v>不畅销</v>
      </c>
      <c r="AC761">
        <f t="shared" si="134"/>
        <v>0.87299999999999989</v>
      </c>
    </row>
    <row r="762" spans="1:29" ht="15" customHeight="1" x14ac:dyDescent="0.2">
      <c r="A762">
        <v>62636926535</v>
      </c>
      <c r="B762" t="s">
        <v>1966</v>
      </c>
      <c r="C762" t="s">
        <v>680</v>
      </c>
      <c r="D762" t="str">
        <f t="shared" si="129"/>
        <v>高</v>
      </c>
      <c r="E762">
        <v>252</v>
      </c>
      <c r="F762" t="s">
        <v>681</v>
      </c>
      <c r="G762">
        <f t="shared" si="130"/>
        <v>0</v>
      </c>
      <c r="H762">
        <f t="shared" si="131"/>
        <v>1</v>
      </c>
      <c r="I762" t="s">
        <v>40</v>
      </c>
      <c r="J762" t="s">
        <v>1967</v>
      </c>
      <c r="K762">
        <f t="shared" si="136"/>
        <v>20</v>
      </c>
      <c r="L762">
        <f t="shared" si="137"/>
        <v>50</v>
      </c>
      <c r="M762">
        <f t="shared" si="135"/>
        <v>2</v>
      </c>
      <c r="N762" t="s">
        <v>57</v>
      </c>
      <c r="O762">
        <f t="shared" si="138"/>
        <v>10</v>
      </c>
      <c r="Q762" t="s">
        <v>35</v>
      </c>
      <c r="R762" s="1"/>
      <c r="S762" s="1" t="str">
        <f>TEXT(商品数据[[#This Row],[出版时间]],"YYYY")</f>
        <v>1900</v>
      </c>
      <c r="T762" t="s">
        <v>36</v>
      </c>
      <c r="U762" t="s">
        <v>37</v>
      </c>
      <c r="W762">
        <v>23</v>
      </c>
      <c r="X762">
        <v>4</v>
      </c>
      <c r="Y762">
        <v>0</v>
      </c>
      <c r="Z762">
        <f t="shared" si="132"/>
        <v>1</v>
      </c>
      <c r="AA762">
        <f t="shared" si="133"/>
        <v>0</v>
      </c>
      <c r="AB762" t="str">
        <f t="shared" si="139"/>
        <v>不畅销</v>
      </c>
      <c r="AC762">
        <f t="shared" si="134"/>
        <v>0.5616000000000001</v>
      </c>
    </row>
    <row r="763" spans="1:29" ht="15" customHeight="1" x14ac:dyDescent="0.2">
      <c r="A763">
        <v>55234447623</v>
      </c>
      <c r="B763" t="s">
        <v>1968</v>
      </c>
      <c r="C763" t="s">
        <v>1969</v>
      </c>
      <c r="D763" t="str">
        <f t="shared" si="129"/>
        <v>中</v>
      </c>
      <c r="E763">
        <v>59.5</v>
      </c>
      <c r="F763" t="s">
        <v>1970</v>
      </c>
      <c r="G763">
        <f t="shared" si="130"/>
        <v>0</v>
      </c>
      <c r="H763">
        <f t="shared" si="131"/>
        <v>1</v>
      </c>
      <c r="I763" t="s">
        <v>166</v>
      </c>
      <c r="K763">
        <f t="shared" si="136"/>
        <v>20</v>
      </c>
      <c r="L763">
        <f t="shared" si="137"/>
        <v>40</v>
      </c>
      <c r="M763">
        <f t="shared" si="135"/>
        <v>1</v>
      </c>
      <c r="N763" t="s">
        <v>31</v>
      </c>
      <c r="O763">
        <f t="shared" si="138"/>
        <v>10</v>
      </c>
      <c r="R763" s="1"/>
      <c r="S763" s="1" t="str">
        <f>TEXT(商品数据[[#This Row],[出版时间]],"YYYY")</f>
        <v>1900</v>
      </c>
      <c r="W763">
        <v>30</v>
      </c>
      <c r="X763">
        <v>3</v>
      </c>
      <c r="Y763">
        <v>0</v>
      </c>
      <c r="Z763">
        <f t="shared" si="132"/>
        <v>0</v>
      </c>
      <c r="AA763">
        <f t="shared" si="133"/>
        <v>0</v>
      </c>
      <c r="AB763" t="str">
        <f t="shared" si="139"/>
        <v>不畅销</v>
      </c>
      <c r="AC763">
        <f t="shared" si="134"/>
        <v>0.93930000000000002</v>
      </c>
    </row>
    <row r="764" spans="1:29" ht="15" customHeight="1" x14ac:dyDescent="0.2">
      <c r="A764">
        <v>12375598</v>
      </c>
      <c r="B764" t="s">
        <v>1204</v>
      </c>
      <c r="C764" t="s">
        <v>1971</v>
      </c>
      <c r="D764" t="str">
        <f t="shared" si="129"/>
        <v>较高</v>
      </c>
      <c r="E764">
        <v>65.2</v>
      </c>
      <c r="F764" t="s">
        <v>57</v>
      </c>
      <c r="G764">
        <f t="shared" si="130"/>
        <v>0</v>
      </c>
      <c r="H764">
        <f t="shared" si="131"/>
        <v>2</v>
      </c>
      <c r="I764" t="s">
        <v>32</v>
      </c>
      <c r="J764" t="s">
        <v>1972</v>
      </c>
      <c r="K764">
        <f t="shared" si="136"/>
        <v>20</v>
      </c>
      <c r="L764">
        <f t="shared" si="137"/>
        <v>50</v>
      </c>
      <c r="M764">
        <f t="shared" si="135"/>
        <v>2</v>
      </c>
      <c r="N764" t="s">
        <v>57</v>
      </c>
      <c r="O764">
        <f t="shared" si="138"/>
        <v>50</v>
      </c>
      <c r="P764" t="s">
        <v>112</v>
      </c>
      <c r="Q764" t="s">
        <v>35</v>
      </c>
      <c r="R764" s="1">
        <v>43252</v>
      </c>
      <c r="S764" s="1" t="str">
        <f>TEXT(商品数据[[#This Row],[出版时间]],"YYYY")</f>
        <v>2018</v>
      </c>
      <c r="T764" t="s">
        <v>36</v>
      </c>
      <c r="V764">
        <v>267</v>
      </c>
      <c r="W764">
        <v>13</v>
      </c>
      <c r="X764">
        <v>5</v>
      </c>
      <c r="Y764">
        <v>0</v>
      </c>
      <c r="Z764">
        <f t="shared" si="132"/>
        <v>0</v>
      </c>
      <c r="AA764">
        <f t="shared" si="133"/>
        <v>0</v>
      </c>
      <c r="AB764" t="str">
        <f t="shared" si="139"/>
        <v>不畅销</v>
      </c>
      <c r="AC764">
        <f t="shared" si="134"/>
        <v>0.189</v>
      </c>
    </row>
    <row r="765" spans="1:29" ht="15" customHeight="1" x14ac:dyDescent="0.2">
      <c r="A765">
        <v>39785139308</v>
      </c>
      <c r="B765" t="s">
        <v>1973</v>
      </c>
      <c r="C765" t="s">
        <v>1974</v>
      </c>
      <c r="D765" t="str">
        <f t="shared" si="129"/>
        <v>高</v>
      </c>
      <c r="E765">
        <v>288.8</v>
      </c>
      <c r="F765" t="s">
        <v>537</v>
      </c>
      <c r="G765">
        <f t="shared" si="130"/>
        <v>1</v>
      </c>
      <c r="H765">
        <f t="shared" si="131"/>
        <v>0</v>
      </c>
      <c r="I765" t="s">
        <v>703</v>
      </c>
      <c r="J765" t="s">
        <v>1975</v>
      </c>
      <c r="K765">
        <f t="shared" si="136"/>
        <v>20</v>
      </c>
      <c r="L765">
        <f t="shared" si="137"/>
        <v>50</v>
      </c>
      <c r="M765">
        <f t="shared" si="135"/>
        <v>2</v>
      </c>
      <c r="N765" t="s">
        <v>57</v>
      </c>
      <c r="O765">
        <f t="shared" si="138"/>
        <v>10</v>
      </c>
      <c r="R765" s="1"/>
      <c r="S765" s="1" t="str">
        <f>TEXT(商品数据[[#This Row],[出版时间]],"YYYY")</f>
        <v>1900</v>
      </c>
      <c r="W765">
        <v>16</v>
      </c>
      <c r="X765">
        <v>5</v>
      </c>
      <c r="Y765">
        <v>0</v>
      </c>
      <c r="Z765">
        <f t="shared" si="132"/>
        <v>0</v>
      </c>
      <c r="AA765">
        <f t="shared" si="133"/>
        <v>0</v>
      </c>
      <c r="AB765" t="str">
        <f t="shared" si="139"/>
        <v>不畅销</v>
      </c>
      <c r="AC765">
        <f t="shared" si="134"/>
        <v>0.28050000000000003</v>
      </c>
    </row>
    <row r="766" spans="1:29" ht="15" customHeight="1" x14ac:dyDescent="0.2">
      <c r="A766">
        <v>47019842857</v>
      </c>
      <c r="B766" t="s">
        <v>1976</v>
      </c>
      <c r="C766" t="s">
        <v>1977</v>
      </c>
      <c r="D766" t="str">
        <f t="shared" si="129"/>
        <v>较高</v>
      </c>
      <c r="E766">
        <v>77.5</v>
      </c>
      <c r="F766" t="s">
        <v>373</v>
      </c>
      <c r="G766">
        <f t="shared" si="130"/>
        <v>1</v>
      </c>
      <c r="H766">
        <f t="shared" si="131"/>
        <v>0</v>
      </c>
      <c r="I766" t="s">
        <v>703</v>
      </c>
      <c r="J766" t="s">
        <v>167</v>
      </c>
      <c r="K766">
        <f t="shared" si="136"/>
        <v>20</v>
      </c>
      <c r="L766">
        <f t="shared" si="137"/>
        <v>40</v>
      </c>
      <c r="M766">
        <f t="shared" si="135"/>
        <v>1</v>
      </c>
      <c r="N766" t="s">
        <v>31</v>
      </c>
      <c r="O766">
        <f t="shared" si="138"/>
        <v>10</v>
      </c>
      <c r="R766" s="1"/>
      <c r="S766" s="1" t="str">
        <f>TEXT(商品数据[[#This Row],[出版时间]],"YYYY")</f>
        <v>1900</v>
      </c>
      <c r="W766">
        <v>17</v>
      </c>
      <c r="X766">
        <v>2</v>
      </c>
      <c r="Y766">
        <v>0</v>
      </c>
      <c r="Z766">
        <f t="shared" si="132"/>
        <v>0</v>
      </c>
      <c r="AA766">
        <f t="shared" si="133"/>
        <v>0</v>
      </c>
      <c r="AB766" t="str">
        <f t="shared" si="139"/>
        <v>不畅销</v>
      </c>
      <c r="AC766">
        <f t="shared" si="134"/>
        <v>0.30959999999999999</v>
      </c>
    </row>
    <row r="767" spans="1:29" ht="15" customHeight="1" x14ac:dyDescent="0.2">
      <c r="A767">
        <v>25320400663</v>
      </c>
      <c r="B767" t="s">
        <v>1978</v>
      </c>
      <c r="C767" t="s">
        <v>1979</v>
      </c>
      <c r="D767" t="str">
        <f t="shared" si="129"/>
        <v>较高</v>
      </c>
      <c r="E767">
        <v>94.13</v>
      </c>
      <c r="F767" t="s">
        <v>354</v>
      </c>
      <c r="G767">
        <f t="shared" si="130"/>
        <v>1</v>
      </c>
      <c r="H767">
        <f t="shared" si="131"/>
        <v>0</v>
      </c>
      <c r="I767" t="s">
        <v>355</v>
      </c>
      <c r="K767">
        <f t="shared" si="136"/>
        <v>20</v>
      </c>
      <c r="L767">
        <f t="shared" si="137"/>
        <v>50</v>
      </c>
      <c r="M767">
        <f t="shared" si="135"/>
        <v>0</v>
      </c>
      <c r="N767" t="s">
        <v>92</v>
      </c>
      <c r="O767">
        <f t="shared" si="138"/>
        <v>10</v>
      </c>
      <c r="R767" s="1"/>
      <c r="S767" s="1" t="str">
        <f>TEXT(商品数据[[#This Row],[出版时间]],"YYYY")</f>
        <v>1900</v>
      </c>
      <c r="W767">
        <v>21</v>
      </c>
      <c r="X767">
        <v>14</v>
      </c>
      <c r="Y767">
        <v>0</v>
      </c>
      <c r="Z767">
        <f t="shared" si="132"/>
        <v>0</v>
      </c>
      <c r="AA767">
        <f t="shared" si="133"/>
        <v>0</v>
      </c>
      <c r="AB767" t="str">
        <f t="shared" si="139"/>
        <v>不畅销</v>
      </c>
      <c r="AC767">
        <f t="shared" si="134"/>
        <v>0.49280000000000002</v>
      </c>
    </row>
    <row r="768" spans="1:29" ht="15" customHeight="1" x14ac:dyDescent="0.2">
      <c r="A768">
        <v>37246759812</v>
      </c>
      <c r="B768" t="s">
        <v>1980</v>
      </c>
      <c r="C768" t="s">
        <v>1981</v>
      </c>
      <c r="D768" t="str">
        <f t="shared" si="129"/>
        <v>高</v>
      </c>
      <c r="E768">
        <v>132.80000000000001</v>
      </c>
      <c r="F768" t="s">
        <v>674</v>
      </c>
      <c r="G768">
        <f t="shared" si="130"/>
        <v>1</v>
      </c>
      <c r="H768">
        <f t="shared" si="131"/>
        <v>0</v>
      </c>
      <c r="I768" t="s">
        <v>355</v>
      </c>
      <c r="K768">
        <f t="shared" si="136"/>
        <v>20</v>
      </c>
      <c r="L768">
        <f t="shared" si="137"/>
        <v>50</v>
      </c>
      <c r="M768">
        <f t="shared" si="135"/>
        <v>3</v>
      </c>
      <c r="N768" t="s">
        <v>149</v>
      </c>
      <c r="O768">
        <f t="shared" si="138"/>
        <v>10</v>
      </c>
      <c r="R768" s="1"/>
      <c r="S768" s="1" t="str">
        <f>TEXT(商品数据[[#This Row],[出版时间]],"YYYY")</f>
        <v>1900</v>
      </c>
      <c r="W768">
        <v>28</v>
      </c>
      <c r="X768">
        <v>5</v>
      </c>
      <c r="Y768">
        <v>0</v>
      </c>
      <c r="Z768">
        <f t="shared" si="132"/>
        <v>0</v>
      </c>
      <c r="AA768">
        <f t="shared" si="133"/>
        <v>0</v>
      </c>
      <c r="AB768" t="str">
        <f t="shared" si="139"/>
        <v>不畅销</v>
      </c>
      <c r="AC768">
        <f t="shared" si="134"/>
        <v>0.8264999999999999</v>
      </c>
    </row>
    <row r="769" spans="1:29" ht="15" customHeight="1" x14ac:dyDescent="0.2">
      <c r="A769">
        <v>31327919663</v>
      </c>
      <c r="B769" t="s">
        <v>1982</v>
      </c>
      <c r="C769" t="s">
        <v>1983</v>
      </c>
      <c r="D769" t="str">
        <f t="shared" si="129"/>
        <v>较高</v>
      </c>
      <c r="E769">
        <v>82.6</v>
      </c>
      <c r="F769" t="s">
        <v>354</v>
      </c>
      <c r="G769">
        <f t="shared" si="130"/>
        <v>1</v>
      </c>
      <c r="H769">
        <f t="shared" si="131"/>
        <v>0</v>
      </c>
      <c r="I769" t="s">
        <v>355</v>
      </c>
      <c r="J769" t="s">
        <v>709</v>
      </c>
      <c r="K769">
        <f t="shared" si="136"/>
        <v>20</v>
      </c>
      <c r="L769">
        <f t="shared" si="137"/>
        <v>50</v>
      </c>
      <c r="M769">
        <f t="shared" si="135"/>
        <v>0</v>
      </c>
      <c r="N769" t="s">
        <v>92</v>
      </c>
      <c r="O769">
        <f t="shared" si="138"/>
        <v>10</v>
      </c>
      <c r="R769" s="1"/>
      <c r="S769" s="1" t="str">
        <f>TEXT(商品数据[[#This Row],[出版时间]],"YYYY")</f>
        <v>1900</v>
      </c>
      <c r="W769">
        <v>14</v>
      </c>
      <c r="X769">
        <v>5</v>
      </c>
      <c r="Y769">
        <v>0</v>
      </c>
      <c r="Z769">
        <f t="shared" si="132"/>
        <v>0</v>
      </c>
      <c r="AA769">
        <f t="shared" si="133"/>
        <v>1</v>
      </c>
      <c r="AB769" t="str">
        <f t="shared" si="139"/>
        <v>不畅销</v>
      </c>
      <c r="AC769">
        <f t="shared" si="134"/>
        <v>0.2175</v>
      </c>
    </row>
    <row r="770" spans="1:29" ht="15" customHeight="1" x14ac:dyDescent="0.2">
      <c r="A770">
        <v>30910355425</v>
      </c>
      <c r="B770" t="s">
        <v>1984</v>
      </c>
      <c r="C770" t="s">
        <v>1985</v>
      </c>
      <c r="D770" t="str">
        <f t="shared" ref="D770:D833" si="140">IF(E770&gt;100,"高",IF(E770&gt;65,"较高",IF(E770&gt;25,"中","低")))</f>
        <v>较高</v>
      </c>
      <c r="E770">
        <v>66.8</v>
      </c>
      <c r="F770" t="s">
        <v>453</v>
      </c>
      <c r="G770">
        <f t="shared" ref="G770:G833" si="141">IF(COUNTIF(I770,"*邮*")+COUNTIF(B770,"*邮*")+COUNTIF(C770,"*邮*")&gt;0,1,0)</f>
        <v>1</v>
      </c>
      <c r="H770">
        <f t="shared" ref="H770:H833" si="142">COUNTIF(I770,"*自营*")+COUNTIF(I770,"*放心购*")+COUNTIF(I770,"*京东物流*")+COUNTIF(I770,"*闪购*")</f>
        <v>0</v>
      </c>
      <c r="I770" t="s">
        <v>454</v>
      </c>
      <c r="J770" t="s">
        <v>1986</v>
      </c>
      <c r="K770">
        <f t="shared" si="136"/>
        <v>20</v>
      </c>
      <c r="L770">
        <f t="shared" si="137"/>
        <v>50</v>
      </c>
      <c r="M770">
        <f t="shared" si="135"/>
        <v>0</v>
      </c>
      <c r="N770" t="s">
        <v>92</v>
      </c>
      <c r="O770">
        <f t="shared" si="138"/>
        <v>10</v>
      </c>
      <c r="R770" s="1"/>
      <c r="S770" s="1" t="str">
        <f>TEXT(商品数据[[#This Row],[出版时间]],"YYYY")</f>
        <v>1900</v>
      </c>
      <c r="W770">
        <v>26</v>
      </c>
      <c r="X770">
        <v>13</v>
      </c>
      <c r="Y770">
        <v>0</v>
      </c>
      <c r="Z770">
        <f t="shared" ref="Z770:Z833" si="143">IF(COUNTIF(B770,"*案例*")+COUNTIF(B770,"*实战*")+COUNTIF(B770,"*实践*")&gt;0,1,0)</f>
        <v>0</v>
      </c>
      <c r="AA770">
        <f t="shared" ref="AA770:AA833" si="144">IF(COUNTIF(B770,"*scikit*")+COUNTIF(C770,"*scikit*")+COUNTIF(B770,"*Keras*")+COUNTIF(C770,"*Keras*")+COUNTIF(B770,"*PyTorch*")+COUNTIF(B770,"*TensorFlow*")+COUNTIF(B770,"*PySpark*")+COUNTIF(C770,"*PyTorch*")+COUNTIF(C770,"*TensorFlow*")+COUNTIF(C770,"*PySpark*")&gt;0,1,0)</f>
        <v>0</v>
      </c>
      <c r="AB770" t="str">
        <f t="shared" si="139"/>
        <v>不畅销</v>
      </c>
      <c r="AC770">
        <f t="shared" ref="AC770:AC833" si="145">SUM(W770/(1000*(Y770+1)/(W770+1)),X770/(10000*(Y770+1)/(W770+1)),Y770/(-1000*(Y770+1)/(W770+1)))</f>
        <v>0.73709999999999998</v>
      </c>
    </row>
    <row r="771" spans="1:29" ht="15" customHeight="1" x14ac:dyDescent="0.2">
      <c r="A771">
        <v>10121360769</v>
      </c>
      <c r="B771" t="s">
        <v>1987</v>
      </c>
      <c r="C771" t="s">
        <v>1985</v>
      </c>
      <c r="D771" t="str">
        <f t="shared" si="140"/>
        <v>中</v>
      </c>
      <c r="E771">
        <v>64.8</v>
      </c>
      <c r="F771" t="s">
        <v>453</v>
      </c>
      <c r="G771">
        <f t="shared" si="141"/>
        <v>1</v>
      </c>
      <c r="H771">
        <f t="shared" si="142"/>
        <v>0</v>
      </c>
      <c r="I771" t="s">
        <v>454</v>
      </c>
      <c r="J771" t="s">
        <v>41</v>
      </c>
      <c r="K771">
        <f t="shared" si="136"/>
        <v>89</v>
      </c>
      <c r="L771">
        <f t="shared" si="137"/>
        <v>40</v>
      </c>
      <c r="M771">
        <f t="shared" ref="M771:M834" si="146">IF(N771="人民邮电出版社",0,IF(N771="清华大学出版社",1,IF(N771="机械工业出版社",2,IF(N771="电子工业出版社",3,IF(N771="中信出版集团",4,IF(N771="东南大学出版社",5,IF(N771="科学出版社",6,700)))))))</f>
        <v>1</v>
      </c>
      <c r="N771" t="s">
        <v>31</v>
      </c>
      <c r="O771">
        <f t="shared" si="138"/>
        <v>10</v>
      </c>
      <c r="Q771" t="s">
        <v>35</v>
      </c>
      <c r="R771" s="1"/>
      <c r="S771" s="1" t="str">
        <f>TEXT(商品数据[[#This Row],[出版时间]],"YYYY")</f>
        <v>1900</v>
      </c>
      <c r="W771">
        <v>34</v>
      </c>
      <c r="X771">
        <v>29</v>
      </c>
      <c r="Y771">
        <v>1</v>
      </c>
      <c r="Z771">
        <f t="shared" si="143"/>
        <v>0</v>
      </c>
      <c r="AA771">
        <f t="shared" si="144"/>
        <v>0</v>
      </c>
      <c r="AB771" t="str">
        <f t="shared" si="139"/>
        <v>不畅销</v>
      </c>
      <c r="AC771">
        <f t="shared" si="145"/>
        <v>0.62824999999999998</v>
      </c>
    </row>
    <row r="772" spans="1:29" ht="15" customHeight="1" x14ac:dyDescent="0.2">
      <c r="A772">
        <v>54351674389</v>
      </c>
      <c r="B772" t="s">
        <v>1988</v>
      </c>
      <c r="C772" t="s">
        <v>1989</v>
      </c>
      <c r="D772" t="str">
        <f t="shared" si="140"/>
        <v>中</v>
      </c>
      <c r="E772">
        <v>41.8</v>
      </c>
      <c r="F772" t="s">
        <v>373</v>
      </c>
      <c r="G772">
        <f t="shared" si="141"/>
        <v>1</v>
      </c>
      <c r="H772">
        <f t="shared" si="142"/>
        <v>0</v>
      </c>
      <c r="I772" t="s">
        <v>374</v>
      </c>
      <c r="J772" t="s">
        <v>445</v>
      </c>
      <c r="K772">
        <f t="shared" si="136"/>
        <v>80</v>
      </c>
      <c r="L772">
        <f t="shared" si="137"/>
        <v>50</v>
      </c>
      <c r="M772">
        <f t="shared" si="146"/>
        <v>0</v>
      </c>
      <c r="N772" t="s">
        <v>92</v>
      </c>
      <c r="O772">
        <f t="shared" si="138"/>
        <v>10</v>
      </c>
      <c r="R772" s="1"/>
      <c r="S772" s="1" t="str">
        <f>TEXT(商品数据[[#This Row],[出版时间]],"YYYY")</f>
        <v>1900</v>
      </c>
      <c r="W772">
        <v>20</v>
      </c>
      <c r="X772">
        <v>8</v>
      </c>
      <c r="Y772">
        <v>0</v>
      </c>
      <c r="Z772">
        <f t="shared" si="143"/>
        <v>1</v>
      </c>
      <c r="AA772">
        <f t="shared" si="144"/>
        <v>0</v>
      </c>
      <c r="AB772" t="str">
        <f t="shared" si="139"/>
        <v>不畅销</v>
      </c>
      <c r="AC772">
        <f t="shared" si="145"/>
        <v>0.43679999999999997</v>
      </c>
    </row>
    <row r="773" spans="1:29" ht="15" customHeight="1" x14ac:dyDescent="0.2">
      <c r="A773">
        <v>12556461</v>
      </c>
      <c r="B773" t="s">
        <v>1990</v>
      </c>
      <c r="C773" t="s">
        <v>1990</v>
      </c>
      <c r="D773" t="str">
        <f t="shared" si="140"/>
        <v>中</v>
      </c>
      <c r="E773">
        <v>39.1</v>
      </c>
      <c r="F773" t="s">
        <v>1991</v>
      </c>
      <c r="G773">
        <f t="shared" si="141"/>
        <v>0</v>
      </c>
      <c r="H773">
        <f t="shared" si="142"/>
        <v>2</v>
      </c>
      <c r="I773" t="s">
        <v>32</v>
      </c>
      <c r="J773" t="s">
        <v>779</v>
      </c>
      <c r="K773">
        <f t="shared" si="136"/>
        <v>20</v>
      </c>
      <c r="L773">
        <f t="shared" si="137"/>
        <v>10</v>
      </c>
      <c r="M773">
        <f t="shared" si="146"/>
        <v>700</v>
      </c>
      <c r="N773" t="s">
        <v>1992</v>
      </c>
      <c r="O773">
        <f t="shared" si="138"/>
        <v>10</v>
      </c>
      <c r="P773" t="s">
        <v>1533</v>
      </c>
      <c r="Q773" t="s">
        <v>35</v>
      </c>
      <c r="R773" s="1">
        <v>43617</v>
      </c>
      <c r="S773" s="1" t="str">
        <f>TEXT(商品数据[[#This Row],[出版时间]],"YYYY")</f>
        <v>2019</v>
      </c>
      <c r="T773" t="s">
        <v>36</v>
      </c>
      <c r="U773" t="s">
        <v>37</v>
      </c>
      <c r="V773">
        <v>140</v>
      </c>
      <c r="W773">
        <v>21</v>
      </c>
      <c r="X773">
        <v>3</v>
      </c>
      <c r="Y773">
        <v>0</v>
      </c>
      <c r="Z773">
        <f t="shared" si="143"/>
        <v>0</v>
      </c>
      <c r="AA773">
        <f t="shared" si="144"/>
        <v>0</v>
      </c>
      <c r="AB773" t="str">
        <f t="shared" si="139"/>
        <v>不畅销</v>
      </c>
      <c r="AC773">
        <f t="shared" si="145"/>
        <v>0.46860000000000002</v>
      </c>
    </row>
    <row r="774" spans="1:29" ht="15" customHeight="1" x14ac:dyDescent="0.2">
      <c r="A774">
        <v>34350403354</v>
      </c>
      <c r="B774" t="s">
        <v>1993</v>
      </c>
      <c r="C774" t="s">
        <v>1993</v>
      </c>
      <c r="D774" t="str">
        <f t="shared" si="140"/>
        <v>中</v>
      </c>
      <c r="E774">
        <v>41.1</v>
      </c>
      <c r="F774" t="s">
        <v>556</v>
      </c>
      <c r="G774">
        <f t="shared" si="141"/>
        <v>0</v>
      </c>
      <c r="H774">
        <f t="shared" si="142"/>
        <v>0</v>
      </c>
      <c r="I774" t="s">
        <v>991</v>
      </c>
      <c r="J774" t="s">
        <v>356</v>
      </c>
      <c r="K774">
        <f t="shared" si="136"/>
        <v>20</v>
      </c>
      <c r="L774">
        <f t="shared" si="137"/>
        <v>50</v>
      </c>
      <c r="M774">
        <f t="shared" si="146"/>
        <v>0</v>
      </c>
      <c r="N774" t="s">
        <v>92</v>
      </c>
      <c r="O774">
        <f t="shared" si="138"/>
        <v>10</v>
      </c>
      <c r="R774" s="1">
        <v>43313</v>
      </c>
      <c r="S774" s="1" t="str">
        <f>TEXT(商品数据[[#This Row],[出版时间]],"YYYY")</f>
        <v>2018</v>
      </c>
      <c r="W774">
        <v>30</v>
      </c>
      <c r="X774">
        <v>4</v>
      </c>
      <c r="Y774">
        <v>0</v>
      </c>
      <c r="Z774">
        <f t="shared" si="143"/>
        <v>1</v>
      </c>
      <c r="AA774">
        <f t="shared" si="144"/>
        <v>0</v>
      </c>
      <c r="AB774" t="str">
        <f t="shared" si="139"/>
        <v>不畅销</v>
      </c>
      <c r="AC774">
        <f t="shared" si="145"/>
        <v>0.94240000000000002</v>
      </c>
    </row>
    <row r="775" spans="1:29" ht="15" customHeight="1" x14ac:dyDescent="0.2">
      <c r="A775">
        <v>12438819</v>
      </c>
      <c r="B775" t="s">
        <v>1994</v>
      </c>
      <c r="C775" t="s">
        <v>1994</v>
      </c>
      <c r="D775" t="str">
        <f t="shared" si="140"/>
        <v>较高</v>
      </c>
      <c r="E775">
        <v>87.8</v>
      </c>
      <c r="F775" t="s">
        <v>131</v>
      </c>
      <c r="G775">
        <f t="shared" si="141"/>
        <v>0</v>
      </c>
      <c r="H775">
        <f t="shared" si="142"/>
        <v>2</v>
      </c>
      <c r="I775" t="s">
        <v>32</v>
      </c>
      <c r="J775" t="s">
        <v>1995</v>
      </c>
      <c r="K775">
        <f t="shared" si="136"/>
        <v>20</v>
      </c>
      <c r="L775">
        <f t="shared" si="137"/>
        <v>30</v>
      </c>
      <c r="M775">
        <f t="shared" si="146"/>
        <v>5</v>
      </c>
      <c r="N775" t="s">
        <v>133</v>
      </c>
      <c r="O775">
        <f t="shared" si="138"/>
        <v>10</v>
      </c>
      <c r="P775" t="s">
        <v>131</v>
      </c>
      <c r="Q775" t="s">
        <v>35</v>
      </c>
      <c r="R775" s="1">
        <v>43374</v>
      </c>
      <c r="S775" s="1" t="str">
        <f>TEXT(商品数据[[#This Row],[出版时间]],"YYYY")</f>
        <v>2018</v>
      </c>
      <c r="T775" t="s">
        <v>36</v>
      </c>
      <c r="W775">
        <v>14</v>
      </c>
      <c r="X775">
        <v>6</v>
      </c>
      <c r="Y775">
        <v>0</v>
      </c>
      <c r="Z775">
        <f t="shared" si="143"/>
        <v>0</v>
      </c>
      <c r="AA775">
        <f t="shared" si="144"/>
        <v>0</v>
      </c>
      <c r="AB775" t="str">
        <f t="shared" si="139"/>
        <v>不畅销</v>
      </c>
      <c r="AC775">
        <f t="shared" si="145"/>
        <v>0.219</v>
      </c>
    </row>
    <row r="776" spans="1:29" ht="15" customHeight="1" x14ac:dyDescent="0.2">
      <c r="A776">
        <v>39205783211</v>
      </c>
      <c r="B776" t="s">
        <v>1996</v>
      </c>
      <c r="C776" t="s">
        <v>1996</v>
      </c>
      <c r="D776" t="str">
        <f t="shared" si="140"/>
        <v>高</v>
      </c>
      <c r="E776">
        <v>360</v>
      </c>
      <c r="F776" t="s">
        <v>431</v>
      </c>
      <c r="G776">
        <f t="shared" si="141"/>
        <v>0</v>
      </c>
      <c r="H776">
        <f t="shared" si="142"/>
        <v>0</v>
      </c>
      <c r="I776" t="s">
        <v>432</v>
      </c>
      <c r="K776">
        <f t="shared" si="136"/>
        <v>20</v>
      </c>
      <c r="L776">
        <f t="shared" si="137"/>
        <v>10</v>
      </c>
      <c r="M776">
        <f t="shared" si="146"/>
        <v>700</v>
      </c>
      <c r="N776" t="s">
        <v>1997</v>
      </c>
      <c r="O776">
        <f t="shared" si="138"/>
        <v>10</v>
      </c>
      <c r="R776" s="1"/>
      <c r="S776" s="1" t="str">
        <f>TEXT(商品数据[[#This Row],[出版时间]],"YYYY")</f>
        <v>1900</v>
      </c>
      <c r="V776">
        <v>400</v>
      </c>
      <c r="W776">
        <v>22</v>
      </c>
      <c r="X776">
        <v>1</v>
      </c>
      <c r="Y776">
        <v>1</v>
      </c>
      <c r="Z776">
        <f t="shared" si="143"/>
        <v>0</v>
      </c>
      <c r="AA776">
        <f t="shared" si="144"/>
        <v>0</v>
      </c>
      <c r="AB776" t="str">
        <f t="shared" si="139"/>
        <v>不畅销</v>
      </c>
      <c r="AC776">
        <f t="shared" si="145"/>
        <v>0.24264999999999998</v>
      </c>
    </row>
    <row r="777" spans="1:29" ht="15" customHeight="1" x14ac:dyDescent="0.2">
      <c r="A777">
        <v>36581460612</v>
      </c>
      <c r="B777" t="s">
        <v>1998</v>
      </c>
      <c r="C777" t="s">
        <v>1998</v>
      </c>
      <c r="D777" t="str">
        <f t="shared" si="140"/>
        <v>中</v>
      </c>
      <c r="E777">
        <v>44.9</v>
      </c>
      <c r="F777" t="s">
        <v>1999</v>
      </c>
      <c r="G777">
        <f t="shared" si="141"/>
        <v>0</v>
      </c>
      <c r="H777">
        <f t="shared" si="142"/>
        <v>1</v>
      </c>
      <c r="I777" t="s">
        <v>854</v>
      </c>
      <c r="J777" t="s">
        <v>86</v>
      </c>
      <c r="K777">
        <f t="shared" si="136"/>
        <v>20</v>
      </c>
      <c r="L777">
        <f t="shared" si="137"/>
        <v>10</v>
      </c>
      <c r="M777">
        <f t="shared" si="146"/>
        <v>700</v>
      </c>
      <c r="N777" t="s">
        <v>500</v>
      </c>
      <c r="O777">
        <f t="shared" si="138"/>
        <v>10</v>
      </c>
      <c r="P777" t="s">
        <v>86</v>
      </c>
      <c r="Q777" t="s">
        <v>86</v>
      </c>
      <c r="R777" s="1"/>
      <c r="S777" s="1" t="str">
        <f>TEXT(商品数据[[#This Row],[出版时间]],"YYYY")</f>
        <v>1900</v>
      </c>
      <c r="T777" t="s">
        <v>86</v>
      </c>
      <c r="U777" t="s">
        <v>86</v>
      </c>
      <c r="V777" t="s">
        <v>86</v>
      </c>
      <c r="W777">
        <v>14</v>
      </c>
      <c r="X777">
        <v>4</v>
      </c>
      <c r="Y777">
        <v>0</v>
      </c>
      <c r="Z777">
        <f t="shared" si="143"/>
        <v>0</v>
      </c>
      <c r="AA777">
        <f t="shared" si="144"/>
        <v>0</v>
      </c>
      <c r="AB777" t="str">
        <f t="shared" si="139"/>
        <v>不畅销</v>
      </c>
      <c r="AC777">
        <f t="shared" si="145"/>
        <v>0.216</v>
      </c>
    </row>
    <row r="778" spans="1:29" ht="15" customHeight="1" x14ac:dyDescent="0.2">
      <c r="A778">
        <v>61002444037</v>
      </c>
      <c r="B778" t="s">
        <v>2000</v>
      </c>
      <c r="C778" t="s">
        <v>2000</v>
      </c>
      <c r="D778" t="str">
        <f t="shared" si="140"/>
        <v>中</v>
      </c>
      <c r="E778">
        <v>44.9</v>
      </c>
      <c r="F778" t="s">
        <v>998</v>
      </c>
      <c r="G778">
        <f t="shared" si="141"/>
        <v>0</v>
      </c>
      <c r="H778">
        <f t="shared" si="142"/>
        <v>1</v>
      </c>
      <c r="I778" t="s">
        <v>1001</v>
      </c>
      <c r="J778" t="s">
        <v>2001</v>
      </c>
      <c r="K778">
        <f t="shared" si="136"/>
        <v>20</v>
      </c>
      <c r="L778">
        <f t="shared" si="137"/>
        <v>10</v>
      </c>
      <c r="M778">
        <f t="shared" si="146"/>
        <v>700</v>
      </c>
      <c r="N778" t="s">
        <v>500</v>
      </c>
      <c r="O778">
        <f t="shared" si="138"/>
        <v>10</v>
      </c>
      <c r="P778" t="s">
        <v>86</v>
      </c>
      <c r="Q778" t="s">
        <v>86</v>
      </c>
      <c r="R778" s="1">
        <v>43770</v>
      </c>
      <c r="S778" s="1" t="str">
        <f>TEXT(商品数据[[#This Row],[出版时间]],"YYYY")</f>
        <v>2019</v>
      </c>
      <c r="T778" t="s">
        <v>86</v>
      </c>
      <c r="U778" t="s">
        <v>86</v>
      </c>
      <c r="V778">
        <v>357</v>
      </c>
      <c r="W778">
        <v>36</v>
      </c>
      <c r="X778">
        <v>4</v>
      </c>
      <c r="Y778">
        <v>1</v>
      </c>
      <c r="Z778">
        <f t="shared" si="143"/>
        <v>0</v>
      </c>
      <c r="AA778">
        <f t="shared" si="144"/>
        <v>0</v>
      </c>
      <c r="AB778" t="str">
        <f t="shared" si="139"/>
        <v>不畅销</v>
      </c>
      <c r="AC778">
        <f t="shared" si="145"/>
        <v>0.65489999999999993</v>
      </c>
    </row>
    <row r="779" spans="1:29" ht="15" customHeight="1" x14ac:dyDescent="0.2">
      <c r="A779">
        <v>12909232</v>
      </c>
      <c r="B779" t="s">
        <v>2002</v>
      </c>
      <c r="C779" t="s">
        <v>2002</v>
      </c>
      <c r="D779" t="str">
        <f t="shared" si="140"/>
        <v>较高</v>
      </c>
      <c r="E779">
        <v>70.400000000000006</v>
      </c>
      <c r="F779" t="s">
        <v>603</v>
      </c>
      <c r="G779">
        <f t="shared" si="141"/>
        <v>0</v>
      </c>
      <c r="H779">
        <f t="shared" si="142"/>
        <v>2</v>
      </c>
      <c r="I779" t="s">
        <v>32</v>
      </c>
      <c r="J779" t="s">
        <v>2003</v>
      </c>
      <c r="K779">
        <f t="shared" si="136"/>
        <v>20</v>
      </c>
      <c r="L779">
        <f t="shared" si="137"/>
        <v>20</v>
      </c>
      <c r="M779">
        <f t="shared" si="146"/>
        <v>6</v>
      </c>
      <c r="N779" t="s">
        <v>603</v>
      </c>
      <c r="O779">
        <f t="shared" si="138"/>
        <v>10</v>
      </c>
      <c r="P779" t="s">
        <v>605</v>
      </c>
      <c r="Q779" t="s">
        <v>35</v>
      </c>
      <c r="R779" s="1">
        <v>43983</v>
      </c>
      <c r="S779" s="1" t="str">
        <f>TEXT(商品数据[[#This Row],[出版时间]],"YYYY")</f>
        <v>2020</v>
      </c>
      <c r="T779" t="s">
        <v>36</v>
      </c>
      <c r="U779" t="s">
        <v>1244</v>
      </c>
      <c r="V779">
        <v>177</v>
      </c>
      <c r="W779">
        <v>17</v>
      </c>
      <c r="X779">
        <v>4</v>
      </c>
      <c r="Y779">
        <v>0</v>
      </c>
      <c r="Z779">
        <f t="shared" si="143"/>
        <v>0</v>
      </c>
      <c r="AA779">
        <f t="shared" si="144"/>
        <v>0</v>
      </c>
      <c r="AB779" t="str">
        <f t="shared" si="139"/>
        <v>不畅销</v>
      </c>
      <c r="AC779">
        <f t="shared" si="145"/>
        <v>0.31319999999999998</v>
      </c>
    </row>
    <row r="780" spans="1:29" ht="15" customHeight="1" x14ac:dyDescent="0.2">
      <c r="A780">
        <v>12670413</v>
      </c>
      <c r="B780" t="s">
        <v>2004</v>
      </c>
      <c r="C780" t="s">
        <v>2004</v>
      </c>
      <c r="D780" t="str">
        <f t="shared" si="140"/>
        <v>中</v>
      </c>
      <c r="E780">
        <v>47.9</v>
      </c>
      <c r="F780" t="s">
        <v>603</v>
      </c>
      <c r="G780">
        <f t="shared" si="141"/>
        <v>0</v>
      </c>
      <c r="H780">
        <f t="shared" si="142"/>
        <v>2</v>
      </c>
      <c r="I780" t="s">
        <v>32</v>
      </c>
      <c r="J780" t="s">
        <v>2005</v>
      </c>
      <c r="K780">
        <f t="shared" si="136"/>
        <v>20</v>
      </c>
      <c r="L780">
        <f t="shared" si="137"/>
        <v>20</v>
      </c>
      <c r="M780">
        <f t="shared" si="146"/>
        <v>6</v>
      </c>
      <c r="N780" t="s">
        <v>603</v>
      </c>
      <c r="O780">
        <f t="shared" si="138"/>
        <v>10</v>
      </c>
      <c r="P780" t="s">
        <v>605</v>
      </c>
      <c r="Q780" t="s">
        <v>35</v>
      </c>
      <c r="R780" s="1">
        <v>43983</v>
      </c>
      <c r="S780" s="1" t="str">
        <f>TEXT(商品数据[[#This Row],[出版时间]],"YYYY")</f>
        <v>2020</v>
      </c>
      <c r="T780" t="s">
        <v>36</v>
      </c>
      <c r="U780" t="s">
        <v>1244</v>
      </c>
      <c r="V780">
        <v>213</v>
      </c>
      <c r="W780">
        <v>28</v>
      </c>
      <c r="X780">
        <v>5</v>
      </c>
      <c r="Y780">
        <v>0</v>
      </c>
      <c r="Z780">
        <f t="shared" si="143"/>
        <v>0</v>
      </c>
      <c r="AA780">
        <f t="shared" si="144"/>
        <v>0</v>
      </c>
      <c r="AB780" t="str">
        <f t="shared" si="139"/>
        <v>不畅销</v>
      </c>
      <c r="AC780">
        <f t="shared" si="145"/>
        <v>0.8264999999999999</v>
      </c>
    </row>
    <row r="781" spans="1:29" ht="15" customHeight="1" x14ac:dyDescent="0.2">
      <c r="A781">
        <v>55298880217</v>
      </c>
      <c r="B781" t="s">
        <v>2006</v>
      </c>
      <c r="C781" t="s">
        <v>2006</v>
      </c>
      <c r="D781" t="str">
        <f t="shared" si="140"/>
        <v>中</v>
      </c>
      <c r="E781">
        <v>27.69</v>
      </c>
      <c r="F781" t="s">
        <v>122</v>
      </c>
      <c r="G781">
        <f t="shared" si="141"/>
        <v>0</v>
      </c>
      <c r="H781">
        <f t="shared" si="142"/>
        <v>0</v>
      </c>
      <c r="I781" t="s">
        <v>2007</v>
      </c>
      <c r="J781" t="s">
        <v>1217</v>
      </c>
      <c r="K781">
        <f t="shared" si="136"/>
        <v>20</v>
      </c>
      <c r="L781">
        <f t="shared" si="137"/>
        <v>10</v>
      </c>
      <c r="M781">
        <f t="shared" si="146"/>
        <v>700</v>
      </c>
      <c r="N781" t="s">
        <v>1216</v>
      </c>
      <c r="O781">
        <f t="shared" si="138"/>
        <v>10</v>
      </c>
      <c r="P781" t="s">
        <v>125</v>
      </c>
      <c r="R781" s="1">
        <v>43697</v>
      </c>
      <c r="S781" s="1" t="str">
        <f>TEXT(商品数据[[#This Row],[出版时间]],"YYYY")</f>
        <v>2019</v>
      </c>
      <c r="W781">
        <v>26</v>
      </c>
      <c r="X781">
        <v>2</v>
      </c>
      <c r="Y781">
        <v>0</v>
      </c>
      <c r="Z781">
        <f t="shared" si="143"/>
        <v>0</v>
      </c>
      <c r="AA781">
        <f t="shared" si="144"/>
        <v>0</v>
      </c>
      <c r="AB781" t="str">
        <f t="shared" si="139"/>
        <v>不畅销</v>
      </c>
      <c r="AC781">
        <f t="shared" si="145"/>
        <v>0.70739999999999992</v>
      </c>
    </row>
    <row r="782" spans="1:29" ht="15" customHeight="1" x14ac:dyDescent="0.2">
      <c r="A782">
        <v>42844036778</v>
      </c>
      <c r="B782" t="s">
        <v>2008</v>
      </c>
      <c r="C782" t="s">
        <v>2009</v>
      </c>
      <c r="D782" t="str">
        <f t="shared" si="140"/>
        <v>中</v>
      </c>
      <c r="E782">
        <v>43.94</v>
      </c>
      <c r="F782" t="s">
        <v>453</v>
      </c>
      <c r="G782">
        <f t="shared" si="141"/>
        <v>1</v>
      </c>
      <c r="H782">
        <f t="shared" si="142"/>
        <v>0</v>
      </c>
      <c r="I782" t="s">
        <v>544</v>
      </c>
      <c r="K782">
        <f t="shared" ref="K782:K842" si="147">IF(COUNTIF(J782,"*周志华*")&gt;0,89,IF(COUNTIF(J782,"*赵卫东*")&gt;0,80,IF(COUNTIF(J782,"*朱塞佩*")&gt;0,60,IF(COUNTIF(J782,"*雷明*")&gt;0,55,IF(COUNTIF(J782,"*立石*")&gt;0,40,IF(COUNTIF(J782,"*挪亚*")&gt;0,30,20))))))</f>
        <v>20</v>
      </c>
      <c r="L782">
        <f t="shared" ref="L782:L842" si="148">IF(N782="人民邮电出版社",50,IF(N782="清华大学出版社",40,IF(N782="机械工业出版社",50,IF(N782="电子工业出版社",50,IF(N782="中信出版集团",40,IF(N782="东南大学出版社",30,IF(N782="科学出版社",20,10)))))))</f>
        <v>40</v>
      </c>
      <c r="M782">
        <f t="shared" si="146"/>
        <v>1</v>
      </c>
      <c r="N782" t="s">
        <v>31</v>
      </c>
      <c r="O782">
        <f t="shared" si="138"/>
        <v>10</v>
      </c>
      <c r="R782" s="1"/>
      <c r="S782" s="1" t="str">
        <f>TEXT(商品数据[[#This Row],[出版时间]],"YYYY")</f>
        <v>1900</v>
      </c>
      <c r="W782">
        <v>20</v>
      </c>
      <c r="X782">
        <v>9</v>
      </c>
      <c r="Y782">
        <v>0</v>
      </c>
      <c r="Z782">
        <f t="shared" si="143"/>
        <v>1</v>
      </c>
      <c r="AA782">
        <f t="shared" si="144"/>
        <v>0</v>
      </c>
      <c r="AB782" t="str">
        <f t="shared" si="139"/>
        <v>不畅销</v>
      </c>
      <c r="AC782">
        <f t="shared" si="145"/>
        <v>0.43889999999999996</v>
      </c>
    </row>
    <row r="783" spans="1:29" ht="15" customHeight="1" x14ac:dyDescent="0.2">
      <c r="A783">
        <v>10022700000000</v>
      </c>
      <c r="B783" t="s">
        <v>1824</v>
      </c>
      <c r="C783" t="s">
        <v>1824</v>
      </c>
      <c r="D783" t="str">
        <f t="shared" si="140"/>
        <v>高</v>
      </c>
      <c r="E783">
        <v>119.2</v>
      </c>
      <c r="F783" t="s">
        <v>39</v>
      </c>
      <c r="G783">
        <f t="shared" si="141"/>
        <v>0</v>
      </c>
      <c r="H783">
        <f t="shared" si="142"/>
        <v>1</v>
      </c>
      <c r="I783" t="s">
        <v>40</v>
      </c>
      <c r="J783" t="s">
        <v>468</v>
      </c>
      <c r="K783">
        <f t="shared" si="147"/>
        <v>20</v>
      </c>
      <c r="L783">
        <f t="shared" si="148"/>
        <v>50</v>
      </c>
      <c r="M783">
        <f t="shared" si="146"/>
        <v>2</v>
      </c>
      <c r="N783" t="s">
        <v>57</v>
      </c>
      <c r="O783">
        <f t="shared" si="138"/>
        <v>10</v>
      </c>
      <c r="R783" s="1"/>
      <c r="S783" s="1" t="str">
        <f>TEXT(商品数据[[#This Row],[出版时间]],"YYYY")</f>
        <v>1900</v>
      </c>
      <c r="T783" t="s">
        <v>36</v>
      </c>
      <c r="V783">
        <v>677</v>
      </c>
      <c r="W783">
        <v>13</v>
      </c>
      <c r="X783">
        <v>3</v>
      </c>
      <c r="Y783">
        <v>0</v>
      </c>
      <c r="Z783">
        <f t="shared" si="143"/>
        <v>1</v>
      </c>
      <c r="AA783">
        <f t="shared" si="144"/>
        <v>1</v>
      </c>
      <c r="AB783" t="str">
        <f t="shared" si="139"/>
        <v>不畅销</v>
      </c>
      <c r="AC783">
        <f t="shared" si="145"/>
        <v>0.1862</v>
      </c>
    </row>
    <row r="784" spans="1:29" ht="15" customHeight="1" x14ac:dyDescent="0.2">
      <c r="A784">
        <v>69027239467</v>
      </c>
      <c r="B784" t="s">
        <v>2010</v>
      </c>
      <c r="C784" t="s">
        <v>2010</v>
      </c>
      <c r="D784" t="str">
        <f t="shared" si="140"/>
        <v>中</v>
      </c>
      <c r="E784">
        <v>51.8</v>
      </c>
      <c r="F784" t="s">
        <v>39</v>
      </c>
      <c r="G784">
        <f t="shared" si="141"/>
        <v>0</v>
      </c>
      <c r="H784">
        <f t="shared" si="142"/>
        <v>1</v>
      </c>
      <c r="I784" t="s">
        <v>40</v>
      </c>
      <c r="J784" t="s">
        <v>1352</v>
      </c>
      <c r="K784">
        <f t="shared" si="147"/>
        <v>20</v>
      </c>
      <c r="L784">
        <f t="shared" si="148"/>
        <v>50</v>
      </c>
      <c r="M784">
        <f t="shared" si="146"/>
        <v>0</v>
      </c>
      <c r="N784" t="s">
        <v>92</v>
      </c>
      <c r="O784">
        <f t="shared" si="138"/>
        <v>10</v>
      </c>
      <c r="R784" s="1">
        <v>41425</v>
      </c>
      <c r="S784" s="1" t="str">
        <f>TEXT(商品数据[[#This Row],[出版时间]],"YYYY")</f>
        <v>2013</v>
      </c>
      <c r="V784">
        <v>332</v>
      </c>
      <c r="W784">
        <v>16</v>
      </c>
      <c r="X784">
        <v>1</v>
      </c>
      <c r="Y784">
        <v>0</v>
      </c>
      <c r="Z784">
        <f t="shared" si="143"/>
        <v>1</v>
      </c>
      <c r="AA784">
        <f t="shared" si="144"/>
        <v>0</v>
      </c>
      <c r="AB784" t="str">
        <f t="shared" si="139"/>
        <v>不畅销</v>
      </c>
      <c r="AC784">
        <f t="shared" si="145"/>
        <v>0.2737</v>
      </c>
    </row>
    <row r="785" spans="1:29" ht="15" customHeight="1" x14ac:dyDescent="0.2">
      <c r="A785">
        <v>26800159464</v>
      </c>
      <c r="B785" t="s">
        <v>818</v>
      </c>
      <c r="C785" t="s">
        <v>818</v>
      </c>
      <c r="D785" t="str">
        <f t="shared" si="140"/>
        <v>中</v>
      </c>
      <c r="E785">
        <v>51</v>
      </c>
      <c r="F785" t="s">
        <v>138</v>
      </c>
      <c r="G785">
        <f t="shared" si="141"/>
        <v>0</v>
      </c>
      <c r="H785">
        <f t="shared" si="142"/>
        <v>1</v>
      </c>
      <c r="I785" t="s">
        <v>461</v>
      </c>
      <c r="K785">
        <f t="shared" si="147"/>
        <v>20</v>
      </c>
      <c r="L785">
        <f t="shared" si="148"/>
        <v>50</v>
      </c>
      <c r="M785">
        <f t="shared" si="146"/>
        <v>0</v>
      </c>
      <c r="N785" t="s">
        <v>92</v>
      </c>
      <c r="O785">
        <f t="shared" si="138"/>
        <v>10</v>
      </c>
      <c r="R785" s="1">
        <v>41426</v>
      </c>
      <c r="S785" s="1" t="str">
        <f>TEXT(商品数据[[#This Row],[出版时间]],"YYYY")</f>
        <v>2013</v>
      </c>
      <c r="W785">
        <v>28</v>
      </c>
      <c r="X785">
        <v>23</v>
      </c>
      <c r="Y785">
        <v>0</v>
      </c>
      <c r="Z785">
        <f t="shared" si="143"/>
        <v>1</v>
      </c>
      <c r="AA785">
        <f t="shared" si="144"/>
        <v>0</v>
      </c>
      <c r="AB785" t="str">
        <f t="shared" si="139"/>
        <v>不畅销</v>
      </c>
      <c r="AC785">
        <f t="shared" si="145"/>
        <v>0.87869999999999993</v>
      </c>
    </row>
    <row r="786" spans="1:29" ht="15" customHeight="1" x14ac:dyDescent="0.2">
      <c r="A786">
        <v>69762563937</v>
      </c>
      <c r="B786" t="s">
        <v>2011</v>
      </c>
      <c r="C786" t="s">
        <v>2012</v>
      </c>
      <c r="D786" t="str">
        <f t="shared" si="140"/>
        <v>中</v>
      </c>
      <c r="E786">
        <v>55</v>
      </c>
      <c r="F786" t="s">
        <v>39</v>
      </c>
      <c r="G786">
        <f t="shared" si="141"/>
        <v>0</v>
      </c>
      <c r="H786">
        <f t="shared" si="142"/>
        <v>1</v>
      </c>
      <c r="I786" t="s">
        <v>40</v>
      </c>
      <c r="J786" t="s">
        <v>41</v>
      </c>
      <c r="K786">
        <f t="shared" si="147"/>
        <v>89</v>
      </c>
      <c r="L786">
        <f t="shared" si="148"/>
        <v>50</v>
      </c>
      <c r="M786">
        <f t="shared" si="146"/>
        <v>2</v>
      </c>
      <c r="N786" t="s">
        <v>57</v>
      </c>
      <c r="O786">
        <f t="shared" si="138"/>
        <v>10</v>
      </c>
      <c r="R786" s="1">
        <v>43982</v>
      </c>
      <c r="S786" s="1" t="str">
        <f>TEXT(商品数据[[#This Row],[出版时间]],"YYYY")</f>
        <v>2020</v>
      </c>
      <c r="V786">
        <v>193</v>
      </c>
      <c r="W786">
        <v>28</v>
      </c>
      <c r="X786">
        <v>4</v>
      </c>
      <c r="Y786">
        <v>0</v>
      </c>
      <c r="Z786">
        <f t="shared" si="143"/>
        <v>0</v>
      </c>
      <c r="AA786">
        <f t="shared" si="144"/>
        <v>0</v>
      </c>
      <c r="AB786" t="str">
        <f t="shared" si="139"/>
        <v>不畅销</v>
      </c>
      <c r="AC786">
        <f t="shared" si="145"/>
        <v>0.82359999999999989</v>
      </c>
    </row>
    <row r="787" spans="1:29" ht="15" customHeight="1" x14ac:dyDescent="0.2">
      <c r="A787">
        <v>12609008</v>
      </c>
      <c r="B787" t="s">
        <v>2013</v>
      </c>
      <c r="C787" t="s">
        <v>2013</v>
      </c>
      <c r="D787" t="str">
        <f t="shared" si="140"/>
        <v>中</v>
      </c>
      <c r="E787">
        <v>41.7</v>
      </c>
      <c r="F787" t="s">
        <v>92</v>
      </c>
      <c r="G787">
        <f t="shared" si="141"/>
        <v>0</v>
      </c>
      <c r="H787">
        <f t="shared" si="142"/>
        <v>2</v>
      </c>
      <c r="I787" t="s">
        <v>32</v>
      </c>
      <c r="J787" t="s">
        <v>2014</v>
      </c>
      <c r="K787">
        <f t="shared" si="147"/>
        <v>20</v>
      </c>
      <c r="L787">
        <f t="shared" si="148"/>
        <v>50</v>
      </c>
      <c r="M787">
        <f t="shared" si="146"/>
        <v>0</v>
      </c>
      <c r="N787" t="s">
        <v>92</v>
      </c>
      <c r="O787">
        <f t="shared" si="138"/>
        <v>10</v>
      </c>
      <c r="P787" t="s">
        <v>92</v>
      </c>
      <c r="Q787" t="s">
        <v>35</v>
      </c>
      <c r="R787" s="1">
        <v>43586</v>
      </c>
      <c r="S787" s="1" t="str">
        <f>TEXT(商品数据[[#This Row],[出版时间]],"YYYY")</f>
        <v>2019</v>
      </c>
      <c r="T787" t="s">
        <v>36</v>
      </c>
      <c r="U787" t="s">
        <v>37</v>
      </c>
      <c r="V787">
        <v>252</v>
      </c>
      <c r="W787">
        <v>15</v>
      </c>
      <c r="X787">
        <v>1</v>
      </c>
      <c r="Y787">
        <v>0</v>
      </c>
      <c r="Z787">
        <f t="shared" si="143"/>
        <v>0</v>
      </c>
      <c r="AA787">
        <f t="shared" si="144"/>
        <v>0</v>
      </c>
      <c r="AB787" t="str">
        <f t="shared" si="139"/>
        <v>不畅销</v>
      </c>
      <c r="AC787">
        <f t="shared" si="145"/>
        <v>0.24159999999999998</v>
      </c>
    </row>
    <row r="788" spans="1:29" ht="15" customHeight="1" x14ac:dyDescent="0.2">
      <c r="A788">
        <v>12838634</v>
      </c>
      <c r="B788" t="s">
        <v>2015</v>
      </c>
      <c r="C788" t="s">
        <v>2015</v>
      </c>
      <c r="D788" t="str">
        <f t="shared" si="140"/>
        <v>中</v>
      </c>
      <c r="E788">
        <v>28.4</v>
      </c>
      <c r="G788">
        <f t="shared" si="141"/>
        <v>0</v>
      </c>
      <c r="H788">
        <f t="shared" si="142"/>
        <v>2</v>
      </c>
      <c r="I788" t="s">
        <v>32</v>
      </c>
      <c r="J788" t="s">
        <v>2016</v>
      </c>
      <c r="K788">
        <f t="shared" si="147"/>
        <v>20</v>
      </c>
      <c r="L788">
        <f t="shared" si="148"/>
        <v>10</v>
      </c>
      <c r="M788">
        <f t="shared" si="146"/>
        <v>700</v>
      </c>
      <c r="N788" t="s">
        <v>342</v>
      </c>
      <c r="O788">
        <f t="shared" si="138"/>
        <v>10</v>
      </c>
      <c r="P788" t="s">
        <v>342</v>
      </c>
      <c r="Q788" t="s">
        <v>35</v>
      </c>
      <c r="R788" s="1">
        <v>43922</v>
      </c>
      <c r="S788" s="1" t="str">
        <f>TEXT(商品数据[[#This Row],[出版时间]],"YYYY")</f>
        <v>2020</v>
      </c>
      <c r="T788" t="s">
        <v>36</v>
      </c>
      <c r="W788">
        <v>29</v>
      </c>
      <c r="X788">
        <v>3</v>
      </c>
      <c r="Y788">
        <v>0</v>
      </c>
      <c r="Z788">
        <f t="shared" si="143"/>
        <v>0</v>
      </c>
      <c r="AA788">
        <f t="shared" si="144"/>
        <v>0</v>
      </c>
      <c r="AB788" t="str">
        <f t="shared" si="139"/>
        <v>不畅销</v>
      </c>
      <c r="AC788">
        <f t="shared" si="145"/>
        <v>0.87899999999999989</v>
      </c>
    </row>
    <row r="789" spans="1:29" ht="15" customHeight="1" x14ac:dyDescent="0.2">
      <c r="A789">
        <v>52349346587</v>
      </c>
      <c r="B789" t="s">
        <v>2017</v>
      </c>
      <c r="C789" t="s">
        <v>2017</v>
      </c>
      <c r="D789" t="str">
        <f t="shared" si="140"/>
        <v>高</v>
      </c>
      <c r="E789">
        <v>108.8</v>
      </c>
      <c r="F789" t="s">
        <v>567</v>
      </c>
      <c r="G789">
        <f t="shared" si="141"/>
        <v>0</v>
      </c>
      <c r="H789">
        <f t="shared" si="142"/>
        <v>1</v>
      </c>
      <c r="I789" t="s">
        <v>570</v>
      </c>
      <c r="K789">
        <f t="shared" si="147"/>
        <v>20</v>
      </c>
      <c r="L789">
        <f t="shared" si="148"/>
        <v>40</v>
      </c>
      <c r="M789">
        <f t="shared" si="146"/>
        <v>1</v>
      </c>
      <c r="N789" t="s">
        <v>31</v>
      </c>
      <c r="O789">
        <f t="shared" si="138"/>
        <v>10</v>
      </c>
      <c r="R789" s="1"/>
      <c r="S789" s="1" t="str">
        <f>TEXT(商品数据[[#This Row],[出版时间]],"YYYY")</f>
        <v>1900</v>
      </c>
      <c r="W789">
        <v>19</v>
      </c>
      <c r="X789">
        <v>2</v>
      </c>
      <c r="Y789">
        <v>0</v>
      </c>
      <c r="Z789">
        <f t="shared" si="143"/>
        <v>0</v>
      </c>
      <c r="AA789">
        <f t="shared" si="144"/>
        <v>0</v>
      </c>
      <c r="AB789" t="str">
        <f t="shared" si="139"/>
        <v>不畅销</v>
      </c>
      <c r="AC789">
        <f t="shared" si="145"/>
        <v>0.38400000000000001</v>
      </c>
    </row>
    <row r="790" spans="1:29" ht="15" customHeight="1" x14ac:dyDescent="0.2">
      <c r="A790">
        <v>12348783</v>
      </c>
      <c r="B790" t="s">
        <v>2018</v>
      </c>
      <c r="C790" t="s">
        <v>2018</v>
      </c>
      <c r="D790" t="str">
        <f t="shared" si="140"/>
        <v>较高</v>
      </c>
      <c r="E790">
        <v>65.2</v>
      </c>
      <c r="F790" t="s">
        <v>57</v>
      </c>
      <c r="G790">
        <f t="shared" si="141"/>
        <v>0</v>
      </c>
      <c r="H790">
        <f t="shared" si="142"/>
        <v>2</v>
      </c>
      <c r="I790" t="s">
        <v>32</v>
      </c>
      <c r="J790" t="s">
        <v>2019</v>
      </c>
      <c r="K790">
        <f t="shared" si="147"/>
        <v>20</v>
      </c>
      <c r="L790">
        <f t="shared" si="148"/>
        <v>50</v>
      </c>
      <c r="M790">
        <f t="shared" si="146"/>
        <v>2</v>
      </c>
      <c r="N790" t="s">
        <v>57</v>
      </c>
      <c r="O790">
        <f t="shared" si="138"/>
        <v>50</v>
      </c>
      <c r="P790" t="s">
        <v>112</v>
      </c>
      <c r="Q790" t="s">
        <v>35</v>
      </c>
      <c r="R790" s="1">
        <v>43221</v>
      </c>
      <c r="S790" s="1" t="str">
        <f>TEXT(商品数据[[#This Row],[出版时间]],"YYYY")</f>
        <v>2018</v>
      </c>
      <c r="T790" t="s">
        <v>36</v>
      </c>
      <c r="V790">
        <v>320</v>
      </c>
      <c r="W790">
        <v>28</v>
      </c>
      <c r="X790">
        <v>19</v>
      </c>
      <c r="Y790">
        <v>0</v>
      </c>
      <c r="Z790">
        <f t="shared" si="143"/>
        <v>0</v>
      </c>
      <c r="AA790">
        <f t="shared" si="144"/>
        <v>0</v>
      </c>
      <c r="AB790" t="str">
        <f t="shared" si="139"/>
        <v>不畅销</v>
      </c>
      <c r="AC790">
        <f t="shared" si="145"/>
        <v>0.86709999999999998</v>
      </c>
    </row>
    <row r="791" spans="1:29" ht="15" customHeight="1" x14ac:dyDescent="0.2">
      <c r="A791">
        <v>40864237797</v>
      </c>
      <c r="B791" t="s">
        <v>425</v>
      </c>
      <c r="C791" t="s">
        <v>425</v>
      </c>
      <c r="D791" t="str">
        <f t="shared" si="140"/>
        <v>较高</v>
      </c>
      <c r="E791">
        <v>66</v>
      </c>
      <c r="F791" t="s">
        <v>2020</v>
      </c>
      <c r="G791">
        <f t="shared" si="141"/>
        <v>0</v>
      </c>
      <c r="H791">
        <f t="shared" si="142"/>
        <v>0</v>
      </c>
      <c r="K791">
        <f t="shared" si="147"/>
        <v>20</v>
      </c>
      <c r="L791">
        <f t="shared" si="148"/>
        <v>40</v>
      </c>
      <c r="M791">
        <f t="shared" si="146"/>
        <v>1</v>
      </c>
      <c r="N791" t="s">
        <v>31</v>
      </c>
      <c r="O791">
        <f t="shared" si="138"/>
        <v>10</v>
      </c>
      <c r="R791" s="1"/>
      <c r="S791" s="1" t="str">
        <f>TEXT(商品数据[[#This Row],[出版时间]],"YYYY")</f>
        <v>1900</v>
      </c>
      <c r="W791">
        <v>27</v>
      </c>
      <c r="X791">
        <v>5</v>
      </c>
      <c r="Y791">
        <v>0</v>
      </c>
      <c r="Z791">
        <f t="shared" si="143"/>
        <v>1</v>
      </c>
      <c r="AA791">
        <f t="shared" si="144"/>
        <v>0</v>
      </c>
      <c r="AB791" t="str">
        <f t="shared" si="139"/>
        <v>不畅销</v>
      </c>
      <c r="AC791">
        <f t="shared" si="145"/>
        <v>0.77</v>
      </c>
    </row>
    <row r="792" spans="1:29" ht="15" customHeight="1" x14ac:dyDescent="0.2">
      <c r="A792">
        <v>12098270</v>
      </c>
      <c r="B792" t="s">
        <v>2021</v>
      </c>
      <c r="C792" t="s">
        <v>2021</v>
      </c>
      <c r="D792" t="str">
        <f t="shared" si="140"/>
        <v>较高</v>
      </c>
      <c r="E792">
        <v>78.400000000000006</v>
      </c>
      <c r="F792" t="s">
        <v>603</v>
      </c>
      <c r="G792">
        <f t="shared" si="141"/>
        <v>0</v>
      </c>
      <c r="H792">
        <f t="shared" si="142"/>
        <v>2</v>
      </c>
      <c r="I792" t="s">
        <v>32</v>
      </c>
      <c r="J792" t="s">
        <v>2022</v>
      </c>
      <c r="K792">
        <f t="shared" si="147"/>
        <v>20</v>
      </c>
      <c r="L792">
        <f t="shared" si="148"/>
        <v>20</v>
      </c>
      <c r="M792">
        <f t="shared" si="146"/>
        <v>6</v>
      </c>
      <c r="N792" t="s">
        <v>603</v>
      </c>
      <c r="O792">
        <f t="shared" si="138"/>
        <v>10</v>
      </c>
      <c r="P792" t="s">
        <v>605</v>
      </c>
      <c r="Q792" t="s">
        <v>35</v>
      </c>
      <c r="R792" s="1">
        <v>42705</v>
      </c>
      <c r="S792" s="1" t="str">
        <f>TEXT(商品数据[[#This Row],[出版时间]],"YYYY")</f>
        <v>2016</v>
      </c>
      <c r="T792" t="s">
        <v>36</v>
      </c>
      <c r="U792" t="s">
        <v>37</v>
      </c>
      <c r="V792">
        <v>237</v>
      </c>
      <c r="W792">
        <v>22</v>
      </c>
      <c r="X792">
        <v>20</v>
      </c>
      <c r="Y792">
        <v>0</v>
      </c>
      <c r="Z792">
        <f t="shared" si="143"/>
        <v>0</v>
      </c>
      <c r="AA792">
        <f t="shared" si="144"/>
        <v>0</v>
      </c>
      <c r="AB792" t="str">
        <f t="shared" si="139"/>
        <v>不畅销</v>
      </c>
      <c r="AC792">
        <f t="shared" si="145"/>
        <v>0.55200000000000005</v>
      </c>
    </row>
    <row r="793" spans="1:29" ht="15" customHeight="1" x14ac:dyDescent="0.2">
      <c r="A793">
        <v>32148709219</v>
      </c>
      <c r="B793" t="s">
        <v>2023</v>
      </c>
      <c r="C793" t="s">
        <v>2024</v>
      </c>
      <c r="D793" t="str">
        <f t="shared" si="140"/>
        <v>较高</v>
      </c>
      <c r="E793">
        <v>82.1</v>
      </c>
      <c r="F793" t="s">
        <v>1970</v>
      </c>
      <c r="G793">
        <f t="shared" si="141"/>
        <v>1</v>
      </c>
      <c r="H793">
        <f t="shared" si="142"/>
        <v>1</v>
      </c>
      <c r="I793" t="s">
        <v>166</v>
      </c>
      <c r="J793" t="s">
        <v>1377</v>
      </c>
      <c r="K793">
        <f t="shared" si="147"/>
        <v>20</v>
      </c>
      <c r="L793">
        <f t="shared" si="148"/>
        <v>50</v>
      </c>
      <c r="M793">
        <f t="shared" si="146"/>
        <v>0</v>
      </c>
      <c r="N793" t="s">
        <v>92</v>
      </c>
      <c r="O793">
        <f t="shared" si="138"/>
        <v>10</v>
      </c>
      <c r="R793" s="1"/>
      <c r="S793" s="1" t="str">
        <f>TEXT(商品数据[[#This Row],[出版时间]],"YYYY")</f>
        <v>1900</v>
      </c>
      <c r="W793">
        <v>14</v>
      </c>
      <c r="X793">
        <v>0</v>
      </c>
      <c r="Y793">
        <v>0</v>
      </c>
      <c r="Z793">
        <f t="shared" si="143"/>
        <v>0</v>
      </c>
      <c r="AA793">
        <f t="shared" si="144"/>
        <v>0</v>
      </c>
      <c r="AB793" t="str">
        <f t="shared" si="139"/>
        <v>不畅销</v>
      </c>
      <c r="AC793">
        <f t="shared" si="145"/>
        <v>0.21</v>
      </c>
    </row>
    <row r="794" spans="1:29" ht="15" customHeight="1" x14ac:dyDescent="0.2">
      <c r="A794">
        <v>13924045597</v>
      </c>
      <c r="B794" t="s">
        <v>2025</v>
      </c>
      <c r="C794" t="s">
        <v>2025</v>
      </c>
      <c r="D794" t="str">
        <f t="shared" si="140"/>
        <v>中</v>
      </c>
      <c r="E794">
        <v>50</v>
      </c>
      <c r="F794" t="s">
        <v>453</v>
      </c>
      <c r="G794">
        <f t="shared" si="141"/>
        <v>0</v>
      </c>
      <c r="H794">
        <f t="shared" si="142"/>
        <v>0</v>
      </c>
      <c r="I794" t="s">
        <v>346</v>
      </c>
      <c r="K794">
        <f t="shared" si="147"/>
        <v>20</v>
      </c>
      <c r="L794">
        <f t="shared" si="148"/>
        <v>50</v>
      </c>
      <c r="M794">
        <f t="shared" si="146"/>
        <v>2</v>
      </c>
      <c r="N794" t="s">
        <v>57</v>
      </c>
      <c r="O794">
        <f t="shared" si="138"/>
        <v>10</v>
      </c>
      <c r="R794" s="1"/>
      <c r="S794" s="1" t="str">
        <f>TEXT(商品数据[[#This Row],[出版时间]],"YYYY")</f>
        <v>1900</v>
      </c>
      <c r="W794">
        <v>21</v>
      </c>
      <c r="X794">
        <v>17</v>
      </c>
      <c r="Y794">
        <v>0</v>
      </c>
      <c r="Z794">
        <f t="shared" si="143"/>
        <v>0</v>
      </c>
      <c r="AA794">
        <f t="shared" si="144"/>
        <v>0</v>
      </c>
      <c r="AB794" t="str">
        <f t="shared" si="139"/>
        <v>不畅销</v>
      </c>
      <c r="AC794">
        <f t="shared" si="145"/>
        <v>0.49940000000000001</v>
      </c>
    </row>
    <row r="795" spans="1:29" ht="15" customHeight="1" x14ac:dyDescent="0.2">
      <c r="A795">
        <v>10465819987</v>
      </c>
      <c r="B795" t="s">
        <v>2026</v>
      </c>
      <c r="C795" t="s">
        <v>2027</v>
      </c>
      <c r="D795" t="str">
        <f t="shared" si="140"/>
        <v>中</v>
      </c>
      <c r="E795">
        <v>41.3</v>
      </c>
      <c r="F795" t="s">
        <v>453</v>
      </c>
      <c r="G795">
        <f t="shared" si="141"/>
        <v>0</v>
      </c>
      <c r="H795">
        <f t="shared" si="142"/>
        <v>0</v>
      </c>
      <c r="I795" t="s">
        <v>346</v>
      </c>
      <c r="K795">
        <f t="shared" si="147"/>
        <v>20</v>
      </c>
      <c r="L795">
        <f t="shared" si="148"/>
        <v>50</v>
      </c>
      <c r="M795">
        <f t="shared" si="146"/>
        <v>3</v>
      </c>
      <c r="N795" t="s">
        <v>149</v>
      </c>
      <c r="O795">
        <f t="shared" si="138"/>
        <v>10</v>
      </c>
      <c r="R795" s="1"/>
      <c r="S795" s="1" t="str">
        <f>TEXT(商品数据[[#This Row],[出版时间]],"YYYY")</f>
        <v>1900</v>
      </c>
      <c r="W795">
        <v>19</v>
      </c>
      <c r="X795">
        <v>17</v>
      </c>
      <c r="Y795">
        <v>1</v>
      </c>
      <c r="Z795">
        <f t="shared" si="143"/>
        <v>0</v>
      </c>
      <c r="AA795">
        <f t="shared" si="144"/>
        <v>0</v>
      </c>
      <c r="AB795" t="str">
        <f t="shared" si="139"/>
        <v>不畅销</v>
      </c>
      <c r="AC795">
        <f t="shared" si="145"/>
        <v>0.19700000000000001</v>
      </c>
    </row>
    <row r="796" spans="1:29" ht="15" customHeight="1" x14ac:dyDescent="0.2">
      <c r="A796">
        <v>25671013010</v>
      </c>
      <c r="B796" t="s">
        <v>2028</v>
      </c>
      <c r="C796" t="s">
        <v>2029</v>
      </c>
      <c r="D796" t="str">
        <f t="shared" si="140"/>
        <v>较高</v>
      </c>
      <c r="E796">
        <v>90.4</v>
      </c>
      <c r="F796" t="s">
        <v>345</v>
      </c>
      <c r="G796">
        <f t="shared" si="141"/>
        <v>1</v>
      </c>
      <c r="H796">
        <f t="shared" si="142"/>
        <v>0</v>
      </c>
      <c r="I796" t="s">
        <v>454</v>
      </c>
      <c r="J796" t="s">
        <v>1142</v>
      </c>
      <c r="K796">
        <f t="shared" si="147"/>
        <v>20</v>
      </c>
      <c r="L796">
        <f t="shared" si="148"/>
        <v>50</v>
      </c>
      <c r="M796">
        <f t="shared" si="146"/>
        <v>3</v>
      </c>
      <c r="N796" t="s">
        <v>149</v>
      </c>
      <c r="O796">
        <f t="shared" si="138"/>
        <v>10</v>
      </c>
      <c r="R796" s="1"/>
      <c r="S796" s="1" t="str">
        <f>TEXT(商品数据[[#This Row],[出版时间]],"YYYY")</f>
        <v>1900</v>
      </c>
      <c r="W796">
        <v>20</v>
      </c>
      <c r="X796">
        <v>17</v>
      </c>
      <c r="Y796">
        <v>0</v>
      </c>
      <c r="Z796">
        <f t="shared" si="143"/>
        <v>1</v>
      </c>
      <c r="AA796">
        <f t="shared" si="144"/>
        <v>0</v>
      </c>
      <c r="AB796" t="str">
        <f t="shared" si="139"/>
        <v>不畅销</v>
      </c>
      <c r="AC796">
        <f t="shared" si="145"/>
        <v>0.45569999999999999</v>
      </c>
    </row>
    <row r="797" spans="1:29" ht="15" customHeight="1" x14ac:dyDescent="0.2">
      <c r="A797">
        <v>10792506418</v>
      </c>
      <c r="B797" t="s">
        <v>2030</v>
      </c>
      <c r="C797" t="s">
        <v>2031</v>
      </c>
      <c r="D797" t="str">
        <f t="shared" si="140"/>
        <v>中</v>
      </c>
      <c r="E797">
        <v>32.299999999999997</v>
      </c>
      <c r="F797" t="s">
        <v>345</v>
      </c>
      <c r="G797">
        <f t="shared" si="141"/>
        <v>0</v>
      </c>
      <c r="H797">
        <f t="shared" si="142"/>
        <v>0</v>
      </c>
      <c r="I797" t="s">
        <v>346</v>
      </c>
      <c r="J797" t="s">
        <v>487</v>
      </c>
      <c r="K797">
        <f t="shared" si="147"/>
        <v>20</v>
      </c>
      <c r="L797">
        <f t="shared" si="148"/>
        <v>40</v>
      </c>
      <c r="M797">
        <f t="shared" si="146"/>
        <v>1</v>
      </c>
      <c r="N797" t="s">
        <v>31</v>
      </c>
      <c r="O797">
        <f t="shared" si="138"/>
        <v>10</v>
      </c>
      <c r="R797" s="1">
        <v>42644</v>
      </c>
      <c r="S797" s="1" t="str">
        <f>TEXT(商品数据[[#This Row],[出版时间]],"YYYY")</f>
        <v>2016</v>
      </c>
      <c r="V797">
        <v>1</v>
      </c>
      <c r="W797">
        <v>29</v>
      </c>
      <c r="X797">
        <v>19</v>
      </c>
      <c r="Y797">
        <v>0</v>
      </c>
      <c r="Z797">
        <f t="shared" si="143"/>
        <v>1</v>
      </c>
      <c r="AA797">
        <f t="shared" si="144"/>
        <v>0</v>
      </c>
      <c r="AB797" t="str">
        <f t="shared" si="139"/>
        <v>不畅销</v>
      </c>
      <c r="AC797">
        <f t="shared" si="145"/>
        <v>0.92699999999999994</v>
      </c>
    </row>
    <row r="798" spans="1:29" ht="15" customHeight="1" x14ac:dyDescent="0.2">
      <c r="A798">
        <v>12534303</v>
      </c>
      <c r="B798" t="s">
        <v>2032</v>
      </c>
      <c r="C798" t="s">
        <v>2033</v>
      </c>
      <c r="D798" t="str">
        <f t="shared" si="140"/>
        <v>中</v>
      </c>
      <c r="E798">
        <v>47.9</v>
      </c>
      <c r="G798">
        <f t="shared" si="141"/>
        <v>0</v>
      </c>
      <c r="H798">
        <f t="shared" si="142"/>
        <v>2</v>
      </c>
      <c r="I798" t="s">
        <v>32</v>
      </c>
      <c r="J798" t="s">
        <v>2034</v>
      </c>
      <c r="K798">
        <f t="shared" si="147"/>
        <v>20</v>
      </c>
      <c r="L798">
        <f t="shared" si="148"/>
        <v>10</v>
      </c>
      <c r="M798">
        <f t="shared" si="146"/>
        <v>700</v>
      </c>
      <c r="N798" t="s">
        <v>980</v>
      </c>
      <c r="O798">
        <f t="shared" si="138"/>
        <v>10</v>
      </c>
      <c r="P798" t="s">
        <v>980</v>
      </c>
      <c r="Q798" t="s">
        <v>35</v>
      </c>
      <c r="R798" s="1">
        <v>43586</v>
      </c>
      <c r="S798" s="1" t="str">
        <f>TEXT(商品数据[[#This Row],[出版时间]],"YYYY")</f>
        <v>2019</v>
      </c>
      <c r="T798" t="s">
        <v>36</v>
      </c>
      <c r="U798" t="s">
        <v>37</v>
      </c>
      <c r="V798">
        <v>168</v>
      </c>
      <c r="W798">
        <v>23</v>
      </c>
      <c r="X798">
        <v>4</v>
      </c>
      <c r="Y798">
        <v>0</v>
      </c>
      <c r="Z798">
        <f t="shared" si="143"/>
        <v>0</v>
      </c>
      <c r="AA798">
        <f t="shared" si="144"/>
        <v>0</v>
      </c>
      <c r="AB798" t="str">
        <f t="shared" si="139"/>
        <v>不畅销</v>
      </c>
      <c r="AC798">
        <f t="shared" si="145"/>
        <v>0.5616000000000001</v>
      </c>
    </row>
    <row r="799" spans="1:29" ht="15" customHeight="1" x14ac:dyDescent="0.2">
      <c r="A799">
        <v>10021200000000</v>
      </c>
      <c r="B799" t="s">
        <v>2035</v>
      </c>
      <c r="C799" t="s">
        <v>2036</v>
      </c>
      <c r="D799" t="str">
        <f t="shared" si="140"/>
        <v>高</v>
      </c>
      <c r="E799">
        <v>118</v>
      </c>
      <c r="F799" t="s">
        <v>2037</v>
      </c>
      <c r="G799">
        <f t="shared" si="141"/>
        <v>0</v>
      </c>
      <c r="H799">
        <f t="shared" si="142"/>
        <v>0</v>
      </c>
      <c r="K799">
        <f t="shared" si="147"/>
        <v>20</v>
      </c>
      <c r="L799">
        <f t="shared" si="148"/>
        <v>10</v>
      </c>
      <c r="M799">
        <f t="shared" si="146"/>
        <v>700</v>
      </c>
      <c r="O799">
        <f t="shared" si="138"/>
        <v>10</v>
      </c>
      <c r="R799" s="1"/>
      <c r="S799" s="1" t="str">
        <f>TEXT(商品数据[[#This Row],[出版时间]],"YYYY")</f>
        <v>1900</v>
      </c>
      <c r="W799">
        <v>28</v>
      </c>
      <c r="X799">
        <v>4</v>
      </c>
      <c r="Y799">
        <v>0</v>
      </c>
      <c r="Z799">
        <f t="shared" si="143"/>
        <v>0</v>
      </c>
      <c r="AA799">
        <f t="shared" si="144"/>
        <v>0</v>
      </c>
      <c r="AB799" t="str">
        <f t="shared" si="139"/>
        <v>不畅销</v>
      </c>
      <c r="AC799">
        <f t="shared" si="145"/>
        <v>0.82359999999999989</v>
      </c>
    </row>
    <row r="800" spans="1:29" ht="15" customHeight="1" x14ac:dyDescent="0.2">
      <c r="A800">
        <v>10021200000000</v>
      </c>
      <c r="B800" t="s">
        <v>2038</v>
      </c>
      <c r="C800" t="s">
        <v>2036</v>
      </c>
      <c r="D800" t="str">
        <f t="shared" si="140"/>
        <v>高</v>
      </c>
      <c r="E800">
        <v>118</v>
      </c>
      <c r="F800" t="s">
        <v>2037</v>
      </c>
      <c r="G800">
        <f t="shared" si="141"/>
        <v>0</v>
      </c>
      <c r="H800">
        <f t="shared" si="142"/>
        <v>0</v>
      </c>
      <c r="K800">
        <f t="shared" si="147"/>
        <v>20</v>
      </c>
      <c r="L800">
        <f t="shared" si="148"/>
        <v>10</v>
      </c>
      <c r="M800">
        <f t="shared" si="146"/>
        <v>700</v>
      </c>
      <c r="O800">
        <f t="shared" si="138"/>
        <v>10</v>
      </c>
      <c r="R800" s="1"/>
      <c r="S800" s="1" t="str">
        <f>TEXT(商品数据[[#This Row],[出版时间]],"YYYY")</f>
        <v>1900</v>
      </c>
      <c r="W800">
        <v>27</v>
      </c>
      <c r="X800">
        <v>3</v>
      </c>
      <c r="Y800">
        <v>0</v>
      </c>
      <c r="Z800">
        <f t="shared" si="143"/>
        <v>0</v>
      </c>
      <c r="AA800">
        <f t="shared" si="144"/>
        <v>0</v>
      </c>
      <c r="AB800" t="str">
        <f t="shared" si="139"/>
        <v>不畅销</v>
      </c>
      <c r="AC800">
        <f t="shared" si="145"/>
        <v>0.76439999999999997</v>
      </c>
    </row>
    <row r="801" spans="1:29" ht="15" customHeight="1" x14ac:dyDescent="0.2">
      <c r="A801">
        <v>29673203681</v>
      </c>
      <c r="B801" t="s">
        <v>2039</v>
      </c>
      <c r="C801" t="s">
        <v>967</v>
      </c>
      <c r="D801" t="str">
        <f t="shared" si="140"/>
        <v>中</v>
      </c>
      <c r="E801">
        <v>51.48</v>
      </c>
      <c r="F801" t="s">
        <v>122</v>
      </c>
      <c r="G801">
        <f t="shared" si="141"/>
        <v>0</v>
      </c>
      <c r="H801">
        <f t="shared" si="142"/>
        <v>0</v>
      </c>
      <c r="I801" t="s">
        <v>82</v>
      </c>
      <c r="J801" t="s">
        <v>770</v>
      </c>
      <c r="K801">
        <f t="shared" si="147"/>
        <v>20</v>
      </c>
      <c r="L801">
        <f t="shared" si="148"/>
        <v>50</v>
      </c>
      <c r="M801">
        <f t="shared" si="146"/>
        <v>0</v>
      </c>
      <c r="N801" t="s">
        <v>92</v>
      </c>
      <c r="O801">
        <f t="shared" si="138"/>
        <v>10</v>
      </c>
      <c r="P801" t="s">
        <v>125</v>
      </c>
      <c r="R801" s="1">
        <v>43252</v>
      </c>
      <c r="S801" s="1" t="str">
        <f>TEXT(商品数据[[#This Row],[出版时间]],"YYYY")</f>
        <v>2018</v>
      </c>
      <c r="W801">
        <v>27</v>
      </c>
      <c r="X801">
        <v>12</v>
      </c>
      <c r="Y801">
        <v>0</v>
      </c>
      <c r="Z801">
        <f t="shared" si="143"/>
        <v>0</v>
      </c>
      <c r="AA801">
        <f t="shared" si="144"/>
        <v>0</v>
      </c>
      <c r="AB801" t="str">
        <f t="shared" si="139"/>
        <v>不畅销</v>
      </c>
      <c r="AC801">
        <f t="shared" si="145"/>
        <v>0.78959999999999997</v>
      </c>
    </row>
    <row r="802" spans="1:29" ht="15" customHeight="1" x14ac:dyDescent="0.2">
      <c r="A802">
        <v>11782165421</v>
      </c>
      <c r="B802" t="s">
        <v>2040</v>
      </c>
      <c r="C802" t="s">
        <v>967</v>
      </c>
      <c r="D802" t="str">
        <f t="shared" si="140"/>
        <v>中</v>
      </c>
      <c r="E802">
        <v>45.49</v>
      </c>
      <c r="F802" t="s">
        <v>122</v>
      </c>
      <c r="G802">
        <f t="shared" si="141"/>
        <v>0</v>
      </c>
      <c r="H802">
        <f t="shared" si="142"/>
        <v>0</v>
      </c>
      <c r="I802" t="s">
        <v>82</v>
      </c>
      <c r="J802" t="s">
        <v>2041</v>
      </c>
      <c r="K802">
        <f t="shared" si="147"/>
        <v>20</v>
      </c>
      <c r="L802">
        <f t="shared" si="148"/>
        <v>10</v>
      </c>
      <c r="M802">
        <f t="shared" si="146"/>
        <v>700</v>
      </c>
      <c r="N802" t="s">
        <v>84</v>
      </c>
      <c r="O802">
        <f t="shared" si="138"/>
        <v>10</v>
      </c>
      <c r="P802" t="s">
        <v>125</v>
      </c>
      <c r="Q802" t="s">
        <v>86</v>
      </c>
      <c r="R802" s="1">
        <v>42736</v>
      </c>
      <c r="S802" s="1" t="str">
        <f>TEXT(商品数据[[#This Row],[出版时间]],"YYYY")</f>
        <v>2017</v>
      </c>
      <c r="T802" t="s">
        <v>86</v>
      </c>
      <c r="U802" t="s">
        <v>86</v>
      </c>
      <c r="V802" t="s">
        <v>86</v>
      </c>
      <c r="W802">
        <v>22</v>
      </c>
      <c r="X802">
        <v>16</v>
      </c>
      <c r="Y802">
        <v>0</v>
      </c>
      <c r="Z802">
        <f t="shared" si="143"/>
        <v>0</v>
      </c>
      <c r="AA802">
        <f t="shared" si="144"/>
        <v>0</v>
      </c>
      <c r="AB802" t="str">
        <f t="shared" si="139"/>
        <v>不畅销</v>
      </c>
      <c r="AC802">
        <f t="shared" si="145"/>
        <v>0.54279999999999995</v>
      </c>
    </row>
    <row r="803" spans="1:29" ht="15" customHeight="1" x14ac:dyDescent="0.2">
      <c r="A803">
        <v>46061038612</v>
      </c>
      <c r="B803" t="s">
        <v>2042</v>
      </c>
      <c r="C803" t="s">
        <v>967</v>
      </c>
      <c r="D803" t="str">
        <f t="shared" si="140"/>
        <v>中</v>
      </c>
      <c r="E803">
        <v>44.25</v>
      </c>
      <c r="F803" t="s">
        <v>122</v>
      </c>
      <c r="G803">
        <f t="shared" si="141"/>
        <v>0</v>
      </c>
      <c r="H803">
        <f t="shared" si="142"/>
        <v>0</v>
      </c>
      <c r="I803" t="s">
        <v>82</v>
      </c>
      <c r="J803" t="s">
        <v>2043</v>
      </c>
      <c r="K803">
        <f t="shared" si="147"/>
        <v>20</v>
      </c>
      <c r="L803">
        <f t="shared" si="148"/>
        <v>50</v>
      </c>
      <c r="M803">
        <f t="shared" si="146"/>
        <v>0</v>
      </c>
      <c r="N803" t="s">
        <v>92</v>
      </c>
      <c r="O803">
        <f t="shared" si="138"/>
        <v>10</v>
      </c>
      <c r="P803" t="s">
        <v>125</v>
      </c>
      <c r="R803" s="1">
        <v>43556</v>
      </c>
      <c r="S803" s="1" t="str">
        <f>TEXT(商品数据[[#This Row],[出版时间]],"YYYY")</f>
        <v>2019</v>
      </c>
      <c r="W803">
        <v>16</v>
      </c>
      <c r="X803">
        <v>4</v>
      </c>
      <c r="Y803">
        <v>0</v>
      </c>
      <c r="Z803">
        <f t="shared" si="143"/>
        <v>0</v>
      </c>
      <c r="AA803">
        <f t="shared" si="144"/>
        <v>0</v>
      </c>
      <c r="AB803" t="str">
        <f t="shared" si="139"/>
        <v>不畅销</v>
      </c>
      <c r="AC803">
        <f t="shared" si="145"/>
        <v>0.27879999999999999</v>
      </c>
    </row>
    <row r="804" spans="1:29" ht="15" customHeight="1" x14ac:dyDescent="0.2">
      <c r="A804">
        <v>10356261265</v>
      </c>
      <c r="B804" t="s">
        <v>2044</v>
      </c>
      <c r="C804" t="s">
        <v>967</v>
      </c>
      <c r="D804" t="str">
        <f t="shared" si="140"/>
        <v>中</v>
      </c>
      <c r="E804">
        <v>25.48</v>
      </c>
      <c r="F804" t="s">
        <v>122</v>
      </c>
      <c r="G804">
        <f t="shared" si="141"/>
        <v>0</v>
      </c>
      <c r="H804">
        <f t="shared" si="142"/>
        <v>0</v>
      </c>
      <c r="I804" t="s">
        <v>82</v>
      </c>
      <c r="J804" t="s">
        <v>2045</v>
      </c>
      <c r="K804">
        <f t="shared" si="147"/>
        <v>20</v>
      </c>
      <c r="L804">
        <f t="shared" si="148"/>
        <v>50</v>
      </c>
      <c r="M804">
        <f t="shared" si="146"/>
        <v>0</v>
      </c>
      <c r="N804" t="s">
        <v>92</v>
      </c>
      <c r="O804">
        <f t="shared" si="138"/>
        <v>10</v>
      </c>
      <c r="P804" t="s">
        <v>125</v>
      </c>
      <c r="R804" s="1">
        <v>42095</v>
      </c>
      <c r="S804" s="1" t="str">
        <f>TEXT(商品数据[[#This Row],[出版时间]],"YYYY")</f>
        <v>2015</v>
      </c>
      <c r="W804">
        <v>13</v>
      </c>
      <c r="X804">
        <v>2</v>
      </c>
      <c r="Y804">
        <v>0</v>
      </c>
      <c r="Z804">
        <f t="shared" si="143"/>
        <v>0</v>
      </c>
      <c r="AA804">
        <f t="shared" si="144"/>
        <v>0</v>
      </c>
      <c r="AB804" t="str">
        <f t="shared" si="139"/>
        <v>不畅销</v>
      </c>
      <c r="AC804">
        <f t="shared" si="145"/>
        <v>0.18479999999999999</v>
      </c>
    </row>
    <row r="805" spans="1:29" ht="15" customHeight="1" x14ac:dyDescent="0.2">
      <c r="A805">
        <v>12762419</v>
      </c>
      <c r="B805" t="s">
        <v>2046</v>
      </c>
      <c r="C805" t="s">
        <v>2047</v>
      </c>
      <c r="D805" t="str">
        <f t="shared" si="140"/>
        <v>较高</v>
      </c>
      <c r="E805">
        <v>87.1</v>
      </c>
      <c r="F805" t="s">
        <v>57</v>
      </c>
      <c r="G805">
        <f t="shared" si="141"/>
        <v>0</v>
      </c>
      <c r="H805">
        <f t="shared" si="142"/>
        <v>2</v>
      </c>
      <c r="I805" t="s">
        <v>843</v>
      </c>
      <c r="J805" t="s">
        <v>2048</v>
      </c>
      <c r="K805">
        <f t="shared" si="147"/>
        <v>20</v>
      </c>
      <c r="L805">
        <f t="shared" si="148"/>
        <v>50</v>
      </c>
      <c r="M805">
        <f t="shared" si="146"/>
        <v>2</v>
      </c>
      <c r="N805" t="s">
        <v>57</v>
      </c>
      <c r="O805">
        <f t="shared" si="138"/>
        <v>50</v>
      </c>
      <c r="P805" t="s">
        <v>112</v>
      </c>
      <c r="Q805" t="s">
        <v>35</v>
      </c>
      <c r="R805" s="1">
        <v>44197</v>
      </c>
      <c r="S805" s="1" t="str">
        <f>TEXT(商品数据[[#This Row],[出版时间]],"YYYY")</f>
        <v>2021</v>
      </c>
      <c r="T805" t="s">
        <v>36</v>
      </c>
      <c r="U805" t="s">
        <v>37</v>
      </c>
      <c r="V805">
        <v>282</v>
      </c>
      <c r="W805">
        <v>14</v>
      </c>
      <c r="X805">
        <v>2</v>
      </c>
      <c r="Y805">
        <v>0</v>
      </c>
      <c r="Z805">
        <f t="shared" si="143"/>
        <v>0</v>
      </c>
      <c r="AA805">
        <f t="shared" si="144"/>
        <v>1</v>
      </c>
      <c r="AB805" t="str">
        <f t="shared" si="139"/>
        <v>不畅销</v>
      </c>
      <c r="AC805">
        <f t="shared" si="145"/>
        <v>0.21299999999999999</v>
      </c>
    </row>
    <row r="806" spans="1:29" ht="15" customHeight="1" x14ac:dyDescent="0.2">
      <c r="A806">
        <v>32102699125</v>
      </c>
      <c r="B806" t="s">
        <v>2049</v>
      </c>
      <c r="C806" t="s">
        <v>2049</v>
      </c>
      <c r="D806" t="str">
        <f t="shared" si="140"/>
        <v>中</v>
      </c>
      <c r="E806">
        <v>46</v>
      </c>
      <c r="F806" t="s">
        <v>138</v>
      </c>
      <c r="G806">
        <f t="shared" si="141"/>
        <v>0</v>
      </c>
      <c r="H806">
        <f t="shared" si="142"/>
        <v>1</v>
      </c>
      <c r="I806" t="s">
        <v>461</v>
      </c>
      <c r="J806" t="s">
        <v>399</v>
      </c>
      <c r="K806">
        <f t="shared" si="147"/>
        <v>20</v>
      </c>
      <c r="L806">
        <f t="shared" si="148"/>
        <v>50</v>
      </c>
      <c r="M806">
        <f t="shared" si="146"/>
        <v>0</v>
      </c>
      <c r="N806" t="s">
        <v>92</v>
      </c>
      <c r="O806">
        <f t="shared" si="138"/>
        <v>10</v>
      </c>
      <c r="Q806" t="s">
        <v>35</v>
      </c>
      <c r="R806" s="1">
        <v>43313</v>
      </c>
      <c r="S806" s="1" t="str">
        <f>TEXT(商品数据[[#This Row],[出版时间]],"YYYY")</f>
        <v>2018</v>
      </c>
      <c r="W806">
        <v>18</v>
      </c>
      <c r="X806">
        <v>10</v>
      </c>
      <c r="Y806">
        <v>0</v>
      </c>
      <c r="Z806">
        <f t="shared" si="143"/>
        <v>0</v>
      </c>
      <c r="AA806">
        <f t="shared" si="144"/>
        <v>0</v>
      </c>
      <c r="AB806" t="str">
        <f t="shared" si="139"/>
        <v>不畅销</v>
      </c>
      <c r="AC806">
        <f t="shared" si="145"/>
        <v>0.36100000000000004</v>
      </c>
    </row>
    <row r="807" spans="1:29" ht="15" customHeight="1" x14ac:dyDescent="0.2">
      <c r="A807">
        <v>45207840184</v>
      </c>
      <c r="B807" t="s">
        <v>2050</v>
      </c>
      <c r="C807" t="s">
        <v>2050</v>
      </c>
      <c r="D807" t="str">
        <f t="shared" si="140"/>
        <v>中</v>
      </c>
      <c r="E807">
        <v>44.5</v>
      </c>
      <c r="F807" t="s">
        <v>567</v>
      </c>
      <c r="G807">
        <f t="shared" si="141"/>
        <v>0</v>
      </c>
      <c r="H807">
        <f t="shared" si="142"/>
        <v>1</v>
      </c>
      <c r="I807" t="s">
        <v>51</v>
      </c>
      <c r="K807">
        <f t="shared" si="147"/>
        <v>20</v>
      </c>
      <c r="L807">
        <f t="shared" si="148"/>
        <v>50</v>
      </c>
      <c r="M807">
        <f t="shared" si="146"/>
        <v>0</v>
      </c>
      <c r="N807" t="s">
        <v>92</v>
      </c>
      <c r="O807">
        <f t="shared" si="138"/>
        <v>10</v>
      </c>
      <c r="R807" s="1"/>
      <c r="S807" s="1" t="str">
        <f>TEXT(商品数据[[#This Row],[出版时间]],"YYYY")</f>
        <v>1900</v>
      </c>
      <c r="W807">
        <v>15</v>
      </c>
      <c r="X807">
        <v>1</v>
      </c>
      <c r="Y807">
        <v>0</v>
      </c>
      <c r="Z807">
        <f t="shared" si="143"/>
        <v>0</v>
      </c>
      <c r="AA807">
        <f t="shared" si="144"/>
        <v>0</v>
      </c>
      <c r="AB807" t="str">
        <f t="shared" si="139"/>
        <v>不畅销</v>
      </c>
      <c r="AC807">
        <f t="shared" si="145"/>
        <v>0.24159999999999998</v>
      </c>
    </row>
    <row r="808" spans="1:29" ht="15" customHeight="1" x14ac:dyDescent="0.2">
      <c r="A808">
        <v>68747936382</v>
      </c>
      <c r="B808" t="s">
        <v>2051</v>
      </c>
      <c r="C808" t="s">
        <v>2051</v>
      </c>
      <c r="D808" t="str">
        <f t="shared" si="140"/>
        <v>中</v>
      </c>
      <c r="E808">
        <v>44.8</v>
      </c>
      <c r="F808" t="s">
        <v>2052</v>
      </c>
      <c r="G808">
        <f t="shared" si="141"/>
        <v>1</v>
      </c>
      <c r="H808">
        <f t="shared" si="142"/>
        <v>1</v>
      </c>
      <c r="I808" t="s">
        <v>428</v>
      </c>
      <c r="K808">
        <f t="shared" si="147"/>
        <v>20</v>
      </c>
      <c r="L808">
        <f t="shared" si="148"/>
        <v>50</v>
      </c>
      <c r="M808">
        <f t="shared" si="146"/>
        <v>0</v>
      </c>
      <c r="N808" t="s">
        <v>92</v>
      </c>
      <c r="O808">
        <f t="shared" ref="O808:O842" si="149">IF(P808="文轩",30,IF(P808="清华大学出版社",40,IF(P808="机工出版",50,IF(P808="iTuring",50,IF(P808="博文视点",40,IF(COUNTIF(P808,"*华章*"),30,IF(P808="异步图书",50,10)))))))</f>
        <v>10</v>
      </c>
      <c r="P808" t="s">
        <v>2053</v>
      </c>
      <c r="R808" s="1"/>
      <c r="S808" s="1" t="str">
        <f>TEXT(商品数据[[#This Row],[出版时间]],"YYYY")</f>
        <v>1900</v>
      </c>
      <c r="W808">
        <v>44</v>
      </c>
      <c r="X808">
        <v>6</v>
      </c>
      <c r="Y808">
        <v>1</v>
      </c>
      <c r="Z808">
        <f t="shared" si="143"/>
        <v>0</v>
      </c>
      <c r="AA808">
        <f t="shared" si="144"/>
        <v>0</v>
      </c>
      <c r="AB808" t="str">
        <f t="shared" si="139"/>
        <v>不畅销</v>
      </c>
      <c r="AC808">
        <f t="shared" si="145"/>
        <v>0.98100000000000009</v>
      </c>
    </row>
    <row r="809" spans="1:29" ht="15" customHeight="1" x14ac:dyDescent="0.2">
      <c r="A809">
        <v>49374470290</v>
      </c>
      <c r="B809" t="s">
        <v>2054</v>
      </c>
      <c r="C809" t="s">
        <v>2054</v>
      </c>
      <c r="D809" t="str">
        <f t="shared" si="140"/>
        <v>高</v>
      </c>
      <c r="E809">
        <v>114.7</v>
      </c>
      <c r="F809" t="s">
        <v>998</v>
      </c>
      <c r="G809">
        <f t="shared" si="141"/>
        <v>1</v>
      </c>
      <c r="H809">
        <f t="shared" si="142"/>
        <v>1</v>
      </c>
      <c r="I809" t="s">
        <v>139</v>
      </c>
      <c r="J809" t="s">
        <v>1040</v>
      </c>
      <c r="K809">
        <f t="shared" si="147"/>
        <v>20</v>
      </c>
      <c r="L809">
        <f t="shared" si="148"/>
        <v>10</v>
      </c>
      <c r="M809">
        <f t="shared" si="146"/>
        <v>700</v>
      </c>
      <c r="N809" t="s">
        <v>500</v>
      </c>
      <c r="O809">
        <f t="shared" si="149"/>
        <v>10</v>
      </c>
      <c r="P809" t="s">
        <v>86</v>
      </c>
      <c r="Q809" t="s">
        <v>472</v>
      </c>
      <c r="R809" s="1">
        <v>43617</v>
      </c>
      <c r="S809" s="1" t="str">
        <f>TEXT(商品数据[[#This Row],[出版时间]],"YYYY")</f>
        <v>2019</v>
      </c>
      <c r="T809" t="s">
        <v>86</v>
      </c>
      <c r="U809" t="s">
        <v>86</v>
      </c>
      <c r="V809">
        <v>325</v>
      </c>
      <c r="W809">
        <v>17</v>
      </c>
      <c r="X809">
        <v>0</v>
      </c>
      <c r="Y809">
        <v>0</v>
      </c>
      <c r="Z809">
        <f t="shared" si="143"/>
        <v>1</v>
      </c>
      <c r="AA809">
        <f t="shared" si="144"/>
        <v>0</v>
      </c>
      <c r="AB809" t="str">
        <f t="shared" si="139"/>
        <v>不畅销</v>
      </c>
      <c r="AC809">
        <f t="shared" si="145"/>
        <v>0.30599999999999999</v>
      </c>
    </row>
    <row r="810" spans="1:29" ht="15" customHeight="1" x14ac:dyDescent="0.2">
      <c r="A810">
        <v>43890232867</v>
      </c>
      <c r="B810" t="s">
        <v>2055</v>
      </c>
      <c r="C810" t="s">
        <v>2055</v>
      </c>
      <c r="D810" t="str">
        <f t="shared" si="140"/>
        <v>高</v>
      </c>
      <c r="E810">
        <v>209.76</v>
      </c>
      <c r="F810" t="s">
        <v>138</v>
      </c>
      <c r="G810">
        <f t="shared" si="141"/>
        <v>1</v>
      </c>
      <c r="H810">
        <f t="shared" si="142"/>
        <v>1</v>
      </c>
      <c r="I810" t="s">
        <v>139</v>
      </c>
      <c r="K810">
        <f t="shared" si="147"/>
        <v>20</v>
      </c>
      <c r="L810">
        <f t="shared" si="148"/>
        <v>50</v>
      </c>
      <c r="M810">
        <f t="shared" si="146"/>
        <v>0</v>
      </c>
      <c r="N810" t="s">
        <v>92</v>
      </c>
      <c r="O810">
        <f t="shared" si="149"/>
        <v>10</v>
      </c>
      <c r="R810" s="1"/>
      <c r="S810" s="1" t="str">
        <f>TEXT(商品数据[[#This Row],[出版时间]],"YYYY")</f>
        <v>1900</v>
      </c>
      <c r="W810">
        <v>21</v>
      </c>
      <c r="X810">
        <v>1</v>
      </c>
      <c r="Y810">
        <v>0</v>
      </c>
      <c r="Z810">
        <f t="shared" si="143"/>
        <v>0</v>
      </c>
      <c r="AA810">
        <f t="shared" si="144"/>
        <v>0</v>
      </c>
      <c r="AB810" t="str">
        <f t="shared" si="139"/>
        <v>不畅销</v>
      </c>
      <c r="AC810">
        <f t="shared" si="145"/>
        <v>0.4642</v>
      </c>
    </row>
    <row r="811" spans="1:29" ht="15" customHeight="1" x14ac:dyDescent="0.2">
      <c r="A811">
        <v>69505188443</v>
      </c>
      <c r="B811" t="s">
        <v>2056</v>
      </c>
      <c r="C811" t="s">
        <v>2056</v>
      </c>
      <c r="D811" t="str">
        <f t="shared" si="140"/>
        <v>较高</v>
      </c>
      <c r="E811">
        <v>67</v>
      </c>
      <c r="F811" t="s">
        <v>138</v>
      </c>
      <c r="G811">
        <f t="shared" si="141"/>
        <v>0</v>
      </c>
      <c r="H811">
        <f t="shared" si="142"/>
        <v>1</v>
      </c>
      <c r="I811" t="s">
        <v>461</v>
      </c>
      <c r="J811" t="s">
        <v>866</v>
      </c>
      <c r="K811">
        <f t="shared" si="147"/>
        <v>20</v>
      </c>
      <c r="L811">
        <f t="shared" si="148"/>
        <v>20</v>
      </c>
      <c r="M811">
        <f t="shared" si="146"/>
        <v>6</v>
      </c>
      <c r="N811" t="s">
        <v>603</v>
      </c>
      <c r="O811">
        <f t="shared" si="149"/>
        <v>10</v>
      </c>
      <c r="R811" s="1">
        <v>43770</v>
      </c>
      <c r="S811" s="1" t="str">
        <f>TEXT(商品数据[[#This Row],[出版时间]],"YYYY")</f>
        <v>2019</v>
      </c>
      <c r="V811">
        <v>186</v>
      </c>
      <c r="W811">
        <v>13</v>
      </c>
      <c r="X811">
        <v>3</v>
      </c>
      <c r="Y811">
        <v>0</v>
      </c>
      <c r="Z811">
        <f t="shared" si="143"/>
        <v>0</v>
      </c>
      <c r="AA811">
        <f t="shared" si="144"/>
        <v>0</v>
      </c>
      <c r="AB811" t="str">
        <f t="shared" si="139"/>
        <v>不畅销</v>
      </c>
      <c r="AC811">
        <f t="shared" si="145"/>
        <v>0.1862</v>
      </c>
    </row>
    <row r="812" spans="1:29" ht="15" customHeight="1" x14ac:dyDescent="0.2">
      <c r="A812">
        <v>37535757151</v>
      </c>
      <c r="B812" t="s">
        <v>2057</v>
      </c>
      <c r="C812" t="s">
        <v>2057</v>
      </c>
      <c r="D812" t="str">
        <f t="shared" si="140"/>
        <v>中</v>
      </c>
      <c r="E812">
        <v>49.9</v>
      </c>
      <c r="F812" t="s">
        <v>561</v>
      </c>
      <c r="G812">
        <f t="shared" si="141"/>
        <v>0</v>
      </c>
      <c r="H812">
        <f t="shared" si="142"/>
        <v>1</v>
      </c>
      <c r="I812" t="s">
        <v>2058</v>
      </c>
      <c r="K812">
        <f t="shared" si="147"/>
        <v>20</v>
      </c>
      <c r="L812">
        <f t="shared" si="148"/>
        <v>10</v>
      </c>
      <c r="M812">
        <f t="shared" si="146"/>
        <v>700</v>
      </c>
      <c r="N812" t="s">
        <v>2059</v>
      </c>
      <c r="O812">
        <f t="shared" si="149"/>
        <v>10</v>
      </c>
      <c r="R812" s="1"/>
      <c r="S812" s="1" t="str">
        <f>TEXT(商品数据[[#This Row],[出版时间]],"YYYY")</f>
        <v>1900</v>
      </c>
      <c r="W812">
        <v>28</v>
      </c>
      <c r="X812">
        <v>10</v>
      </c>
      <c r="Y812">
        <v>0</v>
      </c>
      <c r="Z812">
        <f t="shared" si="143"/>
        <v>1</v>
      </c>
      <c r="AA812">
        <f t="shared" si="144"/>
        <v>1</v>
      </c>
      <c r="AB812" t="str">
        <f t="shared" si="139"/>
        <v>不畅销</v>
      </c>
      <c r="AC812">
        <f t="shared" si="145"/>
        <v>0.84099999999999997</v>
      </c>
    </row>
    <row r="813" spans="1:29" ht="15" customHeight="1" x14ac:dyDescent="0.2">
      <c r="A813">
        <v>12414879</v>
      </c>
      <c r="B813" t="s">
        <v>2060</v>
      </c>
      <c r="C813" t="s">
        <v>2060</v>
      </c>
      <c r="D813" t="str">
        <f t="shared" si="140"/>
        <v>较高</v>
      </c>
      <c r="E813">
        <v>66.599999999999994</v>
      </c>
      <c r="F813" t="s">
        <v>131</v>
      </c>
      <c r="G813">
        <f t="shared" si="141"/>
        <v>0</v>
      </c>
      <c r="H813">
        <f t="shared" si="142"/>
        <v>2</v>
      </c>
      <c r="I813" t="s">
        <v>32</v>
      </c>
      <c r="J813" t="s">
        <v>2061</v>
      </c>
      <c r="K813">
        <f t="shared" si="147"/>
        <v>20</v>
      </c>
      <c r="L813">
        <f t="shared" si="148"/>
        <v>30</v>
      </c>
      <c r="M813">
        <f t="shared" si="146"/>
        <v>5</v>
      </c>
      <c r="N813" t="s">
        <v>133</v>
      </c>
      <c r="O813">
        <f t="shared" si="149"/>
        <v>10</v>
      </c>
      <c r="P813" t="s">
        <v>131</v>
      </c>
      <c r="Q813" t="s">
        <v>35</v>
      </c>
      <c r="R813" s="1">
        <v>43313</v>
      </c>
      <c r="S813" s="1" t="str">
        <f>TEXT(商品数据[[#This Row],[出版时间]],"YYYY")</f>
        <v>2018</v>
      </c>
      <c r="T813" t="s">
        <v>36</v>
      </c>
      <c r="U813" t="s">
        <v>279</v>
      </c>
      <c r="V813">
        <v>288</v>
      </c>
      <c r="W813">
        <v>18</v>
      </c>
      <c r="X813">
        <v>11</v>
      </c>
      <c r="Y813">
        <v>0</v>
      </c>
      <c r="Z813">
        <f t="shared" si="143"/>
        <v>0</v>
      </c>
      <c r="AA813">
        <f t="shared" si="144"/>
        <v>1</v>
      </c>
      <c r="AB813" t="str">
        <f t="shared" ref="AB813:AB842" si="150">IF(AC813&gt;100000,"超畅销",IF(AC813&gt;2000,"畅销",IF(AC813&gt;200,"一般",IF(AC813&gt;1,"较不畅销","不畅销"))))</f>
        <v>不畅销</v>
      </c>
      <c r="AC813">
        <f t="shared" si="145"/>
        <v>0.3629</v>
      </c>
    </row>
    <row r="814" spans="1:29" ht="15" customHeight="1" x14ac:dyDescent="0.2">
      <c r="A814">
        <v>24956404641</v>
      </c>
      <c r="B814" t="s">
        <v>2062</v>
      </c>
      <c r="C814" t="s">
        <v>2062</v>
      </c>
      <c r="D814" t="str">
        <f t="shared" si="140"/>
        <v>中</v>
      </c>
      <c r="E814">
        <v>28.42</v>
      </c>
      <c r="F814" t="s">
        <v>2063</v>
      </c>
      <c r="G814">
        <f t="shared" si="141"/>
        <v>0</v>
      </c>
      <c r="H814">
        <f t="shared" si="142"/>
        <v>0</v>
      </c>
      <c r="I814" t="s">
        <v>2064</v>
      </c>
      <c r="J814" t="s">
        <v>1020</v>
      </c>
      <c r="K814">
        <f t="shared" si="147"/>
        <v>20</v>
      </c>
      <c r="L814">
        <f t="shared" si="148"/>
        <v>40</v>
      </c>
      <c r="M814">
        <f t="shared" si="146"/>
        <v>1</v>
      </c>
      <c r="N814" t="s">
        <v>31</v>
      </c>
      <c r="O814">
        <f t="shared" si="149"/>
        <v>10</v>
      </c>
      <c r="Q814" t="s">
        <v>472</v>
      </c>
      <c r="R814" s="1">
        <v>42795</v>
      </c>
      <c r="S814" s="1" t="str">
        <f>TEXT(商品数据[[#This Row],[出版时间]],"YYYY")</f>
        <v>2017</v>
      </c>
      <c r="W814">
        <v>13</v>
      </c>
      <c r="X814">
        <v>10</v>
      </c>
      <c r="Y814">
        <v>0</v>
      </c>
      <c r="Z814">
        <f t="shared" si="143"/>
        <v>1</v>
      </c>
      <c r="AA814">
        <f t="shared" si="144"/>
        <v>0</v>
      </c>
      <c r="AB814" t="str">
        <f t="shared" si="150"/>
        <v>不畅销</v>
      </c>
      <c r="AC814">
        <f t="shared" si="145"/>
        <v>0.19600000000000001</v>
      </c>
    </row>
    <row r="815" spans="1:29" ht="15" customHeight="1" x14ac:dyDescent="0.2">
      <c r="A815">
        <v>65399821796</v>
      </c>
      <c r="B815" t="s">
        <v>2065</v>
      </c>
      <c r="C815" t="s">
        <v>2065</v>
      </c>
      <c r="D815" t="str">
        <f t="shared" si="140"/>
        <v>中</v>
      </c>
      <c r="E815">
        <v>44.9</v>
      </c>
      <c r="F815" t="s">
        <v>138</v>
      </c>
      <c r="G815">
        <f t="shared" si="141"/>
        <v>0</v>
      </c>
      <c r="H815">
        <f t="shared" si="142"/>
        <v>1</v>
      </c>
      <c r="I815" t="s">
        <v>461</v>
      </c>
      <c r="J815" t="s">
        <v>2066</v>
      </c>
      <c r="K815">
        <f t="shared" si="147"/>
        <v>20</v>
      </c>
      <c r="L815">
        <f t="shared" si="148"/>
        <v>10</v>
      </c>
      <c r="M815">
        <f t="shared" si="146"/>
        <v>700</v>
      </c>
      <c r="N815" t="s">
        <v>500</v>
      </c>
      <c r="O815">
        <f t="shared" si="149"/>
        <v>10</v>
      </c>
      <c r="P815" t="s">
        <v>86</v>
      </c>
      <c r="Q815" t="s">
        <v>86</v>
      </c>
      <c r="R815" s="1">
        <v>43862</v>
      </c>
      <c r="S815" s="1" t="str">
        <f>TEXT(商品数据[[#This Row],[出版时间]],"YYYY")</f>
        <v>2020</v>
      </c>
      <c r="T815" t="s">
        <v>86</v>
      </c>
      <c r="U815" t="s">
        <v>86</v>
      </c>
      <c r="V815">
        <v>430</v>
      </c>
      <c r="W815">
        <v>13</v>
      </c>
      <c r="X815">
        <v>2</v>
      </c>
      <c r="Y815">
        <v>0</v>
      </c>
      <c r="Z815">
        <f t="shared" si="143"/>
        <v>0</v>
      </c>
      <c r="AA815">
        <f t="shared" si="144"/>
        <v>0</v>
      </c>
      <c r="AB815" t="str">
        <f t="shared" si="150"/>
        <v>不畅销</v>
      </c>
      <c r="AC815">
        <f t="shared" si="145"/>
        <v>0.18479999999999999</v>
      </c>
    </row>
    <row r="816" spans="1:29" ht="15" customHeight="1" x14ac:dyDescent="0.2">
      <c r="A816">
        <v>28251548598</v>
      </c>
      <c r="B816" t="s">
        <v>2067</v>
      </c>
      <c r="C816" t="s">
        <v>2068</v>
      </c>
      <c r="D816" t="str">
        <f t="shared" si="140"/>
        <v>较高</v>
      </c>
      <c r="E816">
        <v>68.5</v>
      </c>
      <c r="F816" t="s">
        <v>345</v>
      </c>
      <c r="G816">
        <f t="shared" si="141"/>
        <v>1</v>
      </c>
      <c r="H816">
        <f t="shared" si="142"/>
        <v>0</v>
      </c>
      <c r="I816" t="s">
        <v>454</v>
      </c>
      <c r="J816" t="s">
        <v>2069</v>
      </c>
      <c r="K816">
        <f t="shared" si="147"/>
        <v>20</v>
      </c>
      <c r="L816">
        <f t="shared" si="148"/>
        <v>50</v>
      </c>
      <c r="M816">
        <f t="shared" si="146"/>
        <v>2</v>
      </c>
      <c r="N816" t="s">
        <v>57</v>
      </c>
      <c r="O816">
        <f t="shared" si="149"/>
        <v>10</v>
      </c>
      <c r="R816" s="1"/>
      <c r="S816" s="1" t="str">
        <f>TEXT(商品数据[[#This Row],[出版时间]],"YYYY")</f>
        <v>1900</v>
      </c>
      <c r="W816">
        <v>14</v>
      </c>
      <c r="X816">
        <v>11</v>
      </c>
      <c r="Y816">
        <v>0</v>
      </c>
      <c r="Z816">
        <f t="shared" si="143"/>
        <v>1</v>
      </c>
      <c r="AA816">
        <f t="shared" si="144"/>
        <v>0</v>
      </c>
      <c r="AB816" t="str">
        <f t="shared" si="150"/>
        <v>不畅销</v>
      </c>
      <c r="AC816">
        <f t="shared" si="145"/>
        <v>0.22649999999999998</v>
      </c>
    </row>
    <row r="817" spans="1:29" ht="15" customHeight="1" x14ac:dyDescent="0.2">
      <c r="A817">
        <v>12635081</v>
      </c>
      <c r="B817" t="s">
        <v>2070</v>
      </c>
      <c r="C817" t="s">
        <v>2070</v>
      </c>
      <c r="D817" t="str">
        <f t="shared" si="140"/>
        <v>中</v>
      </c>
      <c r="E817">
        <v>32.700000000000003</v>
      </c>
      <c r="F817" t="s">
        <v>149</v>
      </c>
      <c r="G817">
        <f t="shared" si="141"/>
        <v>0</v>
      </c>
      <c r="H817">
        <f t="shared" si="142"/>
        <v>2</v>
      </c>
      <c r="I817" t="s">
        <v>32</v>
      </c>
      <c r="J817" t="s">
        <v>2071</v>
      </c>
      <c r="K817">
        <f t="shared" si="147"/>
        <v>20</v>
      </c>
      <c r="L817">
        <f t="shared" si="148"/>
        <v>50</v>
      </c>
      <c r="M817">
        <f t="shared" si="146"/>
        <v>3</v>
      </c>
      <c r="N817" t="s">
        <v>149</v>
      </c>
      <c r="O817">
        <f t="shared" si="149"/>
        <v>10</v>
      </c>
      <c r="P817" t="s">
        <v>149</v>
      </c>
      <c r="Q817" t="s">
        <v>35</v>
      </c>
      <c r="R817" s="1">
        <v>43862</v>
      </c>
      <c r="S817" s="1" t="str">
        <f>TEXT(商品数据[[#This Row],[出版时间]],"YYYY")</f>
        <v>2020</v>
      </c>
      <c r="T817" t="s">
        <v>36</v>
      </c>
      <c r="U817" t="s">
        <v>37</v>
      </c>
      <c r="V817">
        <v>193</v>
      </c>
      <c r="W817">
        <v>14</v>
      </c>
      <c r="X817">
        <v>7</v>
      </c>
      <c r="Y817">
        <v>0</v>
      </c>
      <c r="Z817">
        <f t="shared" si="143"/>
        <v>0</v>
      </c>
      <c r="AA817">
        <f t="shared" si="144"/>
        <v>0</v>
      </c>
      <c r="AB817" t="str">
        <f t="shared" si="150"/>
        <v>不畅销</v>
      </c>
      <c r="AC817">
        <f t="shared" si="145"/>
        <v>0.2205</v>
      </c>
    </row>
    <row r="818" spans="1:29" ht="15" customHeight="1" x14ac:dyDescent="0.2">
      <c r="A818">
        <v>26799927849</v>
      </c>
      <c r="B818" t="s">
        <v>2072</v>
      </c>
      <c r="C818" t="s">
        <v>2072</v>
      </c>
      <c r="D818" t="str">
        <f t="shared" si="140"/>
        <v>较高</v>
      </c>
      <c r="E818">
        <v>76</v>
      </c>
      <c r="F818" t="s">
        <v>138</v>
      </c>
      <c r="G818">
        <f t="shared" si="141"/>
        <v>0</v>
      </c>
      <c r="H818">
        <f t="shared" si="142"/>
        <v>1</v>
      </c>
      <c r="I818" t="s">
        <v>1001</v>
      </c>
      <c r="K818">
        <f t="shared" si="147"/>
        <v>20</v>
      </c>
      <c r="L818">
        <f t="shared" si="148"/>
        <v>50</v>
      </c>
      <c r="M818">
        <f t="shared" si="146"/>
        <v>0</v>
      </c>
      <c r="N818" t="s">
        <v>92</v>
      </c>
      <c r="O818">
        <f t="shared" si="149"/>
        <v>10</v>
      </c>
      <c r="R818" s="1"/>
      <c r="S818" s="1" t="str">
        <f>TEXT(商品数据[[#This Row],[出版时间]],"YYYY")</f>
        <v>1900</v>
      </c>
      <c r="W818">
        <v>13</v>
      </c>
      <c r="X818">
        <v>8</v>
      </c>
      <c r="Y818">
        <v>0</v>
      </c>
      <c r="Z818">
        <f t="shared" si="143"/>
        <v>0</v>
      </c>
      <c r="AA818">
        <f t="shared" si="144"/>
        <v>0</v>
      </c>
      <c r="AB818" t="str">
        <f t="shared" si="150"/>
        <v>不畅销</v>
      </c>
      <c r="AC818">
        <f t="shared" si="145"/>
        <v>0.19319999999999998</v>
      </c>
    </row>
    <row r="819" spans="1:29" ht="15" customHeight="1" x14ac:dyDescent="0.2">
      <c r="A819">
        <v>39986670257</v>
      </c>
      <c r="B819" t="s">
        <v>2073</v>
      </c>
      <c r="C819" t="s">
        <v>2073</v>
      </c>
      <c r="D819" t="str">
        <f t="shared" si="140"/>
        <v>较高</v>
      </c>
      <c r="E819">
        <v>76.8</v>
      </c>
      <c r="F819" t="s">
        <v>567</v>
      </c>
      <c r="G819">
        <f t="shared" si="141"/>
        <v>0</v>
      </c>
      <c r="H819">
        <f t="shared" si="142"/>
        <v>1</v>
      </c>
      <c r="I819" t="s">
        <v>570</v>
      </c>
      <c r="K819">
        <f t="shared" si="147"/>
        <v>20</v>
      </c>
      <c r="L819">
        <f t="shared" si="148"/>
        <v>50</v>
      </c>
      <c r="M819">
        <f t="shared" si="146"/>
        <v>0</v>
      </c>
      <c r="N819" t="s">
        <v>92</v>
      </c>
      <c r="O819">
        <f t="shared" si="149"/>
        <v>10</v>
      </c>
      <c r="R819" s="1"/>
      <c r="S819" s="1" t="str">
        <f>TEXT(商品数据[[#This Row],[出版时间]],"YYYY")</f>
        <v>1900</v>
      </c>
      <c r="W819">
        <v>27</v>
      </c>
      <c r="X819">
        <v>7</v>
      </c>
      <c r="Y819">
        <v>0</v>
      </c>
      <c r="Z819">
        <f t="shared" si="143"/>
        <v>0</v>
      </c>
      <c r="AA819">
        <f t="shared" si="144"/>
        <v>0</v>
      </c>
      <c r="AB819" t="str">
        <f t="shared" si="150"/>
        <v>不畅销</v>
      </c>
      <c r="AC819">
        <f t="shared" si="145"/>
        <v>0.77559999999999996</v>
      </c>
    </row>
    <row r="820" spans="1:29" ht="15" customHeight="1" x14ac:dyDescent="0.2">
      <c r="A820">
        <v>65492822891</v>
      </c>
      <c r="B820" t="s">
        <v>2074</v>
      </c>
      <c r="C820" t="s">
        <v>2074</v>
      </c>
      <c r="D820" t="str">
        <f t="shared" si="140"/>
        <v>中</v>
      </c>
      <c r="E820">
        <v>25.7</v>
      </c>
      <c r="F820" t="s">
        <v>537</v>
      </c>
      <c r="G820">
        <f t="shared" si="141"/>
        <v>0</v>
      </c>
      <c r="H820">
        <f t="shared" si="142"/>
        <v>0</v>
      </c>
      <c r="I820" t="s">
        <v>374</v>
      </c>
      <c r="J820" t="s">
        <v>2075</v>
      </c>
      <c r="K820">
        <f t="shared" si="147"/>
        <v>80</v>
      </c>
      <c r="L820">
        <f t="shared" si="148"/>
        <v>40</v>
      </c>
      <c r="M820">
        <f t="shared" si="146"/>
        <v>1</v>
      </c>
      <c r="N820" t="s">
        <v>31</v>
      </c>
      <c r="O820">
        <f t="shared" si="149"/>
        <v>10</v>
      </c>
      <c r="R820" s="1"/>
      <c r="S820" s="1" t="str">
        <f>TEXT(商品数据[[#This Row],[出版时间]],"YYYY")</f>
        <v>1900</v>
      </c>
      <c r="W820">
        <v>20</v>
      </c>
      <c r="X820">
        <v>2</v>
      </c>
      <c r="Y820">
        <v>0</v>
      </c>
      <c r="Z820">
        <f t="shared" si="143"/>
        <v>1</v>
      </c>
      <c r="AA820">
        <f t="shared" si="144"/>
        <v>0</v>
      </c>
      <c r="AB820" t="str">
        <f t="shared" si="150"/>
        <v>不畅销</v>
      </c>
      <c r="AC820">
        <f t="shared" si="145"/>
        <v>0.42419999999999997</v>
      </c>
    </row>
    <row r="821" spans="1:29" ht="15" customHeight="1" x14ac:dyDescent="0.2">
      <c r="A821">
        <v>12819808</v>
      </c>
      <c r="B821" t="s">
        <v>2076</v>
      </c>
      <c r="C821" t="s">
        <v>2076</v>
      </c>
      <c r="D821" t="str">
        <f t="shared" si="140"/>
        <v>中</v>
      </c>
      <c r="E821">
        <v>61.5</v>
      </c>
      <c r="F821" t="s">
        <v>149</v>
      </c>
      <c r="G821">
        <f t="shared" si="141"/>
        <v>0</v>
      </c>
      <c r="H821">
        <f t="shared" si="142"/>
        <v>2</v>
      </c>
      <c r="I821" t="s">
        <v>32</v>
      </c>
      <c r="J821" t="s">
        <v>2077</v>
      </c>
      <c r="K821">
        <f t="shared" si="147"/>
        <v>20</v>
      </c>
      <c r="L821">
        <f t="shared" si="148"/>
        <v>50</v>
      </c>
      <c r="M821">
        <f t="shared" si="146"/>
        <v>3</v>
      </c>
      <c r="N821" t="s">
        <v>149</v>
      </c>
      <c r="O821">
        <f t="shared" si="149"/>
        <v>10</v>
      </c>
      <c r="P821" t="s">
        <v>149</v>
      </c>
      <c r="Q821" t="s">
        <v>35</v>
      </c>
      <c r="R821" s="1">
        <v>43800</v>
      </c>
      <c r="S821" s="1" t="str">
        <f>TEXT(商品数据[[#This Row],[出版时间]],"YYYY")</f>
        <v>2019</v>
      </c>
      <c r="T821" t="s">
        <v>36</v>
      </c>
      <c r="U821" t="s">
        <v>37</v>
      </c>
      <c r="V821">
        <v>352</v>
      </c>
      <c r="W821">
        <v>26</v>
      </c>
      <c r="X821">
        <v>3</v>
      </c>
      <c r="Y821">
        <v>0</v>
      </c>
      <c r="Z821">
        <f t="shared" si="143"/>
        <v>0</v>
      </c>
      <c r="AA821">
        <f t="shared" si="144"/>
        <v>0</v>
      </c>
      <c r="AB821" t="str">
        <f t="shared" si="150"/>
        <v>不畅销</v>
      </c>
      <c r="AC821">
        <f t="shared" si="145"/>
        <v>0.71009999999999995</v>
      </c>
    </row>
    <row r="822" spans="1:29" ht="15" customHeight="1" x14ac:dyDescent="0.2">
      <c r="A822">
        <v>66482341688</v>
      </c>
      <c r="B822" t="s">
        <v>2078</v>
      </c>
      <c r="C822" t="s">
        <v>2078</v>
      </c>
      <c r="D822" t="str">
        <f t="shared" si="140"/>
        <v>中</v>
      </c>
      <c r="E822">
        <v>49.9</v>
      </c>
      <c r="F822" t="s">
        <v>998</v>
      </c>
      <c r="G822">
        <f t="shared" si="141"/>
        <v>0</v>
      </c>
      <c r="H822">
        <f t="shared" si="142"/>
        <v>1</v>
      </c>
      <c r="I822" t="s">
        <v>1001</v>
      </c>
      <c r="J822" t="s">
        <v>2079</v>
      </c>
      <c r="K822">
        <f t="shared" si="147"/>
        <v>20</v>
      </c>
      <c r="L822">
        <f t="shared" si="148"/>
        <v>10</v>
      </c>
      <c r="M822">
        <f t="shared" si="146"/>
        <v>700</v>
      </c>
      <c r="N822" t="s">
        <v>500</v>
      </c>
      <c r="O822">
        <f t="shared" si="149"/>
        <v>10</v>
      </c>
      <c r="P822" t="s">
        <v>86</v>
      </c>
      <c r="Q822" t="s">
        <v>86</v>
      </c>
      <c r="R822" s="1">
        <v>43862</v>
      </c>
      <c r="S822" s="1" t="str">
        <f>TEXT(商品数据[[#This Row],[出版时间]],"YYYY")</f>
        <v>2020</v>
      </c>
      <c r="T822" t="s">
        <v>86</v>
      </c>
      <c r="U822" t="s">
        <v>86</v>
      </c>
      <c r="V822">
        <v>439</v>
      </c>
      <c r="W822">
        <v>20</v>
      </c>
      <c r="X822">
        <v>6</v>
      </c>
      <c r="Y822">
        <v>0</v>
      </c>
      <c r="Z822">
        <f t="shared" si="143"/>
        <v>1</v>
      </c>
      <c r="AA822">
        <f t="shared" si="144"/>
        <v>0</v>
      </c>
      <c r="AB822" t="str">
        <f t="shared" si="150"/>
        <v>不畅销</v>
      </c>
      <c r="AC822">
        <f t="shared" si="145"/>
        <v>0.43259999999999998</v>
      </c>
    </row>
    <row r="823" spans="1:29" ht="15" customHeight="1" x14ac:dyDescent="0.2">
      <c r="A823">
        <v>70384589242</v>
      </c>
      <c r="B823" t="s">
        <v>2080</v>
      </c>
      <c r="C823" t="s">
        <v>2081</v>
      </c>
      <c r="D823" t="str">
        <f t="shared" si="140"/>
        <v>中</v>
      </c>
      <c r="E823">
        <v>53.5</v>
      </c>
      <c r="F823" t="s">
        <v>2082</v>
      </c>
      <c r="G823">
        <f t="shared" si="141"/>
        <v>0</v>
      </c>
      <c r="H823">
        <f t="shared" si="142"/>
        <v>0</v>
      </c>
      <c r="I823" t="s">
        <v>2083</v>
      </c>
      <c r="J823" t="s">
        <v>2084</v>
      </c>
      <c r="K823">
        <f t="shared" si="147"/>
        <v>20</v>
      </c>
      <c r="L823">
        <f t="shared" si="148"/>
        <v>50</v>
      </c>
      <c r="M823">
        <f t="shared" si="146"/>
        <v>0</v>
      </c>
      <c r="N823" t="s">
        <v>92</v>
      </c>
      <c r="O823">
        <f t="shared" si="149"/>
        <v>10</v>
      </c>
      <c r="R823" s="1">
        <v>43739</v>
      </c>
      <c r="S823" s="1" t="str">
        <f>TEXT(商品数据[[#This Row],[出版时间]],"YYYY")</f>
        <v>2019</v>
      </c>
      <c r="W823">
        <v>30</v>
      </c>
      <c r="X823">
        <v>5</v>
      </c>
      <c r="Y823">
        <v>0</v>
      </c>
      <c r="Z823">
        <f t="shared" si="143"/>
        <v>0</v>
      </c>
      <c r="AA823">
        <f t="shared" si="144"/>
        <v>0</v>
      </c>
      <c r="AB823" t="str">
        <f t="shared" si="150"/>
        <v>不畅销</v>
      </c>
      <c r="AC823">
        <f t="shared" si="145"/>
        <v>0.94550000000000001</v>
      </c>
    </row>
    <row r="824" spans="1:29" ht="15" customHeight="1" x14ac:dyDescent="0.2">
      <c r="A824">
        <v>67431843922</v>
      </c>
      <c r="B824" t="s">
        <v>2085</v>
      </c>
      <c r="C824" t="s">
        <v>2085</v>
      </c>
      <c r="D824" t="str">
        <f t="shared" si="140"/>
        <v>中</v>
      </c>
      <c r="E824">
        <v>44.5</v>
      </c>
      <c r="F824" t="s">
        <v>880</v>
      </c>
      <c r="G824">
        <f t="shared" si="141"/>
        <v>0</v>
      </c>
      <c r="H824">
        <f t="shared" si="142"/>
        <v>1</v>
      </c>
      <c r="I824" t="s">
        <v>854</v>
      </c>
      <c r="J824" t="s">
        <v>2086</v>
      </c>
      <c r="K824">
        <f t="shared" si="147"/>
        <v>20</v>
      </c>
      <c r="L824">
        <f t="shared" si="148"/>
        <v>50</v>
      </c>
      <c r="M824">
        <f t="shared" si="146"/>
        <v>3</v>
      </c>
      <c r="N824" t="s">
        <v>149</v>
      </c>
      <c r="O824">
        <f t="shared" si="149"/>
        <v>10</v>
      </c>
      <c r="P824" t="s">
        <v>149</v>
      </c>
      <c r="R824" s="1">
        <v>43891</v>
      </c>
      <c r="S824" s="1" t="str">
        <f>TEXT(商品数据[[#This Row],[出版时间]],"YYYY")</f>
        <v>2020</v>
      </c>
      <c r="W824">
        <v>28</v>
      </c>
      <c r="X824">
        <v>2</v>
      </c>
      <c r="Y824">
        <v>0</v>
      </c>
      <c r="Z824">
        <f t="shared" si="143"/>
        <v>1</v>
      </c>
      <c r="AA824">
        <f t="shared" si="144"/>
        <v>0</v>
      </c>
      <c r="AB824" t="str">
        <f t="shared" si="150"/>
        <v>不畅销</v>
      </c>
      <c r="AC824">
        <f t="shared" si="145"/>
        <v>0.81779999999999997</v>
      </c>
    </row>
    <row r="825" spans="1:29" ht="15" customHeight="1" x14ac:dyDescent="0.2">
      <c r="A825">
        <v>29907668673</v>
      </c>
      <c r="B825" t="s">
        <v>2087</v>
      </c>
      <c r="C825" t="s">
        <v>2088</v>
      </c>
      <c r="D825" t="str">
        <f t="shared" si="140"/>
        <v>中</v>
      </c>
      <c r="E825">
        <v>49.8</v>
      </c>
      <c r="F825" t="s">
        <v>345</v>
      </c>
      <c r="G825">
        <f t="shared" si="141"/>
        <v>0</v>
      </c>
      <c r="H825">
        <f t="shared" si="142"/>
        <v>0</v>
      </c>
      <c r="I825" t="s">
        <v>346</v>
      </c>
      <c r="J825" t="s">
        <v>2089</v>
      </c>
      <c r="K825">
        <f t="shared" si="147"/>
        <v>20</v>
      </c>
      <c r="L825">
        <f t="shared" si="148"/>
        <v>50</v>
      </c>
      <c r="M825">
        <f t="shared" si="146"/>
        <v>2</v>
      </c>
      <c r="N825" t="s">
        <v>57</v>
      </c>
      <c r="O825">
        <f t="shared" si="149"/>
        <v>10</v>
      </c>
      <c r="R825" s="1"/>
      <c r="S825" s="1" t="str">
        <f>TEXT(商品数据[[#This Row],[出版时间]],"YYYY")</f>
        <v>1900</v>
      </c>
      <c r="W825">
        <v>13</v>
      </c>
      <c r="X825">
        <v>8</v>
      </c>
      <c r="Y825">
        <v>0</v>
      </c>
      <c r="Z825">
        <f t="shared" si="143"/>
        <v>0</v>
      </c>
      <c r="AA825">
        <f t="shared" si="144"/>
        <v>0</v>
      </c>
      <c r="AB825" t="str">
        <f t="shared" si="150"/>
        <v>不畅销</v>
      </c>
      <c r="AC825">
        <f t="shared" si="145"/>
        <v>0.19319999999999998</v>
      </c>
    </row>
    <row r="826" spans="1:29" ht="15" customHeight="1" x14ac:dyDescent="0.2">
      <c r="A826">
        <v>44983985009</v>
      </c>
      <c r="B826" t="s">
        <v>2090</v>
      </c>
      <c r="C826" t="s">
        <v>2091</v>
      </c>
      <c r="D826" t="str">
        <f t="shared" si="140"/>
        <v>中</v>
      </c>
      <c r="E826">
        <v>62.4</v>
      </c>
      <c r="F826" t="s">
        <v>54</v>
      </c>
      <c r="G826">
        <f t="shared" si="141"/>
        <v>1</v>
      </c>
      <c r="H826">
        <f t="shared" si="142"/>
        <v>1</v>
      </c>
      <c r="I826" t="s">
        <v>331</v>
      </c>
      <c r="J826" t="s">
        <v>2092</v>
      </c>
      <c r="K826">
        <f t="shared" si="147"/>
        <v>20</v>
      </c>
      <c r="L826">
        <f t="shared" si="148"/>
        <v>50</v>
      </c>
      <c r="M826">
        <f t="shared" si="146"/>
        <v>2</v>
      </c>
      <c r="N826" t="s">
        <v>57</v>
      </c>
      <c r="O826">
        <f t="shared" si="149"/>
        <v>30</v>
      </c>
      <c r="P826" t="s">
        <v>58</v>
      </c>
      <c r="R826" s="1"/>
      <c r="S826" s="1" t="str">
        <f>TEXT(商品数据[[#This Row],[出版时间]],"YYYY")</f>
        <v>1900</v>
      </c>
      <c r="W826">
        <v>30</v>
      </c>
      <c r="X826">
        <v>4</v>
      </c>
      <c r="Y826">
        <v>0</v>
      </c>
      <c r="Z826">
        <f t="shared" si="143"/>
        <v>0</v>
      </c>
      <c r="AA826">
        <f t="shared" si="144"/>
        <v>0</v>
      </c>
      <c r="AB826" t="str">
        <f t="shared" si="150"/>
        <v>不畅销</v>
      </c>
      <c r="AC826">
        <f t="shared" si="145"/>
        <v>0.94240000000000002</v>
      </c>
    </row>
    <row r="827" spans="1:29" ht="15" customHeight="1" x14ac:dyDescent="0.2">
      <c r="A827">
        <v>33453818830</v>
      </c>
      <c r="B827" t="s">
        <v>2093</v>
      </c>
      <c r="C827" t="s">
        <v>2093</v>
      </c>
      <c r="D827" t="str">
        <f t="shared" si="140"/>
        <v>高</v>
      </c>
      <c r="E827">
        <v>223.8</v>
      </c>
      <c r="F827" t="s">
        <v>670</v>
      </c>
      <c r="G827">
        <f t="shared" si="141"/>
        <v>1</v>
      </c>
      <c r="H827">
        <f t="shared" si="142"/>
        <v>0</v>
      </c>
      <c r="I827" t="s">
        <v>671</v>
      </c>
      <c r="K827">
        <f t="shared" si="147"/>
        <v>20</v>
      </c>
      <c r="L827">
        <f t="shared" si="148"/>
        <v>50</v>
      </c>
      <c r="M827">
        <f t="shared" si="146"/>
        <v>0</v>
      </c>
      <c r="N827" t="s">
        <v>92</v>
      </c>
      <c r="O827">
        <f t="shared" si="149"/>
        <v>10</v>
      </c>
      <c r="R827" s="1"/>
      <c r="S827" s="1" t="str">
        <f>TEXT(商品数据[[#This Row],[出版时间]],"YYYY")</f>
        <v>1900</v>
      </c>
      <c r="W827">
        <v>21</v>
      </c>
      <c r="X827">
        <v>13</v>
      </c>
      <c r="Y827">
        <v>0</v>
      </c>
      <c r="Z827">
        <f t="shared" si="143"/>
        <v>0</v>
      </c>
      <c r="AA827">
        <f t="shared" si="144"/>
        <v>0</v>
      </c>
      <c r="AB827" t="str">
        <f t="shared" si="150"/>
        <v>不畅销</v>
      </c>
      <c r="AC827">
        <f t="shared" si="145"/>
        <v>0.49060000000000004</v>
      </c>
    </row>
    <row r="828" spans="1:29" ht="15" customHeight="1" x14ac:dyDescent="0.2">
      <c r="A828">
        <v>30830223702</v>
      </c>
      <c r="B828" t="s">
        <v>2094</v>
      </c>
      <c r="C828" t="s">
        <v>2094</v>
      </c>
      <c r="D828" t="str">
        <f t="shared" si="140"/>
        <v>较高</v>
      </c>
      <c r="E828">
        <v>98</v>
      </c>
      <c r="F828" t="s">
        <v>138</v>
      </c>
      <c r="G828">
        <f t="shared" si="141"/>
        <v>0</v>
      </c>
      <c r="H828">
        <f t="shared" si="142"/>
        <v>1</v>
      </c>
      <c r="I828" t="s">
        <v>461</v>
      </c>
      <c r="K828">
        <f t="shared" si="147"/>
        <v>20</v>
      </c>
      <c r="L828">
        <f t="shared" si="148"/>
        <v>40</v>
      </c>
      <c r="M828">
        <f t="shared" si="146"/>
        <v>1</v>
      </c>
      <c r="N828" t="s">
        <v>31</v>
      </c>
      <c r="O828">
        <f t="shared" si="149"/>
        <v>10</v>
      </c>
      <c r="R828" s="1"/>
      <c r="S828" s="1" t="str">
        <f>TEXT(商品数据[[#This Row],[出版时间]],"YYYY")</f>
        <v>1900</v>
      </c>
      <c r="W828">
        <v>16</v>
      </c>
      <c r="X828">
        <v>1</v>
      </c>
      <c r="Y828">
        <v>0</v>
      </c>
      <c r="Z828">
        <f t="shared" si="143"/>
        <v>0</v>
      </c>
      <c r="AA828">
        <f t="shared" si="144"/>
        <v>0</v>
      </c>
      <c r="AB828" t="str">
        <f t="shared" si="150"/>
        <v>不畅销</v>
      </c>
      <c r="AC828">
        <f t="shared" si="145"/>
        <v>0.2737</v>
      </c>
    </row>
    <row r="829" spans="1:29" ht="15" customHeight="1" x14ac:dyDescent="0.2">
      <c r="A829">
        <v>45628485060</v>
      </c>
      <c r="B829" t="s">
        <v>2095</v>
      </c>
      <c r="C829" t="s">
        <v>2096</v>
      </c>
      <c r="D829" t="str">
        <f t="shared" si="140"/>
        <v>高</v>
      </c>
      <c r="E829">
        <v>158.5</v>
      </c>
      <c r="F829" t="s">
        <v>373</v>
      </c>
      <c r="G829">
        <f t="shared" si="141"/>
        <v>1</v>
      </c>
      <c r="H829">
        <f t="shared" si="142"/>
        <v>0</v>
      </c>
      <c r="I829" t="s">
        <v>703</v>
      </c>
      <c r="J829" t="s">
        <v>2097</v>
      </c>
      <c r="K829">
        <f t="shared" si="147"/>
        <v>20</v>
      </c>
      <c r="L829">
        <f t="shared" si="148"/>
        <v>50</v>
      </c>
      <c r="M829">
        <f t="shared" si="146"/>
        <v>2</v>
      </c>
      <c r="N829" t="s">
        <v>57</v>
      </c>
      <c r="O829">
        <f t="shared" si="149"/>
        <v>10</v>
      </c>
      <c r="R829" s="1"/>
      <c r="S829" s="1" t="str">
        <f>TEXT(商品数据[[#This Row],[出版时间]],"YYYY")</f>
        <v>1900</v>
      </c>
      <c r="W829">
        <v>17</v>
      </c>
      <c r="X829">
        <v>6</v>
      </c>
      <c r="Y829">
        <v>0</v>
      </c>
      <c r="Z829">
        <f t="shared" si="143"/>
        <v>1</v>
      </c>
      <c r="AA829">
        <f t="shared" si="144"/>
        <v>0</v>
      </c>
      <c r="AB829" t="str">
        <f t="shared" si="150"/>
        <v>不畅销</v>
      </c>
      <c r="AC829">
        <f t="shared" si="145"/>
        <v>0.31679999999999997</v>
      </c>
    </row>
    <row r="830" spans="1:29" ht="15" customHeight="1" x14ac:dyDescent="0.2">
      <c r="A830">
        <v>37625932562</v>
      </c>
      <c r="B830" t="s">
        <v>2098</v>
      </c>
      <c r="C830" t="s">
        <v>2098</v>
      </c>
      <c r="D830" t="str">
        <f t="shared" si="140"/>
        <v>中</v>
      </c>
      <c r="E830">
        <v>52</v>
      </c>
      <c r="F830" t="s">
        <v>693</v>
      </c>
      <c r="G830">
        <f t="shared" si="141"/>
        <v>0</v>
      </c>
      <c r="H830">
        <f t="shared" si="142"/>
        <v>0</v>
      </c>
      <c r="I830" t="s">
        <v>346</v>
      </c>
      <c r="J830" t="s">
        <v>2099</v>
      </c>
      <c r="K830">
        <f t="shared" si="147"/>
        <v>20</v>
      </c>
      <c r="L830">
        <f t="shared" si="148"/>
        <v>50</v>
      </c>
      <c r="M830">
        <f t="shared" si="146"/>
        <v>0</v>
      </c>
      <c r="N830" t="s">
        <v>92</v>
      </c>
      <c r="O830">
        <f t="shared" si="149"/>
        <v>10</v>
      </c>
      <c r="R830" s="1"/>
      <c r="S830" s="1" t="str">
        <f>TEXT(商品数据[[#This Row],[出版时间]],"YYYY")</f>
        <v>1900</v>
      </c>
      <c r="W830">
        <v>13</v>
      </c>
      <c r="X830">
        <v>5</v>
      </c>
      <c r="Y830">
        <v>0</v>
      </c>
      <c r="Z830">
        <f t="shared" si="143"/>
        <v>1</v>
      </c>
      <c r="AA830">
        <f t="shared" si="144"/>
        <v>0</v>
      </c>
      <c r="AB830" t="str">
        <f t="shared" si="150"/>
        <v>不畅销</v>
      </c>
      <c r="AC830">
        <f t="shared" si="145"/>
        <v>0.189</v>
      </c>
    </row>
    <row r="831" spans="1:29" ht="15" customHeight="1" x14ac:dyDescent="0.2">
      <c r="A831">
        <v>32148330216</v>
      </c>
      <c r="B831" t="s">
        <v>2100</v>
      </c>
      <c r="D831" t="str">
        <f t="shared" si="140"/>
        <v>中</v>
      </c>
      <c r="E831">
        <v>60.83</v>
      </c>
      <c r="F831" t="s">
        <v>122</v>
      </c>
      <c r="G831">
        <f t="shared" si="141"/>
        <v>0</v>
      </c>
      <c r="H831">
        <f t="shared" si="142"/>
        <v>0</v>
      </c>
      <c r="J831" t="s">
        <v>356</v>
      </c>
      <c r="K831">
        <f t="shared" si="147"/>
        <v>20</v>
      </c>
      <c r="L831">
        <f t="shared" si="148"/>
        <v>50</v>
      </c>
      <c r="M831">
        <f t="shared" si="146"/>
        <v>0</v>
      </c>
      <c r="N831" t="s">
        <v>92</v>
      </c>
      <c r="O831">
        <f t="shared" si="149"/>
        <v>10</v>
      </c>
      <c r="P831" t="s">
        <v>125</v>
      </c>
      <c r="R831" s="1">
        <v>43313</v>
      </c>
      <c r="S831" s="1" t="str">
        <f>TEXT(商品数据[[#This Row],[出版时间]],"YYYY")</f>
        <v>2018</v>
      </c>
      <c r="W831">
        <v>24</v>
      </c>
      <c r="X831">
        <v>4</v>
      </c>
      <c r="Y831">
        <v>0</v>
      </c>
      <c r="Z831">
        <f t="shared" si="143"/>
        <v>1</v>
      </c>
      <c r="AA831">
        <f t="shared" si="144"/>
        <v>0</v>
      </c>
      <c r="AB831" t="str">
        <f t="shared" si="150"/>
        <v>不畅销</v>
      </c>
      <c r="AC831">
        <f t="shared" si="145"/>
        <v>0.61</v>
      </c>
    </row>
    <row r="832" spans="1:29" ht="15" customHeight="1" x14ac:dyDescent="0.2">
      <c r="A832">
        <v>27354370769</v>
      </c>
      <c r="B832" t="s">
        <v>2101</v>
      </c>
      <c r="D832" t="str">
        <f t="shared" si="140"/>
        <v>中</v>
      </c>
      <c r="E832">
        <v>60.04</v>
      </c>
      <c r="F832" t="s">
        <v>122</v>
      </c>
      <c r="G832">
        <f t="shared" si="141"/>
        <v>0</v>
      </c>
      <c r="H832">
        <f t="shared" si="142"/>
        <v>0</v>
      </c>
      <c r="J832" t="s">
        <v>2102</v>
      </c>
      <c r="K832">
        <f t="shared" si="147"/>
        <v>20</v>
      </c>
      <c r="L832">
        <f t="shared" si="148"/>
        <v>50</v>
      </c>
      <c r="M832">
        <f t="shared" si="146"/>
        <v>0</v>
      </c>
      <c r="N832" t="s">
        <v>92</v>
      </c>
      <c r="O832">
        <f t="shared" si="149"/>
        <v>10</v>
      </c>
      <c r="P832" t="s">
        <v>125</v>
      </c>
      <c r="R832" s="1">
        <v>43101</v>
      </c>
      <c r="S832" s="1" t="str">
        <f>TEXT(商品数据[[#This Row],[出版时间]],"YYYY")</f>
        <v>2018</v>
      </c>
      <c r="W832">
        <v>24</v>
      </c>
      <c r="X832">
        <v>3</v>
      </c>
      <c r="Y832">
        <v>0</v>
      </c>
      <c r="Z832">
        <f t="shared" si="143"/>
        <v>1</v>
      </c>
      <c r="AA832">
        <f t="shared" si="144"/>
        <v>0</v>
      </c>
      <c r="AB832" t="str">
        <f t="shared" si="150"/>
        <v>不畅销</v>
      </c>
      <c r="AC832">
        <f t="shared" si="145"/>
        <v>0.60749999999999993</v>
      </c>
    </row>
    <row r="833" spans="1:29" ht="15" customHeight="1" x14ac:dyDescent="0.2">
      <c r="A833">
        <v>54168735401</v>
      </c>
      <c r="B833" t="s">
        <v>2103</v>
      </c>
      <c r="D833" t="str">
        <f t="shared" si="140"/>
        <v>中</v>
      </c>
      <c r="E833">
        <v>61.5</v>
      </c>
      <c r="F833" t="s">
        <v>2104</v>
      </c>
      <c r="G833">
        <f t="shared" si="141"/>
        <v>0</v>
      </c>
      <c r="H833">
        <f t="shared" si="142"/>
        <v>0</v>
      </c>
      <c r="K833">
        <f t="shared" si="147"/>
        <v>20</v>
      </c>
      <c r="L833">
        <f t="shared" si="148"/>
        <v>40</v>
      </c>
      <c r="M833">
        <f t="shared" si="146"/>
        <v>1</v>
      </c>
      <c r="N833" t="s">
        <v>31</v>
      </c>
      <c r="O833">
        <f t="shared" si="149"/>
        <v>10</v>
      </c>
      <c r="R833" s="1"/>
      <c r="S833" s="1" t="str">
        <f>TEXT(商品数据[[#This Row],[出版时间]],"YYYY")</f>
        <v>1900</v>
      </c>
      <c r="W833">
        <v>24</v>
      </c>
      <c r="X833">
        <v>2</v>
      </c>
      <c r="Y833">
        <v>0</v>
      </c>
      <c r="Z833">
        <f t="shared" si="143"/>
        <v>0</v>
      </c>
      <c r="AA833">
        <f t="shared" si="144"/>
        <v>0</v>
      </c>
      <c r="AB833" t="str">
        <f t="shared" si="150"/>
        <v>不畅销</v>
      </c>
      <c r="AC833">
        <f t="shared" si="145"/>
        <v>0.60499999999999998</v>
      </c>
    </row>
    <row r="834" spans="1:29" ht="15" customHeight="1" x14ac:dyDescent="0.2">
      <c r="A834">
        <v>29058682002</v>
      </c>
      <c r="B834" t="s">
        <v>2105</v>
      </c>
      <c r="D834" t="str">
        <f t="shared" ref="D834:D842" si="151">IF(E834&gt;100,"高",IF(E834&gt;65,"较高",IF(E834&gt;25,"中","低")))</f>
        <v>中</v>
      </c>
      <c r="E834">
        <v>45.43</v>
      </c>
      <c r="F834" t="s">
        <v>122</v>
      </c>
      <c r="G834">
        <f t="shared" ref="G834:G842" si="152">IF(COUNTIF(I834,"*邮*")+COUNTIF(B834,"*邮*")+COUNTIF(C834,"*邮*")&gt;0,1,0)</f>
        <v>0</v>
      </c>
      <c r="H834">
        <f t="shared" ref="H834:H842" si="153">COUNTIF(I834,"*自营*")+COUNTIF(I834,"*放心购*")+COUNTIF(I834,"*京东物流*")+COUNTIF(I834,"*闪购*")</f>
        <v>0</v>
      </c>
      <c r="J834" t="s">
        <v>2106</v>
      </c>
      <c r="K834">
        <f t="shared" si="147"/>
        <v>20</v>
      </c>
      <c r="L834">
        <f t="shared" si="148"/>
        <v>50</v>
      </c>
      <c r="M834">
        <f t="shared" si="146"/>
        <v>0</v>
      </c>
      <c r="N834" t="s">
        <v>92</v>
      </c>
      <c r="O834">
        <f t="shared" si="149"/>
        <v>10</v>
      </c>
      <c r="P834" t="s">
        <v>125</v>
      </c>
      <c r="R834" s="1">
        <v>43221</v>
      </c>
      <c r="S834" s="1" t="str">
        <f>TEXT(商品数据[[#This Row],[出版时间]],"YYYY")</f>
        <v>2018</v>
      </c>
      <c r="W834">
        <v>22</v>
      </c>
      <c r="X834">
        <v>6</v>
      </c>
      <c r="Y834">
        <v>0</v>
      </c>
      <c r="Z834">
        <f t="shared" ref="Z834:Z842" si="154">IF(COUNTIF(B834,"*案例*")+COUNTIF(B834,"*实战*")+COUNTIF(B834,"*实践*")&gt;0,1,0)</f>
        <v>0</v>
      </c>
      <c r="AA834">
        <f t="shared" ref="AA834:AA842" si="155">IF(COUNTIF(B834,"*scikit*")+COUNTIF(C834,"*scikit*")+COUNTIF(B834,"*Keras*")+COUNTIF(C834,"*Keras*")+COUNTIF(B834,"*PyTorch*")+COUNTIF(B834,"*TensorFlow*")+COUNTIF(B834,"*PySpark*")+COUNTIF(C834,"*PyTorch*")+COUNTIF(C834,"*TensorFlow*")+COUNTIF(C834,"*PySpark*")&gt;0,1,0)</f>
        <v>0</v>
      </c>
      <c r="AB834" t="str">
        <f t="shared" si="150"/>
        <v>不畅销</v>
      </c>
      <c r="AC834">
        <f t="shared" ref="AC834:AC842" si="156">SUM(W834/(1000*(Y834+1)/(W834+1)),X834/(10000*(Y834+1)/(W834+1)),Y834/(-1000*(Y834+1)/(W834+1)))</f>
        <v>0.51980000000000004</v>
      </c>
    </row>
    <row r="835" spans="1:29" ht="15" customHeight="1" x14ac:dyDescent="0.2">
      <c r="A835">
        <v>69842393630</v>
      </c>
      <c r="B835" t="s">
        <v>2107</v>
      </c>
      <c r="D835" t="str">
        <f t="shared" si="151"/>
        <v>高</v>
      </c>
      <c r="E835">
        <v>125</v>
      </c>
      <c r="F835" t="s">
        <v>39</v>
      </c>
      <c r="G835">
        <f t="shared" si="152"/>
        <v>0</v>
      </c>
      <c r="H835">
        <f t="shared" si="153"/>
        <v>1</v>
      </c>
      <c r="I835" t="s">
        <v>51</v>
      </c>
      <c r="J835" t="s">
        <v>2108</v>
      </c>
      <c r="K835">
        <f t="shared" si="147"/>
        <v>20</v>
      </c>
      <c r="L835">
        <f t="shared" si="148"/>
        <v>50</v>
      </c>
      <c r="M835">
        <f t="shared" ref="M835:M842" si="157">IF(N835="人民邮电出版社",0,IF(N835="清华大学出版社",1,IF(N835="机械工业出版社",2,IF(N835="电子工业出版社",3,IF(N835="中信出版集团",4,IF(N835="东南大学出版社",5,IF(N835="科学出版社",6,700)))))))</f>
        <v>3</v>
      </c>
      <c r="N835" t="s">
        <v>149</v>
      </c>
      <c r="O835">
        <f t="shared" si="149"/>
        <v>10</v>
      </c>
      <c r="R835" s="1">
        <v>43708</v>
      </c>
      <c r="S835" s="1" t="str">
        <f>TEXT(商品数据[[#This Row],[出版时间]],"YYYY")</f>
        <v>2019</v>
      </c>
      <c r="V835">
        <v>548</v>
      </c>
      <c r="W835">
        <v>21</v>
      </c>
      <c r="X835">
        <v>2</v>
      </c>
      <c r="Y835">
        <v>0</v>
      </c>
      <c r="Z835">
        <f t="shared" si="154"/>
        <v>0</v>
      </c>
      <c r="AA835">
        <f t="shared" si="155"/>
        <v>0</v>
      </c>
      <c r="AB835" t="str">
        <f t="shared" si="150"/>
        <v>不畅销</v>
      </c>
      <c r="AC835">
        <f t="shared" si="156"/>
        <v>0.46640000000000004</v>
      </c>
    </row>
    <row r="836" spans="1:29" ht="15" customHeight="1" x14ac:dyDescent="0.2">
      <c r="A836">
        <v>69507409529</v>
      </c>
      <c r="B836" t="s">
        <v>2109</v>
      </c>
      <c r="D836" t="str">
        <f t="shared" si="151"/>
        <v>中</v>
      </c>
      <c r="E836">
        <v>48</v>
      </c>
      <c r="F836" t="s">
        <v>39</v>
      </c>
      <c r="G836">
        <f t="shared" si="152"/>
        <v>0</v>
      </c>
      <c r="H836">
        <f t="shared" si="153"/>
        <v>1</v>
      </c>
      <c r="I836" t="s">
        <v>51</v>
      </c>
      <c r="K836">
        <f t="shared" si="147"/>
        <v>20</v>
      </c>
      <c r="L836">
        <f t="shared" si="148"/>
        <v>50</v>
      </c>
      <c r="M836">
        <f t="shared" si="157"/>
        <v>0</v>
      </c>
      <c r="N836" t="s">
        <v>92</v>
      </c>
      <c r="O836">
        <f t="shared" si="149"/>
        <v>10</v>
      </c>
      <c r="R836" s="1"/>
      <c r="S836" s="1" t="str">
        <f>TEXT(商品数据[[#This Row],[出版时间]],"YYYY")</f>
        <v>1900</v>
      </c>
      <c r="W836">
        <v>20</v>
      </c>
      <c r="X836">
        <v>6</v>
      </c>
      <c r="Y836">
        <v>0</v>
      </c>
      <c r="Z836">
        <f t="shared" si="154"/>
        <v>0</v>
      </c>
      <c r="AA836">
        <f t="shared" si="155"/>
        <v>0</v>
      </c>
      <c r="AB836" t="str">
        <f t="shared" si="150"/>
        <v>不畅销</v>
      </c>
      <c r="AC836">
        <f t="shared" si="156"/>
        <v>0.43259999999999998</v>
      </c>
    </row>
    <row r="837" spans="1:29" ht="15" customHeight="1" x14ac:dyDescent="0.2">
      <c r="A837">
        <v>64906836369</v>
      </c>
      <c r="B837" t="s">
        <v>2110</v>
      </c>
      <c r="D837" t="str">
        <f t="shared" si="151"/>
        <v>较高</v>
      </c>
      <c r="E837">
        <v>78</v>
      </c>
      <c r="F837" t="s">
        <v>2111</v>
      </c>
      <c r="G837">
        <f t="shared" si="152"/>
        <v>0</v>
      </c>
      <c r="H837">
        <f t="shared" si="153"/>
        <v>1</v>
      </c>
      <c r="I837" t="s">
        <v>51</v>
      </c>
      <c r="K837">
        <f t="shared" si="147"/>
        <v>20</v>
      </c>
      <c r="L837">
        <f t="shared" si="148"/>
        <v>40</v>
      </c>
      <c r="M837">
        <f t="shared" si="157"/>
        <v>1</v>
      </c>
      <c r="N837" t="s">
        <v>31</v>
      </c>
      <c r="O837">
        <f t="shared" si="149"/>
        <v>10</v>
      </c>
      <c r="R837" s="1"/>
      <c r="S837" s="1" t="str">
        <f>TEXT(商品数据[[#This Row],[出版时间]],"YYYY")</f>
        <v>1900</v>
      </c>
      <c r="W837">
        <v>20</v>
      </c>
      <c r="X837">
        <v>2</v>
      </c>
      <c r="Y837">
        <v>0</v>
      </c>
      <c r="Z837">
        <f t="shared" si="154"/>
        <v>1</v>
      </c>
      <c r="AA837">
        <f t="shared" si="155"/>
        <v>0</v>
      </c>
      <c r="AB837" t="str">
        <f t="shared" si="150"/>
        <v>不畅销</v>
      </c>
      <c r="AC837">
        <f t="shared" si="156"/>
        <v>0.42419999999999997</v>
      </c>
    </row>
    <row r="838" spans="1:29" ht="15" customHeight="1" x14ac:dyDescent="0.2">
      <c r="A838">
        <v>69356807364</v>
      </c>
      <c r="B838" t="s">
        <v>2112</v>
      </c>
      <c r="D838" t="str">
        <f t="shared" si="151"/>
        <v>较高</v>
      </c>
      <c r="E838">
        <v>85</v>
      </c>
      <c r="F838" t="s">
        <v>39</v>
      </c>
      <c r="G838">
        <f t="shared" si="152"/>
        <v>0</v>
      </c>
      <c r="H838">
        <f t="shared" si="153"/>
        <v>1</v>
      </c>
      <c r="I838" t="s">
        <v>51</v>
      </c>
      <c r="J838" t="s">
        <v>2113</v>
      </c>
      <c r="K838">
        <f t="shared" si="147"/>
        <v>20</v>
      </c>
      <c r="L838">
        <f t="shared" si="148"/>
        <v>50</v>
      </c>
      <c r="M838">
        <f t="shared" si="157"/>
        <v>3</v>
      </c>
      <c r="N838" t="s">
        <v>149</v>
      </c>
      <c r="O838">
        <f t="shared" si="149"/>
        <v>10</v>
      </c>
      <c r="R838" s="1">
        <v>43769</v>
      </c>
      <c r="S838" s="1" t="str">
        <f>TEXT(商品数据[[#This Row],[出版时间]],"YYYY")</f>
        <v>2019</v>
      </c>
      <c r="V838">
        <v>540</v>
      </c>
      <c r="W838">
        <v>17</v>
      </c>
      <c r="X838">
        <v>1</v>
      </c>
      <c r="Y838">
        <v>0</v>
      </c>
      <c r="Z838">
        <f t="shared" si="154"/>
        <v>1</v>
      </c>
      <c r="AA838">
        <f t="shared" si="155"/>
        <v>0</v>
      </c>
      <c r="AB838" t="str">
        <f t="shared" si="150"/>
        <v>不畅销</v>
      </c>
      <c r="AC838">
        <f t="shared" si="156"/>
        <v>0.30780000000000002</v>
      </c>
    </row>
    <row r="839" spans="1:29" ht="15" customHeight="1" x14ac:dyDescent="0.2">
      <c r="A839">
        <v>69629386706</v>
      </c>
      <c r="B839" t="s">
        <v>2114</v>
      </c>
      <c r="D839" t="str">
        <f t="shared" si="151"/>
        <v>中</v>
      </c>
      <c r="E839">
        <v>54.8</v>
      </c>
      <c r="F839" t="s">
        <v>2115</v>
      </c>
      <c r="G839">
        <f t="shared" si="152"/>
        <v>0</v>
      </c>
      <c r="H839">
        <f t="shared" si="153"/>
        <v>0</v>
      </c>
      <c r="K839">
        <f t="shared" si="147"/>
        <v>20</v>
      </c>
      <c r="L839">
        <f t="shared" si="148"/>
        <v>50</v>
      </c>
      <c r="M839">
        <f t="shared" si="157"/>
        <v>2</v>
      </c>
      <c r="N839" t="s">
        <v>57</v>
      </c>
      <c r="O839">
        <f t="shared" si="149"/>
        <v>10</v>
      </c>
      <c r="R839" s="1">
        <v>43952</v>
      </c>
      <c r="S839" s="1" t="str">
        <f>TEXT(商品数据[[#This Row],[出版时间]],"YYYY")</f>
        <v>2020</v>
      </c>
      <c r="W839">
        <v>17</v>
      </c>
      <c r="X839">
        <v>1</v>
      </c>
      <c r="Y839">
        <v>0</v>
      </c>
      <c r="Z839">
        <f t="shared" si="154"/>
        <v>0</v>
      </c>
      <c r="AA839">
        <f t="shared" si="155"/>
        <v>0</v>
      </c>
      <c r="AB839" t="str">
        <f t="shared" si="150"/>
        <v>不畅销</v>
      </c>
      <c r="AC839">
        <f t="shared" si="156"/>
        <v>0.30780000000000002</v>
      </c>
    </row>
    <row r="840" spans="1:29" ht="15" customHeight="1" x14ac:dyDescent="0.2">
      <c r="A840">
        <v>57654714386</v>
      </c>
      <c r="B840" t="s">
        <v>2116</v>
      </c>
      <c r="D840" t="str">
        <f t="shared" si="151"/>
        <v>较高</v>
      </c>
      <c r="E840">
        <v>96</v>
      </c>
      <c r="F840" t="s">
        <v>354</v>
      </c>
      <c r="G840">
        <f t="shared" si="152"/>
        <v>0</v>
      </c>
      <c r="H840">
        <f t="shared" si="153"/>
        <v>0</v>
      </c>
      <c r="J840" t="s">
        <v>2117</v>
      </c>
      <c r="K840">
        <f t="shared" si="147"/>
        <v>20</v>
      </c>
      <c r="L840">
        <f t="shared" si="148"/>
        <v>50</v>
      </c>
      <c r="M840">
        <f t="shared" si="157"/>
        <v>3</v>
      </c>
      <c r="N840" t="s">
        <v>149</v>
      </c>
      <c r="O840">
        <f t="shared" si="149"/>
        <v>10</v>
      </c>
      <c r="R840" s="1"/>
      <c r="S840" s="1" t="str">
        <f>TEXT(商品数据[[#This Row],[出版时间]],"YYYY")</f>
        <v>1900</v>
      </c>
      <c r="W840">
        <v>16</v>
      </c>
      <c r="X840">
        <v>2</v>
      </c>
      <c r="Y840">
        <v>0</v>
      </c>
      <c r="Z840">
        <f t="shared" si="154"/>
        <v>0</v>
      </c>
      <c r="AA840">
        <f t="shared" si="155"/>
        <v>0</v>
      </c>
      <c r="AB840" t="str">
        <f t="shared" si="150"/>
        <v>不畅销</v>
      </c>
      <c r="AC840">
        <f t="shared" si="156"/>
        <v>0.27540000000000003</v>
      </c>
    </row>
    <row r="841" spans="1:29" ht="15" customHeight="1" x14ac:dyDescent="0.2">
      <c r="A841">
        <v>71375907452</v>
      </c>
      <c r="B841" t="s">
        <v>1904</v>
      </c>
      <c r="D841" t="str">
        <f t="shared" si="151"/>
        <v>中</v>
      </c>
      <c r="E841">
        <v>40.9</v>
      </c>
      <c r="F841" t="s">
        <v>623</v>
      </c>
      <c r="G841">
        <f t="shared" si="152"/>
        <v>0</v>
      </c>
      <c r="H841">
        <f t="shared" si="153"/>
        <v>0</v>
      </c>
      <c r="J841" t="s">
        <v>2118</v>
      </c>
      <c r="K841">
        <f t="shared" si="147"/>
        <v>40</v>
      </c>
      <c r="L841">
        <f t="shared" si="148"/>
        <v>50</v>
      </c>
      <c r="M841">
        <f t="shared" si="157"/>
        <v>0</v>
      </c>
      <c r="N841" t="s">
        <v>92</v>
      </c>
      <c r="O841">
        <f t="shared" si="149"/>
        <v>10</v>
      </c>
      <c r="R841" s="1">
        <v>43983</v>
      </c>
      <c r="S841" s="1" t="str">
        <f>TEXT(商品数据[[#This Row],[出版时间]],"YYYY")</f>
        <v>2020</v>
      </c>
      <c r="W841">
        <v>15</v>
      </c>
      <c r="X841">
        <v>3</v>
      </c>
      <c r="Y841">
        <v>0</v>
      </c>
      <c r="Z841">
        <f t="shared" si="154"/>
        <v>0</v>
      </c>
      <c r="AA841">
        <f t="shared" si="155"/>
        <v>0</v>
      </c>
      <c r="AB841" t="str">
        <f t="shared" si="150"/>
        <v>不畅销</v>
      </c>
      <c r="AC841">
        <f t="shared" si="156"/>
        <v>0.24479999999999999</v>
      </c>
    </row>
    <row r="842" spans="1:29" ht="15" customHeight="1" x14ac:dyDescent="0.2">
      <c r="A842">
        <v>55801942985</v>
      </c>
      <c r="B842" t="s">
        <v>1727</v>
      </c>
      <c r="D842" t="str">
        <f t="shared" si="151"/>
        <v>中</v>
      </c>
      <c r="E842">
        <v>57.7</v>
      </c>
      <c r="F842" t="s">
        <v>623</v>
      </c>
      <c r="G842">
        <f t="shared" si="152"/>
        <v>0</v>
      </c>
      <c r="H842">
        <f t="shared" si="153"/>
        <v>0</v>
      </c>
      <c r="J842" t="s">
        <v>1729</v>
      </c>
      <c r="K842">
        <f t="shared" si="147"/>
        <v>20</v>
      </c>
      <c r="L842">
        <f t="shared" si="148"/>
        <v>50</v>
      </c>
      <c r="M842">
        <f t="shared" si="157"/>
        <v>0</v>
      </c>
      <c r="N842" t="s">
        <v>92</v>
      </c>
      <c r="O842">
        <f t="shared" si="149"/>
        <v>10</v>
      </c>
      <c r="P842" t="s">
        <v>626</v>
      </c>
      <c r="R842" s="1">
        <v>43709</v>
      </c>
      <c r="S842" s="1" t="str">
        <f>TEXT(商品数据[[#This Row],[出版时间]],"YYYY")</f>
        <v>2019</v>
      </c>
      <c r="W842">
        <v>13</v>
      </c>
      <c r="X842">
        <v>2</v>
      </c>
      <c r="Y842">
        <v>0</v>
      </c>
      <c r="Z842">
        <f t="shared" si="154"/>
        <v>1</v>
      </c>
      <c r="AA842">
        <f t="shared" si="155"/>
        <v>0</v>
      </c>
      <c r="AB842" t="str">
        <f t="shared" si="150"/>
        <v>不畅销</v>
      </c>
      <c r="AC842">
        <f t="shared" si="156"/>
        <v>0.18479999999999999</v>
      </c>
    </row>
    <row r="843" spans="1:29" ht="15" customHeight="1" x14ac:dyDescent="0.2"/>
    <row r="844" spans="1:29" ht="15" customHeight="1" x14ac:dyDescent="0.2"/>
    <row r="845" spans="1:29" ht="15" customHeight="1" x14ac:dyDescent="0.2"/>
    <row r="846" spans="1:29" ht="15" customHeight="1" x14ac:dyDescent="0.2"/>
    <row r="847" spans="1:29" ht="15" customHeight="1" x14ac:dyDescent="0.2"/>
    <row r="848" spans="1:29" ht="15" customHeight="1" x14ac:dyDescent="0.2"/>
    <row r="849" ht="15" customHeight="1" x14ac:dyDescent="0.2"/>
    <row r="850" ht="15" customHeight="1" x14ac:dyDescent="0.2"/>
    <row r="851" ht="15" customHeight="1" x14ac:dyDescent="0.2"/>
    <row r="852" ht="15" customHeight="1" x14ac:dyDescent="0.2"/>
    <row r="853" ht="15" customHeight="1" x14ac:dyDescent="0.2"/>
    <row r="854" ht="15" customHeight="1" x14ac:dyDescent="0.2"/>
    <row r="855" ht="15" customHeight="1" x14ac:dyDescent="0.2"/>
    <row r="856" ht="15" customHeight="1" x14ac:dyDescent="0.2"/>
    <row r="857" ht="15" customHeight="1" x14ac:dyDescent="0.2"/>
    <row r="858" ht="15" customHeight="1" x14ac:dyDescent="0.2"/>
    <row r="859" ht="15" customHeight="1" x14ac:dyDescent="0.2"/>
    <row r="860" ht="15" customHeight="1" x14ac:dyDescent="0.2"/>
    <row r="861" ht="15" customHeight="1" x14ac:dyDescent="0.2"/>
    <row r="862" ht="15" customHeight="1" x14ac:dyDescent="0.2"/>
    <row r="863" ht="15" customHeight="1" x14ac:dyDescent="0.2"/>
    <row r="864" ht="15" customHeight="1" x14ac:dyDescent="0.2"/>
    <row r="865" ht="15" customHeight="1" x14ac:dyDescent="0.2"/>
    <row r="866" ht="15" customHeight="1" x14ac:dyDescent="0.2"/>
    <row r="867" ht="15" customHeight="1" x14ac:dyDescent="0.2"/>
    <row r="868" ht="15" customHeight="1" x14ac:dyDescent="0.2"/>
    <row r="869" ht="15" customHeight="1" x14ac:dyDescent="0.2"/>
    <row r="870" ht="15" customHeight="1" x14ac:dyDescent="0.2"/>
    <row r="871" ht="15" customHeight="1" x14ac:dyDescent="0.2"/>
    <row r="872" ht="15" customHeight="1" x14ac:dyDescent="0.2"/>
    <row r="873" ht="15" customHeight="1" x14ac:dyDescent="0.2"/>
    <row r="874" ht="15" customHeight="1" x14ac:dyDescent="0.2"/>
    <row r="875" ht="15" customHeight="1" x14ac:dyDescent="0.2"/>
    <row r="876" ht="15" customHeight="1" x14ac:dyDescent="0.2"/>
    <row r="877" ht="15" customHeight="1" x14ac:dyDescent="0.2"/>
    <row r="878" ht="15" customHeight="1" x14ac:dyDescent="0.2"/>
    <row r="879" ht="15" customHeight="1" x14ac:dyDescent="0.2"/>
    <row r="880" ht="15" customHeight="1" x14ac:dyDescent="0.2"/>
    <row r="881" ht="15" customHeight="1" x14ac:dyDescent="0.2"/>
    <row r="882" ht="15" customHeight="1" x14ac:dyDescent="0.2"/>
    <row r="883" ht="15" customHeight="1" x14ac:dyDescent="0.2"/>
    <row r="884" ht="15" customHeight="1" x14ac:dyDescent="0.2"/>
    <row r="885" ht="15" customHeight="1" x14ac:dyDescent="0.2"/>
    <row r="886" ht="15" customHeight="1" x14ac:dyDescent="0.2"/>
    <row r="887" ht="15" customHeight="1" x14ac:dyDescent="0.2"/>
    <row r="888" ht="15" customHeight="1" x14ac:dyDescent="0.2"/>
    <row r="889" ht="15" customHeight="1" x14ac:dyDescent="0.2"/>
    <row r="890" ht="15" customHeight="1" x14ac:dyDescent="0.2"/>
    <row r="891" ht="15" customHeight="1" x14ac:dyDescent="0.2"/>
    <row r="892" ht="15" customHeight="1" x14ac:dyDescent="0.2"/>
    <row r="893" ht="15" customHeight="1" x14ac:dyDescent="0.2"/>
    <row r="894" ht="15" customHeight="1" x14ac:dyDescent="0.2"/>
    <row r="895" ht="15" customHeight="1" x14ac:dyDescent="0.2"/>
    <row r="896" ht="15" customHeight="1" x14ac:dyDescent="0.2"/>
    <row r="897" ht="15" customHeight="1" x14ac:dyDescent="0.2"/>
    <row r="898" ht="15" customHeight="1" x14ac:dyDescent="0.2"/>
    <row r="899" ht="15" customHeight="1" x14ac:dyDescent="0.2"/>
    <row r="900" ht="15" customHeight="1" x14ac:dyDescent="0.2"/>
    <row r="901" ht="15" customHeight="1" x14ac:dyDescent="0.2"/>
    <row r="902" ht="15" customHeight="1" x14ac:dyDescent="0.2"/>
    <row r="903" ht="15" customHeight="1" x14ac:dyDescent="0.2"/>
    <row r="904" ht="15" customHeight="1" x14ac:dyDescent="0.2"/>
    <row r="905" ht="15" customHeight="1" x14ac:dyDescent="0.2"/>
    <row r="906" ht="15" customHeight="1" x14ac:dyDescent="0.2"/>
    <row r="907" ht="15" customHeight="1" x14ac:dyDescent="0.2"/>
    <row r="908" ht="15" customHeight="1" x14ac:dyDescent="0.2"/>
    <row r="909" ht="15" customHeight="1" x14ac:dyDescent="0.2"/>
    <row r="910" ht="15" customHeight="1" x14ac:dyDescent="0.2"/>
    <row r="911" ht="15" customHeight="1" x14ac:dyDescent="0.2"/>
    <row r="912" ht="15" customHeight="1" x14ac:dyDescent="0.2"/>
    <row r="913" ht="15" customHeight="1" x14ac:dyDescent="0.2"/>
    <row r="914" ht="15" customHeight="1" x14ac:dyDescent="0.2"/>
    <row r="915" ht="15" customHeight="1" x14ac:dyDescent="0.2"/>
    <row r="916" ht="15" customHeight="1" x14ac:dyDescent="0.2"/>
    <row r="917" ht="15" customHeight="1" x14ac:dyDescent="0.2"/>
    <row r="918" ht="15" customHeight="1" x14ac:dyDescent="0.2"/>
    <row r="919" ht="15" customHeight="1" x14ac:dyDescent="0.2"/>
    <row r="920" ht="15" customHeight="1" x14ac:dyDescent="0.2"/>
    <row r="921" ht="15" customHeight="1" x14ac:dyDescent="0.2"/>
    <row r="922" ht="15" customHeight="1" x14ac:dyDescent="0.2"/>
    <row r="923" ht="15" customHeight="1" x14ac:dyDescent="0.2"/>
    <row r="924" ht="15" customHeight="1" x14ac:dyDescent="0.2"/>
    <row r="925" ht="15" customHeight="1" x14ac:dyDescent="0.2"/>
    <row r="926" ht="15" customHeight="1" x14ac:dyDescent="0.2"/>
    <row r="927" ht="15" customHeight="1" x14ac:dyDescent="0.2"/>
    <row r="928" ht="15" customHeight="1" x14ac:dyDescent="0.2"/>
    <row r="929" ht="15" customHeight="1" x14ac:dyDescent="0.2"/>
    <row r="930" ht="15" customHeight="1" x14ac:dyDescent="0.2"/>
    <row r="931" ht="15" customHeight="1" x14ac:dyDescent="0.2"/>
    <row r="932" ht="15" customHeight="1" x14ac:dyDescent="0.2"/>
    <row r="933" ht="15" customHeight="1" x14ac:dyDescent="0.2"/>
    <row r="934" ht="15" customHeight="1" x14ac:dyDescent="0.2"/>
    <row r="935" ht="15" customHeight="1" x14ac:dyDescent="0.2"/>
    <row r="936" ht="15" customHeight="1" x14ac:dyDescent="0.2"/>
    <row r="937" ht="15" customHeight="1" x14ac:dyDescent="0.2"/>
    <row r="938" ht="15" customHeight="1" x14ac:dyDescent="0.2"/>
    <row r="939" ht="15" customHeight="1" x14ac:dyDescent="0.2"/>
    <row r="940" ht="15" customHeight="1" x14ac:dyDescent="0.2"/>
    <row r="941" ht="15" customHeight="1" x14ac:dyDescent="0.2"/>
    <row r="942" ht="15" customHeight="1" x14ac:dyDescent="0.2"/>
    <row r="943" ht="15" customHeight="1" x14ac:dyDescent="0.2"/>
    <row r="944" ht="15" customHeight="1" x14ac:dyDescent="0.2"/>
    <row r="945" ht="15" customHeight="1" x14ac:dyDescent="0.2"/>
    <row r="946" ht="15" customHeight="1" x14ac:dyDescent="0.2"/>
    <row r="947" ht="15" customHeight="1" x14ac:dyDescent="0.2"/>
    <row r="948" ht="15" customHeight="1" x14ac:dyDescent="0.2"/>
    <row r="949" ht="15" customHeight="1" x14ac:dyDescent="0.2"/>
    <row r="950" ht="15" customHeight="1" x14ac:dyDescent="0.2"/>
    <row r="951" ht="15" customHeight="1" x14ac:dyDescent="0.2"/>
    <row r="952" ht="15" customHeight="1" x14ac:dyDescent="0.2"/>
    <row r="953" ht="15" customHeight="1" x14ac:dyDescent="0.2"/>
    <row r="954" ht="15" customHeight="1" x14ac:dyDescent="0.2"/>
    <row r="955" ht="15" customHeight="1" x14ac:dyDescent="0.2"/>
    <row r="956" ht="15" customHeight="1" x14ac:dyDescent="0.2"/>
    <row r="957" ht="15" customHeight="1" x14ac:dyDescent="0.2"/>
    <row r="958" ht="15" customHeight="1" x14ac:dyDescent="0.2"/>
    <row r="959" ht="15" customHeight="1" x14ac:dyDescent="0.2"/>
    <row r="960" ht="15" customHeight="1" x14ac:dyDescent="0.2"/>
    <row r="961" ht="15" customHeight="1" x14ac:dyDescent="0.2"/>
    <row r="962" ht="15" customHeight="1" x14ac:dyDescent="0.2"/>
    <row r="963" ht="15" customHeight="1" x14ac:dyDescent="0.2"/>
    <row r="964" ht="15" customHeight="1" x14ac:dyDescent="0.2"/>
    <row r="965" ht="15" customHeight="1" x14ac:dyDescent="0.2"/>
    <row r="966" ht="15" customHeight="1" x14ac:dyDescent="0.2"/>
    <row r="967" ht="15" customHeight="1" x14ac:dyDescent="0.2"/>
    <row r="968" ht="15" customHeight="1" x14ac:dyDescent="0.2"/>
    <row r="969" ht="15" customHeight="1" x14ac:dyDescent="0.2"/>
    <row r="970" ht="15" customHeight="1" x14ac:dyDescent="0.2"/>
    <row r="971" ht="15" customHeight="1" x14ac:dyDescent="0.2"/>
    <row r="972" ht="15" customHeight="1" x14ac:dyDescent="0.2"/>
    <row r="973" ht="15" customHeight="1" x14ac:dyDescent="0.2"/>
    <row r="974" ht="15" customHeight="1" x14ac:dyDescent="0.2"/>
    <row r="975" ht="15" customHeight="1" x14ac:dyDescent="0.2"/>
    <row r="976" ht="15" customHeight="1" x14ac:dyDescent="0.2"/>
    <row r="977" ht="15" customHeight="1" x14ac:dyDescent="0.2"/>
    <row r="978" ht="15" customHeight="1" x14ac:dyDescent="0.2"/>
    <row r="979" ht="15" customHeight="1" x14ac:dyDescent="0.2"/>
    <row r="980" ht="15" customHeight="1" x14ac:dyDescent="0.2"/>
    <row r="981" ht="15" customHeight="1" x14ac:dyDescent="0.2"/>
    <row r="982" ht="15" customHeight="1" x14ac:dyDescent="0.2"/>
    <row r="983" ht="15" customHeight="1" x14ac:dyDescent="0.2"/>
    <row r="984" ht="15" customHeight="1" x14ac:dyDescent="0.2"/>
    <row r="985" ht="15" customHeight="1" x14ac:dyDescent="0.2"/>
    <row r="986" ht="15" customHeight="1" x14ac:dyDescent="0.2"/>
    <row r="987" ht="15" customHeight="1" x14ac:dyDescent="0.2"/>
    <row r="988" ht="15" customHeight="1" x14ac:dyDescent="0.2"/>
    <row r="989" ht="15" customHeight="1" x14ac:dyDescent="0.2"/>
    <row r="990" ht="15" customHeight="1" x14ac:dyDescent="0.2"/>
    <row r="991" ht="15" customHeight="1" x14ac:dyDescent="0.2"/>
    <row r="992" ht="15" customHeight="1" x14ac:dyDescent="0.2"/>
    <row r="993" ht="15" customHeight="1" x14ac:dyDescent="0.2"/>
    <row r="994" ht="15" customHeight="1" x14ac:dyDescent="0.2"/>
    <row r="995" ht="15" customHeight="1" x14ac:dyDescent="0.2"/>
    <row r="996" ht="15" customHeight="1" x14ac:dyDescent="0.2"/>
    <row r="997" ht="15" customHeight="1" x14ac:dyDescent="0.2"/>
    <row r="998" ht="15" customHeight="1" x14ac:dyDescent="0.2"/>
    <row r="999" ht="15" customHeight="1" x14ac:dyDescent="0.2"/>
    <row r="1000" ht="15" customHeight="1" x14ac:dyDescent="0.2"/>
    <row r="1001" ht="15" customHeight="1" x14ac:dyDescent="0.2"/>
    <row r="1002" ht="15" customHeight="1" x14ac:dyDescent="0.2"/>
    <row r="1003" ht="15" customHeight="1" x14ac:dyDescent="0.2"/>
    <row r="1004" ht="15" customHeight="1" x14ac:dyDescent="0.2"/>
    <row r="1005" ht="15" customHeight="1" x14ac:dyDescent="0.2"/>
    <row r="1006" ht="15" customHeight="1" x14ac:dyDescent="0.2"/>
    <row r="1007" ht="15" customHeight="1" x14ac:dyDescent="0.2"/>
    <row r="1008" ht="15" customHeight="1" x14ac:dyDescent="0.2"/>
    <row r="1009" ht="15" customHeight="1" x14ac:dyDescent="0.2"/>
    <row r="1010" ht="15" customHeight="1" x14ac:dyDescent="0.2"/>
    <row r="1011" ht="15" customHeight="1" x14ac:dyDescent="0.2"/>
    <row r="1012" ht="15" customHeight="1" x14ac:dyDescent="0.2"/>
    <row r="1013" ht="15" customHeight="1" x14ac:dyDescent="0.2"/>
    <row r="1014" ht="15" customHeight="1" x14ac:dyDescent="0.2"/>
    <row r="1015" ht="15" customHeight="1" x14ac:dyDescent="0.2"/>
    <row r="1016" ht="15" customHeight="1" x14ac:dyDescent="0.2"/>
    <row r="1017" ht="15" customHeight="1" x14ac:dyDescent="0.2"/>
    <row r="1018" ht="15" customHeight="1" x14ac:dyDescent="0.2"/>
    <row r="1019" ht="15" customHeight="1" x14ac:dyDescent="0.2"/>
    <row r="1020" ht="15" customHeight="1" x14ac:dyDescent="0.2"/>
    <row r="1021" ht="15" customHeight="1" x14ac:dyDescent="0.2"/>
    <row r="1022" ht="15" customHeight="1" x14ac:dyDescent="0.2"/>
    <row r="1023" ht="15" customHeight="1" x14ac:dyDescent="0.2"/>
    <row r="1024" ht="15" customHeight="1" x14ac:dyDescent="0.2"/>
    <row r="1025" ht="15" customHeight="1" x14ac:dyDescent="0.2"/>
    <row r="1026" ht="15" customHeight="1" x14ac:dyDescent="0.2"/>
    <row r="1027" ht="15" customHeight="1" x14ac:dyDescent="0.2"/>
    <row r="1028" ht="15" customHeight="1" x14ac:dyDescent="0.2"/>
    <row r="1029" ht="15" customHeight="1" x14ac:dyDescent="0.2"/>
    <row r="1030" ht="15" customHeight="1" x14ac:dyDescent="0.2"/>
    <row r="1031" ht="15" customHeight="1" x14ac:dyDescent="0.2"/>
    <row r="1032" ht="15" customHeight="1" x14ac:dyDescent="0.2"/>
    <row r="1033" ht="15" customHeight="1" x14ac:dyDescent="0.2"/>
    <row r="1034" ht="15" customHeight="1" x14ac:dyDescent="0.2"/>
    <row r="1035" ht="15" customHeight="1" x14ac:dyDescent="0.2"/>
    <row r="1036" ht="15" customHeight="1" x14ac:dyDescent="0.2"/>
    <row r="1037" ht="15" customHeight="1" x14ac:dyDescent="0.2"/>
    <row r="1038" ht="15" customHeight="1" x14ac:dyDescent="0.2"/>
    <row r="1039" ht="15" customHeight="1" x14ac:dyDescent="0.2"/>
    <row r="1040" ht="15" customHeight="1" x14ac:dyDescent="0.2"/>
    <row r="1041" ht="15" customHeight="1" x14ac:dyDescent="0.2"/>
    <row r="1042" ht="15" customHeight="1" x14ac:dyDescent="0.2"/>
    <row r="1043" ht="15" customHeight="1" x14ac:dyDescent="0.2"/>
    <row r="1044" ht="15" customHeight="1" x14ac:dyDescent="0.2"/>
    <row r="1045" ht="15" customHeight="1" x14ac:dyDescent="0.2"/>
    <row r="1046" ht="15" customHeight="1" x14ac:dyDescent="0.2"/>
    <row r="1047" ht="15" customHeight="1" x14ac:dyDescent="0.2"/>
    <row r="1048" ht="15" customHeight="1" x14ac:dyDescent="0.2"/>
    <row r="1049" ht="15" customHeight="1" x14ac:dyDescent="0.2"/>
    <row r="1050" ht="15" customHeight="1" x14ac:dyDescent="0.2"/>
    <row r="1051" ht="15" customHeight="1" x14ac:dyDescent="0.2"/>
    <row r="1052" ht="15" customHeight="1" x14ac:dyDescent="0.2"/>
    <row r="1053" ht="15" customHeight="1" x14ac:dyDescent="0.2"/>
    <row r="1054" ht="15" customHeight="1" x14ac:dyDescent="0.2"/>
    <row r="1055" ht="15" customHeight="1" x14ac:dyDescent="0.2"/>
    <row r="1056" ht="15" customHeight="1" x14ac:dyDescent="0.2"/>
    <row r="1057" ht="15" customHeight="1" x14ac:dyDescent="0.2"/>
    <row r="1058" ht="15" customHeight="1" x14ac:dyDescent="0.2"/>
    <row r="1059" ht="15" customHeight="1" x14ac:dyDescent="0.2"/>
    <row r="1060" ht="15" customHeight="1" x14ac:dyDescent="0.2"/>
    <row r="1061" ht="15" customHeight="1" x14ac:dyDescent="0.2"/>
    <row r="1062" ht="15" customHeight="1" x14ac:dyDescent="0.2"/>
    <row r="1063" ht="15" customHeight="1" x14ac:dyDescent="0.2"/>
    <row r="1064" ht="15" customHeight="1" x14ac:dyDescent="0.2"/>
    <row r="1065" ht="15" customHeight="1" x14ac:dyDescent="0.2"/>
    <row r="1066" ht="15" customHeight="1" x14ac:dyDescent="0.2"/>
    <row r="1067" ht="15" customHeight="1" x14ac:dyDescent="0.2"/>
    <row r="1068" ht="15" customHeight="1" x14ac:dyDescent="0.2"/>
    <row r="1069" ht="15" customHeight="1" x14ac:dyDescent="0.2"/>
    <row r="1070" ht="15" customHeight="1" x14ac:dyDescent="0.2"/>
    <row r="1071" ht="15" customHeight="1" x14ac:dyDescent="0.2"/>
    <row r="1072" ht="15" customHeight="1" x14ac:dyDescent="0.2"/>
    <row r="1073" ht="15" customHeight="1" x14ac:dyDescent="0.2"/>
    <row r="1074" ht="15" customHeight="1" x14ac:dyDescent="0.2"/>
    <row r="1075" ht="15" customHeight="1" x14ac:dyDescent="0.2"/>
    <row r="1076" ht="15" customHeight="1" x14ac:dyDescent="0.2"/>
    <row r="1077" ht="15" customHeight="1" x14ac:dyDescent="0.2"/>
    <row r="1078" ht="15" customHeight="1" x14ac:dyDescent="0.2"/>
    <row r="1079" ht="15" customHeight="1" x14ac:dyDescent="0.2"/>
    <row r="1080" ht="15" customHeight="1" x14ac:dyDescent="0.2"/>
    <row r="1081" ht="15" customHeight="1" x14ac:dyDescent="0.2"/>
    <row r="1082" ht="15" customHeight="1" x14ac:dyDescent="0.2"/>
    <row r="1083" ht="15" customHeight="1" x14ac:dyDescent="0.2"/>
    <row r="1084" ht="15" customHeight="1" x14ac:dyDescent="0.2"/>
    <row r="1085" ht="15" customHeight="1" x14ac:dyDescent="0.2"/>
    <row r="1086" ht="15" customHeight="1" x14ac:dyDescent="0.2"/>
    <row r="1087" ht="15" customHeight="1" x14ac:dyDescent="0.2"/>
    <row r="1088" ht="15" customHeight="1" x14ac:dyDescent="0.2"/>
    <row r="1089" ht="15" customHeight="1" x14ac:dyDescent="0.2"/>
    <row r="1090" ht="15" customHeight="1" x14ac:dyDescent="0.2"/>
    <row r="1091" ht="15" customHeight="1" x14ac:dyDescent="0.2"/>
    <row r="1092" ht="15" customHeight="1" x14ac:dyDescent="0.2"/>
    <row r="1093" ht="15" customHeight="1" x14ac:dyDescent="0.2"/>
    <row r="1094" ht="15" customHeight="1" x14ac:dyDescent="0.2"/>
    <row r="1095" ht="15" customHeight="1" x14ac:dyDescent="0.2"/>
    <row r="1096" ht="15" customHeight="1" x14ac:dyDescent="0.2"/>
    <row r="1097" ht="15" customHeight="1" x14ac:dyDescent="0.2"/>
    <row r="1098" ht="15" customHeight="1" x14ac:dyDescent="0.2"/>
    <row r="1099" ht="15" customHeight="1" x14ac:dyDescent="0.2"/>
    <row r="1100" ht="15" customHeight="1" x14ac:dyDescent="0.2"/>
    <row r="1101" ht="15" customHeight="1" x14ac:dyDescent="0.2"/>
    <row r="1102" ht="15" customHeight="1" x14ac:dyDescent="0.2"/>
    <row r="1103" ht="15" customHeight="1" x14ac:dyDescent="0.2"/>
    <row r="1104" ht="15" customHeight="1" x14ac:dyDescent="0.2"/>
    <row r="1105" ht="15" customHeight="1" x14ac:dyDescent="0.2"/>
    <row r="1106" ht="15" customHeight="1" x14ac:dyDescent="0.2"/>
    <row r="1107" ht="15" customHeight="1" x14ac:dyDescent="0.2"/>
    <row r="1108" ht="15" customHeight="1" x14ac:dyDescent="0.2"/>
    <row r="1109" ht="15" customHeight="1" x14ac:dyDescent="0.2"/>
    <row r="1110" ht="15" customHeight="1" x14ac:dyDescent="0.2"/>
    <row r="1111" ht="15" customHeight="1" x14ac:dyDescent="0.2"/>
    <row r="1112" ht="15" customHeight="1" x14ac:dyDescent="0.2"/>
    <row r="1113" ht="15" customHeight="1" x14ac:dyDescent="0.2"/>
    <row r="1114" ht="15" customHeight="1" x14ac:dyDescent="0.2"/>
    <row r="1115" ht="15" customHeight="1" x14ac:dyDescent="0.2"/>
    <row r="1116" ht="15" customHeight="1" x14ac:dyDescent="0.2"/>
    <row r="1117" ht="15" customHeight="1" x14ac:dyDescent="0.2"/>
    <row r="1118" ht="15" customHeight="1" x14ac:dyDescent="0.2"/>
    <row r="1119" ht="15" customHeight="1" x14ac:dyDescent="0.2"/>
    <row r="1120" ht="15" customHeight="1" x14ac:dyDescent="0.2"/>
    <row r="1121" ht="15" customHeight="1" x14ac:dyDescent="0.2"/>
    <row r="1122" ht="15" customHeight="1" x14ac:dyDescent="0.2"/>
    <row r="1123" ht="15" customHeight="1" x14ac:dyDescent="0.2"/>
    <row r="1124" ht="15" customHeight="1" x14ac:dyDescent="0.2"/>
    <row r="1125" ht="15" customHeight="1" x14ac:dyDescent="0.2"/>
    <row r="1126" ht="15" customHeight="1" x14ac:dyDescent="0.2"/>
    <row r="1127" ht="15" customHeight="1" x14ac:dyDescent="0.2"/>
    <row r="1128" ht="15" customHeight="1" x14ac:dyDescent="0.2"/>
    <row r="1129" ht="15" customHeight="1" x14ac:dyDescent="0.2"/>
    <row r="1130" ht="15" customHeight="1" x14ac:dyDescent="0.2"/>
    <row r="1131" ht="15" customHeight="1" x14ac:dyDescent="0.2"/>
    <row r="1132" ht="15" customHeight="1" x14ac:dyDescent="0.2"/>
    <row r="1133" ht="15" customHeight="1" x14ac:dyDescent="0.2"/>
    <row r="1134" ht="15" customHeight="1" x14ac:dyDescent="0.2"/>
    <row r="1135" ht="15" customHeight="1" x14ac:dyDescent="0.2"/>
    <row r="1136" ht="15" customHeight="1" x14ac:dyDescent="0.2"/>
    <row r="1137" ht="15" customHeight="1" x14ac:dyDescent="0.2"/>
    <row r="1138" ht="15" customHeight="1" x14ac:dyDescent="0.2"/>
    <row r="1139" ht="15" customHeight="1" x14ac:dyDescent="0.2"/>
    <row r="1140" ht="15" customHeight="1" x14ac:dyDescent="0.2"/>
    <row r="1141" ht="15" customHeight="1" x14ac:dyDescent="0.2"/>
    <row r="1142" ht="15" customHeight="1" x14ac:dyDescent="0.2"/>
    <row r="1143" ht="15" customHeight="1" x14ac:dyDescent="0.2"/>
    <row r="1144" ht="15" customHeight="1" x14ac:dyDescent="0.2"/>
    <row r="1145" ht="15" customHeight="1" x14ac:dyDescent="0.2"/>
    <row r="1146" ht="15" customHeight="1" x14ac:dyDescent="0.2"/>
    <row r="1147" ht="15" customHeight="1" x14ac:dyDescent="0.2"/>
    <row r="1148" ht="15" customHeight="1" x14ac:dyDescent="0.2"/>
    <row r="1149" ht="15" customHeight="1" x14ac:dyDescent="0.2"/>
    <row r="1150" ht="15" customHeight="1" x14ac:dyDescent="0.2"/>
    <row r="1151" ht="15" customHeight="1" x14ac:dyDescent="0.2"/>
    <row r="1152" ht="15" customHeight="1" x14ac:dyDescent="0.2"/>
    <row r="1153" ht="15" customHeight="1" x14ac:dyDescent="0.2"/>
    <row r="1154" ht="15" customHeight="1" x14ac:dyDescent="0.2"/>
    <row r="1155" ht="15" customHeight="1" x14ac:dyDescent="0.2"/>
    <row r="1156" ht="15" customHeight="1" x14ac:dyDescent="0.2"/>
    <row r="1157" ht="15" customHeight="1" x14ac:dyDescent="0.2"/>
    <row r="1158" ht="15" customHeight="1" x14ac:dyDescent="0.2"/>
    <row r="1159" ht="15" customHeight="1" x14ac:dyDescent="0.2"/>
    <row r="1160" ht="15" customHeight="1" x14ac:dyDescent="0.2"/>
    <row r="1161" ht="15" customHeight="1" x14ac:dyDescent="0.2"/>
    <row r="1162" ht="15" customHeight="1" x14ac:dyDescent="0.2"/>
    <row r="1163" ht="15" customHeight="1" x14ac:dyDescent="0.2"/>
    <row r="1164" ht="15" customHeight="1" x14ac:dyDescent="0.2"/>
    <row r="1165" ht="15" customHeight="1" x14ac:dyDescent="0.2"/>
    <row r="1166" ht="15" customHeight="1" x14ac:dyDescent="0.2"/>
    <row r="1167" ht="15" customHeight="1" x14ac:dyDescent="0.2"/>
    <row r="1168" ht="15" customHeight="1" x14ac:dyDescent="0.2"/>
    <row r="1169" ht="15" customHeight="1" x14ac:dyDescent="0.2"/>
    <row r="1170" ht="15" customHeight="1" x14ac:dyDescent="0.2"/>
    <row r="1171" ht="15" customHeight="1" x14ac:dyDescent="0.2"/>
    <row r="1172" ht="15" customHeight="1" x14ac:dyDescent="0.2"/>
    <row r="1173" ht="15" customHeight="1" x14ac:dyDescent="0.2"/>
    <row r="1174" ht="15" customHeight="1" x14ac:dyDescent="0.2"/>
    <row r="1175" ht="15" customHeight="1" x14ac:dyDescent="0.2"/>
    <row r="1176" ht="15" customHeight="1" x14ac:dyDescent="0.2"/>
    <row r="1177" ht="15" customHeight="1" x14ac:dyDescent="0.2"/>
    <row r="1178" ht="15" customHeight="1" x14ac:dyDescent="0.2"/>
    <row r="1179" ht="15" customHeight="1" x14ac:dyDescent="0.2"/>
    <row r="1180" ht="15" customHeight="1" x14ac:dyDescent="0.2"/>
    <row r="1181" ht="15" customHeight="1" x14ac:dyDescent="0.2"/>
    <row r="1182" ht="15" customHeight="1" x14ac:dyDescent="0.2"/>
    <row r="1183" ht="15" customHeight="1" x14ac:dyDescent="0.2"/>
    <row r="1184" ht="15" customHeight="1" x14ac:dyDescent="0.2"/>
    <row r="1185" ht="15" customHeight="1" x14ac:dyDescent="0.2"/>
    <row r="1186" ht="15" customHeight="1" x14ac:dyDescent="0.2"/>
    <row r="1187" ht="15" customHeight="1" x14ac:dyDescent="0.2"/>
    <row r="1188" ht="15" customHeight="1" x14ac:dyDescent="0.2"/>
    <row r="1189" ht="15" customHeight="1" x14ac:dyDescent="0.2"/>
    <row r="1190" ht="15" customHeight="1" x14ac:dyDescent="0.2"/>
    <row r="1191" ht="15" customHeight="1" x14ac:dyDescent="0.2"/>
    <row r="1192" ht="15" customHeight="1" x14ac:dyDescent="0.2"/>
    <row r="1193" ht="15" customHeight="1" x14ac:dyDescent="0.2"/>
    <row r="1194" ht="15" customHeight="1" x14ac:dyDescent="0.2"/>
    <row r="1195" ht="15" customHeight="1" x14ac:dyDescent="0.2"/>
    <row r="1196" ht="15" customHeight="1" x14ac:dyDescent="0.2"/>
    <row r="1197" ht="15" customHeight="1" x14ac:dyDescent="0.2"/>
    <row r="1198" ht="15" customHeight="1" x14ac:dyDescent="0.2"/>
    <row r="1199" ht="15" customHeight="1" x14ac:dyDescent="0.2"/>
    <row r="1200" ht="15" customHeight="1" x14ac:dyDescent="0.2"/>
    <row r="1201" ht="15" customHeight="1" x14ac:dyDescent="0.2"/>
    <row r="1202" ht="15" customHeight="1" x14ac:dyDescent="0.2"/>
    <row r="1203" ht="15" customHeight="1" x14ac:dyDescent="0.2"/>
    <row r="1204" ht="15" customHeight="1" x14ac:dyDescent="0.2"/>
    <row r="1205" ht="15" customHeight="1" x14ac:dyDescent="0.2"/>
    <row r="1206" ht="15" customHeight="1" x14ac:dyDescent="0.2"/>
    <row r="1207" ht="15" customHeight="1" x14ac:dyDescent="0.2"/>
    <row r="1208" ht="15" customHeight="1" x14ac:dyDescent="0.2"/>
    <row r="1209" ht="15" customHeight="1" x14ac:dyDescent="0.2"/>
    <row r="1210" ht="15" customHeight="1" x14ac:dyDescent="0.2"/>
    <row r="1211" ht="15" customHeight="1" x14ac:dyDescent="0.2"/>
    <row r="1212" ht="15" customHeight="1" x14ac:dyDescent="0.2"/>
    <row r="1213" ht="15" customHeight="1" x14ac:dyDescent="0.2"/>
    <row r="1214" ht="15" customHeight="1" x14ac:dyDescent="0.2"/>
    <row r="1215" ht="15" customHeight="1" x14ac:dyDescent="0.2"/>
    <row r="1216" ht="15" customHeight="1" x14ac:dyDescent="0.2"/>
    <row r="1217" ht="15" customHeight="1" x14ac:dyDescent="0.2"/>
    <row r="1218" ht="15" customHeight="1" x14ac:dyDescent="0.2"/>
    <row r="1219" ht="15" customHeight="1" x14ac:dyDescent="0.2"/>
    <row r="1220" ht="15" customHeight="1" x14ac:dyDescent="0.2"/>
    <row r="1221" ht="15" customHeight="1" x14ac:dyDescent="0.2"/>
    <row r="1222" ht="15" customHeight="1" x14ac:dyDescent="0.2"/>
    <row r="1223" ht="15" customHeight="1" x14ac:dyDescent="0.2"/>
    <row r="1224" ht="15" customHeight="1" x14ac:dyDescent="0.2"/>
    <row r="1225" ht="15" customHeight="1" x14ac:dyDescent="0.2"/>
    <row r="1226" ht="15" customHeight="1" x14ac:dyDescent="0.2"/>
    <row r="1227" ht="15" customHeight="1" x14ac:dyDescent="0.2"/>
    <row r="1228" ht="15" customHeight="1" x14ac:dyDescent="0.2"/>
    <row r="1229" ht="15" customHeight="1" x14ac:dyDescent="0.2"/>
    <row r="1230" ht="15" customHeight="1" x14ac:dyDescent="0.2"/>
    <row r="1231" ht="15" customHeight="1" x14ac:dyDescent="0.2"/>
    <row r="1232" ht="15" customHeight="1" x14ac:dyDescent="0.2"/>
    <row r="1233" ht="15" customHeight="1" x14ac:dyDescent="0.2"/>
    <row r="1234" ht="15" customHeight="1" x14ac:dyDescent="0.2"/>
    <row r="1235" ht="15" customHeight="1" x14ac:dyDescent="0.2"/>
    <row r="1236" ht="15" customHeight="1" x14ac:dyDescent="0.2"/>
    <row r="1237" ht="15" customHeight="1" x14ac:dyDescent="0.2"/>
    <row r="1238" ht="15" customHeight="1" x14ac:dyDescent="0.2"/>
    <row r="1239" ht="15" customHeight="1" x14ac:dyDescent="0.2"/>
    <row r="1240" ht="15" customHeight="1" x14ac:dyDescent="0.2"/>
    <row r="1241" ht="15" customHeight="1" x14ac:dyDescent="0.2"/>
    <row r="1242" ht="15" customHeight="1" x14ac:dyDescent="0.2"/>
    <row r="1243" ht="15" customHeight="1" x14ac:dyDescent="0.2"/>
    <row r="1244" ht="15" customHeight="1" x14ac:dyDescent="0.2"/>
    <row r="1245" ht="15" customHeight="1" x14ac:dyDescent="0.2"/>
    <row r="1246" ht="15" customHeight="1" x14ac:dyDescent="0.2"/>
    <row r="1247" ht="15" customHeight="1" x14ac:dyDescent="0.2"/>
    <row r="1248" ht="15" customHeight="1" x14ac:dyDescent="0.2"/>
    <row r="1249" ht="15" customHeight="1" x14ac:dyDescent="0.2"/>
    <row r="1250" ht="15" customHeight="1" x14ac:dyDescent="0.2"/>
    <row r="1251" ht="15" customHeight="1" x14ac:dyDescent="0.2"/>
    <row r="1252" ht="15" customHeight="1" x14ac:dyDescent="0.2"/>
    <row r="1253" ht="15" customHeight="1" x14ac:dyDescent="0.2"/>
    <row r="1254" ht="15" customHeight="1" x14ac:dyDescent="0.2"/>
    <row r="1255" ht="15" customHeight="1" x14ac:dyDescent="0.2"/>
    <row r="1256" ht="15" customHeight="1" x14ac:dyDescent="0.2"/>
    <row r="1257" ht="15" customHeight="1" x14ac:dyDescent="0.2"/>
    <row r="1258" ht="15" customHeight="1" x14ac:dyDescent="0.2"/>
    <row r="1259" ht="15" customHeight="1" x14ac:dyDescent="0.2"/>
    <row r="1260" ht="15" customHeight="1" x14ac:dyDescent="0.2"/>
    <row r="1261" ht="15" customHeight="1" x14ac:dyDescent="0.2"/>
    <row r="1262" ht="15" customHeight="1" x14ac:dyDescent="0.2"/>
    <row r="1263" ht="15" customHeight="1" x14ac:dyDescent="0.2"/>
    <row r="1264" ht="15" customHeight="1" x14ac:dyDescent="0.2"/>
    <row r="1265" ht="15" customHeight="1" x14ac:dyDescent="0.2"/>
    <row r="1266" ht="15" customHeight="1" x14ac:dyDescent="0.2"/>
    <row r="1267" ht="15" customHeight="1" x14ac:dyDescent="0.2"/>
    <row r="1268" ht="15" customHeight="1" x14ac:dyDescent="0.2"/>
    <row r="1269" ht="15" customHeight="1" x14ac:dyDescent="0.2"/>
    <row r="1270" ht="15" customHeight="1" x14ac:dyDescent="0.2"/>
    <row r="1271" ht="15" customHeight="1" x14ac:dyDescent="0.2"/>
    <row r="1272" ht="15" customHeight="1" x14ac:dyDescent="0.2"/>
    <row r="1273" ht="15" customHeight="1" x14ac:dyDescent="0.2"/>
    <row r="1274" ht="15" customHeight="1" x14ac:dyDescent="0.2"/>
    <row r="1275" ht="15" customHeight="1" x14ac:dyDescent="0.2"/>
    <row r="1276" ht="15" customHeight="1" x14ac:dyDescent="0.2"/>
    <row r="1277" ht="15" customHeight="1" x14ac:dyDescent="0.2"/>
    <row r="1278" ht="15" customHeight="1" x14ac:dyDescent="0.2"/>
    <row r="1279" ht="15" customHeight="1" x14ac:dyDescent="0.2"/>
    <row r="1280" ht="15" customHeight="1" x14ac:dyDescent="0.2"/>
    <row r="1281" ht="15" customHeight="1" x14ac:dyDescent="0.2"/>
    <row r="1282" ht="15" customHeight="1" x14ac:dyDescent="0.2"/>
    <row r="1283" ht="15" customHeight="1" x14ac:dyDescent="0.2"/>
    <row r="1284" ht="15" customHeight="1" x14ac:dyDescent="0.2"/>
    <row r="1285" ht="15" customHeight="1" x14ac:dyDescent="0.2"/>
    <row r="1286" ht="15" customHeight="1" x14ac:dyDescent="0.2"/>
    <row r="1287" ht="15" customHeight="1" x14ac:dyDescent="0.2"/>
    <row r="1288" ht="15" customHeight="1" x14ac:dyDescent="0.2"/>
    <row r="1289" ht="15" customHeight="1" x14ac:dyDescent="0.2"/>
    <row r="1290" ht="15" customHeight="1" x14ac:dyDescent="0.2"/>
    <row r="1291" ht="15" customHeight="1" x14ac:dyDescent="0.2"/>
    <row r="1292" ht="15" customHeight="1" x14ac:dyDescent="0.2"/>
    <row r="1293" ht="15" customHeight="1" x14ac:dyDescent="0.2"/>
    <row r="1294" ht="15" customHeight="1" x14ac:dyDescent="0.2"/>
    <row r="1295" ht="15" customHeight="1" x14ac:dyDescent="0.2"/>
    <row r="1296" ht="15" customHeight="1" x14ac:dyDescent="0.2"/>
    <row r="1297" ht="15" customHeight="1" x14ac:dyDescent="0.2"/>
    <row r="1298" ht="15" customHeight="1" x14ac:dyDescent="0.2"/>
    <row r="1299" ht="15" customHeight="1" x14ac:dyDescent="0.2"/>
    <row r="1300" ht="15" customHeight="1" x14ac:dyDescent="0.2"/>
    <row r="1301" ht="15" customHeight="1" x14ac:dyDescent="0.2"/>
    <row r="1302" ht="15" customHeight="1" x14ac:dyDescent="0.2"/>
    <row r="1303" ht="15" customHeight="1" x14ac:dyDescent="0.2"/>
    <row r="1304" ht="15" customHeight="1" x14ac:dyDescent="0.2"/>
    <row r="1305" ht="15" customHeight="1" x14ac:dyDescent="0.2"/>
    <row r="1306" ht="15" customHeight="1" x14ac:dyDescent="0.2"/>
    <row r="1307" ht="15" customHeight="1" x14ac:dyDescent="0.2"/>
    <row r="1308" ht="15" customHeight="1" x14ac:dyDescent="0.2"/>
    <row r="1309" ht="15" customHeight="1" x14ac:dyDescent="0.2"/>
    <row r="1310" ht="15" customHeight="1" x14ac:dyDescent="0.2"/>
    <row r="1311" ht="15" customHeight="1" x14ac:dyDescent="0.2"/>
    <row r="1312" ht="15" customHeight="1" x14ac:dyDescent="0.2"/>
    <row r="1313" ht="15" customHeight="1" x14ac:dyDescent="0.2"/>
    <row r="1314" ht="15" customHeight="1" x14ac:dyDescent="0.2"/>
    <row r="1315" ht="15" customHeight="1" x14ac:dyDescent="0.2"/>
    <row r="1316" ht="15" customHeight="1" x14ac:dyDescent="0.2"/>
    <row r="1317" ht="15" customHeight="1" x14ac:dyDescent="0.2"/>
    <row r="1318" ht="15" customHeight="1" x14ac:dyDescent="0.2"/>
    <row r="1319" ht="15" customHeight="1" x14ac:dyDescent="0.2"/>
    <row r="1320" ht="15" customHeight="1" x14ac:dyDescent="0.2"/>
    <row r="1321" ht="15" customHeight="1" x14ac:dyDescent="0.2"/>
    <row r="1322" ht="15" customHeight="1" x14ac:dyDescent="0.2"/>
    <row r="1323" ht="15" customHeight="1" x14ac:dyDescent="0.2"/>
    <row r="1324" ht="15" customHeight="1" x14ac:dyDescent="0.2"/>
    <row r="1325" ht="15" customHeight="1" x14ac:dyDescent="0.2"/>
    <row r="1326" ht="15" customHeight="1" x14ac:dyDescent="0.2"/>
    <row r="1327" ht="15" customHeight="1" x14ac:dyDescent="0.2"/>
    <row r="1328" ht="15" customHeight="1" x14ac:dyDescent="0.2"/>
    <row r="1329" ht="15" customHeight="1" x14ac:dyDescent="0.2"/>
    <row r="1330" ht="15" customHeight="1" x14ac:dyDescent="0.2"/>
    <row r="1331" ht="15" customHeight="1" x14ac:dyDescent="0.2"/>
    <row r="1332" ht="15" customHeight="1" x14ac:dyDescent="0.2"/>
    <row r="1333" ht="15" customHeight="1" x14ac:dyDescent="0.2"/>
    <row r="1334" ht="15" customHeight="1" x14ac:dyDescent="0.2"/>
    <row r="1335" ht="15" customHeight="1" x14ac:dyDescent="0.2"/>
    <row r="1336" ht="15" customHeight="1" x14ac:dyDescent="0.2"/>
    <row r="1337" ht="15" customHeight="1" x14ac:dyDescent="0.2"/>
    <row r="1338" ht="15" customHeight="1" x14ac:dyDescent="0.2"/>
    <row r="1339" ht="15" customHeight="1" x14ac:dyDescent="0.2"/>
    <row r="1340" ht="15" customHeight="1" x14ac:dyDescent="0.2"/>
    <row r="1341" ht="15" customHeight="1" x14ac:dyDescent="0.2"/>
    <row r="1342" ht="15" customHeight="1" x14ac:dyDescent="0.2"/>
    <row r="1343" ht="15" customHeight="1" x14ac:dyDescent="0.2"/>
    <row r="1344" ht="15" customHeight="1" x14ac:dyDescent="0.2"/>
    <row r="1345" ht="15" customHeight="1" x14ac:dyDescent="0.2"/>
    <row r="1346" ht="15" customHeight="1" x14ac:dyDescent="0.2"/>
    <row r="1347" ht="15" customHeight="1" x14ac:dyDescent="0.2"/>
    <row r="1348" ht="15" customHeight="1" x14ac:dyDescent="0.2"/>
    <row r="1349" ht="15" customHeight="1" x14ac:dyDescent="0.2"/>
    <row r="1350" ht="15" customHeight="1" x14ac:dyDescent="0.2"/>
    <row r="1351" ht="15" customHeight="1" x14ac:dyDescent="0.2"/>
    <row r="1352" ht="15" customHeight="1" x14ac:dyDescent="0.2"/>
    <row r="1353" ht="15" customHeight="1" x14ac:dyDescent="0.2"/>
    <row r="1354" ht="15" customHeight="1" x14ac:dyDescent="0.2"/>
    <row r="1355" ht="15" customHeight="1" x14ac:dyDescent="0.2"/>
    <row r="1356" ht="15" customHeight="1" x14ac:dyDescent="0.2"/>
    <row r="1357" ht="15" customHeight="1" x14ac:dyDescent="0.2"/>
    <row r="1358" ht="15" customHeight="1" x14ac:dyDescent="0.2"/>
    <row r="1359" ht="15" customHeight="1" x14ac:dyDescent="0.2"/>
    <row r="1360" ht="15" customHeight="1" x14ac:dyDescent="0.2"/>
    <row r="1361" ht="15" customHeight="1" x14ac:dyDescent="0.2"/>
    <row r="1362" ht="15" customHeight="1" x14ac:dyDescent="0.2"/>
    <row r="1363" ht="15" customHeight="1" x14ac:dyDescent="0.2"/>
    <row r="1364" ht="15" customHeight="1" x14ac:dyDescent="0.2"/>
    <row r="1365" ht="15" customHeight="1" x14ac:dyDescent="0.2"/>
    <row r="1366" ht="15" customHeight="1" x14ac:dyDescent="0.2"/>
    <row r="1367" ht="15" customHeight="1" x14ac:dyDescent="0.2"/>
    <row r="1368" ht="15" customHeight="1" x14ac:dyDescent="0.2"/>
    <row r="1369" ht="15" customHeight="1" x14ac:dyDescent="0.2"/>
    <row r="1370" ht="15" customHeight="1" x14ac:dyDescent="0.2"/>
    <row r="1371" ht="15" customHeight="1" x14ac:dyDescent="0.2"/>
    <row r="1372" ht="15" customHeight="1" x14ac:dyDescent="0.2"/>
    <row r="1373" ht="15" customHeight="1" x14ac:dyDescent="0.2"/>
    <row r="1374" ht="15" customHeight="1" x14ac:dyDescent="0.2"/>
    <row r="1375" ht="15" customHeight="1" x14ac:dyDescent="0.2"/>
    <row r="1376" ht="15" customHeight="1" x14ac:dyDescent="0.2"/>
    <row r="1377" ht="15" customHeight="1" x14ac:dyDescent="0.2"/>
    <row r="1378" ht="15" customHeight="1" x14ac:dyDescent="0.2"/>
    <row r="1379" ht="15" customHeight="1" x14ac:dyDescent="0.2"/>
    <row r="1380" ht="15" customHeight="1" x14ac:dyDescent="0.2"/>
    <row r="1381" ht="15" customHeight="1" x14ac:dyDescent="0.2"/>
    <row r="1382" ht="15" customHeight="1" x14ac:dyDescent="0.2"/>
    <row r="1383" ht="15" customHeight="1" x14ac:dyDescent="0.2"/>
    <row r="1384" ht="15" customHeight="1" x14ac:dyDescent="0.2"/>
    <row r="1385" ht="15" customHeight="1" x14ac:dyDescent="0.2"/>
    <row r="1386" ht="15" customHeight="1" x14ac:dyDescent="0.2"/>
    <row r="1387" ht="15" customHeight="1" x14ac:dyDescent="0.2"/>
    <row r="1388" ht="15" customHeight="1" x14ac:dyDescent="0.2"/>
    <row r="1389" ht="15" customHeight="1" x14ac:dyDescent="0.2"/>
    <row r="1390" ht="15" customHeight="1" x14ac:dyDescent="0.2"/>
    <row r="1391" ht="15" customHeight="1" x14ac:dyDescent="0.2"/>
    <row r="1392" ht="15" customHeight="1" x14ac:dyDescent="0.2"/>
    <row r="1393" ht="15" customHeight="1" x14ac:dyDescent="0.2"/>
    <row r="1394" ht="15" customHeight="1" x14ac:dyDescent="0.2"/>
    <row r="1395" ht="15" customHeight="1" x14ac:dyDescent="0.2"/>
    <row r="1396" ht="15" customHeight="1" x14ac:dyDescent="0.2"/>
    <row r="1397" ht="15" customHeight="1" x14ac:dyDescent="0.2"/>
    <row r="1398" ht="15" customHeight="1" x14ac:dyDescent="0.2"/>
    <row r="1399" ht="15" customHeight="1" x14ac:dyDescent="0.2"/>
    <row r="1400" ht="15" customHeight="1" x14ac:dyDescent="0.2"/>
    <row r="1401" ht="15" customHeight="1" x14ac:dyDescent="0.2"/>
    <row r="1402" ht="15" customHeight="1" x14ac:dyDescent="0.2"/>
    <row r="1403" ht="15" customHeight="1" x14ac:dyDescent="0.2"/>
    <row r="1404" ht="15" customHeight="1" x14ac:dyDescent="0.2"/>
    <row r="1405" ht="15" customHeight="1" x14ac:dyDescent="0.2"/>
    <row r="1406" ht="15" customHeight="1" x14ac:dyDescent="0.2"/>
    <row r="1407" ht="15" customHeight="1" x14ac:dyDescent="0.2"/>
    <row r="1408" ht="15" customHeight="1" x14ac:dyDescent="0.2"/>
    <row r="1409" ht="15" customHeight="1" x14ac:dyDescent="0.2"/>
    <row r="1410" ht="15" customHeight="1" x14ac:dyDescent="0.2"/>
    <row r="1411" ht="15" customHeight="1" x14ac:dyDescent="0.2"/>
    <row r="1412" ht="15" customHeight="1" x14ac:dyDescent="0.2"/>
    <row r="1413" ht="15" customHeight="1" x14ac:dyDescent="0.2"/>
    <row r="1414" ht="15" customHeight="1" x14ac:dyDescent="0.2"/>
    <row r="1415" ht="15" customHeight="1" x14ac:dyDescent="0.2"/>
    <row r="1416" ht="15" customHeight="1" x14ac:dyDescent="0.2"/>
    <row r="1417" ht="15" customHeight="1" x14ac:dyDescent="0.2"/>
    <row r="1418" ht="15" customHeight="1" x14ac:dyDescent="0.2"/>
    <row r="1419" ht="15" customHeight="1" x14ac:dyDescent="0.2"/>
    <row r="1420" ht="15" customHeight="1" x14ac:dyDescent="0.2"/>
    <row r="1421" ht="15" customHeight="1" x14ac:dyDescent="0.2"/>
    <row r="1422" ht="15" customHeight="1" x14ac:dyDescent="0.2"/>
    <row r="1423" ht="15" customHeight="1" x14ac:dyDescent="0.2"/>
    <row r="1424" ht="15" customHeight="1" x14ac:dyDescent="0.2"/>
    <row r="1425" ht="15" customHeight="1" x14ac:dyDescent="0.2"/>
    <row r="1426" ht="15" customHeight="1" x14ac:dyDescent="0.2"/>
    <row r="1427" ht="15" customHeight="1" x14ac:dyDescent="0.2"/>
    <row r="1428" ht="15" customHeight="1" x14ac:dyDescent="0.2"/>
    <row r="1429" ht="15" customHeight="1" x14ac:dyDescent="0.2"/>
    <row r="1430" ht="15" customHeight="1" x14ac:dyDescent="0.2"/>
    <row r="1431" ht="15" customHeight="1" x14ac:dyDescent="0.2"/>
    <row r="1432" ht="15" customHeight="1" x14ac:dyDescent="0.2"/>
    <row r="1433" ht="15" customHeight="1" x14ac:dyDescent="0.2"/>
    <row r="1434" ht="15" customHeight="1" x14ac:dyDescent="0.2"/>
    <row r="1435" ht="15" customHeight="1" x14ac:dyDescent="0.2"/>
    <row r="1436" ht="15" customHeight="1" x14ac:dyDescent="0.2"/>
    <row r="1437" ht="15" customHeight="1" x14ac:dyDescent="0.2"/>
    <row r="1438" ht="15" customHeight="1" x14ac:dyDescent="0.2"/>
    <row r="1439" ht="15" customHeight="1" x14ac:dyDescent="0.2"/>
    <row r="1440" ht="15" customHeight="1" x14ac:dyDescent="0.2"/>
    <row r="1441" ht="15" customHeight="1" x14ac:dyDescent="0.2"/>
    <row r="1442" ht="15" customHeight="1" x14ac:dyDescent="0.2"/>
    <row r="1443" ht="15" customHeight="1" x14ac:dyDescent="0.2"/>
    <row r="1444" ht="15" customHeight="1" x14ac:dyDescent="0.2"/>
    <row r="1445" ht="15" customHeight="1" x14ac:dyDescent="0.2"/>
    <row r="1446" ht="15" customHeight="1" x14ac:dyDescent="0.2"/>
    <row r="1447" ht="15" customHeight="1" x14ac:dyDescent="0.2"/>
    <row r="1448" ht="15" customHeight="1" x14ac:dyDescent="0.2"/>
    <row r="1449" ht="15" customHeight="1" x14ac:dyDescent="0.2"/>
    <row r="1450" ht="15" customHeight="1" x14ac:dyDescent="0.2"/>
    <row r="1451" ht="15" customHeight="1" x14ac:dyDescent="0.2"/>
    <row r="1452" ht="15" customHeight="1" x14ac:dyDescent="0.2"/>
    <row r="1453" ht="15" customHeight="1" x14ac:dyDescent="0.2"/>
    <row r="1454" ht="15" customHeight="1" x14ac:dyDescent="0.2"/>
    <row r="1455" ht="15" customHeight="1" x14ac:dyDescent="0.2"/>
    <row r="1456" ht="15" customHeight="1" x14ac:dyDescent="0.2"/>
    <row r="1457" ht="15" customHeight="1" x14ac:dyDescent="0.2"/>
    <row r="1458" ht="15" customHeight="1" x14ac:dyDescent="0.2"/>
    <row r="1459" ht="15" customHeight="1" x14ac:dyDescent="0.2"/>
    <row r="1460" ht="15" customHeight="1" x14ac:dyDescent="0.2"/>
    <row r="1461" ht="15" customHeight="1" x14ac:dyDescent="0.2"/>
    <row r="1462" ht="15" customHeight="1" x14ac:dyDescent="0.2"/>
    <row r="1463" ht="15" customHeight="1" x14ac:dyDescent="0.2"/>
    <row r="1464" ht="15" customHeight="1" x14ac:dyDescent="0.2"/>
    <row r="1465" ht="15" customHeight="1" x14ac:dyDescent="0.2"/>
    <row r="1466" ht="15" customHeight="1" x14ac:dyDescent="0.2"/>
    <row r="1467" ht="15" customHeight="1" x14ac:dyDescent="0.2"/>
    <row r="1468" ht="15" customHeight="1" x14ac:dyDescent="0.2"/>
    <row r="1469" ht="15" customHeight="1" x14ac:dyDescent="0.2"/>
    <row r="1470" ht="15" customHeight="1" x14ac:dyDescent="0.2"/>
    <row r="1471" ht="15" customHeight="1" x14ac:dyDescent="0.2"/>
    <row r="1472" ht="15" customHeight="1" x14ac:dyDescent="0.2"/>
    <row r="1473" ht="15" customHeight="1" x14ac:dyDescent="0.2"/>
    <row r="1474" ht="15" customHeight="1" x14ac:dyDescent="0.2"/>
    <row r="1475" ht="15" customHeight="1" x14ac:dyDescent="0.2"/>
    <row r="1476" ht="15" customHeight="1" x14ac:dyDescent="0.2"/>
    <row r="1477" ht="15" customHeight="1" x14ac:dyDescent="0.2"/>
    <row r="1478" ht="15" customHeight="1" x14ac:dyDescent="0.2"/>
    <row r="1479" ht="15" customHeight="1" x14ac:dyDescent="0.2"/>
    <row r="1480" ht="15" customHeight="1" x14ac:dyDescent="0.2"/>
    <row r="1481" ht="15" customHeight="1" x14ac:dyDescent="0.2"/>
    <row r="1482" ht="15" customHeight="1" x14ac:dyDescent="0.2"/>
    <row r="1483" ht="15" customHeight="1" x14ac:dyDescent="0.2"/>
    <row r="1484" ht="15" customHeight="1" x14ac:dyDescent="0.2"/>
    <row r="1485" ht="15" customHeight="1" x14ac:dyDescent="0.2"/>
    <row r="1486" ht="15" customHeight="1" x14ac:dyDescent="0.2"/>
    <row r="1487" ht="15" customHeight="1" x14ac:dyDescent="0.2"/>
    <row r="1488" ht="15" customHeight="1" x14ac:dyDescent="0.2"/>
    <row r="1489" ht="15" customHeight="1" x14ac:dyDescent="0.2"/>
    <row r="1490" ht="15" customHeight="1" x14ac:dyDescent="0.2"/>
    <row r="1491" ht="15" customHeight="1" x14ac:dyDescent="0.2"/>
    <row r="1492" ht="15" customHeight="1" x14ac:dyDescent="0.2"/>
    <row r="1493" ht="15" customHeight="1" x14ac:dyDescent="0.2"/>
    <row r="1494" ht="15" customHeight="1" x14ac:dyDescent="0.2"/>
    <row r="1495" ht="15" customHeight="1" x14ac:dyDescent="0.2"/>
    <row r="1496" ht="15" customHeight="1" x14ac:dyDescent="0.2"/>
    <row r="1497" ht="15" customHeight="1" x14ac:dyDescent="0.2"/>
    <row r="1498" ht="15" customHeight="1" x14ac:dyDescent="0.2"/>
    <row r="1499" ht="15" customHeight="1" x14ac:dyDescent="0.2"/>
    <row r="1500" ht="15" customHeight="1" x14ac:dyDescent="0.2"/>
    <row r="1501" ht="15" customHeight="1" x14ac:dyDescent="0.2"/>
    <row r="1502" ht="15" customHeight="1" x14ac:dyDescent="0.2"/>
    <row r="1503" ht="15" customHeight="1" x14ac:dyDescent="0.2"/>
    <row r="1504" ht="15" customHeight="1" x14ac:dyDescent="0.2"/>
    <row r="1505" ht="15" customHeight="1" x14ac:dyDescent="0.2"/>
    <row r="1506" ht="15" customHeight="1" x14ac:dyDescent="0.2"/>
    <row r="1507" ht="15" customHeight="1" x14ac:dyDescent="0.2"/>
    <row r="1508" ht="15" customHeight="1" x14ac:dyDescent="0.2"/>
    <row r="1509" ht="15" customHeight="1" x14ac:dyDescent="0.2"/>
    <row r="1510" ht="15" customHeight="1" x14ac:dyDescent="0.2"/>
    <row r="1511" ht="15" customHeight="1" x14ac:dyDescent="0.2"/>
    <row r="1512" ht="15" customHeight="1" x14ac:dyDescent="0.2"/>
    <row r="1513" ht="15" customHeight="1" x14ac:dyDescent="0.2"/>
    <row r="1514" ht="15" customHeight="1" x14ac:dyDescent="0.2"/>
    <row r="1515" ht="15" customHeight="1" x14ac:dyDescent="0.2"/>
    <row r="1516" ht="15" customHeight="1" x14ac:dyDescent="0.2"/>
    <row r="1517" ht="15" customHeight="1" x14ac:dyDescent="0.2"/>
    <row r="1518" ht="15" customHeight="1" x14ac:dyDescent="0.2"/>
    <row r="1519" ht="15" customHeight="1" x14ac:dyDescent="0.2"/>
    <row r="1520" ht="15" customHeight="1" x14ac:dyDescent="0.2"/>
    <row r="1521" ht="15" customHeight="1" x14ac:dyDescent="0.2"/>
    <row r="1522" ht="15" customHeight="1" x14ac:dyDescent="0.2"/>
    <row r="1523" ht="15" customHeight="1" x14ac:dyDescent="0.2"/>
    <row r="1524" ht="15" customHeight="1" x14ac:dyDescent="0.2"/>
    <row r="1525" ht="15" customHeight="1" x14ac:dyDescent="0.2"/>
    <row r="1526" ht="15" customHeight="1" x14ac:dyDescent="0.2"/>
    <row r="1527" ht="15" customHeight="1" x14ac:dyDescent="0.2"/>
    <row r="1528" ht="15" customHeight="1" x14ac:dyDescent="0.2"/>
    <row r="1529" ht="15" customHeight="1" x14ac:dyDescent="0.2"/>
    <row r="1530" ht="15" customHeight="1" x14ac:dyDescent="0.2"/>
    <row r="1531" ht="15" customHeight="1" x14ac:dyDescent="0.2"/>
    <row r="1532" ht="15" customHeight="1" x14ac:dyDescent="0.2"/>
    <row r="1533" ht="15" customHeight="1" x14ac:dyDescent="0.2"/>
    <row r="1534" ht="15" customHeight="1" x14ac:dyDescent="0.2"/>
    <row r="1535" ht="15" customHeight="1" x14ac:dyDescent="0.2"/>
    <row r="1536" ht="15" customHeight="1" x14ac:dyDescent="0.2"/>
    <row r="1537" ht="15" customHeight="1" x14ac:dyDescent="0.2"/>
    <row r="1538" ht="15" customHeight="1" x14ac:dyDescent="0.2"/>
    <row r="1539" ht="15" customHeight="1" x14ac:dyDescent="0.2"/>
    <row r="1540" ht="15" customHeight="1" x14ac:dyDescent="0.2"/>
    <row r="1541" ht="15" customHeight="1" x14ac:dyDescent="0.2"/>
    <row r="1542" ht="15" customHeight="1" x14ac:dyDescent="0.2"/>
    <row r="1543" ht="15" customHeight="1" x14ac:dyDescent="0.2"/>
    <row r="1544" ht="15" customHeight="1" x14ac:dyDescent="0.2"/>
    <row r="1545" ht="15" customHeight="1" x14ac:dyDescent="0.2"/>
    <row r="1546" ht="15" customHeight="1" x14ac:dyDescent="0.2"/>
    <row r="1547" ht="15" customHeight="1" x14ac:dyDescent="0.2"/>
    <row r="1548" ht="15" customHeight="1" x14ac:dyDescent="0.2"/>
    <row r="1549" ht="15" customHeight="1" x14ac:dyDescent="0.2"/>
    <row r="1550" ht="15" customHeight="1" x14ac:dyDescent="0.2"/>
    <row r="1551" ht="15" customHeight="1" x14ac:dyDescent="0.2"/>
    <row r="1552" ht="15" customHeight="1" x14ac:dyDescent="0.2"/>
    <row r="1553" ht="15" customHeight="1" x14ac:dyDescent="0.2"/>
    <row r="1554" ht="15" customHeight="1" x14ac:dyDescent="0.2"/>
    <row r="1555" ht="15" customHeight="1" x14ac:dyDescent="0.2"/>
    <row r="1556" ht="15" customHeight="1" x14ac:dyDescent="0.2"/>
    <row r="1557" ht="15" customHeight="1" x14ac:dyDescent="0.2"/>
    <row r="1558" ht="15" customHeight="1" x14ac:dyDescent="0.2"/>
    <row r="1559" ht="15" customHeight="1" x14ac:dyDescent="0.2"/>
    <row r="1560" ht="15" customHeight="1" x14ac:dyDescent="0.2"/>
    <row r="1561" ht="15" customHeight="1" x14ac:dyDescent="0.2"/>
    <row r="1562" ht="15" customHeight="1" x14ac:dyDescent="0.2"/>
    <row r="1563" ht="15" customHeight="1" x14ac:dyDescent="0.2"/>
    <row r="1564" ht="15" customHeight="1" x14ac:dyDescent="0.2"/>
    <row r="1565" ht="15" customHeight="1" x14ac:dyDescent="0.2"/>
    <row r="1566" ht="15" customHeight="1" x14ac:dyDescent="0.2"/>
    <row r="1567" ht="15" customHeight="1" x14ac:dyDescent="0.2"/>
    <row r="1568" ht="15" customHeight="1" x14ac:dyDescent="0.2"/>
    <row r="1569" ht="15" customHeight="1" x14ac:dyDescent="0.2"/>
    <row r="1570" ht="15" customHeight="1" x14ac:dyDescent="0.2"/>
    <row r="1571" ht="15" customHeight="1" x14ac:dyDescent="0.2"/>
    <row r="1572" ht="15" customHeight="1" x14ac:dyDescent="0.2"/>
    <row r="1573" ht="15" customHeight="1" x14ac:dyDescent="0.2"/>
    <row r="1574" ht="15" customHeight="1" x14ac:dyDescent="0.2"/>
    <row r="1575" ht="15" customHeight="1" x14ac:dyDescent="0.2"/>
    <row r="1576" ht="15" customHeight="1" x14ac:dyDescent="0.2"/>
    <row r="1577" ht="15" customHeight="1" x14ac:dyDescent="0.2"/>
    <row r="1578" ht="15" customHeight="1" x14ac:dyDescent="0.2"/>
    <row r="1579" ht="15" customHeight="1" x14ac:dyDescent="0.2"/>
    <row r="1580" ht="15" customHeight="1" x14ac:dyDescent="0.2"/>
    <row r="1581" ht="15" customHeight="1" x14ac:dyDescent="0.2"/>
    <row r="1582" ht="15" customHeight="1" x14ac:dyDescent="0.2"/>
    <row r="1583" ht="15" customHeight="1" x14ac:dyDescent="0.2"/>
    <row r="1584" ht="15" customHeight="1" x14ac:dyDescent="0.2"/>
    <row r="1585" ht="15" customHeight="1" x14ac:dyDescent="0.2"/>
    <row r="1586" ht="15" customHeight="1" x14ac:dyDescent="0.2"/>
    <row r="1587" ht="15" customHeight="1" x14ac:dyDescent="0.2"/>
    <row r="1588" ht="15" customHeight="1" x14ac:dyDescent="0.2"/>
    <row r="1589" ht="15" customHeight="1" x14ac:dyDescent="0.2"/>
    <row r="1590" ht="15" customHeight="1" x14ac:dyDescent="0.2"/>
    <row r="1591" ht="15" customHeight="1" x14ac:dyDescent="0.2"/>
    <row r="1592" ht="15" customHeight="1" x14ac:dyDescent="0.2"/>
    <row r="1593" ht="15" customHeight="1" x14ac:dyDescent="0.2"/>
    <row r="1594" ht="15" customHeight="1" x14ac:dyDescent="0.2"/>
    <row r="1595" ht="15" customHeight="1" x14ac:dyDescent="0.2"/>
    <row r="1596" ht="15" customHeight="1" x14ac:dyDescent="0.2"/>
    <row r="1597" ht="15" customHeight="1" x14ac:dyDescent="0.2"/>
    <row r="1598" ht="15" customHeight="1" x14ac:dyDescent="0.2"/>
    <row r="1599" ht="15" customHeight="1" x14ac:dyDescent="0.2"/>
    <row r="1600" ht="15" customHeight="1" x14ac:dyDescent="0.2"/>
    <row r="1601" ht="15" customHeight="1" x14ac:dyDescent="0.2"/>
    <row r="1602" ht="15" customHeight="1" x14ac:dyDescent="0.2"/>
    <row r="1603" ht="15" customHeight="1" x14ac:dyDescent="0.2"/>
    <row r="1604" ht="15" customHeight="1" x14ac:dyDescent="0.2"/>
    <row r="1605" ht="15" customHeight="1" x14ac:dyDescent="0.2"/>
    <row r="1606" ht="15" customHeight="1" x14ac:dyDescent="0.2"/>
    <row r="1607" ht="15" customHeight="1" x14ac:dyDescent="0.2"/>
    <row r="1608" ht="15" customHeight="1" x14ac:dyDescent="0.2"/>
    <row r="1609" ht="15" customHeight="1" x14ac:dyDescent="0.2"/>
    <row r="1610" ht="15" customHeight="1" x14ac:dyDescent="0.2"/>
    <row r="1611" ht="15" customHeight="1" x14ac:dyDescent="0.2"/>
    <row r="1612" ht="15" customHeight="1" x14ac:dyDescent="0.2"/>
    <row r="1613" ht="15" customHeight="1" x14ac:dyDescent="0.2"/>
    <row r="1614" ht="15" customHeight="1" x14ac:dyDescent="0.2"/>
    <row r="1615" ht="15" customHeight="1" x14ac:dyDescent="0.2"/>
    <row r="1616" ht="15" customHeight="1" x14ac:dyDescent="0.2"/>
    <row r="1617" ht="15" customHeight="1" x14ac:dyDescent="0.2"/>
    <row r="1618" ht="15" customHeight="1" x14ac:dyDescent="0.2"/>
    <row r="1619" ht="15" customHeight="1" x14ac:dyDescent="0.2"/>
    <row r="1620" ht="15" customHeight="1" x14ac:dyDescent="0.2"/>
    <row r="1621" ht="15" customHeight="1" x14ac:dyDescent="0.2"/>
    <row r="1622" ht="15" customHeight="1" x14ac:dyDescent="0.2"/>
    <row r="1623" ht="15" customHeight="1" x14ac:dyDescent="0.2"/>
    <row r="1624" ht="15" customHeight="1" x14ac:dyDescent="0.2"/>
    <row r="1625" ht="15" customHeight="1" x14ac:dyDescent="0.2"/>
    <row r="1626" ht="15" customHeight="1" x14ac:dyDescent="0.2"/>
    <row r="1627" ht="15" customHeight="1" x14ac:dyDescent="0.2"/>
    <row r="1628" ht="15" customHeight="1" x14ac:dyDescent="0.2"/>
    <row r="1629" ht="15" customHeight="1" x14ac:dyDescent="0.2"/>
    <row r="1630" ht="15" customHeight="1" x14ac:dyDescent="0.2"/>
    <row r="1631" ht="15" customHeight="1" x14ac:dyDescent="0.2"/>
    <row r="1632" ht="15" customHeight="1" x14ac:dyDescent="0.2"/>
    <row r="1633" ht="15" customHeight="1" x14ac:dyDescent="0.2"/>
    <row r="1634" ht="15" customHeight="1" x14ac:dyDescent="0.2"/>
    <row r="1635" ht="15" customHeight="1" x14ac:dyDescent="0.2"/>
    <row r="1636" ht="15" customHeight="1" x14ac:dyDescent="0.2"/>
    <row r="1637" ht="15" customHeight="1" x14ac:dyDescent="0.2"/>
    <row r="1638" ht="15" customHeight="1" x14ac:dyDescent="0.2"/>
    <row r="1639" ht="15" customHeight="1" x14ac:dyDescent="0.2"/>
    <row r="1640" ht="15" customHeight="1" x14ac:dyDescent="0.2"/>
    <row r="1641" ht="15" customHeight="1" x14ac:dyDescent="0.2"/>
    <row r="1642" ht="15" customHeight="1" x14ac:dyDescent="0.2"/>
    <row r="1643" ht="15" customHeight="1" x14ac:dyDescent="0.2"/>
    <row r="1644" ht="15" customHeight="1" x14ac:dyDescent="0.2"/>
    <row r="1645" ht="15" customHeight="1" x14ac:dyDescent="0.2"/>
    <row r="1646" ht="15" customHeight="1" x14ac:dyDescent="0.2"/>
    <row r="1647" ht="15" customHeight="1" x14ac:dyDescent="0.2"/>
    <row r="1648" ht="15" customHeight="1" x14ac:dyDescent="0.2"/>
    <row r="1649" ht="15" customHeight="1" x14ac:dyDescent="0.2"/>
    <row r="1650" ht="15" customHeight="1" x14ac:dyDescent="0.2"/>
    <row r="1651" ht="15" customHeight="1" x14ac:dyDescent="0.2"/>
    <row r="1652" ht="15" customHeight="1" x14ac:dyDescent="0.2"/>
    <row r="1653" ht="15" customHeight="1" x14ac:dyDescent="0.2"/>
    <row r="1654" ht="15" customHeight="1" x14ac:dyDescent="0.2"/>
    <row r="1655" ht="15" customHeight="1" x14ac:dyDescent="0.2"/>
    <row r="1656" ht="15" customHeight="1" x14ac:dyDescent="0.2"/>
    <row r="1657" ht="15" customHeight="1" x14ac:dyDescent="0.2"/>
    <row r="1658" ht="15" customHeight="1" x14ac:dyDescent="0.2"/>
    <row r="1659" ht="15" customHeight="1" x14ac:dyDescent="0.2"/>
    <row r="1660" ht="15" customHeight="1" x14ac:dyDescent="0.2"/>
    <row r="1661" ht="15" customHeight="1" x14ac:dyDescent="0.2"/>
    <row r="1662" ht="15" customHeight="1" x14ac:dyDescent="0.2"/>
    <row r="1663" ht="15" customHeight="1" x14ac:dyDescent="0.2"/>
    <row r="1664" ht="15" customHeight="1" x14ac:dyDescent="0.2"/>
    <row r="1665" ht="15" customHeight="1" x14ac:dyDescent="0.2"/>
    <row r="1666" ht="15" customHeight="1" x14ac:dyDescent="0.2"/>
    <row r="1667" ht="15" customHeight="1" x14ac:dyDescent="0.2"/>
    <row r="1668" ht="15" customHeight="1" x14ac:dyDescent="0.2"/>
    <row r="1669" ht="15" customHeight="1" x14ac:dyDescent="0.2"/>
    <row r="1670" ht="15" customHeight="1" x14ac:dyDescent="0.2"/>
    <row r="1671" ht="15" customHeight="1" x14ac:dyDescent="0.2"/>
    <row r="1672" ht="15" customHeight="1" x14ac:dyDescent="0.2"/>
    <row r="1673" ht="15" customHeight="1" x14ac:dyDescent="0.2"/>
    <row r="1674" ht="15" customHeight="1" x14ac:dyDescent="0.2"/>
    <row r="1675" ht="15" customHeight="1" x14ac:dyDescent="0.2"/>
    <row r="1676" ht="15" customHeight="1" x14ac:dyDescent="0.2"/>
    <row r="1677" ht="15" customHeight="1" x14ac:dyDescent="0.2"/>
    <row r="1678" ht="15" customHeight="1" x14ac:dyDescent="0.2"/>
    <row r="1679" ht="15" customHeight="1" x14ac:dyDescent="0.2"/>
    <row r="1680" ht="15" customHeight="1" x14ac:dyDescent="0.2"/>
    <row r="1681" ht="15" customHeight="1" x14ac:dyDescent="0.2"/>
    <row r="1682" ht="15" customHeight="1" x14ac:dyDescent="0.2"/>
    <row r="1683" ht="15" customHeight="1" x14ac:dyDescent="0.2"/>
    <row r="1684" ht="15" customHeight="1" x14ac:dyDescent="0.2"/>
    <row r="1685" ht="15" customHeight="1" x14ac:dyDescent="0.2"/>
    <row r="1686" ht="15" customHeight="1" x14ac:dyDescent="0.2"/>
    <row r="1687" ht="15" customHeight="1" x14ac:dyDescent="0.2"/>
    <row r="1688" ht="15" customHeight="1" x14ac:dyDescent="0.2"/>
    <row r="1689" ht="15" customHeight="1" x14ac:dyDescent="0.2"/>
    <row r="1690" ht="15" customHeight="1" x14ac:dyDescent="0.2"/>
    <row r="1691" ht="15" customHeight="1" x14ac:dyDescent="0.2"/>
    <row r="1692" ht="15" customHeight="1" x14ac:dyDescent="0.2"/>
    <row r="1693" ht="15" customHeight="1" x14ac:dyDescent="0.2"/>
    <row r="1694" ht="15" customHeight="1" x14ac:dyDescent="0.2"/>
    <row r="1695" ht="15" customHeight="1" x14ac:dyDescent="0.2"/>
    <row r="1696" ht="15" customHeight="1" x14ac:dyDescent="0.2"/>
    <row r="1697" ht="15" customHeight="1" x14ac:dyDescent="0.2"/>
    <row r="1698" ht="15" customHeight="1" x14ac:dyDescent="0.2"/>
    <row r="1699" ht="15" customHeight="1" x14ac:dyDescent="0.2"/>
    <row r="1700" ht="15" customHeight="1" x14ac:dyDescent="0.2"/>
    <row r="1701" ht="15" customHeight="1" x14ac:dyDescent="0.2"/>
    <row r="1702" ht="15" customHeight="1" x14ac:dyDescent="0.2"/>
    <row r="1703" ht="15" customHeight="1" x14ac:dyDescent="0.2"/>
    <row r="1704" ht="15" customHeight="1" x14ac:dyDescent="0.2"/>
    <row r="1705" ht="15" customHeight="1" x14ac:dyDescent="0.2"/>
    <row r="1706" ht="15" customHeight="1" x14ac:dyDescent="0.2"/>
    <row r="1707" ht="15" customHeight="1" x14ac:dyDescent="0.2"/>
    <row r="1708" ht="15" customHeight="1" x14ac:dyDescent="0.2"/>
    <row r="1709" ht="15" customHeight="1" x14ac:dyDescent="0.2"/>
    <row r="1710" ht="15" customHeight="1" x14ac:dyDescent="0.2"/>
    <row r="1711" ht="15" customHeight="1" x14ac:dyDescent="0.2"/>
    <row r="1712" ht="15" customHeight="1" x14ac:dyDescent="0.2"/>
    <row r="1713" ht="15" customHeight="1" x14ac:dyDescent="0.2"/>
    <row r="1714" ht="15" customHeight="1" x14ac:dyDescent="0.2"/>
    <row r="1715" ht="15" customHeight="1" x14ac:dyDescent="0.2"/>
    <row r="1716" ht="15" customHeight="1" x14ac:dyDescent="0.2"/>
    <row r="1717" ht="15" customHeight="1" x14ac:dyDescent="0.2"/>
    <row r="1718" ht="15" customHeight="1" x14ac:dyDescent="0.2"/>
    <row r="1719" ht="15" customHeight="1" x14ac:dyDescent="0.2"/>
    <row r="1720" ht="15" customHeight="1" x14ac:dyDescent="0.2"/>
    <row r="1721" ht="15" customHeight="1" x14ac:dyDescent="0.2"/>
    <row r="1722" ht="15" customHeight="1" x14ac:dyDescent="0.2"/>
    <row r="1723" ht="15" customHeight="1" x14ac:dyDescent="0.2"/>
    <row r="1724" ht="15" customHeight="1" x14ac:dyDescent="0.2"/>
    <row r="1725" ht="15" customHeight="1" x14ac:dyDescent="0.2"/>
    <row r="1726" ht="15" customHeight="1" x14ac:dyDescent="0.2"/>
    <row r="1727" ht="15" customHeight="1" x14ac:dyDescent="0.2"/>
    <row r="1728" ht="15" customHeight="1" x14ac:dyDescent="0.2"/>
    <row r="1729" ht="15" customHeight="1" x14ac:dyDescent="0.2"/>
    <row r="1730" ht="15" customHeight="1" x14ac:dyDescent="0.2"/>
    <row r="1731" ht="15" customHeight="1" x14ac:dyDescent="0.2"/>
    <row r="1732" ht="15" customHeight="1" x14ac:dyDescent="0.2"/>
    <row r="1733" ht="15" customHeight="1" x14ac:dyDescent="0.2"/>
    <row r="1734" ht="15" customHeight="1" x14ac:dyDescent="0.2"/>
    <row r="1735" ht="15" customHeight="1" x14ac:dyDescent="0.2"/>
    <row r="1736" ht="15" customHeight="1" x14ac:dyDescent="0.2"/>
    <row r="1737" ht="15" customHeight="1" x14ac:dyDescent="0.2"/>
    <row r="1738" ht="15" customHeight="1" x14ac:dyDescent="0.2"/>
    <row r="1739" ht="15" customHeight="1" x14ac:dyDescent="0.2"/>
    <row r="1740" ht="15" customHeight="1" x14ac:dyDescent="0.2"/>
    <row r="1741" ht="15" customHeight="1" x14ac:dyDescent="0.2"/>
    <row r="1742" ht="15" customHeight="1" x14ac:dyDescent="0.2"/>
    <row r="1743" ht="15" customHeight="1" x14ac:dyDescent="0.2"/>
    <row r="1744" ht="15" customHeight="1" x14ac:dyDescent="0.2"/>
    <row r="1745" ht="15" customHeight="1" x14ac:dyDescent="0.2"/>
    <row r="1746" ht="15" customHeight="1" x14ac:dyDescent="0.2"/>
    <row r="1747" ht="15" customHeight="1" x14ac:dyDescent="0.2"/>
    <row r="1748" ht="15" customHeight="1" x14ac:dyDescent="0.2"/>
    <row r="1749" ht="15" customHeight="1" x14ac:dyDescent="0.2"/>
    <row r="1750" ht="15" customHeight="1" x14ac:dyDescent="0.2"/>
    <row r="1751" ht="15" customHeight="1" x14ac:dyDescent="0.2"/>
    <row r="1752" ht="15" customHeight="1" x14ac:dyDescent="0.2"/>
    <row r="1753" ht="15" customHeight="1" x14ac:dyDescent="0.2"/>
    <row r="1754" ht="15" customHeight="1" x14ac:dyDescent="0.2"/>
    <row r="1755" ht="15" customHeight="1" x14ac:dyDescent="0.2"/>
    <row r="1756" ht="15" customHeight="1" x14ac:dyDescent="0.2"/>
    <row r="1757" ht="15" customHeight="1" x14ac:dyDescent="0.2"/>
    <row r="1758" ht="15" customHeight="1" x14ac:dyDescent="0.2"/>
    <row r="1759" ht="15" customHeight="1" x14ac:dyDescent="0.2"/>
    <row r="1760" ht="15" customHeight="1" x14ac:dyDescent="0.2"/>
    <row r="1761" ht="15" customHeight="1" x14ac:dyDescent="0.2"/>
    <row r="1762" ht="15" customHeight="1" x14ac:dyDescent="0.2"/>
    <row r="1763" ht="15" customHeight="1" x14ac:dyDescent="0.2"/>
    <row r="1764" ht="15" customHeight="1" x14ac:dyDescent="0.2"/>
    <row r="1765" ht="15" customHeight="1" x14ac:dyDescent="0.2"/>
    <row r="1766" ht="15" customHeight="1" x14ac:dyDescent="0.2"/>
    <row r="1767" ht="15" customHeight="1" x14ac:dyDescent="0.2"/>
    <row r="1768" ht="15" customHeight="1" x14ac:dyDescent="0.2"/>
    <row r="1769" ht="15" customHeight="1" x14ac:dyDescent="0.2"/>
    <row r="1770" ht="15" customHeight="1" x14ac:dyDescent="0.2"/>
    <row r="1771" ht="15" customHeight="1" x14ac:dyDescent="0.2"/>
    <row r="1772" ht="15" customHeight="1" x14ac:dyDescent="0.2"/>
    <row r="1773" ht="15" customHeight="1" x14ac:dyDescent="0.2"/>
    <row r="1774" ht="15" customHeight="1" x14ac:dyDescent="0.2"/>
    <row r="1775" ht="15" customHeight="1" x14ac:dyDescent="0.2"/>
    <row r="1776" ht="15" customHeight="1" x14ac:dyDescent="0.2"/>
    <row r="1777" ht="15" customHeight="1" x14ac:dyDescent="0.2"/>
    <row r="1778" ht="15" customHeight="1" x14ac:dyDescent="0.2"/>
    <row r="1779" ht="15" customHeight="1" x14ac:dyDescent="0.2"/>
    <row r="1780" ht="15" customHeight="1" x14ac:dyDescent="0.2"/>
    <row r="1781" ht="15" customHeight="1" x14ac:dyDescent="0.2"/>
    <row r="1782" ht="15" customHeight="1" x14ac:dyDescent="0.2"/>
    <row r="1783" ht="15" customHeight="1" x14ac:dyDescent="0.2"/>
    <row r="1784" ht="15" customHeight="1" x14ac:dyDescent="0.2"/>
    <row r="1785" ht="15" customHeight="1" x14ac:dyDescent="0.2"/>
    <row r="1786" ht="15" customHeight="1" x14ac:dyDescent="0.2"/>
    <row r="1787" ht="15" customHeight="1" x14ac:dyDescent="0.2"/>
    <row r="1788" ht="15" customHeight="1" x14ac:dyDescent="0.2"/>
    <row r="1789" ht="15" customHeight="1" x14ac:dyDescent="0.2"/>
    <row r="1790" ht="15" customHeight="1" x14ac:dyDescent="0.2"/>
    <row r="1791" ht="15" customHeight="1" x14ac:dyDescent="0.2"/>
    <row r="1792" ht="15" customHeight="1" x14ac:dyDescent="0.2"/>
    <row r="1793" ht="15" customHeight="1" x14ac:dyDescent="0.2"/>
    <row r="1794" ht="15" customHeight="1" x14ac:dyDescent="0.2"/>
    <row r="1795" ht="15" customHeight="1" x14ac:dyDescent="0.2"/>
    <row r="1796" ht="15" customHeight="1" x14ac:dyDescent="0.2"/>
    <row r="1797" ht="15" customHeight="1" x14ac:dyDescent="0.2"/>
    <row r="1798" ht="15" customHeight="1" x14ac:dyDescent="0.2"/>
    <row r="1799" ht="15" customHeight="1" x14ac:dyDescent="0.2"/>
    <row r="1800" ht="15" customHeight="1" x14ac:dyDescent="0.2"/>
    <row r="1801" ht="15" customHeight="1" x14ac:dyDescent="0.2"/>
    <row r="1802" ht="15" customHeight="1" x14ac:dyDescent="0.2"/>
    <row r="1803" ht="15" customHeight="1" x14ac:dyDescent="0.2"/>
    <row r="1804" ht="15" customHeight="1" x14ac:dyDescent="0.2"/>
    <row r="1805" ht="15" customHeight="1" x14ac:dyDescent="0.2"/>
    <row r="1806" ht="15" customHeight="1" x14ac:dyDescent="0.2"/>
    <row r="1807" ht="15" customHeight="1" x14ac:dyDescent="0.2"/>
    <row r="1808" ht="15" customHeight="1" x14ac:dyDescent="0.2"/>
    <row r="1809" ht="15" customHeight="1" x14ac:dyDescent="0.2"/>
    <row r="1810" ht="15" customHeight="1" x14ac:dyDescent="0.2"/>
    <row r="1811" ht="15" customHeight="1" x14ac:dyDescent="0.2"/>
    <row r="1812" ht="15" customHeight="1" x14ac:dyDescent="0.2"/>
    <row r="1813" ht="15" customHeight="1" x14ac:dyDescent="0.2"/>
    <row r="1814" ht="15" customHeight="1" x14ac:dyDescent="0.2"/>
    <row r="1815" ht="15" customHeight="1" x14ac:dyDescent="0.2"/>
    <row r="1816" ht="15" customHeight="1" x14ac:dyDescent="0.2"/>
    <row r="1817" ht="15" customHeight="1" x14ac:dyDescent="0.2"/>
    <row r="1818" ht="15" customHeight="1" x14ac:dyDescent="0.2"/>
    <row r="1819" ht="15" customHeight="1" x14ac:dyDescent="0.2"/>
    <row r="1820" ht="15" customHeight="1" x14ac:dyDescent="0.2"/>
    <row r="1821" ht="15" customHeight="1" x14ac:dyDescent="0.2"/>
    <row r="1822" ht="15" customHeight="1" x14ac:dyDescent="0.2"/>
    <row r="1823" ht="15" customHeight="1" x14ac:dyDescent="0.2"/>
    <row r="1824" ht="15" customHeight="1" x14ac:dyDescent="0.2"/>
    <row r="1825" ht="15" customHeight="1" x14ac:dyDescent="0.2"/>
    <row r="1826" ht="15" customHeight="1" x14ac:dyDescent="0.2"/>
    <row r="1827" ht="15" customHeight="1" x14ac:dyDescent="0.2"/>
    <row r="1828" ht="15" customHeight="1" x14ac:dyDescent="0.2"/>
    <row r="1829" ht="15" customHeight="1" x14ac:dyDescent="0.2"/>
    <row r="1830" ht="15" customHeight="1" x14ac:dyDescent="0.2"/>
    <row r="1831" ht="15" customHeight="1" x14ac:dyDescent="0.2"/>
    <row r="1832" ht="15" customHeight="1" x14ac:dyDescent="0.2"/>
    <row r="1833" ht="15" customHeight="1" x14ac:dyDescent="0.2"/>
    <row r="1834" ht="15" customHeight="1" x14ac:dyDescent="0.2"/>
    <row r="1835" ht="15" customHeight="1" x14ac:dyDescent="0.2"/>
    <row r="1836" ht="15" customHeight="1" x14ac:dyDescent="0.2"/>
    <row r="1837" ht="15" customHeight="1" x14ac:dyDescent="0.2"/>
    <row r="1838" ht="15" customHeight="1" x14ac:dyDescent="0.2"/>
    <row r="1839" ht="15" customHeight="1" x14ac:dyDescent="0.2"/>
    <row r="1840" ht="15" customHeight="1" x14ac:dyDescent="0.2"/>
    <row r="1841" ht="15" customHeight="1" x14ac:dyDescent="0.2"/>
    <row r="1842" ht="15" customHeight="1" x14ac:dyDescent="0.2"/>
    <row r="1843" ht="15" customHeight="1" x14ac:dyDescent="0.2"/>
    <row r="1844" ht="15" customHeight="1" x14ac:dyDescent="0.2"/>
    <row r="1845" ht="15" customHeight="1" x14ac:dyDescent="0.2"/>
    <row r="1846" ht="15" customHeight="1" x14ac:dyDescent="0.2"/>
    <row r="1847" ht="15" customHeight="1" x14ac:dyDescent="0.2"/>
    <row r="1848" ht="15" customHeight="1" x14ac:dyDescent="0.2"/>
    <row r="1849" ht="15" customHeight="1" x14ac:dyDescent="0.2"/>
    <row r="1850" ht="15" customHeight="1" x14ac:dyDescent="0.2"/>
    <row r="1851" ht="15" customHeight="1" x14ac:dyDescent="0.2"/>
    <row r="1852" ht="15" customHeight="1" x14ac:dyDescent="0.2"/>
    <row r="1853" ht="15" customHeight="1" x14ac:dyDescent="0.2"/>
    <row r="1854" ht="15" customHeight="1" x14ac:dyDescent="0.2"/>
    <row r="1855" ht="15" customHeight="1" x14ac:dyDescent="0.2"/>
    <row r="1856" ht="15" customHeight="1" x14ac:dyDescent="0.2"/>
    <row r="1857" ht="15" customHeight="1" x14ac:dyDescent="0.2"/>
    <row r="1858" ht="15" customHeight="1" x14ac:dyDescent="0.2"/>
    <row r="1859" ht="15" customHeight="1" x14ac:dyDescent="0.2"/>
    <row r="1860" ht="15" customHeight="1" x14ac:dyDescent="0.2"/>
    <row r="1861" ht="15" customHeight="1" x14ac:dyDescent="0.2"/>
    <row r="1862" ht="15" customHeight="1" x14ac:dyDescent="0.2"/>
    <row r="1863" ht="15" customHeight="1" x14ac:dyDescent="0.2"/>
    <row r="1864" ht="15" customHeight="1" x14ac:dyDescent="0.2"/>
    <row r="1865" ht="15" customHeight="1" x14ac:dyDescent="0.2"/>
    <row r="1866" ht="15" customHeight="1" x14ac:dyDescent="0.2"/>
    <row r="1867" ht="15" customHeight="1" x14ac:dyDescent="0.2"/>
    <row r="1868" ht="15" customHeight="1" x14ac:dyDescent="0.2"/>
    <row r="1869" ht="15" customHeight="1" x14ac:dyDescent="0.2"/>
    <row r="1870" ht="15" customHeight="1" x14ac:dyDescent="0.2"/>
    <row r="1871" ht="15" customHeight="1" x14ac:dyDescent="0.2"/>
    <row r="1872" ht="15" customHeight="1" x14ac:dyDescent="0.2"/>
    <row r="1873" ht="15" customHeight="1" x14ac:dyDescent="0.2"/>
    <row r="1874" ht="15" customHeight="1" x14ac:dyDescent="0.2"/>
    <row r="1875" ht="15" customHeight="1" x14ac:dyDescent="0.2"/>
    <row r="1876" ht="15" customHeight="1" x14ac:dyDescent="0.2"/>
    <row r="1877" ht="15" customHeight="1" x14ac:dyDescent="0.2"/>
    <row r="1878" ht="15" customHeight="1" x14ac:dyDescent="0.2"/>
    <row r="1879" ht="15" customHeight="1" x14ac:dyDescent="0.2"/>
    <row r="1880" ht="15" customHeight="1" x14ac:dyDescent="0.2"/>
    <row r="1881" ht="15" customHeight="1" x14ac:dyDescent="0.2"/>
    <row r="1882" ht="15" customHeight="1" x14ac:dyDescent="0.2"/>
    <row r="1883" ht="15" customHeight="1" x14ac:dyDescent="0.2"/>
    <row r="1884" ht="15" customHeight="1" x14ac:dyDescent="0.2"/>
    <row r="1885" ht="15" customHeight="1" x14ac:dyDescent="0.2"/>
    <row r="1886" ht="15" customHeight="1" x14ac:dyDescent="0.2"/>
    <row r="1887" ht="15" customHeight="1" x14ac:dyDescent="0.2"/>
    <row r="1888" ht="15" customHeight="1" x14ac:dyDescent="0.2"/>
    <row r="1889" ht="15" customHeight="1" x14ac:dyDescent="0.2"/>
    <row r="1890" ht="15" customHeight="1" x14ac:dyDescent="0.2"/>
    <row r="1891" ht="15" customHeight="1" x14ac:dyDescent="0.2"/>
    <row r="1892" ht="15" customHeight="1" x14ac:dyDescent="0.2"/>
    <row r="1893" ht="15" customHeight="1" x14ac:dyDescent="0.2"/>
    <row r="1894" ht="15" customHeight="1" x14ac:dyDescent="0.2"/>
    <row r="1895" ht="15" customHeight="1" x14ac:dyDescent="0.2"/>
    <row r="1896" ht="15" customHeight="1" x14ac:dyDescent="0.2"/>
    <row r="1897" ht="15" customHeight="1" x14ac:dyDescent="0.2"/>
    <row r="1898" ht="15" customHeight="1" x14ac:dyDescent="0.2"/>
    <row r="1899" ht="15" customHeight="1" x14ac:dyDescent="0.2"/>
    <row r="1900" ht="15" customHeight="1" x14ac:dyDescent="0.2"/>
    <row r="1901" ht="15" customHeight="1" x14ac:dyDescent="0.2"/>
    <row r="1902" ht="15" customHeight="1" x14ac:dyDescent="0.2"/>
    <row r="1903" ht="15" customHeight="1" x14ac:dyDescent="0.2"/>
    <row r="1904" ht="15" customHeight="1" x14ac:dyDescent="0.2"/>
    <row r="1905" ht="15" customHeight="1" x14ac:dyDescent="0.2"/>
    <row r="1906" ht="15" customHeight="1" x14ac:dyDescent="0.2"/>
    <row r="1907" ht="15" customHeight="1" x14ac:dyDescent="0.2"/>
    <row r="1908" ht="15" customHeight="1" x14ac:dyDescent="0.2"/>
    <row r="1909" ht="15" customHeight="1" x14ac:dyDescent="0.2"/>
    <row r="1910" ht="15" customHeight="1" x14ac:dyDescent="0.2"/>
    <row r="1911" ht="15" customHeight="1" x14ac:dyDescent="0.2"/>
    <row r="1912" ht="15" customHeight="1" x14ac:dyDescent="0.2"/>
    <row r="1913" ht="15" customHeight="1" x14ac:dyDescent="0.2"/>
    <row r="1914" ht="15" customHeight="1" x14ac:dyDescent="0.2"/>
    <row r="1915" ht="15" customHeight="1" x14ac:dyDescent="0.2"/>
    <row r="1916" ht="15" customHeight="1" x14ac:dyDescent="0.2"/>
    <row r="1917" ht="15" customHeight="1" x14ac:dyDescent="0.2"/>
    <row r="1918" ht="15" customHeight="1" x14ac:dyDescent="0.2"/>
    <row r="1919" ht="15" customHeight="1" x14ac:dyDescent="0.2"/>
    <row r="1920" ht="15" customHeight="1" x14ac:dyDescent="0.2"/>
    <row r="1921" ht="15" customHeight="1" x14ac:dyDescent="0.2"/>
    <row r="1922" ht="15" customHeight="1" x14ac:dyDescent="0.2"/>
    <row r="1923" ht="15" customHeight="1" x14ac:dyDescent="0.2"/>
    <row r="1924" ht="15" customHeight="1" x14ac:dyDescent="0.2"/>
    <row r="1925" ht="15" customHeight="1" x14ac:dyDescent="0.2"/>
    <row r="1926" ht="15" customHeight="1" x14ac:dyDescent="0.2"/>
    <row r="1927" ht="15" customHeight="1" x14ac:dyDescent="0.2"/>
    <row r="1928" ht="15" customHeight="1" x14ac:dyDescent="0.2"/>
    <row r="1929" ht="15" customHeight="1" x14ac:dyDescent="0.2"/>
    <row r="1930" ht="15" customHeight="1" x14ac:dyDescent="0.2"/>
    <row r="1931" ht="15" customHeight="1" x14ac:dyDescent="0.2"/>
    <row r="1932" ht="15" customHeight="1" x14ac:dyDescent="0.2"/>
    <row r="1933" ht="15" customHeight="1" x14ac:dyDescent="0.2"/>
    <row r="1934" ht="15" customHeight="1" x14ac:dyDescent="0.2"/>
    <row r="1935" ht="15" customHeight="1" x14ac:dyDescent="0.2"/>
    <row r="1936" ht="15" customHeight="1" x14ac:dyDescent="0.2"/>
    <row r="1937" ht="15" customHeight="1" x14ac:dyDescent="0.2"/>
    <row r="1938" ht="15" customHeight="1" x14ac:dyDescent="0.2"/>
    <row r="1939" ht="15" customHeight="1" x14ac:dyDescent="0.2"/>
    <row r="1940" ht="15" customHeight="1" x14ac:dyDescent="0.2"/>
    <row r="1941" ht="15" customHeight="1" x14ac:dyDescent="0.2"/>
    <row r="1942" ht="15" customHeight="1" x14ac:dyDescent="0.2"/>
    <row r="1943" ht="15" customHeight="1" x14ac:dyDescent="0.2"/>
    <row r="1944" ht="15" customHeight="1" x14ac:dyDescent="0.2"/>
    <row r="1945" ht="15" customHeight="1" x14ac:dyDescent="0.2"/>
    <row r="1946" ht="15" customHeight="1" x14ac:dyDescent="0.2"/>
    <row r="1947" ht="15" customHeight="1" x14ac:dyDescent="0.2"/>
    <row r="1948" ht="15" customHeight="1" x14ac:dyDescent="0.2"/>
    <row r="1949" ht="15" customHeight="1" x14ac:dyDescent="0.2"/>
    <row r="1950" ht="15" customHeight="1" x14ac:dyDescent="0.2"/>
    <row r="1951" ht="15" customHeight="1" x14ac:dyDescent="0.2"/>
    <row r="1952" ht="15" customHeight="1" x14ac:dyDescent="0.2"/>
    <row r="1953" ht="15" customHeight="1" x14ac:dyDescent="0.2"/>
    <row r="1954" ht="15" customHeight="1" x14ac:dyDescent="0.2"/>
    <row r="1955" ht="15" customHeight="1" x14ac:dyDescent="0.2"/>
    <row r="1956" ht="15" customHeight="1" x14ac:dyDescent="0.2"/>
    <row r="1957" ht="15" customHeight="1" x14ac:dyDescent="0.2"/>
    <row r="1958" ht="15" customHeight="1" x14ac:dyDescent="0.2"/>
    <row r="1959" ht="15" customHeight="1" x14ac:dyDescent="0.2"/>
    <row r="1960" ht="15" customHeight="1" x14ac:dyDescent="0.2"/>
    <row r="1961" ht="15" customHeight="1" x14ac:dyDescent="0.2"/>
    <row r="1962" ht="15" customHeight="1" x14ac:dyDescent="0.2"/>
    <row r="1963" ht="15" customHeight="1" x14ac:dyDescent="0.2"/>
    <row r="1964" ht="15" customHeight="1" x14ac:dyDescent="0.2"/>
    <row r="1965" ht="15" customHeight="1" x14ac:dyDescent="0.2"/>
    <row r="1966" ht="15" customHeight="1" x14ac:dyDescent="0.2"/>
    <row r="1967" ht="15" customHeight="1" x14ac:dyDescent="0.2"/>
    <row r="1968" ht="15" customHeight="1" x14ac:dyDescent="0.2"/>
    <row r="1969" ht="15" customHeight="1" x14ac:dyDescent="0.2"/>
    <row r="1970" ht="15" customHeight="1" x14ac:dyDescent="0.2"/>
    <row r="1971" ht="15" customHeight="1" x14ac:dyDescent="0.2"/>
    <row r="1972" ht="15" customHeight="1" x14ac:dyDescent="0.2"/>
    <row r="1973" ht="15" customHeight="1" x14ac:dyDescent="0.2"/>
    <row r="1974" ht="15" customHeight="1" x14ac:dyDescent="0.2"/>
    <row r="1975" ht="15" customHeight="1" x14ac:dyDescent="0.2"/>
    <row r="1976" ht="15" customHeight="1" x14ac:dyDescent="0.2"/>
    <row r="1977" ht="15" customHeight="1" x14ac:dyDescent="0.2"/>
    <row r="1978" ht="15" customHeight="1" x14ac:dyDescent="0.2"/>
    <row r="1979" ht="15" customHeight="1" x14ac:dyDescent="0.2"/>
    <row r="1980" ht="15" customHeight="1" x14ac:dyDescent="0.2"/>
    <row r="1981" ht="15" customHeight="1" x14ac:dyDescent="0.2"/>
    <row r="1982" ht="15" customHeight="1" x14ac:dyDescent="0.2"/>
    <row r="1983" ht="15" customHeight="1" x14ac:dyDescent="0.2"/>
    <row r="1984" ht="15" customHeight="1" x14ac:dyDescent="0.2"/>
    <row r="1985" ht="15" customHeight="1" x14ac:dyDescent="0.2"/>
    <row r="1986" ht="15" customHeight="1" x14ac:dyDescent="0.2"/>
    <row r="1987" ht="15" customHeight="1" x14ac:dyDescent="0.2"/>
    <row r="1988" ht="15" customHeight="1" x14ac:dyDescent="0.2"/>
    <row r="1989" ht="15" customHeight="1" x14ac:dyDescent="0.2"/>
    <row r="1990" ht="15" customHeight="1" x14ac:dyDescent="0.2"/>
    <row r="1991" ht="15" customHeight="1" x14ac:dyDescent="0.2"/>
    <row r="1992" ht="15" customHeight="1" x14ac:dyDescent="0.2"/>
    <row r="1993" ht="15" customHeight="1" x14ac:dyDescent="0.2"/>
    <row r="1994" ht="15" customHeight="1" x14ac:dyDescent="0.2"/>
    <row r="1995" ht="15" customHeight="1" x14ac:dyDescent="0.2"/>
    <row r="1996" ht="15" customHeight="1" x14ac:dyDescent="0.2"/>
    <row r="1997" ht="15" customHeight="1" x14ac:dyDescent="0.2"/>
    <row r="1998" ht="15" customHeight="1" x14ac:dyDescent="0.2"/>
    <row r="1999" ht="15" customHeight="1" x14ac:dyDescent="0.2"/>
    <row r="2000" ht="15" customHeight="1" x14ac:dyDescent="0.2"/>
    <row r="2001" ht="15" customHeight="1" x14ac:dyDescent="0.2"/>
    <row r="2002" ht="15" customHeight="1" x14ac:dyDescent="0.2"/>
    <row r="2003" ht="15" customHeight="1" x14ac:dyDescent="0.2"/>
    <row r="2004" ht="15" customHeight="1" x14ac:dyDescent="0.2"/>
    <row r="2005" ht="15" customHeight="1" x14ac:dyDescent="0.2"/>
    <row r="2006" ht="15" customHeight="1" x14ac:dyDescent="0.2"/>
    <row r="2007" ht="15" customHeight="1" x14ac:dyDescent="0.2"/>
    <row r="2008" ht="15" customHeight="1" x14ac:dyDescent="0.2"/>
    <row r="2009" ht="15" customHeight="1" x14ac:dyDescent="0.2"/>
    <row r="2010" ht="15" customHeight="1" x14ac:dyDescent="0.2"/>
    <row r="2011" ht="15" customHeight="1" x14ac:dyDescent="0.2"/>
    <row r="2012" ht="15" customHeight="1" x14ac:dyDescent="0.2"/>
    <row r="2013" ht="15" customHeight="1" x14ac:dyDescent="0.2"/>
    <row r="2014" ht="15" customHeight="1" x14ac:dyDescent="0.2"/>
    <row r="2015" ht="15" customHeight="1" x14ac:dyDescent="0.2"/>
    <row r="2016" ht="15" customHeight="1" x14ac:dyDescent="0.2"/>
    <row r="2017" ht="15" customHeight="1" x14ac:dyDescent="0.2"/>
    <row r="2018" ht="15" customHeight="1" x14ac:dyDescent="0.2"/>
    <row r="2019" ht="15" customHeight="1" x14ac:dyDescent="0.2"/>
    <row r="2020" ht="15" customHeight="1" x14ac:dyDescent="0.2"/>
    <row r="2021" ht="15" customHeight="1" x14ac:dyDescent="0.2"/>
    <row r="2022" ht="15" customHeight="1" x14ac:dyDescent="0.2"/>
    <row r="2023" ht="15" customHeight="1" x14ac:dyDescent="0.2"/>
    <row r="2024" ht="15" customHeight="1" x14ac:dyDescent="0.2"/>
    <row r="2025" ht="15" customHeight="1" x14ac:dyDescent="0.2"/>
    <row r="2026" ht="15" customHeight="1" x14ac:dyDescent="0.2"/>
  </sheetData>
  <pageMargins left="0.69930555555555596" right="0.69930555555555596" top="0.75" bottom="0.75" header="0.3" footer="0.3"/>
  <pageSetup paperSize="9" orientation="portrait"/>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京东商品数据</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Dong</cp:lastModifiedBy>
  <dcterms:created xsi:type="dcterms:W3CDTF">2021-01-01T13:41:00Z</dcterms:created>
  <dcterms:modified xsi:type="dcterms:W3CDTF">2023-05-04T07:02:32Z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2052-3.1.1.4956</vt:lpwstr>
  </property>
</Properties>
</file>