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Mariano\Documents\Projetos\duration_carteira\"/>
    </mc:Choice>
  </mc:AlternateContent>
  <xr:revisionPtr revIDLastSave="0" documentId="8_{FA8211EF-7202-46FC-AE6E-38A0B27CE364}" xr6:coauthVersionLast="47" xr6:coauthVersionMax="47" xr10:uidLastSave="{00000000-0000-0000-0000-000000000000}"/>
  <bookViews>
    <workbookView xWindow="28680" yWindow="1770" windowWidth="29040" windowHeight="15720" xr2:uid="{8E02B1FC-B64B-4894-ABC2-6152D7EE4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N22" i="1"/>
  <c r="O23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" i="1"/>
  <c r="O22" i="1"/>
  <c r="I22" i="1"/>
  <c r="L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F28F-5F87-43AC-A0FC-99715D8804C9}">
  <dimension ref="A1:Q23"/>
  <sheetViews>
    <sheetView tabSelected="1" workbookViewId="0">
      <selection activeCell="Q23" sqref="Q23"/>
    </sheetView>
  </sheetViews>
  <sheetFormatPr defaultRowHeight="14.4" x14ac:dyDescent="0.3"/>
  <cols>
    <col min="1" max="1" width="10.33203125" bestFit="1" customWidth="1"/>
    <col min="2" max="2" width="17" customWidth="1"/>
    <col min="3" max="3" width="8.109375" bestFit="1" customWidth="1"/>
    <col min="9" max="9" width="17.77734375" bestFit="1" customWidth="1"/>
    <col min="12" max="12" width="12" bestFit="1" customWidth="1"/>
    <col min="14" max="15" width="12" bestFit="1" customWidth="1"/>
  </cols>
  <sheetData>
    <row r="1" spans="1:14" x14ac:dyDescent="0.3">
      <c r="A1" s="1">
        <v>45702</v>
      </c>
      <c r="B1" s="1">
        <v>47758</v>
      </c>
      <c r="C1" s="3"/>
      <c r="D1">
        <f>B1-A1</f>
        <v>2056</v>
      </c>
      <c r="F1">
        <f>NETWORKDAYS(A1,B1)</f>
        <v>1469</v>
      </c>
      <c r="H1" s="2"/>
      <c r="I1">
        <v>0</v>
      </c>
      <c r="L1">
        <f>D1*I1</f>
        <v>0</v>
      </c>
      <c r="N1">
        <f>F1*I1</f>
        <v>0</v>
      </c>
    </row>
    <row r="2" spans="1:14" x14ac:dyDescent="0.3">
      <c r="A2" s="1">
        <v>45703</v>
      </c>
      <c r="B2" s="1">
        <v>47758</v>
      </c>
      <c r="C2" s="3"/>
      <c r="D2">
        <f t="shared" ref="D2:D19" si="0">B2-A2</f>
        <v>2055</v>
      </c>
      <c r="F2">
        <f t="shared" ref="F2:F19" si="1">NETWORKDAYS(A2,B2)</f>
        <v>1468</v>
      </c>
      <c r="H2" s="2"/>
      <c r="I2" s="4">
        <v>142.85718095235401</v>
      </c>
      <c r="L2">
        <f t="shared" ref="L2:L19" si="2">D2*I2</f>
        <v>293571.50685708749</v>
      </c>
      <c r="N2">
        <f t="shared" ref="N2:N19" si="3">F2*I2</f>
        <v>209714.34163805569</v>
      </c>
    </row>
    <row r="3" spans="1:14" x14ac:dyDescent="0.3">
      <c r="A3" s="1">
        <v>45704</v>
      </c>
      <c r="B3" s="1">
        <v>47575</v>
      </c>
      <c r="C3" s="3"/>
      <c r="D3">
        <f t="shared" si="0"/>
        <v>1871</v>
      </c>
      <c r="F3">
        <f t="shared" si="1"/>
        <v>1337</v>
      </c>
      <c r="H3" s="2"/>
      <c r="I3" s="4">
        <v>142.85718095235401</v>
      </c>
      <c r="L3">
        <f t="shared" si="2"/>
        <v>267285.78556185437</v>
      </c>
      <c r="N3">
        <f t="shared" si="3"/>
        <v>191000.05093329732</v>
      </c>
    </row>
    <row r="4" spans="1:14" x14ac:dyDescent="0.3">
      <c r="A4" s="1">
        <v>45705</v>
      </c>
      <c r="B4" s="1">
        <v>47575</v>
      </c>
      <c r="C4" s="3"/>
      <c r="D4">
        <f t="shared" si="0"/>
        <v>1870</v>
      </c>
      <c r="F4">
        <f t="shared" si="1"/>
        <v>1337</v>
      </c>
      <c r="H4" s="2"/>
      <c r="I4" s="4">
        <v>285.71436190470899</v>
      </c>
      <c r="L4">
        <f t="shared" si="2"/>
        <v>534285.85676180583</v>
      </c>
      <c r="N4">
        <f t="shared" si="3"/>
        <v>382000.10186659591</v>
      </c>
    </row>
    <row r="5" spans="1:14" x14ac:dyDescent="0.3">
      <c r="A5" s="1">
        <v>45706</v>
      </c>
      <c r="B5" s="1">
        <v>47393</v>
      </c>
      <c r="C5" s="3"/>
      <c r="D5">
        <f t="shared" si="0"/>
        <v>1687</v>
      </c>
      <c r="F5">
        <f t="shared" si="1"/>
        <v>1206</v>
      </c>
      <c r="H5" s="2"/>
      <c r="I5" s="4">
        <v>428.57132857139999</v>
      </c>
      <c r="L5">
        <f t="shared" si="2"/>
        <v>722999.83129995177</v>
      </c>
      <c r="N5">
        <f t="shared" si="3"/>
        <v>516857.02225710836</v>
      </c>
    </row>
    <row r="6" spans="1:14" x14ac:dyDescent="0.3">
      <c r="A6" s="1">
        <v>45707</v>
      </c>
      <c r="B6" s="1">
        <v>47393</v>
      </c>
      <c r="C6" s="3"/>
      <c r="D6">
        <f t="shared" si="0"/>
        <v>1686</v>
      </c>
      <c r="F6">
        <f t="shared" si="1"/>
        <v>1205</v>
      </c>
      <c r="H6" s="2"/>
      <c r="I6" s="4">
        <v>285.71436190470899</v>
      </c>
      <c r="L6">
        <f t="shared" si="2"/>
        <v>481714.41417133936</v>
      </c>
      <c r="N6">
        <f t="shared" si="3"/>
        <v>344285.80609517434</v>
      </c>
    </row>
    <row r="7" spans="1:14" x14ac:dyDescent="0.3">
      <c r="A7" s="1">
        <v>45708</v>
      </c>
      <c r="B7" s="1">
        <v>47210</v>
      </c>
      <c r="C7" s="3"/>
      <c r="D7">
        <f t="shared" si="0"/>
        <v>1502</v>
      </c>
      <c r="F7">
        <f t="shared" si="1"/>
        <v>1073</v>
      </c>
      <c r="H7" s="2"/>
      <c r="I7" s="4">
        <v>428.57132857139999</v>
      </c>
      <c r="L7">
        <f t="shared" si="2"/>
        <v>643714.13551424281</v>
      </c>
      <c r="N7">
        <f t="shared" si="3"/>
        <v>459857.03555711219</v>
      </c>
    </row>
    <row r="8" spans="1:14" x14ac:dyDescent="0.3">
      <c r="A8" s="1">
        <v>45709</v>
      </c>
      <c r="B8" s="1">
        <v>47210</v>
      </c>
      <c r="C8" s="3"/>
      <c r="D8">
        <f t="shared" si="0"/>
        <v>1501</v>
      </c>
      <c r="F8">
        <f t="shared" si="1"/>
        <v>1072</v>
      </c>
      <c r="H8" s="2"/>
      <c r="I8" s="4">
        <v>571.42843809520002</v>
      </c>
      <c r="L8">
        <f t="shared" si="2"/>
        <v>857714.08558089519</v>
      </c>
      <c r="N8">
        <f t="shared" si="3"/>
        <v>612571.28563805437</v>
      </c>
    </row>
    <row r="9" spans="1:14" x14ac:dyDescent="0.3">
      <c r="A9" s="1">
        <v>45710</v>
      </c>
      <c r="B9" s="1">
        <v>47028</v>
      </c>
      <c r="C9" s="3"/>
      <c r="D9">
        <f t="shared" si="0"/>
        <v>1318</v>
      </c>
      <c r="F9">
        <f t="shared" si="1"/>
        <v>941</v>
      </c>
      <c r="H9" s="2"/>
      <c r="I9" s="4">
        <v>714.285547619</v>
      </c>
      <c r="L9">
        <f t="shared" si="2"/>
        <v>941428.35176184203</v>
      </c>
      <c r="N9">
        <f t="shared" si="3"/>
        <v>672142.70030947903</v>
      </c>
    </row>
    <row r="10" spans="1:14" x14ac:dyDescent="0.3">
      <c r="A10" s="1">
        <v>45711</v>
      </c>
      <c r="B10" s="1">
        <v>47028</v>
      </c>
      <c r="C10" s="3"/>
      <c r="D10">
        <f t="shared" si="0"/>
        <v>1317</v>
      </c>
      <c r="F10">
        <f t="shared" si="1"/>
        <v>941</v>
      </c>
      <c r="H10" s="2"/>
      <c r="I10" s="4">
        <v>571.42843809520002</v>
      </c>
      <c r="L10">
        <f t="shared" si="2"/>
        <v>752571.25297137839</v>
      </c>
      <c r="N10">
        <f t="shared" si="3"/>
        <v>537714.16024758318</v>
      </c>
    </row>
    <row r="11" spans="1:14" x14ac:dyDescent="0.3">
      <c r="A11" s="1">
        <v>45712</v>
      </c>
      <c r="B11" s="1">
        <v>46845</v>
      </c>
      <c r="C11" s="3"/>
      <c r="D11">
        <f t="shared" si="0"/>
        <v>1133</v>
      </c>
      <c r="F11">
        <f t="shared" si="1"/>
        <v>810</v>
      </c>
      <c r="H11" s="2"/>
      <c r="I11" s="4">
        <v>857.14300000000003</v>
      </c>
      <c r="L11">
        <f t="shared" si="2"/>
        <v>971143.01900000009</v>
      </c>
      <c r="N11">
        <f t="shared" si="3"/>
        <v>694285.83000000007</v>
      </c>
    </row>
    <row r="12" spans="1:14" x14ac:dyDescent="0.3">
      <c r="A12" s="1">
        <v>45713</v>
      </c>
      <c r="B12" s="1">
        <v>46845</v>
      </c>
      <c r="C12" s="3"/>
      <c r="D12">
        <f t="shared" si="0"/>
        <v>1132</v>
      </c>
      <c r="F12">
        <f t="shared" si="1"/>
        <v>809</v>
      </c>
      <c r="H12" s="2"/>
      <c r="I12" s="4">
        <v>714.285547619</v>
      </c>
      <c r="L12">
        <f t="shared" si="2"/>
        <v>808571.239904708</v>
      </c>
      <c r="N12">
        <f t="shared" si="3"/>
        <v>577857.00802377099</v>
      </c>
    </row>
    <row r="13" spans="1:14" x14ac:dyDescent="0.3">
      <c r="A13" s="1">
        <v>45714</v>
      </c>
      <c r="B13" s="1">
        <v>46662</v>
      </c>
      <c r="C13" s="3"/>
      <c r="D13">
        <f t="shared" si="0"/>
        <v>948</v>
      </c>
      <c r="F13">
        <f t="shared" si="1"/>
        <v>678</v>
      </c>
      <c r="H13" s="2"/>
      <c r="I13" s="4">
        <v>857.14300000000003</v>
      </c>
      <c r="L13">
        <f t="shared" si="2"/>
        <v>812571.56400000001</v>
      </c>
      <c r="N13">
        <f t="shared" si="3"/>
        <v>581142.95400000003</v>
      </c>
    </row>
    <row r="14" spans="1:14" x14ac:dyDescent="0.3">
      <c r="A14" s="1">
        <v>45715</v>
      </c>
      <c r="B14" s="1">
        <v>46662</v>
      </c>
      <c r="C14" s="3"/>
      <c r="D14">
        <f t="shared" si="0"/>
        <v>947</v>
      </c>
      <c r="F14">
        <f t="shared" si="1"/>
        <v>677</v>
      </c>
      <c r="H14" s="2"/>
      <c r="I14" s="4">
        <v>1000</v>
      </c>
      <c r="L14">
        <f t="shared" si="2"/>
        <v>947000</v>
      </c>
      <c r="N14">
        <f t="shared" si="3"/>
        <v>677000</v>
      </c>
    </row>
    <row r="15" spans="1:14" x14ac:dyDescent="0.3">
      <c r="A15" s="1">
        <v>45716</v>
      </c>
      <c r="B15" s="1">
        <v>46479</v>
      </c>
      <c r="C15" s="3"/>
      <c r="D15">
        <f t="shared" si="0"/>
        <v>763</v>
      </c>
      <c r="F15">
        <f t="shared" si="1"/>
        <v>546</v>
      </c>
      <c r="H15" s="2"/>
      <c r="I15" s="4">
        <v>1000</v>
      </c>
      <c r="L15">
        <f t="shared" si="2"/>
        <v>763000</v>
      </c>
      <c r="N15">
        <f t="shared" si="3"/>
        <v>546000</v>
      </c>
    </row>
    <row r="16" spans="1:14" x14ac:dyDescent="0.3">
      <c r="A16" s="1">
        <v>45717</v>
      </c>
      <c r="B16" s="1">
        <v>46297</v>
      </c>
      <c r="C16" s="3"/>
      <c r="D16">
        <f t="shared" si="0"/>
        <v>580</v>
      </c>
      <c r="F16">
        <f t="shared" si="1"/>
        <v>415</v>
      </c>
      <c r="H16" s="2"/>
      <c r="I16" s="4">
        <v>1000</v>
      </c>
      <c r="L16">
        <f t="shared" si="2"/>
        <v>580000</v>
      </c>
      <c r="N16">
        <f t="shared" si="3"/>
        <v>415000</v>
      </c>
    </row>
    <row r="17" spans="1:17" x14ac:dyDescent="0.3">
      <c r="A17" s="1">
        <v>45718</v>
      </c>
      <c r="B17" s="1">
        <v>46114</v>
      </c>
      <c r="C17" s="3"/>
      <c r="D17">
        <f t="shared" si="0"/>
        <v>396</v>
      </c>
      <c r="F17">
        <f t="shared" si="1"/>
        <v>284</v>
      </c>
      <c r="H17" s="2"/>
      <c r="I17" s="4">
        <v>1000</v>
      </c>
      <c r="L17">
        <f t="shared" si="2"/>
        <v>396000</v>
      </c>
      <c r="N17">
        <f t="shared" si="3"/>
        <v>284000</v>
      </c>
    </row>
    <row r="18" spans="1:17" x14ac:dyDescent="0.3">
      <c r="A18" s="1">
        <v>45719</v>
      </c>
      <c r="B18" s="1">
        <v>45932</v>
      </c>
      <c r="C18" s="3"/>
      <c r="D18">
        <f t="shared" si="0"/>
        <v>213</v>
      </c>
      <c r="F18">
        <f t="shared" si="1"/>
        <v>154</v>
      </c>
      <c r="H18" s="2"/>
      <c r="I18" s="4">
        <v>1000</v>
      </c>
      <c r="L18">
        <f t="shared" si="2"/>
        <v>213000</v>
      </c>
      <c r="N18">
        <f t="shared" si="3"/>
        <v>154000</v>
      </c>
    </row>
    <row r="19" spans="1:17" x14ac:dyDescent="0.3">
      <c r="A19" s="1">
        <v>45720</v>
      </c>
      <c r="B19" s="1">
        <v>45749</v>
      </c>
      <c r="C19" s="3"/>
      <c r="D19">
        <f t="shared" si="0"/>
        <v>29</v>
      </c>
      <c r="F19">
        <f t="shared" si="1"/>
        <v>22</v>
      </c>
      <c r="H19" s="2"/>
      <c r="I19" s="4">
        <v>1000</v>
      </c>
      <c r="L19">
        <f t="shared" si="2"/>
        <v>29000</v>
      </c>
      <c r="N19">
        <f t="shared" si="3"/>
        <v>22000</v>
      </c>
    </row>
    <row r="22" spans="1:17" x14ac:dyDescent="0.3">
      <c r="I22">
        <f>SUM(I1:I19)</f>
        <v>11999.999714285326</v>
      </c>
      <c r="L22">
        <f>SUM(L1:L19)</f>
        <v>11015571.043385105</v>
      </c>
      <c r="N22">
        <f>SUM(N1:N19)</f>
        <v>7877428.2965662312</v>
      </c>
      <c r="O22">
        <f>L22/I22</f>
        <v>917.96427547174744</v>
      </c>
      <c r="Q22">
        <f>AVERAGE(O22,O23)</f>
        <v>787.20832457438655</v>
      </c>
    </row>
    <row r="23" spans="1:17" x14ac:dyDescent="0.3">
      <c r="O23">
        <f>N22/I22</f>
        <v>656.45237367702555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 Mariano</dc:creator>
  <cp:lastModifiedBy>Gabriel  Mariano</cp:lastModifiedBy>
  <dcterms:created xsi:type="dcterms:W3CDTF">2025-02-14T20:11:09Z</dcterms:created>
  <dcterms:modified xsi:type="dcterms:W3CDTF">2025-02-14T20:34:33Z</dcterms:modified>
</cp:coreProperties>
</file>