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blbancait-my.sharepoint.com/personal/cv01318_iblbanca_it/Documents/curve recupero credit factor/"/>
    </mc:Choice>
  </mc:AlternateContent>
  <xr:revisionPtr revIDLastSave="0" documentId="8_{D8065B37-BA2E-46AE-923A-91B9C481C7E8}" xr6:coauthVersionLast="47" xr6:coauthVersionMax="47" xr10:uidLastSave="{00000000-0000-0000-0000-000000000000}"/>
  <bookViews>
    <workbookView xWindow="-110" yWindow="-110" windowWidth="19420" windowHeight="10420" xr2:uid="{D59DBEB9-2EED-47CB-82F8-2EEE53A119D8}"/>
  </bookViews>
  <sheets>
    <sheet name="Tassi_Smaltimento_Reg" sheetId="1" r:id="rId1"/>
  </sheets>
  <externalReferences>
    <externalReference r:id="rId2"/>
    <externalReference r:id="rId3"/>
  </externalReferences>
  <definedNames>
    <definedName name="_xlnm.Print_Area" localSheetId="0">Tassi_Smaltimento_Reg!$C$1:$E$16</definedName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  <definedName name="PERIOD">[2]GDP!$B$9</definedName>
    <definedName name="START">[2]GDP!$B$8</definedName>
    <definedName name="VALUE">[2]GDP!$B$7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1" i="1" l="1"/>
  <c r="A61" i="1"/>
  <c r="E60" i="1"/>
  <c r="A60" i="1"/>
  <c r="E59" i="1"/>
  <c r="A59" i="1"/>
  <c r="E58" i="1"/>
  <c r="A58" i="1"/>
  <c r="E57" i="1"/>
  <c r="A57" i="1"/>
  <c r="E56" i="1"/>
  <c r="A56" i="1"/>
  <c r="E55" i="1"/>
  <c r="A55" i="1"/>
  <c r="E54" i="1"/>
  <c r="A54" i="1"/>
  <c r="E53" i="1"/>
  <c r="A53" i="1"/>
  <c r="E52" i="1"/>
  <c r="A52" i="1"/>
  <c r="E51" i="1"/>
  <c r="A51" i="1"/>
  <c r="E50" i="1"/>
  <c r="A50" i="1"/>
  <c r="E49" i="1"/>
  <c r="A49" i="1"/>
  <c r="E48" i="1"/>
  <c r="A48" i="1"/>
  <c r="E47" i="1"/>
  <c r="A47" i="1"/>
  <c r="E46" i="1"/>
  <c r="A46" i="1"/>
  <c r="E45" i="1"/>
  <c r="A45" i="1"/>
  <c r="E44" i="1"/>
  <c r="A44" i="1"/>
  <c r="E43" i="1"/>
  <c r="A43" i="1"/>
  <c r="E42" i="1"/>
  <c r="A42" i="1"/>
  <c r="E41" i="1"/>
  <c r="A41" i="1"/>
  <c r="E40" i="1"/>
  <c r="A40" i="1"/>
  <c r="E39" i="1"/>
  <c r="A39" i="1"/>
  <c r="E38" i="1"/>
  <c r="A38" i="1"/>
  <c r="E37" i="1"/>
  <c r="A37" i="1"/>
  <c r="E36" i="1"/>
  <c r="A36" i="1"/>
  <c r="E35" i="1"/>
  <c r="A35" i="1"/>
  <c r="E34" i="1"/>
  <c r="A34" i="1"/>
  <c r="E33" i="1"/>
  <c r="A33" i="1"/>
  <c r="E32" i="1"/>
  <c r="A32" i="1"/>
  <c r="E31" i="1"/>
  <c r="A31" i="1"/>
  <c r="E30" i="1"/>
  <c r="A30" i="1"/>
  <c r="E29" i="1"/>
  <c r="A29" i="1"/>
  <c r="E28" i="1"/>
  <c r="A28" i="1"/>
  <c r="E27" i="1"/>
  <c r="A27" i="1"/>
  <c r="E26" i="1"/>
  <c r="A26" i="1"/>
  <c r="E25" i="1"/>
  <c r="A25" i="1"/>
  <c r="E24" i="1"/>
  <c r="A24" i="1"/>
  <c r="E23" i="1"/>
  <c r="A23" i="1"/>
  <c r="E22" i="1"/>
  <c r="A22" i="1"/>
  <c r="E21" i="1"/>
  <c r="A21" i="1"/>
  <c r="E20" i="1"/>
  <c r="A20" i="1"/>
  <c r="E19" i="1"/>
  <c r="A19" i="1"/>
  <c r="E18" i="1"/>
  <c r="A18" i="1"/>
  <c r="E17" i="1"/>
  <c r="A17" i="1"/>
  <c r="E16" i="1"/>
  <c r="A16" i="1"/>
  <c r="E15" i="1"/>
  <c r="A15" i="1"/>
  <c r="E14" i="1"/>
  <c r="A14" i="1"/>
  <c r="E13" i="1"/>
  <c r="A13" i="1"/>
  <c r="E12" i="1"/>
  <c r="A12" i="1"/>
  <c r="E11" i="1"/>
  <c r="A11" i="1"/>
  <c r="E10" i="1"/>
  <c r="A10" i="1"/>
  <c r="E9" i="1"/>
  <c r="A9" i="1"/>
  <c r="E8" i="1"/>
  <c r="A8" i="1"/>
  <c r="E7" i="1"/>
  <c r="A7" i="1"/>
  <c r="E6" i="1"/>
  <c r="A6" i="1"/>
  <c r="E5" i="1"/>
  <c r="A5" i="1"/>
  <c r="E4" i="1"/>
  <c r="A4" i="1"/>
  <c r="E3" i="1"/>
  <c r="A3" i="1"/>
  <c r="E2" i="1"/>
  <c r="A2" i="1"/>
</calcChain>
</file>

<file path=xl/sharedStrings.xml><?xml version="1.0" encoding="utf-8"?>
<sst xmlns="http://schemas.openxmlformats.org/spreadsheetml/2006/main" count="5" uniqueCount="5">
  <si>
    <t>ID</t>
  </si>
  <si>
    <t>Tempo</t>
  </si>
  <si>
    <t>Anno</t>
  </si>
  <si>
    <t>Tasso</t>
  </si>
  <si>
    <t>GDP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</si>
</sst>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2"/>
      <color rgb="FF000000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">
    <xf numFmtId="0" fontId="0" fillId="0" borderId="0" xfId="0"/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 vertical="center"/>
    </xf>
    <xf numFmtId="1" fontId="4" fillId="2" borderId="0" xfId="0" applyNumberFormat="1" applyFont="1" applyFill="1" applyAlignment="1">
      <alignment horizontal="center" vertical="center"/>
    </xf>
    <xf numFmtId="2" fontId="4" fillId="2" borderId="0" xfId="0" applyNumberFormat="1" applyFont="1" applyFill="1" applyAlignment="1">
      <alignment horizontal="center" vertical="center"/>
    </xf>
    <xf numFmtId="0" fontId="5" fillId="2" borderId="0" xfId="0" applyFont="1" applyFill="1"/>
    <xf numFmtId="0" fontId="5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 vertical="center"/>
    </xf>
    <xf numFmtId="1" fontId="7" fillId="2" borderId="0" xfId="0" applyNumberFormat="1" applyFont="1" applyFill="1" applyAlignment="1">
      <alignment horizontal="center" vertical="center"/>
    </xf>
    <xf numFmtId="2" fontId="7" fillId="2" borderId="0" xfId="0" applyNumberFormat="1" applyFont="1" applyFill="1" applyAlignment="1">
      <alignment horizontal="center" vertical="center"/>
    </xf>
    <xf numFmtId="1" fontId="7" fillId="2" borderId="0" xfId="1" applyNumberFormat="1" applyFont="1" applyFill="1" applyBorder="1" applyAlignment="1">
      <alignment horizontal="center" vertical="center"/>
    </xf>
    <xf numFmtId="1" fontId="7" fillId="2" borderId="0" xfId="1" applyNumberFormat="1" applyFont="1" applyFill="1" applyBorder="1" applyAlignment="1">
      <alignment horizontal="center"/>
    </xf>
    <xf numFmtId="2" fontId="5" fillId="2" borderId="0" xfId="0" applyNumberFormat="1" applyFont="1" applyFill="1"/>
  </cellXfs>
  <cellStyles count="2">
    <cellStyle name="Migliaia" xfId="1" builtinId="3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00_BANCA_Capasso\Analisi%20Credit%20Factor\curve%20recupero%20credit%20factor\Input_RR_Bankit_202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00_BANCA_Capasso\Analisi%20Credit%20Factor\curve%20recupero%20credit%20factor\GDP__Recovery_Rate_Bankit_V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ssi_Smaltimento_Reg"/>
      <sheetName val="Real GDP_YEAR_Static"/>
      <sheetName val="Tassi_SMALTIMENTO"/>
      <sheetName val="Avvertenze"/>
      <sheetName val="Indice"/>
      <sheetName val="INPUT_RR"/>
      <sheetName val="Fig.1"/>
      <sheetName val="T1"/>
      <sheetName val="T2"/>
      <sheetName val="T3"/>
      <sheetName val="T4"/>
      <sheetName val="TA1"/>
      <sheetName val="TA2"/>
      <sheetName val="TA3"/>
      <sheetName val="TA4"/>
      <sheetName val="TA5"/>
      <sheetName val="TA6"/>
      <sheetName val="TA7"/>
      <sheetName val="TA8"/>
      <sheetName val="TA9"/>
      <sheetName val="TA10"/>
      <sheetName val="TA11"/>
      <sheetName val="TA12"/>
      <sheetName val="TA13"/>
      <sheetName val="TA14"/>
      <sheetName val="TA15"/>
    </sheetNames>
    <sheetDataSet>
      <sheetData sheetId="0"/>
      <sheetData sheetId="1">
        <row r="7">
          <cell r="A7">
            <v>2006</v>
          </cell>
          <cell r="B7">
            <v>39082</v>
          </cell>
          <cell r="C7">
            <v>1.7909999999999999</v>
          </cell>
          <cell r="D7">
            <v>1.7909999999999999</v>
          </cell>
          <cell r="E7">
            <v>1.7909999999999999</v>
          </cell>
          <cell r="F7">
            <v>1.7909999999999999</v>
          </cell>
          <cell r="G7">
            <v>1.7909999999999999</v>
          </cell>
          <cell r="H7">
            <v>1.7909999999999999</v>
          </cell>
          <cell r="I7">
            <v>1.7909999999999999</v>
          </cell>
        </row>
        <row r="8">
          <cell r="A8">
            <v>2007</v>
          </cell>
          <cell r="B8">
            <v>39447</v>
          </cell>
          <cell r="C8">
            <v>1.4870000000000001</v>
          </cell>
          <cell r="D8">
            <v>1.4870000000000001</v>
          </cell>
          <cell r="E8">
            <v>1.639</v>
          </cell>
          <cell r="F8">
            <v>1.639</v>
          </cell>
          <cell r="G8">
            <v>1.639</v>
          </cell>
          <cell r="H8">
            <v>1.639</v>
          </cell>
          <cell r="I8">
            <v>1.639</v>
          </cell>
        </row>
        <row r="9">
          <cell r="A9">
            <v>2008</v>
          </cell>
          <cell r="B9">
            <v>39813</v>
          </cell>
          <cell r="C9">
            <v>-0.96199999999999997</v>
          </cell>
          <cell r="D9">
            <v>-0.96199999999999997</v>
          </cell>
          <cell r="E9">
            <v>0.26250000000000007</v>
          </cell>
          <cell r="F9">
            <v>0.77199999999999991</v>
          </cell>
          <cell r="G9">
            <v>0.77199999999999991</v>
          </cell>
          <cell r="H9">
            <v>0.77199999999999991</v>
          </cell>
          <cell r="I9">
            <v>0.77199999999999991</v>
          </cell>
        </row>
        <row r="10">
          <cell r="A10">
            <v>2009</v>
          </cell>
          <cell r="B10">
            <v>40178</v>
          </cell>
          <cell r="C10">
            <v>-5.2809999999999997</v>
          </cell>
          <cell r="D10">
            <v>-5.2809999999999997</v>
          </cell>
          <cell r="E10">
            <v>-3.1214999999999997</v>
          </cell>
          <cell r="F10">
            <v>-1.585333333333333</v>
          </cell>
          <cell r="G10">
            <v>-0.74124999999999996</v>
          </cell>
          <cell r="H10">
            <v>-0.74124999999999996</v>
          </cell>
          <cell r="I10">
            <v>-0.74124999999999996</v>
          </cell>
        </row>
        <row r="11">
          <cell r="A11">
            <v>2010</v>
          </cell>
          <cell r="B11">
            <v>40543</v>
          </cell>
          <cell r="C11">
            <v>1.7130000000000001</v>
          </cell>
          <cell r="D11">
            <v>1.7130000000000001</v>
          </cell>
          <cell r="E11">
            <v>-1.7839999999999998</v>
          </cell>
          <cell r="F11">
            <v>-1.5099999999999998</v>
          </cell>
          <cell r="G11">
            <v>-0.76074999999999982</v>
          </cell>
          <cell r="H11">
            <v>-0.25039999999999996</v>
          </cell>
          <cell r="I11">
            <v>-0.25039999999999996</v>
          </cell>
        </row>
        <row r="12">
          <cell r="A12">
            <v>2011</v>
          </cell>
          <cell r="B12">
            <v>40908</v>
          </cell>
          <cell r="C12">
            <v>0.70699999999999996</v>
          </cell>
          <cell r="D12">
            <v>0.70699999999999996</v>
          </cell>
          <cell r="E12">
            <v>1.21</v>
          </cell>
          <cell r="F12">
            <v>-0.95366666666666655</v>
          </cell>
          <cell r="G12">
            <v>-0.95574999999999988</v>
          </cell>
          <cell r="H12">
            <v>-0.46719999999999989</v>
          </cell>
          <cell r="I12">
            <v>-9.0833333333333308E-2</v>
          </cell>
        </row>
        <row r="13">
          <cell r="A13">
            <v>2012</v>
          </cell>
          <cell r="B13">
            <v>41274</v>
          </cell>
          <cell r="C13">
            <v>-2.9809999999999999</v>
          </cell>
          <cell r="D13">
            <v>-2.9809999999999999</v>
          </cell>
          <cell r="E13">
            <v>-1.137</v>
          </cell>
          <cell r="F13">
            <v>-0.18699999999999997</v>
          </cell>
          <cell r="G13">
            <v>-1.4604999999999999</v>
          </cell>
          <cell r="H13">
            <v>-1.3607999999999998</v>
          </cell>
          <cell r="I13">
            <v>-0.88616666666666655</v>
          </cell>
        </row>
        <row r="14">
          <cell r="A14">
            <v>2013</v>
          </cell>
          <cell r="B14">
            <v>41639</v>
          </cell>
          <cell r="C14">
            <v>-1.841</v>
          </cell>
          <cell r="D14">
            <v>-1.841</v>
          </cell>
          <cell r="E14">
            <v>-2.411</v>
          </cell>
          <cell r="F14">
            <v>-1.3716666666666668</v>
          </cell>
          <cell r="G14">
            <v>-0.60050000000000003</v>
          </cell>
          <cell r="H14">
            <v>-1.5366</v>
          </cell>
          <cell r="I14">
            <v>-1.4408333333333332</v>
          </cell>
        </row>
        <row r="15">
          <cell r="A15">
            <v>2014</v>
          </cell>
          <cell r="B15">
            <v>42004</v>
          </cell>
          <cell r="C15">
            <v>-5.0000000000000001E-3</v>
          </cell>
          <cell r="D15">
            <v>-5.0000000000000001E-3</v>
          </cell>
          <cell r="E15">
            <v>-0.92299999999999993</v>
          </cell>
          <cell r="F15">
            <v>-1.609</v>
          </cell>
          <cell r="G15">
            <v>-1.03</v>
          </cell>
          <cell r="H15">
            <v>-0.48139999999999999</v>
          </cell>
          <cell r="I15">
            <v>-1.2813333333333332</v>
          </cell>
        </row>
        <row r="16">
          <cell r="A16">
            <v>2015</v>
          </cell>
          <cell r="B16">
            <v>42369</v>
          </cell>
          <cell r="C16">
            <v>0.78</v>
          </cell>
          <cell r="D16">
            <v>0.78</v>
          </cell>
          <cell r="E16">
            <v>0.38750000000000001</v>
          </cell>
          <cell r="F16">
            <v>-0.35533333333333328</v>
          </cell>
          <cell r="G16">
            <v>-1.0117499999999999</v>
          </cell>
          <cell r="H16">
            <v>-0.66799999999999993</v>
          </cell>
          <cell r="I16">
            <v>-0.27116666666666667</v>
          </cell>
        </row>
        <row r="17">
          <cell r="A17">
            <v>2016</v>
          </cell>
          <cell r="B17">
            <v>42735</v>
          </cell>
          <cell r="C17">
            <v>1.29</v>
          </cell>
          <cell r="D17">
            <v>1.29</v>
          </cell>
          <cell r="E17">
            <v>1.0350000000000001</v>
          </cell>
          <cell r="F17">
            <v>0.68833333333333335</v>
          </cell>
          <cell r="G17">
            <v>5.600000000000005E-2</v>
          </cell>
          <cell r="H17">
            <v>-0.55139999999999989</v>
          </cell>
          <cell r="I17">
            <v>-0.34166666666666662</v>
          </cell>
        </row>
        <row r="18">
          <cell r="A18">
            <v>2017</v>
          </cell>
          <cell r="B18">
            <v>43100</v>
          </cell>
          <cell r="C18">
            <v>1.67</v>
          </cell>
          <cell r="D18">
            <v>1.67</v>
          </cell>
          <cell r="E18">
            <v>1.48</v>
          </cell>
          <cell r="F18">
            <v>1.2466666666666668</v>
          </cell>
          <cell r="G18">
            <v>0.93374999999999997</v>
          </cell>
          <cell r="H18">
            <v>0.37880000000000003</v>
          </cell>
          <cell r="I18">
            <v>-0.18116666666666661</v>
          </cell>
        </row>
        <row r="19">
          <cell r="A19">
            <v>2018</v>
          </cell>
          <cell r="B19">
            <v>43465</v>
          </cell>
          <cell r="C19">
            <v>0.93</v>
          </cell>
          <cell r="D19">
            <v>0.93</v>
          </cell>
          <cell r="E19">
            <v>1.3</v>
          </cell>
          <cell r="F19">
            <v>1.2966666666666666</v>
          </cell>
          <cell r="G19">
            <v>1.1675</v>
          </cell>
          <cell r="H19">
            <v>0.93300000000000005</v>
          </cell>
          <cell r="I19">
            <v>0.47066666666666673</v>
          </cell>
        </row>
        <row r="20">
          <cell r="A20">
            <v>2019</v>
          </cell>
          <cell r="B20">
            <v>43830</v>
          </cell>
          <cell r="C20">
            <v>0.48</v>
          </cell>
          <cell r="D20">
            <v>0.48</v>
          </cell>
          <cell r="E20">
            <v>0.70500000000000007</v>
          </cell>
          <cell r="F20">
            <v>1.0266666666666666</v>
          </cell>
          <cell r="G20">
            <v>1.0925</v>
          </cell>
          <cell r="H20">
            <v>1.03</v>
          </cell>
          <cell r="I20">
            <v>0.85749999999999993</v>
          </cell>
        </row>
        <row r="21">
          <cell r="A21">
            <v>2020</v>
          </cell>
          <cell r="B21">
            <v>44196</v>
          </cell>
          <cell r="C21">
            <v>-9.0399999999999991</v>
          </cell>
          <cell r="D21">
            <v>-9.0399999999999991</v>
          </cell>
          <cell r="E21">
            <v>-4.2799999999999994</v>
          </cell>
          <cell r="F21">
            <v>-2.543333333333333</v>
          </cell>
          <cell r="G21">
            <v>-1.4899999999999998</v>
          </cell>
          <cell r="H21">
            <v>-0.93399999999999983</v>
          </cell>
          <cell r="I21">
            <v>-0.6483333333333331</v>
          </cell>
        </row>
        <row r="22">
          <cell r="A22">
            <v>2021</v>
          </cell>
          <cell r="B22">
            <v>44561</v>
          </cell>
          <cell r="C22">
            <v>6.74</v>
          </cell>
          <cell r="D22">
            <v>6.74</v>
          </cell>
          <cell r="E22">
            <v>-1.1499999999999995</v>
          </cell>
          <cell r="F22">
            <v>-0.60666666666666613</v>
          </cell>
          <cell r="G22">
            <v>-0.2224999999999997</v>
          </cell>
          <cell r="H22">
            <v>0.15600000000000022</v>
          </cell>
          <cell r="I22">
            <v>0.3450000000000002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l GDP_YEAR_Static"/>
      <sheetName val="Real GDP_YEAR"/>
      <sheetName val="Nominal GDP"/>
      <sheetName val="Real GDP"/>
      <sheetName val="GDP"/>
      <sheetName val="Deco"/>
    </sheetNames>
    <sheetDataSet>
      <sheetData sheetId="0"/>
      <sheetData sheetId="1"/>
      <sheetData sheetId="2"/>
      <sheetData sheetId="3"/>
      <sheetData sheetId="4">
        <row r="7">
          <cell r="B7" t="str">
            <v>PX_LAST</v>
          </cell>
        </row>
        <row r="8">
          <cell r="B8">
            <v>19960331</v>
          </cell>
        </row>
        <row r="9">
          <cell r="B9" t="str">
            <v>Q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69AE7-EA78-4DFA-83DC-5B97F3397E70}">
  <sheetPr>
    <pageSetUpPr fitToPage="1"/>
  </sheetPr>
  <dimension ref="A1:E62"/>
  <sheetViews>
    <sheetView tabSelected="1" zoomScale="90" zoomScaleNormal="90" workbookViewId="0">
      <selection sqref="A1:E1"/>
    </sheetView>
  </sheetViews>
  <sheetFormatPr defaultRowHeight="15.5" x14ac:dyDescent="0.35"/>
  <cols>
    <col min="1" max="1" width="8.7265625" style="6"/>
    <col min="2" max="2" width="8.7265625" style="7" customWidth="1"/>
    <col min="3" max="3" width="18" style="6" customWidth="1"/>
    <col min="4" max="4" width="20.6328125" style="6" bestFit="1" customWidth="1"/>
    <col min="5" max="5" width="16.7265625" style="13" customWidth="1"/>
    <col min="6" max="6" width="9.1796875" style="6" customWidth="1"/>
    <col min="7" max="8" width="8.7265625" style="6"/>
    <col min="9" max="9" width="9.1796875" style="6" customWidth="1"/>
    <col min="10" max="16384" width="8.7265625" style="6"/>
  </cols>
  <sheetData>
    <row r="1" spans="1:5" x14ac:dyDescent="0.3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</row>
    <row r="2" spans="1:5" x14ac:dyDescent="0.35">
      <c r="A2" s="6" t="str">
        <f>+C2&amp;"_"&amp;B2</f>
        <v>2006_1</v>
      </c>
      <c r="B2" s="7">
        <v>1</v>
      </c>
      <c r="C2" s="8">
        <v>2006</v>
      </c>
      <c r="D2" s="9">
        <v>47</v>
      </c>
      <c r="E2" s="10">
        <f>+VLOOKUP(C2,'[1]Real GDP_YEAR_Static'!$A$7:$I$22,4,0)</f>
        <v>1.7909999999999999</v>
      </c>
    </row>
    <row r="3" spans="1:5" x14ac:dyDescent="0.35">
      <c r="A3" s="6" t="str">
        <f t="shared" ref="A3:A61" si="0">+C3&amp;"_"&amp;B3</f>
        <v>2007_1</v>
      </c>
      <c r="B3" s="7">
        <v>1</v>
      </c>
      <c r="C3" s="8">
        <v>2007</v>
      </c>
      <c r="D3" s="9">
        <v>41</v>
      </c>
      <c r="E3" s="10">
        <f>+VLOOKUP(C3,'[1]Real GDP_YEAR_Static'!$A$7:$I$22,4,0)</f>
        <v>1.4870000000000001</v>
      </c>
    </row>
    <row r="4" spans="1:5" x14ac:dyDescent="0.35">
      <c r="A4" s="6" t="str">
        <f t="shared" si="0"/>
        <v>2008_1</v>
      </c>
      <c r="B4" s="7">
        <v>1</v>
      </c>
      <c r="C4" s="8">
        <v>2008</v>
      </c>
      <c r="D4" s="9">
        <v>32</v>
      </c>
      <c r="E4" s="10">
        <f>+VLOOKUP(C4,'[1]Real GDP_YEAR_Static'!$A$7:$I$22,4,0)</f>
        <v>-0.96199999999999997</v>
      </c>
    </row>
    <row r="5" spans="1:5" x14ac:dyDescent="0.35">
      <c r="A5" s="6" t="str">
        <f t="shared" si="0"/>
        <v>2009_1</v>
      </c>
      <c r="B5" s="7">
        <v>1</v>
      </c>
      <c r="C5" s="8">
        <v>2009</v>
      </c>
      <c r="D5" s="9">
        <v>30</v>
      </c>
      <c r="E5" s="10">
        <f>+VLOOKUP(C5,'[1]Real GDP_YEAR_Static'!$A$7:$I$22,4,0)</f>
        <v>-5.2809999999999997</v>
      </c>
    </row>
    <row r="6" spans="1:5" x14ac:dyDescent="0.35">
      <c r="A6" s="6" t="str">
        <f t="shared" si="0"/>
        <v>2010_1</v>
      </c>
      <c r="B6" s="7">
        <v>1</v>
      </c>
      <c r="C6" s="8">
        <v>2010</v>
      </c>
      <c r="D6" s="9">
        <v>24</v>
      </c>
      <c r="E6" s="10">
        <f>+VLOOKUP(C6,'[1]Real GDP_YEAR_Static'!$A$7:$I$22,4,0)</f>
        <v>1.7130000000000001</v>
      </c>
    </row>
    <row r="7" spans="1:5" x14ac:dyDescent="0.35">
      <c r="A7" s="6" t="str">
        <f t="shared" si="0"/>
        <v>2011_1</v>
      </c>
      <c r="B7" s="7">
        <v>1</v>
      </c>
      <c r="C7" s="8">
        <v>2011</v>
      </c>
      <c r="D7" s="9">
        <v>24</v>
      </c>
      <c r="E7" s="10">
        <f>+VLOOKUP(C7,'[1]Real GDP_YEAR_Static'!$A$7:$I$22,4,0)</f>
        <v>0.70699999999999996</v>
      </c>
    </row>
    <row r="8" spans="1:5" x14ac:dyDescent="0.35">
      <c r="A8" s="6" t="str">
        <f t="shared" si="0"/>
        <v>2012_1</v>
      </c>
      <c r="B8" s="7">
        <v>1</v>
      </c>
      <c r="C8" s="8">
        <v>2012</v>
      </c>
      <c r="D8" s="9">
        <v>20</v>
      </c>
      <c r="E8" s="10">
        <f>+VLOOKUP(C8,'[1]Real GDP_YEAR_Static'!$A$7:$I$22,4,0)</f>
        <v>-2.9809999999999999</v>
      </c>
    </row>
    <row r="9" spans="1:5" x14ac:dyDescent="0.35">
      <c r="A9" s="6" t="str">
        <f t="shared" si="0"/>
        <v>2013_1</v>
      </c>
      <c r="B9" s="7">
        <v>1</v>
      </c>
      <c r="C9" s="8">
        <v>2013</v>
      </c>
      <c r="D9" s="9">
        <v>21</v>
      </c>
      <c r="E9" s="10">
        <f>+VLOOKUP(C9,'[1]Real GDP_YEAR_Static'!$A$7:$I$22,4,0)</f>
        <v>-1.841</v>
      </c>
    </row>
    <row r="10" spans="1:5" x14ac:dyDescent="0.35">
      <c r="A10" s="6" t="str">
        <f t="shared" si="0"/>
        <v>2014_1</v>
      </c>
      <c r="B10" s="7">
        <v>1</v>
      </c>
      <c r="C10" s="8">
        <v>2014</v>
      </c>
      <c r="D10" s="9">
        <v>26</v>
      </c>
      <c r="E10" s="10">
        <f>+VLOOKUP(C10,'[1]Real GDP_YEAR_Static'!$A$7:$I$22,4,0)</f>
        <v>-5.0000000000000001E-3</v>
      </c>
    </row>
    <row r="11" spans="1:5" x14ac:dyDescent="0.35">
      <c r="A11" s="6" t="str">
        <f t="shared" si="0"/>
        <v>2015_1</v>
      </c>
      <c r="B11" s="7">
        <v>1</v>
      </c>
      <c r="C11" s="8">
        <v>2015</v>
      </c>
      <c r="D11" s="9">
        <v>38</v>
      </c>
      <c r="E11" s="10">
        <f>+VLOOKUP(C11,'[1]Real GDP_YEAR_Static'!$A$7:$I$22,4,0)</f>
        <v>0.78</v>
      </c>
    </row>
    <row r="12" spans="1:5" x14ac:dyDescent="0.35">
      <c r="A12" s="6" t="str">
        <f t="shared" si="0"/>
        <v>2016_1</v>
      </c>
      <c r="B12" s="7">
        <v>1</v>
      </c>
      <c r="C12" s="8">
        <v>2016</v>
      </c>
      <c r="D12" s="9">
        <v>38.264515161112875</v>
      </c>
      <c r="E12" s="10">
        <f>+VLOOKUP(C12,'[1]Real GDP_YEAR_Static'!$A$7:$I$22,4,0)</f>
        <v>1.29</v>
      </c>
    </row>
    <row r="13" spans="1:5" x14ac:dyDescent="0.35">
      <c r="A13" s="6" t="str">
        <f t="shared" si="0"/>
        <v>2017_1</v>
      </c>
      <c r="B13" s="7">
        <v>1</v>
      </c>
      <c r="C13" s="8">
        <v>2017</v>
      </c>
      <c r="D13" s="9">
        <v>47.483756372822143</v>
      </c>
      <c r="E13" s="10">
        <f>+VLOOKUP(C13,'[1]Real GDP_YEAR_Static'!$A$7:$I$22,4,0)</f>
        <v>1.67</v>
      </c>
    </row>
    <row r="14" spans="1:5" x14ac:dyDescent="0.35">
      <c r="A14" s="6" t="str">
        <f t="shared" si="0"/>
        <v>2018_1</v>
      </c>
      <c r="B14" s="7">
        <v>1</v>
      </c>
      <c r="C14" s="8">
        <v>2018</v>
      </c>
      <c r="D14" s="9">
        <v>41.979015585511732</v>
      </c>
      <c r="E14" s="10">
        <f>+VLOOKUP(C14,'[1]Real GDP_YEAR_Static'!$A$7:$I$22,4,0)</f>
        <v>0.93</v>
      </c>
    </row>
    <row r="15" spans="1:5" x14ac:dyDescent="0.35">
      <c r="A15" s="6" t="str">
        <f t="shared" si="0"/>
        <v>2019_1</v>
      </c>
      <c r="B15" s="7">
        <v>1</v>
      </c>
      <c r="C15" s="8">
        <v>2019</v>
      </c>
      <c r="D15" s="9">
        <v>45.690742600854961</v>
      </c>
      <c r="E15" s="10">
        <f>+VLOOKUP(C15,'[1]Real GDP_YEAR_Static'!$A$7:$I$22,4,0)</f>
        <v>0.48</v>
      </c>
    </row>
    <row r="16" spans="1:5" x14ac:dyDescent="0.35">
      <c r="A16" s="6" t="str">
        <f t="shared" si="0"/>
        <v>2020_2</v>
      </c>
      <c r="B16" s="7">
        <v>2</v>
      </c>
      <c r="C16" s="8">
        <v>2020</v>
      </c>
      <c r="D16" s="9">
        <v>61.315690200516528</v>
      </c>
      <c r="E16" s="10">
        <f>+VLOOKUP(C16,'[1]Real GDP_YEAR_Static'!$A$7:$I$22,5,0)</f>
        <v>-4.2799999999999994</v>
      </c>
    </row>
    <row r="17" spans="1:5" x14ac:dyDescent="0.35">
      <c r="A17" s="6" t="str">
        <f t="shared" si="0"/>
        <v>2007_2</v>
      </c>
      <c r="B17" s="7">
        <v>2</v>
      </c>
      <c r="C17" s="8">
        <v>2007</v>
      </c>
      <c r="D17" s="9">
        <v>53</v>
      </c>
      <c r="E17" s="10">
        <f>+VLOOKUP(C17,'[1]Real GDP_YEAR_Static'!$A$7:$I$22,5,0)</f>
        <v>1.639</v>
      </c>
    </row>
    <row r="18" spans="1:5" x14ac:dyDescent="0.35">
      <c r="A18" s="6" t="str">
        <f t="shared" si="0"/>
        <v>2008_2</v>
      </c>
      <c r="B18" s="7">
        <v>2</v>
      </c>
      <c r="C18" s="8">
        <v>2008</v>
      </c>
      <c r="D18" s="9">
        <v>39</v>
      </c>
      <c r="E18" s="10">
        <f>+VLOOKUP(C18,'[1]Real GDP_YEAR_Static'!$A$7:$I$22,5,0)</f>
        <v>0.26250000000000007</v>
      </c>
    </row>
    <row r="19" spans="1:5" x14ac:dyDescent="0.35">
      <c r="A19" s="6" t="str">
        <f t="shared" si="0"/>
        <v>2009_2</v>
      </c>
      <c r="B19" s="7">
        <v>2</v>
      </c>
      <c r="C19" s="8">
        <v>2009</v>
      </c>
      <c r="D19" s="9">
        <v>41</v>
      </c>
      <c r="E19" s="10">
        <f>+VLOOKUP(C19,'[1]Real GDP_YEAR_Static'!$A$7:$I$22,5,0)</f>
        <v>-3.1214999999999997</v>
      </c>
    </row>
    <row r="20" spans="1:5" x14ac:dyDescent="0.35">
      <c r="A20" s="6" t="str">
        <f t="shared" si="0"/>
        <v>2010_2</v>
      </c>
      <c r="B20" s="7">
        <v>2</v>
      </c>
      <c r="C20" s="8">
        <v>2010</v>
      </c>
      <c r="D20" s="9">
        <v>34</v>
      </c>
      <c r="E20" s="10">
        <f>+VLOOKUP(C20,'[1]Real GDP_YEAR_Static'!$A$7:$I$22,5,0)</f>
        <v>-1.7839999999999998</v>
      </c>
    </row>
    <row r="21" spans="1:5" x14ac:dyDescent="0.35">
      <c r="A21" s="6" t="str">
        <f t="shared" si="0"/>
        <v>2011_2</v>
      </c>
      <c r="B21" s="7">
        <v>2</v>
      </c>
      <c r="C21" s="8">
        <v>2011</v>
      </c>
      <c r="D21" s="9">
        <v>39</v>
      </c>
      <c r="E21" s="10">
        <f>+VLOOKUP(C21,'[1]Real GDP_YEAR_Static'!$A$7:$I$22,5,0)</f>
        <v>1.21</v>
      </c>
    </row>
    <row r="22" spans="1:5" x14ac:dyDescent="0.35">
      <c r="A22" s="6" t="str">
        <f t="shared" si="0"/>
        <v>2012_2</v>
      </c>
      <c r="B22" s="7">
        <v>2</v>
      </c>
      <c r="C22" s="8">
        <v>2012</v>
      </c>
      <c r="D22" s="9">
        <v>34</v>
      </c>
      <c r="E22" s="10">
        <f>+VLOOKUP(C22,'[1]Real GDP_YEAR_Static'!$A$7:$I$22,5,0)</f>
        <v>-1.137</v>
      </c>
    </row>
    <row r="23" spans="1:5" x14ac:dyDescent="0.35">
      <c r="A23" s="6" t="str">
        <f t="shared" si="0"/>
        <v>2013_2</v>
      </c>
      <c r="B23" s="7">
        <v>2</v>
      </c>
      <c r="C23" s="8">
        <v>2013</v>
      </c>
      <c r="D23" s="9">
        <v>38</v>
      </c>
      <c r="E23" s="10">
        <f>+VLOOKUP(C23,'[1]Real GDP_YEAR_Static'!$A$7:$I$22,5,0)</f>
        <v>-2.411</v>
      </c>
    </row>
    <row r="24" spans="1:5" x14ac:dyDescent="0.35">
      <c r="A24" s="6" t="str">
        <f t="shared" si="0"/>
        <v>2014_2</v>
      </c>
      <c r="B24" s="7">
        <v>2</v>
      </c>
      <c r="C24" s="8">
        <v>2014</v>
      </c>
      <c r="D24" s="9">
        <v>32</v>
      </c>
      <c r="E24" s="10">
        <f>+VLOOKUP(C24,'[1]Real GDP_YEAR_Static'!$A$7:$I$22,5,0)</f>
        <v>-0.92299999999999993</v>
      </c>
    </row>
    <row r="25" spans="1:5" x14ac:dyDescent="0.35">
      <c r="A25" s="6" t="str">
        <f t="shared" si="0"/>
        <v>2015_2</v>
      </c>
      <c r="B25" s="7">
        <v>2</v>
      </c>
      <c r="C25" s="8">
        <v>2015</v>
      </c>
      <c r="D25" s="9">
        <v>57.723686483788605</v>
      </c>
      <c r="E25" s="10">
        <f>+VLOOKUP(C25,'[1]Real GDP_YEAR_Static'!$A$7:$I$22,5,0)</f>
        <v>0.38750000000000001</v>
      </c>
    </row>
    <row r="26" spans="1:5" x14ac:dyDescent="0.35">
      <c r="A26" s="6" t="str">
        <f t="shared" si="0"/>
        <v>2016_2</v>
      </c>
      <c r="B26" s="7">
        <v>2</v>
      </c>
      <c r="C26" s="8">
        <v>2016</v>
      </c>
      <c r="D26" s="11">
        <v>67.263536883162345</v>
      </c>
      <c r="E26" s="10">
        <f>+VLOOKUP(C26,'[1]Real GDP_YEAR_Static'!$A$7:$I$22,5,0)</f>
        <v>1.0350000000000001</v>
      </c>
    </row>
    <row r="27" spans="1:5" x14ac:dyDescent="0.35">
      <c r="A27" s="6" t="str">
        <f t="shared" si="0"/>
        <v>2017_2</v>
      </c>
      <c r="B27" s="7">
        <v>2</v>
      </c>
      <c r="C27" s="8">
        <v>2017</v>
      </c>
      <c r="D27" s="9">
        <v>64.301581988201377</v>
      </c>
      <c r="E27" s="10">
        <f>+VLOOKUP(C27,'[1]Real GDP_YEAR_Static'!$A$7:$I$22,5,0)</f>
        <v>1.48</v>
      </c>
    </row>
    <row r="28" spans="1:5" x14ac:dyDescent="0.35">
      <c r="A28" s="6" t="str">
        <f t="shared" si="0"/>
        <v>2018_2</v>
      </c>
      <c r="B28" s="7">
        <v>2</v>
      </c>
      <c r="C28" s="8">
        <v>2018</v>
      </c>
      <c r="D28" s="11">
        <v>63.406907670111778</v>
      </c>
      <c r="E28" s="10">
        <f>+VLOOKUP(C28,'[1]Real GDP_YEAR_Static'!$A$7:$I$22,5,0)</f>
        <v>1.3</v>
      </c>
    </row>
    <row r="29" spans="1:5" x14ac:dyDescent="0.35">
      <c r="A29" s="6" t="str">
        <f t="shared" si="0"/>
        <v>2019_2</v>
      </c>
      <c r="B29" s="7">
        <v>2</v>
      </c>
      <c r="C29" s="8">
        <v>2019</v>
      </c>
      <c r="D29" s="11">
        <v>71.328791654186602</v>
      </c>
      <c r="E29" s="10">
        <f>+VLOOKUP(C29,'[1]Real GDP_YEAR_Static'!$A$7:$I$22,5,0)</f>
        <v>0.70500000000000007</v>
      </c>
    </row>
    <row r="30" spans="1:5" x14ac:dyDescent="0.35">
      <c r="A30" s="6" t="str">
        <f t="shared" si="0"/>
        <v>2008_3</v>
      </c>
      <c r="B30" s="7">
        <v>3</v>
      </c>
      <c r="C30" s="8">
        <v>2008</v>
      </c>
      <c r="D30" s="9">
        <v>49</v>
      </c>
      <c r="E30" s="10">
        <f>+VLOOKUP(C30,'[1]Real GDP_YEAR_Static'!$A$7:$I$22,6,0)</f>
        <v>0.77199999999999991</v>
      </c>
    </row>
    <row r="31" spans="1:5" x14ac:dyDescent="0.35">
      <c r="A31" s="6" t="str">
        <f t="shared" si="0"/>
        <v>2009_3</v>
      </c>
      <c r="B31" s="7">
        <v>3</v>
      </c>
      <c r="C31" s="8">
        <v>2009</v>
      </c>
      <c r="D31" s="9">
        <v>50</v>
      </c>
      <c r="E31" s="10">
        <f>+VLOOKUP(C31,'[1]Real GDP_YEAR_Static'!$A$7:$I$22,6,0)</f>
        <v>-1.585333333333333</v>
      </c>
    </row>
    <row r="32" spans="1:5" x14ac:dyDescent="0.35">
      <c r="A32" s="6" t="str">
        <f t="shared" si="0"/>
        <v>2010_3</v>
      </c>
      <c r="B32" s="7">
        <v>3</v>
      </c>
      <c r="C32" s="8">
        <v>2010</v>
      </c>
      <c r="D32" s="9">
        <v>40</v>
      </c>
      <c r="E32" s="10">
        <f>+VLOOKUP(C32,'[1]Real GDP_YEAR_Static'!$A$7:$I$22,6,0)</f>
        <v>-1.5099999999999998</v>
      </c>
    </row>
    <row r="33" spans="1:5" x14ac:dyDescent="0.35">
      <c r="A33" s="6" t="str">
        <f t="shared" si="0"/>
        <v>2011_3</v>
      </c>
      <c r="B33" s="7">
        <v>3</v>
      </c>
      <c r="C33" s="8">
        <v>2011</v>
      </c>
      <c r="D33" s="9">
        <v>48</v>
      </c>
      <c r="E33" s="10">
        <f>+VLOOKUP(C33,'[1]Real GDP_YEAR_Static'!$A$7:$I$22,6,0)</f>
        <v>-0.95366666666666655</v>
      </c>
    </row>
    <row r="34" spans="1:5" x14ac:dyDescent="0.35">
      <c r="A34" s="6" t="str">
        <f t="shared" si="0"/>
        <v>2012_3</v>
      </c>
      <c r="B34" s="7">
        <v>3</v>
      </c>
      <c r="C34" s="8">
        <v>2012</v>
      </c>
      <c r="D34" s="9">
        <v>43</v>
      </c>
      <c r="E34" s="10">
        <f>+VLOOKUP(C34,'[1]Real GDP_YEAR_Static'!$A$7:$I$22,6,0)</f>
        <v>-0.18699999999999997</v>
      </c>
    </row>
    <row r="35" spans="1:5" x14ac:dyDescent="0.35">
      <c r="A35" s="6" t="str">
        <f t="shared" si="0"/>
        <v>2013_3</v>
      </c>
      <c r="B35" s="7">
        <v>3</v>
      </c>
      <c r="C35" s="8">
        <v>2013</v>
      </c>
      <c r="D35" s="9">
        <v>42</v>
      </c>
      <c r="E35" s="10">
        <f>+VLOOKUP(C35,'[1]Real GDP_YEAR_Static'!$A$7:$I$22,6,0)</f>
        <v>-1.3716666666666668</v>
      </c>
    </row>
    <row r="36" spans="1:5" x14ac:dyDescent="0.35">
      <c r="A36" s="6" t="str">
        <f t="shared" si="0"/>
        <v>2014_3</v>
      </c>
      <c r="B36" s="7">
        <v>3</v>
      </c>
      <c r="C36" s="8">
        <v>2014</v>
      </c>
      <c r="D36" s="9">
        <v>64.757498676955123</v>
      </c>
      <c r="E36" s="10">
        <f>+VLOOKUP(C36,'[1]Real GDP_YEAR_Static'!$A$7:$I$22,6,0)</f>
        <v>-1.609</v>
      </c>
    </row>
    <row r="37" spans="1:5" x14ac:dyDescent="0.35">
      <c r="A37" s="6" t="str">
        <f t="shared" si="0"/>
        <v>2015_3</v>
      </c>
      <c r="B37" s="7">
        <v>3</v>
      </c>
      <c r="C37" s="8">
        <v>2015</v>
      </c>
      <c r="D37" s="12">
        <v>73.594508270247744</v>
      </c>
      <c r="E37" s="10">
        <f>+VLOOKUP(C37,'[1]Real GDP_YEAR_Static'!$A$7:$I$22,6,0)</f>
        <v>-0.35533333333333328</v>
      </c>
    </row>
    <row r="38" spans="1:5" x14ac:dyDescent="0.35">
      <c r="A38" s="6" t="str">
        <f t="shared" si="0"/>
        <v>2016_3</v>
      </c>
      <c r="B38" s="7">
        <v>3</v>
      </c>
      <c r="C38" s="8">
        <v>2016</v>
      </c>
      <c r="D38" s="9">
        <v>77.442895111100057</v>
      </c>
      <c r="E38" s="10">
        <f>+VLOOKUP(C38,'[1]Real GDP_YEAR_Static'!$A$7:$I$22,6,0)</f>
        <v>0.68833333333333335</v>
      </c>
    </row>
    <row r="39" spans="1:5" x14ac:dyDescent="0.35">
      <c r="A39" s="6" t="str">
        <f t="shared" si="0"/>
        <v>2017_3</v>
      </c>
      <c r="B39" s="7">
        <v>3</v>
      </c>
      <c r="C39" s="8">
        <v>2017</v>
      </c>
      <c r="D39" s="12">
        <v>82.166152279741638</v>
      </c>
      <c r="E39" s="10">
        <f>+VLOOKUP(C39,'[1]Real GDP_YEAR_Static'!$A$7:$I$22,6,0)</f>
        <v>1.2466666666666668</v>
      </c>
    </row>
    <row r="40" spans="1:5" x14ac:dyDescent="0.35">
      <c r="A40" s="6" t="str">
        <f t="shared" si="0"/>
        <v>2018_3</v>
      </c>
      <c r="B40" s="7">
        <v>3</v>
      </c>
      <c r="C40" s="8">
        <v>2018</v>
      </c>
      <c r="D40" s="12">
        <v>84.090491079639506</v>
      </c>
      <c r="E40" s="10">
        <f>+VLOOKUP(C40,'[1]Real GDP_YEAR_Static'!$A$7:$I$22,6,0)</f>
        <v>1.2966666666666666</v>
      </c>
    </row>
    <row r="41" spans="1:5" x14ac:dyDescent="0.35">
      <c r="A41" s="6" t="str">
        <f t="shared" si="0"/>
        <v>2009_4</v>
      </c>
      <c r="B41" s="7">
        <v>4</v>
      </c>
      <c r="C41" s="8">
        <v>2009</v>
      </c>
      <c r="D41" s="9">
        <v>56.000000000000007</v>
      </c>
      <c r="E41" s="10">
        <f>+VLOOKUP(C41,'[1]Real GDP_YEAR_Static'!$A$7:$I$22,7,0)</f>
        <v>-0.74124999999999996</v>
      </c>
    </row>
    <row r="42" spans="1:5" x14ac:dyDescent="0.35">
      <c r="A42" s="6" t="str">
        <f t="shared" si="0"/>
        <v>2010_4</v>
      </c>
      <c r="B42" s="7">
        <v>4</v>
      </c>
      <c r="C42" s="8">
        <v>2010</v>
      </c>
      <c r="D42" s="9">
        <v>54</v>
      </c>
      <c r="E42" s="10">
        <f>+VLOOKUP(C42,'[1]Real GDP_YEAR_Static'!$A$7:$I$22,7,0)</f>
        <v>-0.76074999999999982</v>
      </c>
    </row>
    <row r="43" spans="1:5" x14ac:dyDescent="0.35">
      <c r="A43" s="6" t="str">
        <f t="shared" si="0"/>
        <v>2011_4</v>
      </c>
      <c r="B43" s="7">
        <v>4</v>
      </c>
      <c r="C43" s="8">
        <v>2011</v>
      </c>
      <c r="D43" s="9">
        <v>56.000000000000007</v>
      </c>
      <c r="E43" s="10">
        <f>+VLOOKUP(C43,'[1]Real GDP_YEAR_Static'!$A$7:$I$22,7,0)</f>
        <v>-0.95574999999999988</v>
      </c>
    </row>
    <row r="44" spans="1:5" x14ac:dyDescent="0.35">
      <c r="A44" s="6" t="str">
        <f t="shared" si="0"/>
        <v>2012_4</v>
      </c>
      <c r="B44" s="7">
        <v>4</v>
      </c>
      <c r="C44" s="8">
        <v>2012</v>
      </c>
      <c r="D44" s="9">
        <v>47</v>
      </c>
      <c r="E44" s="10">
        <f>+VLOOKUP(C44,'[1]Real GDP_YEAR_Static'!$A$7:$I$22,7,0)</f>
        <v>-1.4604999999999999</v>
      </c>
    </row>
    <row r="45" spans="1:5" x14ac:dyDescent="0.35">
      <c r="A45" s="6" t="str">
        <f t="shared" si="0"/>
        <v>2013_4</v>
      </c>
      <c r="B45" s="7">
        <v>4</v>
      </c>
      <c r="C45" s="8">
        <v>2013</v>
      </c>
      <c r="D45" s="9">
        <v>64.39200447097781</v>
      </c>
      <c r="E45" s="10">
        <f>+VLOOKUP(C45,'[1]Real GDP_YEAR_Static'!$A$7:$I$22,7,0)</f>
        <v>-0.60050000000000003</v>
      </c>
    </row>
    <row r="46" spans="1:5" x14ac:dyDescent="0.35">
      <c r="A46" s="6" t="str">
        <f t="shared" si="0"/>
        <v>2014_4</v>
      </c>
      <c r="B46" s="7">
        <v>4</v>
      </c>
      <c r="C46" s="8">
        <v>2014</v>
      </c>
      <c r="D46" s="12">
        <v>78.62551454271339</v>
      </c>
      <c r="E46" s="10">
        <f>+VLOOKUP(C46,'[1]Real GDP_YEAR_Static'!$A$7:$I$22,7,0)</f>
        <v>-1.03</v>
      </c>
    </row>
    <row r="47" spans="1:5" x14ac:dyDescent="0.35">
      <c r="A47" s="6" t="str">
        <f t="shared" si="0"/>
        <v>2015_4</v>
      </c>
      <c r="B47" s="7">
        <v>4</v>
      </c>
      <c r="C47" s="8">
        <v>2015</v>
      </c>
      <c r="D47" s="9">
        <v>81.197335119845178</v>
      </c>
      <c r="E47" s="10">
        <f>+VLOOKUP(C47,'[1]Real GDP_YEAR_Static'!$A$7:$I$22,7,0)</f>
        <v>-1.0117499999999999</v>
      </c>
    </row>
    <row r="48" spans="1:5" x14ac:dyDescent="0.35">
      <c r="A48" s="6" t="str">
        <f t="shared" si="0"/>
        <v>2016_4</v>
      </c>
      <c r="B48" s="7">
        <v>4</v>
      </c>
      <c r="C48" s="8">
        <v>2016</v>
      </c>
      <c r="D48" s="9">
        <v>86.033604823220656</v>
      </c>
      <c r="E48" s="10">
        <f>+VLOOKUP(C48,'[1]Real GDP_YEAR_Static'!$A$7:$I$22,7,0)</f>
        <v>5.600000000000005E-2</v>
      </c>
    </row>
    <row r="49" spans="1:5" x14ac:dyDescent="0.35">
      <c r="A49" s="6" t="str">
        <f t="shared" si="0"/>
        <v>2017_4</v>
      </c>
      <c r="B49" s="7">
        <v>4</v>
      </c>
      <c r="C49" s="8">
        <v>2017</v>
      </c>
      <c r="D49" s="9">
        <v>91.789815566639604</v>
      </c>
      <c r="E49" s="10">
        <f>+VLOOKUP(C49,'[1]Real GDP_YEAR_Static'!$A$7:$I$22,7,0)</f>
        <v>0.93374999999999997</v>
      </c>
    </row>
    <row r="50" spans="1:5" x14ac:dyDescent="0.35">
      <c r="A50" s="6" t="str">
        <f t="shared" si="0"/>
        <v>2010_5</v>
      </c>
      <c r="B50" s="7">
        <v>5</v>
      </c>
      <c r="C50" s="8">
        <v>2010</v>
      </c>
      <c r="D50" s="9">
        <v>62</v>
      </c>
      <c r="E50" s="10">
        <f>+VLOOKUP(C50,'[1]Real GDP_YEAR_Static'!$A$7:$I$22,8,0)</f>
        <v>-0.25039999999999996</v>
      </c>
    </row>
    <row r="51" spans="1:5" x14ac:dyDescent="0.35">
      <c r="A51" s="6" t="str">
        <f t="shared" si="0"/>
        <v>2011_5</v>
      </c>
      <c r="B51" s="7">
        <v>5</v>
      </c>
      <c r="C51" s="8">
        <v>2011</v>
      </c>
      <c r="D51" s="9">
        <v>60</v>
      </c>
      <c r="E51" s="10">
        <f>+VLOOKUP(C51,'[1]Real GDP_YEAR_Static'!$A$7:$I$22,8,0)</f>
        <v>-0.46719999999999989</v>
      </c>
    </row>
    <row r="52" spans="1:5" x14ac:dyDescent="0.35">
      <c r="A52" s="6" t="str">
        <f t="shared" si="0"/>
        <v>2012_5</v>
      </c>
      <c r="B52" s="7">
        <v>5</v>
      </c>
      <c r="C52" s="8">
        <v>2012</v>
      </c>
      <c r="D52" s="9">
        <v>65.930010001472297</v>
      </c>
      <c r="E52" s="10">
        <f>+VLOOKUP(C52,'[1]Real GDP_YEAR_Static'!$A$7:$I$22,8,0)</f>
        <v>-1.3607999999999998</v>
      </c>
    </row>
    <row r="53" spans="1:5" x14ac:dyDescent="0.35">
      <c r="A53" s="6" t="str">
        <f t="shared" si="0"/>
        <v>2013_5</v>
      </c>
      <c r="B53" s="7">
        <v>5</v>
      </c>
      <c r="C53" s="8">
        <v>2013</v>
      </c>
      <c r="D53" s="12">
        <v>79.743017747479314</v>
      </c>
      <c r="E53" s="10">
        <f>+VLOOKUP(C53,'[1]Real GDP_YEAR_Static'!$A$7:$I$22,8,0)</f>
        <v>-1.5366</v>
      </c>
    </row>
    <row r="54" spans="1:5" x14ac:dyDescent="0.35">
      <c r="A54" s="6" t="str">
        <f t="shared" si="0"/>
        <v>2014_5</v>
      </c>
      <c r="B54" s="7">
        <v>5</v>
      </c>
      <c r="C54" s="8">
        <v>2014</v>
      </c>
      <c r="D54" s="9">
        <v>87.23920695108059</v>
      </c>
      <c r="E54" s="10">
        <f>+VLOOKUP(C54,'[1]Real GDP_YEAR_Static'!$A$7:$I$22,8,0)</f>
        <v>-0.48139999999999999</v>
      </c>
    </row>
    <row r="55" spans="1:5" x14ac:dyDescent="0.35">
      <c r="A55" s="6" t="str">
        <f t="shared" si="0"/>
        <v>2015_5</v>
      </c>
      <c r="B55" s="7">
        <v>5</v>
      </c>
      <c r="C55" s="8">
        <v>2015</v>
      </c>
      <c r="D55" s="9">
        <v>89.362783499245282</v>
      </c>
      <c r="E55" s="10">
        <f>+VLOOKUP(C55,'[1]Real GDP_YEAR_Static'!$A$7:$I$22,8,0)</f>
        <v>-0.66799999999999993</v>
      </c>
    </row>
    <row r="56" spans="1:5" x14ac:dyDescent="0.35">
      <c r="A56" s="6" t="str">
        <f t="shared" si="0"/>
        <v>2016_5</v>
      </c>
      <c r="B56" s="7">
        <v>5</v>
      </c>
      <c r="C56" s="8">
        <v>2016</v>
      </c>
      <c r="D56" s="9">
        <v>92.476427139797678</v>
      </c>
      <c r="E56" s="10">
        <f>+VLOOKUP(C56,'[1]Real GDP_YEAR_Static'!$A$7:$I$22,8,0)</f>
        <v>-0.55139999999999989</v>
      </c>
    </row>
    <row r="57" spans="1:5" x14ac:dyDescent="0.35">
      <c r="A57" s="6" t="str">
        <f t="shared" si="0"/>
        <v>2011_6</v>
      </c>
      <c r="B57" s="7">
        <v>6</v>
      </c>
      <c r="C57" s="8">
        <v>2011</v>
      </c>
      <c r="D57" s="9">
        <v>76.403722959542435</v>
      </c>
      <c r="E57" s="10">
        <f>+VLOOKUP(C57,'[1]Real GDP_YEAR_Static'!$A$7:$I$22,9,0)</f>
        <v>-9.0833333333333308E-2</v>
      </c>
    </row>
    <row r="58" spans="1:5" x14ac:dyDescent="0.35">
      <c r="A58" s="6" t="str">
        <f t="shared" si="0"/>
        <v>2012_6</v>
      </c>
      <c r="B58" s="7">
        <v>6</v>
      </c>
      <c r="C58" s="8">
        <v>2012</v>
      </c>
      <c r="D58" s="11">
        <v>79.146029377150327</v>
      </c>
      <c r="E58" s="10">
        <f>+VLOOKUP(C58,'[1]Real GDP_YEAR_Static'!$A$7:$I$22,9,0)</f>
        <v>-0.88616666666666655</v>
      </c>
    </row>
    <row r="59" spans="1:5" x14ac:dyDescent="0.35">
      <c r="A59" s="6" t="str">
        <f t="shared" si="0"/>
        <v>2013_6</v>
      </c>
      <c r="B59" s="7">
        <v>6</v>
      </c>
      <c r="C59" s="8">
        <v>2013</v>
      </c>
      <c r="D59" s="9">
        <v>88.852595877902431</v>
      </c>
      <c r="E59" s="10">
        <f>+VLOOKUP(C59,'[1]Real GDP_YEAR_Static'!$A$7:$I$22,9,0)</f>
        <v>-1.4408333333333332</v>
      </c>
    </row>
    <row r="60" spans="1:5" x14ac:dyDescent="0.35">
      <c r="A60" s="6" t="str">
        <f t="shared" si="0"/>
        <v>2014_6</v>
      </c>
      <c r="B60" s="7">
        <v>6</v>
      </c>
      <c r="C60" s="8">
        <v>2014</v>
      </c>
      <c r="D60" s="9">
        <v>92.876190312341407</v>
      </c>
      <c r="E60" s="10">
        <f>+VLOOKUP(C60,'[1]Real GDP_YEAR_Static'!$A$7:$I$22,9,0)</f>
        <v>-1.2813333333333332</v>
      </c>
    </row>
    <row r="61" spans="1:5" x14ac:dyDescent="0.35">
      <c r="A61" s="6" t="str">
        <f t="shared" si="0"/>
        <v>2015_6</v>
      </c>
      <c r="B61" s="7">
        <v>6</v>
      </c>
      <c r="C61" s="8">
        <v>2015</v>
      </c>
      <c r="D61" s="9">
        <v>94.445721730467099</v>
      </c>
      <c r="E61" s="10">
        <f>+VLOOKUP(C61,'[1]Real GDP_YEAR_Static'!$A$7:$I$22,9,0)</f>
        <v>-0.27116666666666667</v>
      </c>
    </row>
    <row r="62" spans="1:5" x14ac:dyDescent="0.35">
      <c r="C62" s="8"/>
    </row>
  </sheetData>
  <pageMargins left="0.70866141732283472" right="0.70866141732283472" top="0.74803149606299213" bottom="0.74803149606299213" header="0.31496062992125984" footer="0.31496062992125984"/>
  <pageSetup paperSize="9" scale="74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1</vt:i4>
      </vt:variant>
    </vt:vector>
  </HeadingPairs>
  <TitlesOfParts>
    <vt:vector size="2" baseType="lpstr">
      <vt:lpstr>Tassi_Smaltimento_Reg</vt:lpstr>
      <vt:lpstr>Tassi_Smaltimento_Reg!Area_stampa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Giuseppe Missaglia</dc:creator>
  <cp:lastModifiedBy>Giuseppe Missaglia</cp:lastModifiedBy>
  <dcterms:created xsi:type="dcterms:W3CDTF">2023-01-10T13:04:15Z</dcterms:created>
  <dcterms:modified xsi:type="dcterms:W3CDTF">2023-01-10T13:05:38Z</dcterms:modified>
</cp:coreProperties>
</file>