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202300"/>
  <mc:AlternateContent xmlns:mc="http://schemas.openxmlformats.org/markup-compatibility/2006">
    <mc:Choice Requires="x15">
      <x15ac:absPath xmlns:x15ac="http://schemas.microsoft.com/office/spreadsheetml/2010/11/ac" url="/Users/giovanni/Documents/QVF - quantitative framework for valuation multiples computation in mergers and acquisitions/data/00_raw/"/>
    </mc:Choice>
  </mc:AlternateContent>
  <xr:revisionPtr revIDLastSave="0" documentId="13_ncr:1_{F75563A8-09F8-5343-81E1-3C2CFF2A822D}" xr6:coauthVersionLast="47" xr6:coauthVersionMax="47" xr10:uidLastSave="{00000000-0000-0000-0000-000000000000}"/>
  <bookViews>
    <workbookView xWindow="1160" yWindow="500" windowWidth="27640" windowHeight="16180" activeTab="1" xr2:uid="{00000000-000D-0000-FFFF-FFFF00000000}"/>
  </bookViews>
  <sheets>
    <sheet name="Filtered Results" sheetId="3" r:id="rId1"/>
    <sheet name="Results" sheetId="2" r:id="rId2"/>
    <sheet name="Search summary" sheetId="1" r:id="rId3"/>
  </sheets>
  <definedNames>
    <definedName name="_xlnm._FilterDatabase" localSheetId="0" hidden="1">'Filtered Results'!$A$1:$X$153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2" i="2" l="1"/>
  <c r="X2" i="2"/>
  <c r="U2" i="2"/>
  <c r="N2" i="2"/>
  <c r="E2" i="2"/>
  <c r="F2" i="2"/>
  <c r="G2" i="2"/>
  <c r="H2" i="2"/>
  <c r="K2" i="2"/>
  <c r="L2" i="2"/>
  <c r="M2" i="2"/>
  <c r="O2" i="2"/>
  <c r="P2" i="2"/>
  <c r="Q2" i="2"/>
  <c r="R2" i="2"/>
  <c r="S2" i="2"/>
  <c r="T2" i="2"/>
  <c r="V2" i="2"/>
  <c r="Y2" i="2"/>
  <c r="E3" i="2"/>
  <c r="F3" i="2"/>
  <c r="G3" i="2"/>
  <c r="H3" i="2"/>
  <c r="K3" i="2"/>
  <c r="L3" i="2"/>
  <c r="M3" i="2"/>
  <c r="N3" i="2"/>
  <c r="O3" i="2"/>
  <c r="P3" i="2"/>
  <c r="Q3" i="2"/>
  <c r="R3" i="2"/>
  <c r="S3" i="2"/>
  <c r="T3" i="2"/>
  <c r="U3" i="2"/>
  <c r="V3" i="2"/>
  <c r="W3" i="2"/>
  <c r="X3" i="2"/>
  <c r="Y3" i="2"/>
  <c r="E4" i="2"/>
  <c r="F4" i="2"/>
  <c r="G4" i="2"/>
  <c r="H4" i="2"/>
  <c r="K4" i="2"/>
  <c r="L4" i="2"/>
  <c r="M4" i="2"/>
  <c r="N4" i="2"/>
  <c r="O4" i="2"/>
  <c r="P4" i="2"/>
  <c r="Q4" i="2"/>
  <c r="R4" i="2"/>
  <c r="S4" i="2"/>
  <c r="T4" i="2"/>
  <c r="U4" i="2"/>
  <c r="V4" i="2"/>
  <c r="W4" i="2"/>
  <c r="X4" i="2"/>
  <c r="Y4" i="2"/>
  <c r="E5" i="2"/>
  <c r="F5" i="2"/>
  <c r="G5" i="2"/>
  <c r="H5" i="2"/>
  <c r="K5" i="2"/>
  <c r="L5" i="2"/>
  <c r="M5" i="2"/>
  <c r="N5" i="2"/>
  <c r="O5" i="2"/>
  <c r="P5" i="2"/>
  <c r="Q5" i="2"/>
  <c r="R5" i="2"/>
  <c r="S5" i="2"/>
  <c r="T5" i="2"/>
  <c r="U5" i="2"/>
  <c r="V5" i="2"/>
  <c r="W5" i="2"/>
  <c r="X5" i="2"/>
  <c r="Y5" i="2"/>
  <c r="E6" i="2"/>
  <c r="F6" i="2"/>
  <c r="G6" i="2"/>
  <c r="H6" i="2"/>
  <c r="K6" i="2"/>
  <c r="L6" i="2"/>
  <c r="M6" i="2"/>
  <c r="N6" i="2"/>
  <c r="O6" i="2"/>
  <c r="P6" i="2"/>
  <c r="Q6" i="2"/>
  <c r="R6" i="2"/>
  <c r="S6" i="2"/>
  <c r="T6" i="2"/>
  <c r="U6" i="2"/>
  <c r="V6" i="2"/>
  <c r="W6" i="2"/>
  <c r="X6" i="2"/>
  <c r="Y6" i="2"/>
  <c r="E7" i="2"/>
  <c r="F7" i="2"/>
  <c r="G7" i="2"/>
  <c r="H7" i="2"/>
  <c r="K7" i="2"/>
  <c r="L7" i="2"/>
  <c r="M7" i="2"/>
  <c r="N7" i="2"/>
  <c r="O7" i="2"/>
  <c r="P7" i="2"/>
  <c r="Q7" i="2"/>
  <c r="R7" i="2"/>
  <c r="S7" i="2"/>
  <c r="T7" i="2"/>
  <c r="U7" i="2"/>
  <c r="V7" i="2"/>
  <c r="W7" i="2"/>
  <c r="X7" i="2"/>
  <c r="Y7" i="2"/>
  <c r="E8" i="2"/>
  <c r="F8" i="2"/>
  <c r="G8" i="2"/>
  <c r="H8" i="2"/>
  <c r="K8" i="2"/>
  <c r="L8" i="2"/>
  <c r="M8" i="2"/>
  <c r="N8" i="2"/>
  <c r="O8" i="2"/>
  <c r="P8" i="2"/>
  <c r="Q8" i="2"/>
  <c r="R8" i="2"/>
  <c r="S8" i="2"/>
  <c r="T8" i="2"/>
  <c r="U8" i="2"/>
  <c r="V8" i="2"/>
  <c r="W8" i="2"/>
  <c r="X8" i="2"/>
  <c r="Y8" i="2"/>
  <c r="E9" i="2"/>
  <c r="F9" i="2"/>
  <c r="G9" i="2"/>
  <c r="H9" i="2"/>
  <c r="K9" i="2"/>
  <c r="L9" i="2"/>
  <c r="M9" i="2"/>
  <c r="N9" i="2"/>
  <c r="O9" i="2"/>
  <c r="P9" i="2"/>
  <c r="Q9" i="2"/>
  <c r="R9" i="2"/>
  <c r="S9" i="2"/>
  <c r="T9" i="2"/>
  <c r="U9" i="2"/>
  <c r="V9" i="2"/>
  <c r="W9" i="2"/>
  <c r="X9" i="2"/>
  <c r="Y9" i="2"/>
  <c r="E10" i="2"/>
  <c r="F10" i="2"/>
  <c r="G10" i="2"/>
  <c r="H10" i="2"/>
  <c r="K10" i="2"/>
  <c r="L10" i="2"/>
  <c r="M10" i="2"/>
  <c r="N10" i="2"/>
  <c r="O10" i="2"/>
  <c r="P10" i="2"/>
  <c r="Q10" i="2"/>
  <c r="R10" i="2"/>
  <c r="S10" i="2"/>
  <c r="T10" i="2"/>
  <c r="U10" i="2"/>
  <c r="V10" i="2"/>
  <c r="W10" i="2"/>
  <c r="X10" i="2"/>
  <c r="Y10" i="2"/>
  <c r="E11" i="2"/>
  <c r="F11" i="2"/>
  <c r="G11" i="2"/>
  <c r="H11" i="2"/>
  <c r="K11" i="2"/>
  <c r="L11" i="2"/>
  <c r="M11" i="2"/>
  <c r="N11" i="2"/>
  <c r="O11" i="2"/>
  <c r="P11" i="2"/>
  <c r="Q11" i="2"/>
  <c r="R11" i="2"/>
  <c r="S11" i="2"/>
  <c r="T11" i="2"/>
  <c r="U11" i="2"/>
  <c r="V11" i="2"/>
  <c r="W11" i="2"/>
  <c r="X11" i="2"/>
  <c r="Y11" i="2"/>
  <c r="E12" i="2"/>
  <c r="F12" i="2"/>
  <c r="G12" i="2"/>
  <c r="H12" i="2"/>
  <c r="K12" i="2"/>
  <c r="L12" i="2"/>
  <c r="M12" i="2"/>
  <c r="N12" i="2"/>
  <c r="O12" i="2"/>
  <c r="P12" i="2"/>
  <c r="Q12" i="2"/>
  <c r="R12" i="2"/>
  <c r="S12" i="2"/>
  <c r="T12" i="2"/>
  <c r="U12" i="2"/>
  <c r="V12" i="2"/>
  <c r="W12" i="2"/>
  <c r="X12" i="2"/>
  <c r="Y12" i="2"/>
  <c r="E13" i="2"/>
  <c r="F13" i="2"/>
  <c r="G13" i="2"/>
  <c r="H13" i="2"/>
  <c r="K13" i="2"/>
  <c r="L13" i="2"/>
  <c r="M13" i="2"/>
  <c r="N13" i="2"/>
  <c r="O13" i="2"/>
  <c r="P13" i="2"/>
  <c r="Q13" i="2"/>
  <c r="R13" i="2"/>
  <c r="S13" i="2"/>
  <c r="T13" i="2"/>
  <c r="U13" i="2"/>
  <c r="V13" i="2"/>
  <c r="W13" i="2"/>
  <c r="X13" i="2"/>
  <c r="Y13" i="2"/>
  <c r="E14" i="2"/>
  <c r="F14" i="2"/>
  <c r="G14" i="2"/>
  <c r="H14" i="2"/>
  <c r="K14" i="2"/>
  <c r="L14" i="2"/>
  <c r="M14" i="2"/>
  <c r="N14" i="2"/>
  <c r="O14" i="2"/>
  <c r="P14" i="2"/>
  <c r="Q14" i="2"/>
  <c r="R14" i="2"/>
  <c r="S14" i="2"/>
  <c r="T14" i="2"/>
  <c r="U14" i="2"/>
  <c r="V14" i="2"/>
  <c r="W14" i="2"/>
  <c r="X14" i="2"/>
  <c r="Y14" i="2"/>
  <c r="E15" i="2"/>
  <c r="F15" i="2"/>
  <c r="G15" i="2"/>
  <c r="H15" i="2"/>
  <c r="K15" i="2"/>
  <c r="L15" i="2"/>
  <c r="M15" i="2"/>
  <c r="N15" i="2"/>
  <c r="O15" i="2"/>
  <c r="P15" i="2"/>
  <c r="Q15" i="2"/>
  <c r="R15" i="2"/>
  <c r="S15" i="2"/>
  <c r="T15" i="2"/>
  <c r="U15" i="2"/>
  <c r="V15" i="2"/>
  <c r="W15" i="2"/>
  <c r="X15" i="2"/>
  <c r="Y15" i="2"/>
  <c r="E16" i="2"/>
  <c r="F16" i="2"/>
  <c r="G16" i="2"/>
  <c r="H16" i="2"/>
  <c r="K16" i="2"/>
  <c r="L16" i="2"/>
  <c r="M16" i="2"/>
  <c r="N16" i="2"/>
  <c r="O16" i="2"/>
  <c r="P16" i="2"/>
  <c r="Q16" i="2"/>
  <c r="R16" i="2"/>
  <c r="S16" i="2"/>
  <c r="T16" i="2"/>
  <c r="U16" i="2"/>
  <c r="V16" i="2"/>
  <c r="W16" i="2"/>
  <c r="X16" i="2"/>
  <c r="Y16" i="2"/>
  <c r="E17" i="2"/>
  <c r="F17" i="2"/>
  <c r="G17" i="2"/>
  <c r="H17" i="2"/>
  <c r="K17" i="2"/>
  <c r="L17" i="2"/>
  <c r="M17" i="2"/>
  <c r="N17" i="2"/>
  <c r="O17" i="2"/>
  <c r="P17" i="2"/>
  <c r="Q17" i="2"/>
  <c r="R17" i="2"/>
  <c r="S17" i="2"/>
  <c r="T17" i="2"/>
  <c r="U17" i="2"/>
  <c r="V17" i="2"/>
  <c r="W17" i="2"/>
  <c r="X17" i="2"/>
  <c r="Y17" i="2"/>
  <c r="E18" i="2"/>
  <c r="F18" i="2"/>
  <c r="G18" i="2"/>
  <c r="H18" i="2"/>
  <c r="K18" i="2"/>
  <c r="L18" i="2"/>
  <c r="M18" i="2"/>
  <c r="N18" i="2"/>
  <c r="O18" i="2"/>
  <c r="P18" i="2"/>
  <c r="Q18" i="2"/>
  <c r="R18" i="2"/>
  <c r="S18" i="2"/>
  <c r="T18" i="2"/>
  <c r="U18" i="2"/>
  <c r="V18" i="2"/>
  <c r="W18" i="2"/>
  <c r="X18" i="2"/>
  <c r="Y18" i="2"/>
  <c r="E19" i="2"/>
  <c r="F19" i="2"/>
  <c r="G19" i="2"/>
  <c r="H19" i="2"/>
  <c r="K19" i="2"/>
  <c r="L19" i="2"/>
  <c r="M19" i="2"/>
  <c r="N19" i="2"/>
  <c r="O19" i="2"/>
  <c r="P19" i="2"/>
  <c r="Q19" i="2"/>
  <c r="R19" i="2"/>
  <c r="S19" i="2"/>
  <c r="T19" i="2"/>
  <c r="U19" i="2"/>
  <c r="V19" i="2"/>
  <c r="W19" i="2"/>
  <c r="X19" i="2"/>
  <c r="Y19" i="2"/>
  <c r="E20" i="2"/>
  <c r="F20" i="2"/>
  <c r="G20" i="2"/>
  <c r="H20" i="2"/>
  <c r="K20" i="2"/>
  <c r="L20" i="2"/>
  <c r="M20" i="2"/>
  <c r="N20" i="2"/>
  <c r="O20" i="2"/>
  <c r="P20" i="2"/>
  <c r="Q20" i="2"/>
  <c r="R20" i="2"/>
  <c r="S20" i="2"/>
  <c r="T20" i="2"/>
  <c r="U20" i="2"/>
  <c r="V20" i="2"/>
  <c r="W20" i="2"/>
  <c r="X20" i="2"/>
  <c r="Y20" i="2"/>
  <c r="E21" i="2"/>
  <c r="F21" i="2"/>
  <c r="G21" i="2"/>
  <c r="H21" i="2"/>
  <c r="K21" i="2"/>
  <c r="L21" i="2"/>
  <c r="M21" i="2"/>
  <c r="N21" i="2"/>
  <c r="O21" i="2"/>
  <c r="P21" i="2"/>
  <c r="Q21" i="2"/>
  <c r="R21" i="2"/>
  <c r="S21" i="2"/>
  <c r="T21" i="2"/>
  <c r="U21" i="2"/>
  <c r="V21" i="2"/>
  <c r="W21" i="2"/>
  <c r="X21" i="2"/>
  <c r="Y21" i="2"/>
  <c r="E22" i="2"/>
  <c r="F22" i="2"/>
  <c r="G22" i="2"/>
  <c r="H22" i="2"/>
  <c r="K22" i="2"/>
  <c r="L22" i="2"/>
  <c r="M22" i="2"/>
  <c r="N22" i="2"/>
  <c r="O22" i="2"/>
  <c r="P22" i="2"/>
  <c r="Q22" i="2"/>
  <c r="R22" i="2"/>
  <c r="S22" i="2"/>
  <c r="T22" i="2"/>
  <c r="U22" i="2"/>
  <c r="V22" i="2"/>
  <c r="W22" i="2"/>
  <c r="X22" i="2"/>
  <c r="Y22" i="2"/>
  <c r="E23" i="2"/>
  <c r="F23" i="2"/>
  <c r="G23" i="2"/>
  <c r="H23" i="2"/>
  <c r="K23" i="2"/>
  <c r="L23" i="2"/>
  <c r="M23" i="2"/>
  <c r="N23" i="2"/>
  <c r="O23" i="2"/>
  <c r="P23" i="2"/>
  <c r="Q23" i="2"/>
  <c r="R23" i="2"/>
  <c r="S23" i="2"/>
  <c r="T23" i="2"/>
  <c r="U23" i="2"/>
  <c r="V23" i="2"/>
  <c r="W23" i="2"/>
  <c r="X23" i="2"/>
  <c r="Y23" i="2"/>
  <c r="E24" i="2"/>
  <c r="F24" i="2"/>
  <c r="G24" i="2"/>
  <c r="H24" i="2"/>
  <c r="K24" i="2"/>
  <c r="L24" i="2"/>
  <c r="M24" i="2"/>
  <c r="N24" i="2"/>
  <c r="O24" i="2"/>
  <c r="P24" i="2"/>
  <c r="Q24" i="2"/>
  <c r="R24" i="2"/>
  <c r="S24" i="2"/>
  <c r="T24" i="2"/>
  <c r="U24" i="2"/>
  <c r="V24" i="2"/>
  <c r="W24" i="2"/>
  <c r="X24" i="2"/>
  <c r="Y24" i="2"/>
  <c r="E25" i="2"/>
  <c r="F25" i="2"/>
  <c r="G25" i="2"/>
  <c r="H25" i="2"/>
  <c r="K25" i="2"/>
  <c r="L25" i="2"/>
  <c r="M25" i="2"/>
  <c r="N25" i="2"/>
  <c r="O25" i="2"/>
  <c r="P25" i="2"/>
  <c r="Q25" i="2"/>
  <c r="R25" i="2"/>
  <c r="S25" i="2"/>
  <c r="T25" i="2"/>
  <c r="U25" i="2"/>
  <c r="V25" i="2"/>
  <c r="W25" i="2"/>
  <c r="X25" i="2"/>
  <c r="Y25" i="2"/>
  <c r="E26" i="2"/>
  <c r="F26" i="2"/>
  <c r="G26" i="2"/>
  <c r="H26" i="2"/>
  <c r="K26" i="2"/>
  <c r="L26" i="2"/>
  <c r="M26" i="2"/>
  <c r="N26" i="2"/>
  <c r="O26" i="2"/>
  <c r="P26" i="2"/>
  <c r="Q26" i="2"/>
  <c r="R26" i="2"/>
  <c r="S26" i="2"/>
  <c r="T26" i="2"/>
  <c r="U26" i="2"/>
  <c r="V26" i="2"/>
  <c r="W26" i="2"/>
  <c r="X26" i="2"/>
  <c r="Y26" i="2"/>
  <c r="E27" i="2"/>
  <c r="F27" i="2"/>
  <c r="G27" i="2"/>
  <c r="H27" i="2"/>
  <c r="K27" i="2"/>
  <c r="L27" i="2"/>
  <c r="M27" i="2"/>
  <c r="N27" i="2"/>
  <c r="O27" i="2"/>
  <c r="P27" i="2"/>
  <c r="Q27" i="2"/>
  <c r="R27" i="2"/>
  <c r="S27" i="2"/>
  <c r="T27" i="2"/>
  <c r="U27" i="2"/>
  <c r="V27" i="2"/>
  <c r="W27" i="2"/>
  <c r="X27" i="2"/>
  <c r="Y27" i="2"/>
  <c r="E28" i="2"/>
  <c r="F28" i="2"/>
  <c r="G28" i="2"/>
  <c r="H28" i="2"/>
  <c r="K28" i="2"/>
  <c r="L28" i="2"/>
  <c r="M28" i="2"/>
  <c r="N28" i="2"/>
  <c r="O28" i="2"/>
  <c r="P28" i="2"/>
  <c r="Q28" i="2"/>
  <c r="R28" i="2"/>
  <c r="S28" i="2"/>
  <c r="T28" i="2"/>
  <c r="U28" i="2"/>
  <c r="V28" i="2"/>
  <c r="W28" i="2"/>
  <c r="X28" i="2"/>
  <c r="Y28" i="2"/>
  <c r="E29" i="2"/>
  <c r="F29" i="2"/>
  <c r="G29" i="2"/>
  <c r="H29" i="2"/>
  <c r="K29" i="2"/>
  <c r="L29" i="2"/>
  <c r="M29" i="2"/>
  <c r="N29" i="2"/>
  <c r="O29" i="2"/>
  <c r="P29" i="2"/>
  <c r="Q29" i="2"/>
  <c r="R29" i="2"/>
  <c r="S29" i="2"/>
  <c r="T29" i="2"/>
  <c r="U29" i="2"/>
  <c r="V29" i="2"/>
  <c r="W29" i="2"/>
  <c r="X29" i="2"/>
  <c r="Y29" i="2"/>
  <c r="E30" i="2"/>
  <c r="F30" i="2"/>
  <c r="G30" i="2"/>
  <c r="H30" i="2"/>
  <c r="K30" i="2"/>
  <c r="L30" i="2"/>
  <c r="M30" i="2"/>
  <c r="N30" i="2"/>
  <c r="O30" i="2"/>
  <c r="P30" i="2"/>
  <c r="Q30" i="2"/>
  <c r="R30" i="2"/>
  <c r="S30" i="2"/>
  <c r="T30" i="2"/>
  <c r="U30" i="2"/>
  <c r="V30" i="2"/>
  <c r="W30" i="2"/>
  <c r="X30" i="2"/>
  <c r="Y30" i="2"/>
  <c r="E31" i="2"/>
  <c r="F31" i="2"/>
  <c r="G31" i="2"/>
  <c r="H31" i="2"/>
  <c r="K31" i="2"/>
  <c r="L31" i="2"/>
  <c r="M31" i="2"/>
  <c r="N31" i="2"/>
  <c r="O31" i="2"/>
  <c r="P31" i="2"/>
  <c r="Q31" i="2"/>
  <c r="R31" i="2"/>
  <c r="S31" i="2"/>
  <c r="T31" i="2"/>
  <c r="U31" i="2"/>
  <c r="V31" i="2"/>
  <c r="W31" i="2"/>
  <c r="X31" i="2"/>
  <c r="Y31" i="2"/>
  <c r="E32" i="2"/>
  <c r="F32" i="2"/>
  <c r="G32" i="2"/>
  <c r="H32" i="2"/>
  <c r="K32" i="2"/>
  <c r="L32" i="2"/>
  <c r="M32" i="2"/>
  <c r="N32" i="2"/>
  <c r="O32" i="2"/>
  <c r="P32" i="2"/>
  <c r="Q32" i="2"/>
  <c r="R32" i="2"/>
  <c r="S32" i="2"/>
  <c r="T32" i="2"/>
  <c r="U32" i="2"/>
  <c r="V32" i="2"/>
  <c r="W32" i="2"/>
  <c r="X32" i="2"/>
  <c r="Y32" i="2"/>
  <c r="E33" i="2"/>
  <c r="F33" i="2"/>
  <c r="G33" i="2"/>
  <c r="H33" i="2"/>
  <c r="K33" i="2"/>
  <c r="L33" i="2"/>
  <c r="M33" i="2"/>
  <c r="N33" i="2"/>
  <c r="O33" i="2"/>
  <c r="P33" i="2"/>
  <c r="Q33" i="2"/>
  <c r="R33" i="2"/>
  <c r="S33" i="2"/>
  <c r="T33" i="2"/>
  <c r="U33" i="2"/>
  <c r="V33" i="2"/>
  <c r="W33" i="2"/>
  <c r="X33" i="2"/>
  <c r="Y33" i="2"/>
  <c r="E34" i="2"/>
  <c r="F34" i="2"/>
  <c r="G34" i="2"/>
  <c r="H34" i="2"/>
  <c r="K34" i="2"/>
  <c r="L34" i="2"/>
  <c r="M34" i="2"/>
  <c r="N34" i="2"/>
  <c r="O34" i="2"/>
  <c r="P34" i="2"/>
  <c r="Q34" i="2"/>
  <c r="R34" i="2"/>
  <c r="S34" i="2"/>
  <c r="T34" i="2"/>
  <c r="U34" i="2"/>
  <c r="V34" i="2"/>
  <c r="W34" i="2"/>
  <c r="X34" i="2"/>
  <c r="Y34" i="2"/>
  <c r="E35" i="2"/>
  <c r="F35" i="2"/>
  <c r="G35" i="2"/>
  <c r="H35" i="2"/>
  <c r="K35" i="2"/>
  <c r="L35" i="2"/>
  <c r="M35" i="2"/>
  <c r="N35" i="2"/>
  <c r="O35" i="2"/>
  <c r="P35" i="2"/>
  <c r="Q35" i="2"/>
  <c r="R35" i="2"/>
  <c r="S35" i="2"/>
  <c r="T35" i="2"/>
  <c r="U35" i="2"/>
  <c r="V35" i="2"/>
  <c r="W35" i="2"/>
  <c r="X35" i="2"/>
  <c r="Y35" i="2"/>
  <c r="E36" i="2"/>
  <c r="F36" i="2"/>
  <c r="G36" i="2"/>
  <c r="H36" i="2"/>
  <c r="K36" i="2"/>
  <c r="L36" i="2"/>
  <c r="M36" i="2"/>
  <c r="N36" i="2"/>
  <c r="O36" i="2"/>
  <c r="P36" i="2"/>
  <c r="Q36" i="2"/>
  <c r="R36" i="2"/>
  <c r="S36" i="2"/>
  <c r="T36" i="2"/>
  <c r="U36" i="2"/>
  <c r="V36" i="2"/>
  <c r="W36" i="2"/>
  <c r="X36" i="2"/>
  <c r="Y36" i="2"/>
  <c r="E37" i="2"/>
  <c r="F37" i="2"/>
  <c r="G37" i="2"/>
  <c r="H37" i="2"/>
  <c r="K37" i="2"/>
  <c r="L37" i="2"/>
  <c r="M37" i="2"/>
  <c r="N37" i="2"/>
  <c r="O37" i="2"/>
  <c r="P37" i="2"/>
  <c r="Q37" i="2"/>
  <c r="R37" i="2"/>
  <c r="S37" i="2"/>
  <c r="T37" i="2"/>
  <c r="U37" i="2"/>
  <c r="V37" i="2"/>
  <c r="W37" i="2"/>
  <c r="X37" i="2"/>
  <c r="Y37" i="2"/>
  <c r="E38" i="2"/>
  <c r="F38" i="2"/>
  <c r="G38" i="2"/>
  <c r="H38" i="2"/>
  <c r="K38" i="2"/>
  <c r="L38" i="2"/>
  <c r="M38" i="2"/>
  <c r="N38" i="2"/>
  <c r="O38" i="2"/>
  <c r="P38" i="2"/>
  <c r="Q38" i="2"/>
  <c r="R38" i="2"/>
  <c r="S38" i="2"/>
  <c r="T38" i="2"/>
  <c r="U38" i="2"/>
  <c r="V38" i="2"/>
  <c r="W38" i="2"/>
  <c r="X38" i="2"/>
  <c r="Y38" i="2"/>
  <c r="E39" i="2"/>
  <c r="F39" i="2"/>
  <c r="G39" i="2"/>
  <c r="H39" i="2"/>
  <c r="K39" i="2"/>
  <c r="L39" i="2"/>
  <c r="M39" i="2"/>
  <c r="N39" i="2"/>
  <c r="O39" i="2"/>
  <c r="P39" i="2"/>
  <c r="Q39" i="2"/>
  <c r="R39" i="2"/>
  <c r="S39" i="2"/>
  <c r="T39" i="2"/>
  <c r="U39" i="2"/>
  <c r="V39" i="2"/>
  <c r="W39" i="2"/>
  <c r="X39" i="2"/>
  <c r="Y39" i="2"/>
  <c r="E40" i="2"/>
  <c r="F40" i="2"/>
  <c r="G40" i="2"/>
  <c r="H40" i="2"/>
  <c r="K40" i="2"/>
  <c r="L40" i="2"/>
  <c r="M40" i="2"/>
  <c r="N40" i="2"/>
  <c r="O40" i="2"/>
  <c r="P40" i="2"/>
  <c r="Q40" i="2"/>
  <c r="R40" i="2"/>
  <c r="S40" i="2"/>
  <c r="T40" i="2"/>
  <c r="U40" i="2"/>
  <c r="V40" i="2"/>
  <c r="W40" i="2"/>
  <c r="X40" i="2"/>
  <c r="Y40" i="2"/>
  <c r="E41" i="2"/>
  <c r="F41" i="2"/>
  <c r="G41" i="2"/>
  <c r="H41" i="2"/>
  <c r="K41" i="2"/>
  <c r="L41" i="2"/>
  <c r="M41" i="2"/>
  <c r="N41" i="2"/>
  <c r="O41" i="2"/>
  <c r="P41" i="2"/>
  <c r="Q41" i="2"/>
  <c r="R41" i="2"/>
  <c r="S41" i="2"/>
  <c r="T41" i="2"/>
  <c r="U41" i="2"/>
  <c r="V41" i="2"/>
  <c r="W41" i="2"/>
  <c r="X41" i="2"/>
  <c r="Y41" i="2"/>
  <c r="E42" i="2"/>
  <c r="F42" i="2"/>
  <c r="G42" i="2"/>
  <c r="H42" i="2"/>
  <c r="K42" i="2"/>
  <c r="L42" i="2"/>
  <c r="M42" i="2"/>
  <c r="N42" i="2"/>
  <c r="O42" i="2"/>
  <c r="P42" i="2"/>
  <c r="Q42" i="2"/>
  <c r="R42" i="2"/>
  <c r="S42" i="2"/>
  <c r="T42" i="2"/>
  <c r="U42" i="2"/>
  <c r="V42" i="2"/>
  <c r="W42" i="2"/>
  <c r="X42" i="2"/>
  <c r="Y42" i="2"/>
  <c r="E43" i="2"/>
  <c r="F43" i="2"/>
  <c r="G43" i="2"/>
  <c r="H43" i="2"/>
  <c r="K43" i="2"/>
  <c r="L43" i="2"/>
  <c r="M43" i="2"/>
  <c r="N43" i="2"/>
  <c r="O43" i="2"/>
  <c r="P43" i="2"/>
  <c r="Q43" i="2"/>
  <c r="R43" i="2"/>
  <c r="S43" i="2"/>
  <c r="T43" i="2"/>
  <c r="U43" i="2"/>
  <c r="V43" i="2"/>
  <c r="W43" i="2"/>
  <c r="X43" i="2"/>
  <c r="Y43" i="2"/>
  <c r="E44" i="2"/>
  <c r="F44" i="2"/>
  <c r="G44" i="2"/>
  <c r="H44" i="2"/>
  <c r="K44" i="2"/>
  <c r="L44" i="2"/>
  <c r="M44" i="2"/>
  <c r="N44" i="2"/>
  <c r="O44" i="2"/>
  <c r="P44" i="2"/>
  <c r="Q44" i="2"/>
  <c r="R44" i="2"/>
  <c r="S44" i="2"/>
  <c r="T44" i="2"/>
  <c r="U44" i="2"/>
  <c r="V44" i="2"/>
  <c r="W44" i="2"/>
  <c r="X44" i="2"/>
  <c r="Y44" i="2"/>
  <c r="E45" i="2"/>
  <c r="F45" i="2"/>
  <c r="G45" i="2"/>
  <c r="H45" i="2"/>
  <c r="K45" i="2"/>
  <c r="L45" i="2"/>
  <c r="M45" i="2"/>
  <c r="N45" i="2"/>
  <c r="O45" i="2"/>
  <c r="P45" i="2"/>
  <c r="Q45" i="2"/>
  <c r="R45" i="2"/>
  <c r="S45" i="2"/>
  <c r="T45" i="2"/>
  <c r="U45" i="2"/>
  <c r="V45" i="2"/>
  <c r="W45" i="2"/>
  <c r="X45" i="2"/>
  <c r="Y45" i="2"/>
  <c r="E46" i="2"/>
  <c r="F46" i="2"/>
  <c r="G46" i="2"/>
  <c r="H46" i="2"/>
  <c r="K46" i="2"/>
  <c r="L46" i="2"/>
  <c r="M46" i="2"/>
  <c r="N46" i="2"/>
  <c r="O46" i="2"/>
  <c r="P46" i="2"/>
  <c r="Q46" i="2"/>
  <c r="R46" i="2"/>
  <c r="S46" i="2"/>
  <c r="T46" i="2"/>
  <c r="U46" i="2"/>
  <c r="V46" i="2"/>
  <c r="W46" i="2"/>
  <c r="X46" i="2"/>
  <c r="Y46" i="2"/>
  <c r="E47" i="2"/>
  <c r="F47" i="2"/>
  <c r="G47" i="2"/>
  <c r="H47" i="2"/>
  <c r="K47" i="2"/>
  <c r="L47" i="2"/>
  <c r="M47" i="2"/>
  <c r="N47" i="2"/>
  <c r="O47" i="2"/>
  <c r="P47" i="2"/>
  <c r="Q47" i="2"/>
  <c r="R47" i="2"/>
  <c r="S47" i="2"/>
  <c r="T47" i="2"/>
  <c r="U47" i="2"/>
  <c r="V47" i="2"/>
  <c r="W47" i="2"/>
  <c r="X47" i="2"/>
  <c r="Y47" i="2"/>
  <c r="E48" i="2"/>
  <c r="F48" i="2"/>
  <c r="G48" i="2"/>
  <c r="H48" i="2"/>
  <c r="K48" i="2"/>
  <c r="L48" i="2"/>
  <c r="M48" i="2"/>
  <c r="N48" i="2"/>
  <c r="O48" i="2"/>
  <c r="P48" i="2"/>
  <c r="Q48" i="2"/>
  <c r="R48" i="2"/>
  <c r="S48" i="2"/>
  <c r="T48" i="2"/>
  <c r="U48" i="2"/>
  <c r="V48" i="2"/>
  <c r="W48" i="2"/>
  <c r="X48" i="2"/>
  <c r="Y48" i="2"/>
  <c r="E49" i="2"/>
  <c r="F49" i="2"/>
  <c r="G49" i="2"/>
  <c r="H49" i="2"/>
  <c r="K49" i="2"/>
  <c r="L49" i="2"/>
  <c r="M49" i="2"/>
  <c r="N49" i="2"/>
  <c r="O49" i="2"/>
  <c r="P49" i="2"/>
  <c r="Q49" i="2"/>
  <c r="R49" i="2"/>
  <c r="S49" i="2"/>
  <c r="T49" i="2"/>
  <c r="U49" i="2"/>
  <c r="V49" i="2"/>
  <c r="W49" i="2"/>
  <c r="X49" i="2"/>
  <c r="Y49" i="2"/>
  <c r="E50" i="2"/>
  <c r="F50" i="2"/>
  <c r="G50" i="2"/>
  <c r="H50" i="2"/>
  <c r="K50" i="2"/>
  <c r="L50" i="2"/>
  <c r="M50" i="2"/>
  <c r="N50" i="2"/>
  <c r="O50" i="2"/>
  <c r="P50" i="2"/>
  <c r="Q50" i="2"/>
  <c r="R50" i="2"/>
  <c r="S50" i="2"/>
  <c r="T50" i="2"/>
  <c r="U50" i="2"/>
  <c r="V50" i="2"/>
  <c r="W50" i="2"/>
  <c r="X50" i="2"/>
  <c r="Y50" i="2"/>
  <c r="E51" i="2"/>
  <c r="F51" i="2"/>
  <c r="G51" i="2"/>
  <c r="H51" i="2"/>
  <c r="K51" i="2"/>
  <c r="L51" i="2"/>
  <c r="M51" i="2"/>
  <c r="N51" i="2"/>
  <c r="O51" i="2"/>
  <c r="P51" i="2"/>
  <c r="Q51" i="2"/>
  <c r="R51" i="2"/>
  <c r="S51" i="2"/>
  <c r="T51" i="2"/>
  <c r="U51" i="2"/>
  <c r="V51" i="2"/>
  <c r="W51" i="2"/>
  <c r="X51" i="2"/>
  <c r="Y51" i="2"/>
  <c r="E52" i="2"/>
  <c r="F52" i="2"/>
  <c r="G52" i="2"/>
  <c r="H52" i="2"/>
  <c r="K52" i="2"/>
  <c r="L52" i="2"/>
  <c r="M52" i="2"/>
  <c r="N52" i="2"/>
  <c r="O52" i="2"/>
  <c r="P52" i="2"/>
  <c r="Q52" i="2"/>
  <c r="R52" i="2"/>
  <c r="S52" i="2"/>
  <c r="T52" i="2"/>
  <c r="U52" i="2"/>
  <c r="V52" i="2"/>
  <c r="W52" i="2"/>
  <c r="X52" i="2"/>
  <c r="Y52" i="2"/>
  <c r="E53" i="2"/>
  <c r="F53" i="2"/>
  <c r="G53" i="2"/>
  <c r="H53" i="2"/>
  <c r="K53" i="2"/>
  <c r="L53" i="2"/>
  <c r="M53" i="2"/>
  <c r="N53" i="2"/>
  <c r="O53" i="2"/>
  <c r="P53" i="2"/>
  <c r="Q53" i="2"/>
  <c r="R53" i="2"/>
  <c r="S53" i="2"/>
  <c r="T53" i="2"/>
  <c r="U53" i="2"/>
  <c r="V53" i="2"/>
  <c r="W53" i="2"/>
  <c r="X53" i="2"/>
  <c r="Y53" i="2"/>
  <c r="E54" i="2"/>
  <c r="F54" i="2"/>
  <c r="G54" i="2"/>
  <c r="H54" i="2"/>
  <c r="K54" i="2"/>
  <c r="L54" i="2"/>
  <c r="M54" i="2"/>
  <c r="N54" i="2"/>
  <c r="O54" i="2"/>
  <c r="P54" i="2"/>
  <c r="Q54" i="2"/>
  <c r="R54" i="2"/>
  <c r="S54" i="2"/>
  <c r="T54" i="2"/>
  <c r="U54" i="2"/>
  <c r="V54" i="2"/>
  <c r="W54" i="2"/>
  <c r="X54" i="2"/>
  <c r="Y54" i="2"/>
  <c r="E55" i="2"/>
  <c r="F55" i="2"/>
  <c r="G55" i="2"/>
  <c r="H55" i="2"/>
  <c r="K55" i="2"/>
  <c r="L55" i="2"/>
  <c r="M55" i="2"/>
  <c r="N55" i="2"/>
  <c r="O55" i="2"/>
  <c r="P55" i="2"/>
  <c r="Q55" i="2"/>
  <c r="R55" i="2"/>
  <c r="S55" i="2"/>
  <c r="T55" i="2"/>
  <c r="U55" i="2"/>
  <c r="V55" i="2"/>
  <c r="W55" i="2"/>
  <c r="X55" i="2"/>
  <c r="Y55" i="2"/>
  <c r="E56" i="2"/>
  <c r="F56" i="2"/>
  <c r="G56" i="2"/>
  <c r="H56" i="2"/>
  <c r="K56" i="2"/>
  <c r="L56" i="2"/>
  <c r="M56" i="2"/>
  <c r="N56" i="2"/>
  <c r="O56" i="2"/>
  <c r="P56" i="2"/>
  <c r="Q56" i="2"/>
  <c r="R56" i="2"/>
  <c r="S56" i="2"/>
  <c r="T56" i="2"/>
  <c r="U56" i="2"/>
  <c r="V56" i="2"/>
  <c r="W56" i="2"/>
  <c r="X56" i="2"/>
  <c r="Y56" i="2"/>
  <c r="E57" i="2"/>
  <c r="F57" i="2"/>
  <c r="G57" i="2"/>
  <c r="H57" i="2"/>
  <c r="K57" i="2"/>
  <c r="L57" i="2"/>
  <c r="M57" i="2"/>
  <c r="N57" i="2"/>
  <c r="O57" i="2"/>
  <c r="P57" i="2"/>
  <c r="Q57" i="2"/>
  <c r="R57" i="2"/>
  <c r="S57" i="2"/>
  <c r="T57" i="2"/>
  <c r="U57" i="2"/>
  <c r="V57" i="2"/>
  <c r="W57" i="2"/>
  <c r="X57" i="2"/>
  <c r="Y57" i="2"/>
  <c r="E58" i="2"/>
  <c r="F58" i="2"/>
  <c r="G58" i="2"/>
  <c r="H58" i="2"/>
  <c r="K58" i="2"/>
  <c r="L58" i="2"/>
  <c r="M58" i="2"/>
  <c r="N58" i="2"/>
  <c r="O58" i="2"/>
  <c r="P58" i="2"/>
  <c r="Q58" i="2"/>
  <c r="R58" i="2"/>
  <c r="S58" i="2"/>
  <c r="T58" i="2"/>
  <c r="U58" i="2"/>
  <c r="V58" i="2"/>
  <c r="W58" i="2"/>
  <c r="X58" i="2"/>
  <c r="Y58" i="2"/>
  <c r="E59" i="2"/>
  <c r="F59" i="2"/>
  <c r="G59" i="2"/>
  <c r="H59" i="2"/>
  <c r="K59" i="2"/>
  <c r="L59" i="2"/>
  <c r="M59" i="2"/>
  <c r="N59" i="2"/>
  <c r="O59" i="2"/>
  <c r="P59" i="2"/>
  <c r="Q59" i="2"/>
  <c r="R59" i="2"/>
  <c r="S59" i="2"/>
  <c r="T59" i="2"/>
  <c r="U59" i="2"/>
  <c r="V59" i="2"/>
  <c r="W59" i="2"/>
  <c r="X59" i="2"/>
  <c r="Y59" i="2"/>
  <c r="E60" i="2"/>
  <c r="F60" i="2"/>
  <c r="G60" i="2"/>
  <c r="H60" i="2"/>
  <c r="K60" i="2"/>
  <c r="L60" i="2"/>
  <c r="M60" i="2"/>
  <c r="N60" i="2"/>
  <c r="O60" i="2"/>
  <c r="P60" i="2"/>
  <c r="Q60" i="2"/>
  <c r="R60" i="2"/>
  <c r="S60" i="2"/>
  <c r="T60" i="2"/>
  <c r="U60" i="2"/>
  <c r="V60" i="2"/>
  <c r="W60" i="2"/>
  <c r="X60" i="2"/>
  <c r="Y60" i="2"/>
  <c r="E61" i="2"/>
  <c r="F61" i="2"/>
  <c r="G61" i="2"/>
  <c r="H61" i="2"/>
  <c r="K61" i="2"/>
  <c r="L61" i="2"/>
  <c r="M61" i="2"/>
  <c r="N61" i="2"/>
  <c r="O61" i="2"/>
  <c r="P61" i="2"/>
  <c r="Q61" i="2"/>
  <c r="R61" i="2"/>
  <c r="S61" i="2"/>
  <c r="T61" i="2"/>
  <c r="U61" i="2"/>
  <c r="V61" i="2"/>
  <c r="W61" i="2"/>
  <c r="X61" i="2"/>
  <c r="Y61" i="2"/>
  <c r="E62" i="2"/>
  <c r="F62" i="2"/>
  <c r="G62" i="2"/>
  <c r="H62" i="2"/>
  <c r="K62" i="2"/>
  <c r="L62" i="2"/>
  <c r="M62" i="2"/>
  <c r="N62" i="2"/>
  <c r="O62" i="2"/>
  <c r="P62" i="2"/>
  <c r="Q62" i="2"/>
  <c r="R62" i="2"/>
  <c r="S62" i="2"/>
  <c r="T62" i="2"/>
  <c r="U62" i="2"/>
  <c r="V62" i="2"/>
  <c r="W62" i="2"/>
  <c r="X62" i="2"/>
  <c r="Y62" i="2"/>
  <c r="E63" i="2"/>
  <c r="F63" i="2"/>
  <c r="G63" i="2"/>
  <c r="H63" i="2"/>
  <c r="K63" i="2"/>
  <c r="L63" i="2"/>
  <c r="M63" i="2"/>
  <c r="N63" i="2"/>
  <c r="O63" i="2"/>
  <c r="P63" i="2"/>
  <c r="Q63" i="2"/>
  <c r="R63" i="2"/>
  <c r="S63" i="2"/>
  <c r="T63" i="2"/>
  <c r="U63" i="2"/>
  <c r="V63" i="2"/>
  <c r="W63" i="2"/>
  <c r="X63" i="2"/>
  <c r="Y63" i="2"/>
  <c r="E64" i="2"/>
  <c r="F64" i="2"/>
  <c r="G64" i="2"/>
  <c r="H64" i="2"/>
  <c r="K64" i="2"/>
  <c r="L64" i="2"/>
  <c r="M64" i="2"/>
  <c r="N64" i="2"/>
  <c r="O64" i="2"/>
  <c r="P64" i="2"/>
  <c r="Q64" i="2"/>
  <c r="R64" i="2"/>
  <c r="S64" i="2"/>
  <c r="T64" i="2"/>
  <c r="U64" i="2"/>
  <c r="V64" i="2"/>
  <c r="W64" i="2"/>
  <c r="X64" i="2"/>
  <c r="Y64" i="2"/>
  <c r="E65" i="2"/>
  <c r="F65" i="2"/>
  <c r="G65" i="2"/>
  <c r="H65" i="2"/>
  <c r="K65" i="2"/>
  <c r="L65" i="2"/>
  <c r="M65" i="2"/>
  <c r="N65" i="2"/>
  <c r="O65" i="2"/>
  <c r="P65" i="2"/>
  <c r="Q65" i="2"/>
  <c r="R65" i="2"/>
  <c r="S65" i="2"/>
  <c r="T65" i="2"/>
  <c r="U65" i="2"/>
  <c r="V65" i="2"/>
  <c r="W65" i="2"/>
  <c r="X65" i="2"/>
  <c r="Y65" i="2"/>
  <c r="E66" i="2"/>
  <c r="F66" i="2"/>
  <c r="G66" i="2"/>
  <c r="H66" i="2"/>
  <c r="K66" i="2"/>
  <c r="L66" i="2"/>
  <c r="M66" i="2"/>
  <c r="N66" i="2"/>
  <c r="O66" i="2"/>
  <c r="P66" i="2"/>
  <c r="Q66" i="2"/>
  <c r="R66" i="2"/>
  <c r="S66" i="2"/>
  <c r="T66" i="2"/>
  <c r="U66" i="2"/>
  <c r="V66" i="2"/>
  <c r="W66" i="2"/>
  <c r="X66" i="2"/>
  <c r="Y66" i="2"/>
  <c r="E67" i="2"/>
  <c r="F67" i="2"/>
  <c r="G67" i="2"/>
  <c r="H67" i="2"/>
  <c r="K67" i="2"/>
  <c r="L67" i="2"/>
  <c r="M67" i="2"/>
  <c r="N67" i="2"/>
  <c r="O67" i="2"/>
  <c r="P67" i="2"/>
  <c r="Q67" i="2"/>
  <c r="R67" i="2"/>
  <c r="S67" i="2"/>
  <c r="T67" i="2"/>
  <c r="U67" i="2"/>
  <c r="V67" i="2"/>
  <c r="W67" i="2"/>
  <c r="X67" i="2"/>
  <c r="Y67" i="2"/>
  <c r="E68" i="2"/>
  <c r="F68" i="2"/>
  <c r="G68" i="2"/>
  <c r="H68" i="2"/>
  <c r="K68" i="2"/>
  <c r="L68" i="2"/>
  <c r="M68" i="2"/>
  <c r="N68" i="2"/>
  <c r="O68" i="2"/>
  <c r="P68" i="2"/>
  <c r="Q68" i="2"/>
  <c r="R68" i="2"/>
  <c r="S68" i="2"/>
  <c r="T68" i="2"/>
  <c r="U68" i="2"/>
  <c r="V68" i="2"/>
  <c r="W68" i="2"/>
  <c r="X68" i="2"/>
  <c r="Y68" i="2"/>
  <c r="E69" i="2"/>
  <c r="F69" i="2"/>
  <c r="G69" i="2"/>
  <c r="H69" i="2"/>
  <c r="K69" i="2"/>
  <c r="L69" i="2"/>
  <c r="M69" i="2"/>
  <c r="N69" i="2"/>
  <c r="O69" i="2"/>
  <c r="P69" i="2"/>
  <c r="Q69" i="2"/>
  <c r="R69" i="2"/>
  <c r="S69" i="2"/>
  <c r="T69" i="2"/>
  <c r="U69" i="2"/>
  <c r="V69" i="2"/>
  <c r="W69" i="2"/>
  <c r="X69" i="2"/>
  <c r="Y69" i="2"/>
  <c r="E70" i="2"/>
  <c r="F70" i="2"/>
  <c r="G70" i="2"/>
  <c r="H70" i="2"/>
  <c r="K70" i="2"/>
  <c r="L70" i="2"/>
  <c r="M70" i="2"/>
  <c r="N70" i="2"/>
  <c r="O70" i="2"/>
  <c r="P70" i="2"/>
  <c r="Q70" i="2"/>
  <c r="R70" i="2"/>
  <c r="S70" i="2"/>
  <c r="T70" i="2"/>
  <c r="U70" i="2"/>
  <c r="V70" i="2"/>
  <c r="W70" i="2"/>
  <c r="X70" i="2"/>
  <c r="Y70" i="2"/>
  <c r="E71" i="2"/>
  <c r="F71" i="2"/>
  <c r="G71" i="2"/>
  <c r="H71" i="2"/>
  <c r="K71" i="2"/>
  <c r="L71" i="2"/>
  <c r="M71" i="2"/>
  <c r="N71" i="2"/>
  <c r="O71" i="2"/>
  <c r="P71" i="2"/>
  <c r="Q71" i="2"/>
  <c r="R71" i="2"/>
  <c r="S71" i="2"/>
  <c r="T71" i="2"/>
  <c r="U71" i="2"/>
  <c r="V71" i="2"/>
  <c r="W71" i="2"/>
  <c r="X71" i="2"/>
  <c r="Y71" i="2"/>
  <c r="E72" i="2"/>
  <c r="F72" i="2"/>
  <c r="G72" i="2"/>
  <c r="H72" i="2"/>
  <c r="K72" i="2"/>
  <c r="L72" i="2"/>
  <c r="M72" i="2"/>
  <c r="N72" i="2"/>
  <c r="O72" i="2"/>
  <c r="P72" i="2"/>
  <c r="Q72" i="2"/>
  <c r="R72" i="2"/>
  <c r="S72" i="2"/>
  <c r="T72" i="2"/>
  <c r="U72" i="2"/>
  <c r="V72" i="2"/>
  <c r="W72" i="2"/>
  <c r="X72" i="2"/>
  <c r="Y72" i="2"/>
  <c r="E73" i="2"/>
  <c r="F73" i="2"/>
  <c r="G73" i="2"/>
  <c r="H73" i="2"/>
  <c r="K73" i="2"/>
  <c r="L73" i="2"/>
  <c r="M73" i="2"/>
  <c r="N73" i="2"/>
  <c r="O73" i="2"/>
  <c r="P73" i="2"/>
  <c r="Q73" i="2"/>
  <c r="R73" i="2"/>
  <c r="S73" i="2"/>
  <c r="T73" i="2"/>
  <c r="U73" i="2"/>
  <c r="V73" i="2"/>
  <c r="W73" i="2"/>
  <c r="X73" i="2"/>
  <c r="Y73" i="2"/>
  <c r="E74" i="2"/>
  <c r="F74" i="2"/>
  <c r="G74" i="2"/>
  <c r="H74" i="2"/>
  <c r="K74" i="2"/>
  <c r="L74" i="2"/>
  <c r="M74" i="2"/>
  <c r="N74" i="2"/>
  <c r="O74" i="2"/>
  <c r="P74" i="2"/>
  <c r="Q74" i="2"/>
  <c r="R74" i="2"/>
  <c r="S74" i="2"/>
  <c r="T74" i="2"/>
  <c r="U74" i="2"/>
  <c r="V74" i="2"/>
  <c r="W74" i="2"/>
  <c r="X74" i="2"/>
  <c r="Y74" i="2"/>
  <c r="E75" i="2"/>
  <c r="F75" i="2"/>
  <c r="G75" i="2"/>
  <c r="H75" i="2"/>
  <c r="K75" i="2"/>
  <c r="L75" i="2"/>
  <c r="M75" i="2"/>
  <c r="N75" i="2"/>
  <c r="O75" i="2"/>
  <c r="P75" i="2"/>
  <c r="Q75" i="2"/>
  <c r="R75" i="2"/>
  <c r="S75" i="2"/>
  <c r="T75" i="2"/>
  <c r="U75" i="2"/>
  <c r="V75" i="2"/>
  <c r="W75" i="2"/>
  <c r="X75" i="2"/>
  <c r="Y75" i="2"/>
  <c r="E76" i="2"/>
  <c r="F76" i="2"/>
  <c r="G76" i="2"/>
  <c r="H76" i="2"/>
  <c r="K76" i="2"/>
  <c r="L76" i="2"/>
  <c r="M76" i="2"/>
  <c r="N76" i="2"/>
  <c r="O76" i="2"/>
  <c r="P76" i="2"/>
  <c r="Q76" i="2"/>
  <c r="R76" i="2"/>
  <c r="S76" i="2"/>
  <c r="T76" i="2"/>
  <c r="U76" i="2"/>
  <c r="V76" i="2"/>
  <c r="W76" i="2"/>
  <c r="X76" i="2"/>
  <c r="Y76" i="2"/>
  <c r="E77" i="2"/>
  <c r="F77" i="2"/>
  <c r="G77" i="2"/>
  <c r="H77" i="2"/>
  <c r="K77" i="2"/>
  <c r="L77" i="2"/>
  <c r="M77" i="2"/>
  <c r="N77" i="2"/>
  <c r="O77" i="2"/>
  <c r="P77" i="2"/>
  <c r="Q77" i="2"/>
  <c r="R77" i="2"/>
  <c r="S77" i="2"/>
  <c r="T77" i="2"/>
  <c r="U77" i="2"/>
  <c r="V77" i="2"/>
  <c r="W77" i="2"/>
  <c r="X77" i="2"/>
  <c r="Y77" i="2"/>
  <c r="E78" i="2"/>
  <c r="F78" i="2"/>
  <c r="G78" i="2"/>
  <c r="H78" i="2"/>
  <c r="K78" i="2"/>
  <c r="L78" i="2"/>
  <c r="M78" i="2"/>
  <c r="N78" i="2"/>
  <c r="O78" i="2"/>
  <c r="P78" i="2"/>
  <c r="Q78" i="2"/>
  <c r="R78" i="2"/>
  <c r="S78" i="2"/>
  <c r="T78" i="2"/>
  <c r="U78" i="2"/>
  <c r="V78" i="2"/>
  <c r="W78" i="2"/>
  <c r="X78" i="2"/>
  <c r="Y78" i="2"/>
  <c r="E79" i="2"/>
  <c r="F79" i="2"/>
  <c r="G79" i="2"/>
  <c r="H79" i="2"/>
  <c r="K79" i="2"/>
  <c r="L79" i="2"/>
  <c r="M79" i="2"/>
  <c r="N79" i="2"/>
  <c r="O79" i="2"/>
  <c r="P79" i="2"/>
  <c r="Q79" i="2"/>
  <c r="R79" i="2"/>
  <c r="S79" i="2"/>
  <c r="T79" i="2"/>
  <c r="U79" i="2"/>
  <c r="V79" i="2"/>
  <c r="W79" i="2"/>
  <c r="X79" i="2"/>
  <c r="Y79" i="2"/>
  <c r="E80" i="2"/>
  <c r="F80" i="2"/>
  <c r="G80" i="2"/>
  <c r="H80" i="2"/>
  <c r="K80" i="2"/>
  <c r="L80" i="2"/>
  <c r="M80" i="2"/>
  <c r="N80" i="2"/>
  <c r="O80" i="2"/>
  <c r="P80" i="2"/>
  <c r="Q80" i="2"/>
  <c r="R80" i="2"/>
  <c r="S80" i="2"/>
  <c r="T80" i="2"/>
  <c r="U80" i="2"/>
  <c r="V80" i="2"/>
  <c r="W80" i="2"/>
  <c r="X80" i="2"/>
  <c r="Y80" i="2"/>
  <c r="E81" i="2"/>
  <c r="F81" i="2"/>
  <c r="G81" i="2"/>
  <c r="H81" i="2"/>
  <c r="K81" i="2"/>
  <c r="L81" i="2"/>
  <c r="M81" i="2"/>
  <c r="N81" i="2"/>
  <c r="O81" i="2"/>
  <c r="P81" i="2"/>
  <c r="Q81" i="2"/>
  <c r="R81" i="2"/>
  <c r="S81" i="2"/>
  <c r="T81" i="2"/>
  <c r="U81" i="2"/>
  <c r="V81" i="2"/>
  <c r="W81" i="2"/>
  <c r="X81" i="2"/>
  <c r="Y81" i="2"/>
  <c r="E82" i="2"/>
  <c r="F82" i="2"/>
  <c r="G82" i="2"/>
  <c r="H82" i="2"/>
  <c r="K82" i="2"/>
  <c r="L82" i="2"/>
  <c r="M82" i="2"/>
  <c r="N82" i="2"/>
  <c r="O82" i="2"/>
  <c r="P82" i="2"/>
  <c r="Q82" i="2"/>
  <c r="R82" i="2"/>
  <c r="S82" i="2"/>
  <c r="T82" i="2"/>
  <c r="U82" i="2"/>
  <c r="V82" i="2"/>
  <c r="W82" i="2"/>
  <c r="X82" i="2"/>
  <c r="Y82" i="2"/>
  <c r="E83" i="2"/>
  <c r="F83" i="2"/>
  <c r="G83" i="2"/>
  <c r="H83" i="2"/>
  <c r="K83" i="2"/>
  <c r="L83" i="2"/>
  <c r="M83" i="2"/>
  <c r="N83" i="2"/>
  <c r="O83" i="2"/>
  <c r="P83" i="2"/>
  <c r="Q83" i="2"/>
  <c r="R83" i="2"/>
  <c r="S83" i="2"/>
  <c r="T83" i="2"/>
  <c r="U83" i="2"/>
  <c r="V83" i="2"/>
  <c r="W83" i="2"/>
  <c r="X83" i="2"/>
  <c r="Y83" i="2"/>
  <c r="E84" i="2"/>
  <c r="F84" i="2"/>
  <c r="G84" i="2"/>
  <c r="H84" i="2"/>
  <c r="K84" i="2"/>
  <c r="L84" i="2"/>
  <c r="M84" i="2"/>
  <c r="N84" i="2"/>
  <c r="O84" i="2"/>
  <c r="P84" i="2"/>
  <c r="Q84" i="2"/>
  <c r="R84" i="2"/>
  <c r="S84" i="2"/>
  <c r="T84" i="2"/>
  <c r="U84" i="2"/>
  <c r="V84" i="2"/>
  <c r="W84" i="2"/>
  <c r="X84" i="2"/>
  <c r="Y84" i="2"/>
  <c r="E85" i="2"/>
  <c r="F85" i="2"/>
  <c r="G85" i="2"/>
  <c r="H85" i="2"/>
  <c r="K85" i="2"/>
  <c r="L85" i="2"/>
  <c r="M85" i="2"/>
  <c r="N85" i="2"/>
  <c r="O85" i="2"/>
  <c r="P85" i="2"/>
  <c r="Q85" i="2"/>
  <c r="R85" i="2"/>
  <c r="S85" i="2"/>
  <c r="T85" i="2"/>
  <c r="U85" i="2"/>
  <c r="V85" i="2"/>
  <c r="W85" i="2"/>
  <c r="X85" i="2"/>
  <c r="Y85" i="2"/>
  <c r="E86" i="2"/>
  <c r="F86" i="2"/>
  <c r="G86" i="2"/>
  <c r="H86" i="2"/>
  <c r="K86" i="2"/>
  <c r="L86" i="2"/>
  <c r="M86" i="2"/>
  <c r="N86" i="2"/>
  <c r="O86" i="2"/>
  <c r="P86" i="2"/>
  <c r="Q86" i="2"/>
  <c r="R86" i="2"/>
  <c r="S86" i="2"/>
  <c r="T86" i="2"/>
  <c r="U86" i="2"/>
  <c r="V86" i="2"/>
  <c r="W86" i="2"/>
  <c r="X86" i="2"/>
  <c r="Y86" i="2"/>
  <c r="E87" i="2"/>
  <c r="F87" i="2"/>
  <c r="G87" i="2"/>
  <c r="H87" i="2"/>
  <c r="K87" i="2"/>
  <c r="L87" i="2"/>
  <c r="M87" i="2"/>
  <c r="N87" i="2"/>
  <c r="O87" i="2"/>
  <c r="P87" i="2"/>
  <c r="Q87" i="2"/>
  <c r="R87" i="2"/>
  <c r="S87" i="2"/>
  <c r="T87" i="2"/>
  <c r="U87" i="2"/>
  <c r="V87" i="2"/>
  <c r="W87" i="2"/>
  <c r="X87" i="2"/>
  <c r="Y87" i="2"/>
  <c r="E88" i="2"/>
  <c r="F88" i="2"/>
  <c r="G88" i="2"/>
  <c r="H88" i="2"/>
  <c r="K88" i="2"/>
  <c r="L88" i="2"/>
  <c r="M88" i="2"/>
  <c r="N88" i="2"/>
  <c r="O88" i="2"/>
  <c r="P88" i="2"/>
  <c r="Q88" i="2"/>
  <c r="R88" i="2"/>
  <c r="S88" i="2"/>
  <c r="T88" i="2"/>
  <c r="U88" i="2"/>
  <c r="V88" i="2"/>
  <c r="W88" i="2"/>
  <c r="X88" i="2"/>
  <c r="Y88" i="2"/>
  <c r="E89" i="2"/>
  <c r="F89" i="2"/>
  <c r="G89" i="2"/>
  <c r="H89" i="2"/>
  <c r="K89" i="2"/>
  <c r="L89" i="2"/>
  <c r="M89" i="2"/>
  <c r="N89" i="2"/>
  <c r="O89" i="2"/>
  <c r="P89" i="2"/>
  <c r="Q89" i="2"/>
  <c r="R89" i="2"/>
  <c r="S89" i="2"/>
  <c r="T89" i="2"/>
  <c r="U89" i="2"/>
  <c r="V89" i="2"/>
  <c r="W89" i="2"/>
  <c r="X89" i="2"/>
  <c r="Y89" i="2"/>
  <c r="E90" i="2"/>
  <c r="F90" i="2"/>
  <c r="G90" i="2"/>
  <c r="H90" i="2"/>
  <c r="K90" i="2"/>
  <c r="L90" i="2"/>
  <c r="M90" i="2"/>
  <c r="N90" i="2"/>
  <c r="O90" i="2"/>
  <c r="P90" i="2"/>
  <c r="Q90" i="2"/>
  <c r="R90" i="2"/>
  <c r="S90" i="2"/>
  <c r="T90" i="2"/>
  <c r="U90" i="2"/>
  <c r="V90" i="2"/>
  <c r="W90" i="2"/>
  <c r="X90" i="2"/>
  <c r="Y90" i="2"/>
  <c r="E91" i="2"/>
  <c r="F91" i="2"/>
  <c r="G91" i="2"/>
  <c r="H91" i="2"/>
  <c r="K91" i="2"/>
  <c r="L91" i="2"/>
  <c r="M91" i="2"/>
  <c r="N91" i="2"/>
  <c r="O91" i="2"/>
  <c r="P91" i="2"/>
  <c r="Q91" i="2"/>
  <c r="R91" i="2"/>
  <c r="S91" i="2"/>
  <c r="T91" i="2"/>
  <c r="U91" i="2"/>
  <c r="V91" i="2"/>
  <c r="W91" i="2"/>
  <c r="X91" i="2"/>
  <c r="Y91" i="2"/>
  <c r="E92" i="2"/>
  <c r="F92" i="2"/>
  <c r="G92" i="2"/>
  <c r="H92" i="2"/>
  <c r="K92" i="2"/>
  <c r="L92" i="2"/>
  <c r="M92" i="2"/>
  <c r="N92" i="2"/>
  <c r="O92" i="2"/>
  <c r="P92" i="2"/>
  <c r="Q92" i="2"/>
  <c r="R92" i="2"/>
  <c r="S92" i="2"/>
  <c r="T92" i="2"/>
  <c r="U92" i="2"/>
  <c r="V92" i="2"/>
  <c r="W92" i="2"/>
  <c r="X92" i="2"/>
  <c r="Y92" i="2"/>
  <c r="E93" i="2"/>
  <c r="F93" i="2"/>
  <c r="G93" i="2"/>
  <c r="H93" i="2"/>
  <c r="K93" i="2"/>
  <c r="L93" i="2"/>
  <c r="M93" i="2"/>
  <c r="N93" i="2"/>
  <c r="O93" i="2"/>
  <c r="P93" i="2"/>
  <c r="Q93" i="2"/>
  <c r="R93" i="2"/>
  <c r="S93" i="2"/>
  <c r="T93" i="2"/>
  <c r="U93" i="2"/>
  <c r="V93" i="2"/>
  <c r="W93" i="2"/>
  <c r="X93" i="2"/>
  <c r="Y93" i="2"/>
  <c r="E94" i="2"/>
  <c r="F94" i="2"/>
  <c r="G94" i="2"/>
  <c r="H94" i="2"/>
  <c r="K94" i="2"/>
  <c r="L94" i="2"/>
  <c r="M94" i="2"/>
  <c r="N94" i="2"/>
  <c r="O94" i="2"/>
  <c r="P94" i="2"/>
  <c r="Q94" i="2"/>
  <c r="R94" i="2"/>
  <c r="S94" i="2"/>
  <c r="T94" i="2"/>
  <c r="U94" i="2"/>
  <c r="V94" i="2"/>
  <c r="W94" i="2"/>
  <c r="X94" i="2"/>
  <c r="Y94" i="2"/>
  <c r="E95" i="2"/>
  <c r="F95" i="2"/>
  <c r="G95" i="2"/>
  <c r="H95" i="2"/>
  <c r="K95" i="2"/>
  <c r="L95" i="2"/>
  <c r="M95" i="2"/>
  <c r="N95" i="2"/>
  <c r="O95" i="2"/>
  <c r="P95" i="2"/>
  <c r="Q95" i="2"/>
  <c r="R95" i="2"/>
  <c r="S95" i="2"/>
  <c r="T95" i="2"/>
  <c r="U95" i="2"/>
  <c r="V95" i="2"/>
  <c r="W95" i="2"/>
  <c r="X95" i="2"/>
  <c r="Y95" i="2"/>
  <c r="E96" i="2"/>
  <c r="F96" i="2"/>
  <c r="G96" i="2"/>
  <c r="H96" i="2"/>
  <c r="K96" i="2"/>
  <c r="L96" i="2"/>
  <c r="M96" i="2"/>
  <c r="N96" i="2"/>
  <c r="O96" i="2"/>
  <c r="P96" i="2"/>
  <c r="Q96" i="2"/>
  <c r="R96" i="2"/>
  <c r="S96" i="2"/>
  <c r="T96" i="2"/>
  <c r="U96" i="2"/>
  <c r="V96" i="2"/>
  <c r="W96" i="2"/>
  <c r="X96" i="2"/>
  <c r="Y96" i="2"/>
  <c r="E97" i="2"/>
  <c r="F97" i="2"/>
  <c r="G97" i="2"/>
  <c r="H97" i="2"/>
  <c r="K97" i="2"/>
  <c r="L97" i="2"/>
  <c r="M97" i="2"/>
  <c r="N97" i="2"/>
  <c r="O97" i="2"/>
  <c r="P97" i="2"/>
  <c r="Q97" i="2"/>
  <c r="R97" i="2"/>
  <c r="S97" i="2"/>
  <c r="T97" i="2"/>
  <c r="U97" i="2"/>
  <c r="V97" i="2"/>
  <c r="W97" i="2"/>
  <c r="X97" i="2"/>
  <c r="Y97" i="2"/>
  <c r="E98" i="2"/>
  <c r="F98" i="2"/>
  <c r="G98" i="2"/>
  <c r="H98" i="2"/>
  <c r="K98" i="2"/>
  <c r="L98" i="2"/>
  <c r="M98" i="2"/>
  <c r="N98" i="2"/>
  <c r="O98" i="2"/>
  <c r="P98" i="2"/>
  <c r="Q98" i="2"/>
  <c r="R98" i="2"/>
  <c r="S98" i="2"/>
  <c r="T98" i="2"/>
  <c r="U98" i="2"/>
  <c r="V98" i="2"/>
  <c r="W98" i="2"/>
  <c r="X98" i="2"/>
  <c r="Y98" i="2"/>
  <c r="E99" i="2"/>
  <c r="F99" i="2"/>
  <c r="G99" i="2"/>
  <c r="H99" i="2"/>
  <c r="K99" i="2"/>
  <c r="L99" i="2"/>
  <c r="M99" i="2"/>
  <c r="N99" i="2"/>
  <c r="O99" i="2"/>
  <c r="P99" i="2"/>
  <c r="Q99" i="2"/>
  <c r="R99" i="2"/>
  <c r="S99" i="2"/>
  <c r="T99" i="2"/>
  <c r="U99" i="2"/>
  <c r="V99" i="2"/>
  <c r="W99" i="2"/>
  <c r="X99" i="2"/>
  <c r="Y99" i="2"/>
  <c r="E100" i="2"/>
  <c r="F100" i="2"/>
  <c r="G100" i="2"/>
  <c r="H100" i="2"/>
  <c r="K100" i="2"/>
  <c r="L100" i="2"/>
  <c r="M100" i="2"/>
  <c r="N100" i="2"/>
  <c r="O100" i="2"/>
  <c r="P100" i="2"/>
  <c r="Q100" i="2"/>
  <c r="R100" i="2"/>
  <c r="S100" i="2"/>
  <c r="T100" i="2"/>
  <c r="U100" i="2"/>
  <c r="V100" i="2"/>
  <c r="W100" i="2"/>
  <c r="X100" i="2"/>
  <c r="Y100" i="2"/>
  <c r="E101" i="2"/>
  <c r="F101" i="2"/>
  <c r="G101" i="2"/>
  <c r="H101" i="2"/>
  <c r="K101" i="2"/>
  <c r="L101" i="2"/>
  <c r="M101" i="2"/>
  <c r="N101" i="2"/>
  <c r="O101" i="2"/>
  <c r="P101" i="2"/>
  <c r="Q101" i="2"/>
  <c r="R101" i="2"/>
  <c r="S101" i="2"/>
  <c r="T101" i="2"/>
  <c r="U101" i="2"/>
  <c r="V101" i="2"/>
  <c r="W101" i="2"/>
  <c r="X101" i="2"/>
  <c r="Y101" i="2"/>
  <c r="E102" i="2"/>
  <c r="F102" i="2"/>
  <c r="G102" i="2"/>
  <c r="H102" i="2"/>
  <c r="K102" i="2"/>
  <c r="L102" i="2"/>
  <c r="M102" i="2"/>
  <c r="N102" i="2"/>
  <c r="O102" i="2"/>
  <c r="P102" i="2"/>
  <c r="Q102" i="2"/>
  <c r="R102" i="2"/>
  <c r="S102" i="2"/>
  <c r="T102" i="2"/>
  <c r="U102" i="2"/>
  <c r="V102" i="2"/>
  <c r="W102" i="2"/>
  <c r="X102" i="2"/>
  <c r="Y102" i="2"/>
  <c r="E103" i="2"/>
  <c r="F103" i="2"/>
  <c r="G103" i="2"/>
  <c r="H103" i="2"/>
  <c r="K103" i="2"/>
  <c r="L103" i="2"/>
  <c r="M103" i="2"/>
  <c r="N103" i="2"/>
  <c r="O103" i="2"/>
  <c r="P103" i="2"/>
  <c r="Q103" i="2"/>
  <c r="R103" i="2"/>
  <c r="S103" i="2"/>
  <c r="T103" i="2"/>
  <c r="U103" i="2"/>
  <c r="V103" i="2"/>
  <c r="W103" i="2"/>
  <c r="X103" i="2"/>
  <c r="Y103" i="2"/>
  <c r="E104" i="2"/>
  <c r="F104" i="2"/>
  <c r="G104" i="2"/>
  <c r="H104" i="2"/>
  <c r="K104" i="2"/>
  <c r="L104" i="2"/>
  <c r="M104" i="2"/>
  <c r="N104" i="2"/>
  <c r="O104" i="2"/>
  <c r="P104" i="2"/>
  <c r="Q104" i="2"/>
  <c r="R104" i="2"/>
  <c r="S104" i="2"/>
  <c r="T104" i="2"/>
  <c r="U104" i="2"/>
  <c r="V104" i="2"/>
  <c r="W104" i="2"/>
  <c r="X104" i="2"/>
  <c r="Y104" i="2"/>
  <c r="E105" i="2"/>
  <c r="F105" i="2"/>
  <c r="G105" i="2"/>
  <c r="H105" i="2"/>
  <c r="K105" i="2"/>
  <c r="L105" i="2"/>
  <c r="M105" i="2"/>
  <c r="N105" i="2"/>
  <c r="O105" i="2"/>
  <c r="P105" i="2"/>
  <c r="Q105" i="2"/>
  <c r="R105" i="2"/>
  <c r="S105" i="2"/>
  <c r="T105" i="2"/>
  <c r="U105" i="2"/>
  <c r="V105" i="2"/>
  <c r="W105" i="2"/>
  <c r="X105" i="2"/>
  <c r="Y105" i="2"/>
  <c r="E106" i="2"/>
  <c r="F106" i="2"/>
  <c r="G106" i="2"/>
  <c r="H106" i="2"/>
  <c r="K106" i="2"/>
  <c r="L106" i="2"/>
  <c r="M106" i="2"/>
  <c r="N106" i="2"/>
  <c r="O106" i="2"/>
  <c r="P106" i="2"/>
  <c r="Q106" i="2"/>
  <c r="R106" i="2"/>
  <c r="S106" i="2"/>
  <c r="T106" i="2"/>
  <c r="U106" i="2"/>
  <c r="V106" i="2"/>
  <c r="W106" i="2"/>
  <c r="X106" i="2"/>
  <c r="Y106" i="2"/>
  <c r="E107" i="2"/>
  <c r="F107" i="2"/>
  <c r="G107" i="2"/>
  <c r="H107" i="2"/>
  <c r="K107" i="2"/>
  <c r="L107" i="2"/>
  <c r="M107" i="2"/>
  <c r="N107" i="2"/>
  <c r="O107" i="2"/>
  <c r="P107" i="2"/>
  <c r="Q107" i="2"/>
  <c r="R107" i="2"/>
  <c r="S107" i="2"/>
  <c r="T107" i="2"/>
  <c r="U107" i="2"/>
  <c r="V107" i="2"/>
  <c r="W107" i="2"/>
  <c r="X107" i="2"/>
  <c r="Y107" i="2"/>
  <c r="E108" i="2"/>
  <c r="F108" i="2"/>
  <c r="G108" i="2"/>
  <c r="H108" i="2"/>
  <c r="K108" i="2"/>
  <c r="L108" i="2"/>
  <c r="M108" i="2"/>
  <c r="N108" i="2"/>
  <c r="O108" i="2"/>
  <c r="P108" i="2"/>
  <c r="Q108" i="2"/>
  <c r="R108" i="2"/>
  <c r="S108" i="2"/>
  <c r="T108" i="2"/>
  <c r="U108" i="2"/>
  <c r="V108" i="2"/>
  <c r="W108" i="2"/>
  <c r="X108" i="2"/>
  <c r="Y108" i="2"/>
  <c r="E109" i="2"/>
  <c r="F109" i="2"/>
  <c r="G109" i="2"/>
  <c r="H109" i="2"/>
  <c r="K109" i="2"/>
  <c r="L109" i="2"/>
  <c r="M109" i="2"/>
  <c r="N109" i="2"/>
  <c r="O109" i="2"/>
  <c r="P109" i="2"/>
  <c r="Q109" i="2"/>
  <c r="R109" i="2"/>
  <c r="S109" i="2"/>
  <c r="T109" i="2"/>
  <c r="U109" i="2"/>
  <c r="V109" i="2"/>
  <c r="W109" i="2"/>
  <c r="X109" i="2"/>
  <c r="Y109" i="2"/>
  <c r="E110" i="2"/>
  <c r="F110" i="2"/>
  <c r="G110" i="2"/>
  <c r="H110" i="2"/>
  <c r="K110" i="2"/>
  <c r="L110" i="2"/>
  <c r="M110" i="2"/>
  <c r="N110" i="2"/>
  <c r="O110" i="2"/>
  <c r="P110" i="2"/>
  <c r="Q110" i="2"/>
  <c r="R110" i="2"/>
  <c r="S110" i="2"/>
  <c r="T110" i="2"/>
  <c r="U110" i="2"/>
  <c r="V110" i="2"/>
  <c r="W110" i="2"/>
  <c r="X110" i="2"/>
  <c r="Y110" i="2"/>
  <c r="E111" i="2"/>
  <c r="F111" i="2"/>
  <c r="G111" i="2"/>
  <c r="H111" i="2"/>
  <c r="K111" i="2"/>
  <c r="L111" i="2"/>
  <c r="M111" i="2"/>
  <c r="N111" i="2"/>
  <c r="O111" i="2"/>
  <c r="P111" i="2"/>
  <c r="Q111" i="2"/>
  <c r="R111" i="2"/>
  <c r="S111" i="2"/>
  <c r="T111" i="2"/>
  <c r="U111" i="2"/>
  <c r="V111" i="2"/>
  <c r="W111" i="2"/>
  <c r="X111" i="2"/>
  <c r="Y111" i="2"/>
  <c r="E112" i="2"/>
  <c r="F112" i="2"/>
  <c r="G112" i="2"/>
  <c r="H112" i="2"/>
  <c r="K112" i="2"/>
  <c r="L112" i="2"/>
  <c r="M112" i="2"/>
  <c r="N112" i="2"/>
  <c r="O112" i="2"/>
  <c r="P112" i="2"/>
  <c r="Q112" i="2"/>
  <c r="R112" i="2"/>
  <c r="S112" i="2"/>
  <c r="T112" i="2"/>
  <c r="U112" i="2"/>
  <c r="V112" i="2"/>
  <c r="W112" i="2"/>
  <c r="X112" i="2"/>
  <c r="Y112" i="2"/>
  <c r="E113" i="2"/>
  <c r="F113" i="2"/>
  <c r="G113" i="2"/>
  <c r="H113" i="2"/>
  <c r="K113" i="2"/>
  <c r="L113" i="2"/>
  <c r="M113" i="2"/>
  <c r="N113" i="2"/>
  <c r="O113" i="2"/>
  <c r="P113" i="2"/>
  <c r="Q113" i="2"/>
  <c r="R113" i="2"/>
  <c r="S113" i="2"/>
  <c r="T113" i="2"/>
  <c r="U113" i="2"/>
  <c r="V113" i="2"/>
  <c r="W113" i="2"/>
  <c r="X113" i="2"/>
  <c r="Y113" i="2"/>
  <c r="E114" i="2"/>
  <c r="F114" i="2"/>
  <c r="G114" i="2"/>
  <c r="H114" i="2"/>
  <c r="K114" i="2"/>
  <c r="L114" i="2"/>
  <c r="M114" i="2"/>
  <c r="N114" i="2"/>
  <c r="O114" i="2"/>
  <c r="P114" i="2"/>
  <c r="Q114" i="2"/>
  <c r="R114" i="2"/>
  <c r="S114" i="2"/>
  <c r="T114" i="2"/>
  <c r="U114" i="2"/>
  <c r="V114" i="2"/>
  <c r="W114" i="2"/>
  <c r="X114" i="2"/>
  <c r="Y114" i="2"/>
  <c r="E115" i="2"/>
  <c r="F115" i="2"/>
  <c r="G115" i="2"/>
  <c r="H115" i="2"/>
  <c r="K115" i="2"/>
  <c r="L115" i="2"/>
  <c r="M115" i="2"/>
  <c r="N115" i="2"/>
  <c r="O115" i="2"/>
  <c r="P115" i="2"/>
  <c r="Q115" i="2"/>
  <c r="R115" i="2"/>
  <c r="S115" i="2"/>
  <c r="T115" i="2"/>
  <c r="U115" i="2"/>
  <c r="V115" i="2"/>
  <c r="W115" i="2"/>
  <c r="X115" i="2"/>
  <c r="Y115" i="2"/>
  <c r="E116" i="2"/>
  <c r="F116" i="2"/>
  <c r="G116" i="2"/>
  <c r="H116" i="2"/>
  <c r="K116" i="2"/>
  <c r="L116" i="2"/>
  <c r="M116" i="2"/>
  <c r="N116" i="2"/>
  <c r="O116" i="2"/>
  <c r="P116" i="2"/>
  <c r="Q116" i="2"/>
  <c r="R116" i="2"/>
  <c r="S116" i="2"/>
  <c r="T116" i="2"/>
  <c r="U116" i="2"/>
  <c r="V116" i="2"/>
  <c r="W116" i="2"/>
  <c r="X116" i="2"/>
  <c r="Y116" i="2"/>
  <c r="E117" i="2"/>
  <c r="F117" i="2"/>
  <c r="G117" i="2"/>
  <c r="H117" i="2"/>
  <c r="K117" i="2"/>
  <c r="L117" i="2"/>
  <c r="M117" i="2"/>
  <c r="N117" i="2"/>
  <c r="O117" i="2"/>
  <c r="P117" i="2"/>
  <c r="Q117" i="2"/>
  <c r="R117" i="2"/>
  <c r="S117" i="2"/>
  <c r="T117" i="2"/>
  <c r="U117" i="2"/>
  <c r="V117" i="2"/>
  <c r="W117" i="2"/>
  <c r="X117" i="2"/>
  <c r="Y117" i="2"/>
  <c r="E118" i="2"/>
  <c r="F118" i="2"/>
  <c r="G118" i="2"/>
  <c r="H118" i="2"/>
  <c r="K118" i="2"/>
  <c r="L118" i="2"/>
  <c r="M118" i="2"/>
  <c r="N118" i="2"/>
  <c r="O118" i="2"/>
  <c r="P118" i="2"/>
  <c r="Q118" i="2"/>
  <c r="R118" i="2"/>
  <c r="S118" i="2"/>
  <c r="T118" i="2"/>
  <c r="U118" i="2"/>
  <c r="V118" i="2"/>
  <c r="W118" i="2"/>
  <c r="X118" i="2"/>
  <c r="Y118" i="2"/>
  <c r="E119" i="2"/>
  <c r="F119" i="2"/>
  <c r="G119" i="2"/>
  <c r="H119" i="2"/>
  <c r="K119" i="2"/>
  <c r="L119" i="2"/>
  <c r="M119" i="2"/>
  <c r="N119" i="2"/>
  <c r="O119" i="2"/>
  <c r="P119" i="2"/>
  <c r="Q119" i="2"/>
  <c r="R119" i="2"/>
  <c r="S119" i="2"/>
  <c r="T119" i="2"/>
  <c r="U119" i="2"/>
  <c r="V119" i="2"/>
  <c r="W119" i="2"/>
  <c r="X119" i="2"/>
  <c r="Y119" i="2"/>
  <c r="E120" i="2"/>
  <c r="F120" i="2"/>
  <c r="G120" i="2"/>
  <c r="H120" i="2"/>
  <c r="K120" i="2"/>
  <c r="L120" i="2"/>
  <c r="M120" i="2"/>
  <c r="N120" i="2"/>
  <c r="O120" i="2"/>
  <c r="P120" i="2"/>
  <c r="Q120" i="2"/>
  <c r="R120" i="2"/>
  <c r="S120" i="2"/>
  <c r="T120" i="2"/>
  <c r="U120" i="2"/>
  <c r="V120" i="2"/>
  <c r="W120" i="2"/>
  <c r="X120" i="2"/>
  <c r="Y120" i="2"/>
  <c r="E121" i="2"/>
  <c r="F121" i="2"/>
  <c r="G121" i="2"/>
  <c r="H121" i="2"/>
  <c r="K121" i="2"/>
  <c r="L121" i="2"/>
  <c r="M121" i="2"/>
  <c r="N121" i="2"/>
  <c r="O121" i="2"/>
  <c r="P121" i="2"/>
  <c r="Q121" i="2"/>
  <c r="R121" i="2"/>
  <c r="S121" i="2"/>
  <c r="T121" i="2"/>
  <c r="U121" i="2"/>
  <c r="V121" i="2"/>
  <c r="W121" i="2"/>
  <c r="X121" i="2"/>
  <c r="Y121" i="2"/>
  <c r="E122" i="2"/>
  <c r="F122" i="2"/>
  <c r="G122" i="2"/>
  <c r="H122" i="2"/>
  <c r="K122" i="2"/>
  <c r="L122" i="2"/>
  <c r="M122" i="2"/>
  <c r="N122" i="2"/>
  <c r="O122" i="2"/>
  <c r="P122" i="2"/>
  <c r="Q122" i="2"/>
  <c r="R122" i="2"/>
  <c r="S122" i="2"/>
  <c r="T122" i="2"/>
  <c r="U122" i="2"/>
  <c r="V122" i="2"/>
  <c r="W122" i="2"/>
  <c r="X122" i="2"/>
  <c r="Y122" i="2"/>
  <c r="E123" i="2"/>
  <c r="F123" i="2"/>
  <c r="G123" i="2"/>
  <c r="H123" i="2"/>
  <c r="K123" i="2"/>
  <c r="L123" i="2"/>
  <c r="M123" i="2"/>
  <c r="N123" i="2"/>
  <c r="O123" i="2"/>
  <c r="P123" i="2"/>
  <c r="Q123" i="2"/>
  <c r="R123" i="2"/>
  <c r="S123" i="2"/>
  <c r="T123" i="2"/>
  <c r="U123" i="2"/>
  <c r="V123" i="2"/>
  <c r="W123" i="2"/>
  <c r="X123" i="2"/>
  <c r="Y123" i="2"/>
  <c r="E124" i="2"/>
  <c r="F124" i="2"/>
  <c r="G124" i="2"/>
  <c r="H124" i="2"/>
  <c r="K124" i="2"/>
  <c r="L124" i="2"/>
  <c r="M124" i="2"/>
  <c r="N124" i="2"/>
  <c r="O124" i="2"/>
  <c r="P124" i="2"/>
  <c r="Q124" i="2"/>
  <c r="R124" i="2"/>
  <c r="S124" i="2"/>
  <c r="T124" i="2"/>
  <c r="U124" i="2"/>
  <c r="V124" i="2"/>
  <c r="W124" i="2"/>
  <c r="X124" i="2"/>
  <c r="Y124" i="2"/>
  <c r="E125" i="2"/>
  <c r="F125" i="2"/>
  <c r="G125" i="2"/>
  <c r="H125" i="2"/>
  <c r="K125" i="2"/>
  <c r="L125" i="2"/>
  <c r="M125" i="2"/>
  <c r="N125" i="2"/>
  <c r="O125" i="2"/>
  <c r="P125" i="2"/>
  <c r="Q125" i="2"/>
  <c r="R125" i="2"/>
  <c r="S125" i="2"/>
  <c r="T125" i="2"/>
  <c r="U125" i="2"/>
  <c r="V125" i="2"/>
  <c r="W125" i="2"/>
  <c r="X125" i="2"/>
  <c r="Y125" i="2"/>
  <c r="E126" i="2"/>
  <c r="F126" i="2"/>
  <c r="G126" i="2"/>
  <c r="H126" i="2"/>
  <c r="K126" i="2"/>
  <c r="L126" i="2"/>
  <c r="M126" i="2"/>
  <c r="N126" i="2"/>
  <c r="O126" i="2"/>
  <c r="P126" i="2"/>
  <c r="Q126" i="2"/>
  <c r="R126" i="2"/>
  <c r="S126" i="2"/>
  <c r="T126" i="2"/>
  <c r="U126" i="2"/>
  <c r="V126" i="2"/>
  <c r="W126" i="2"/>
  <c r="X126" i="2"/>
  <c r="Y126" i="2"/>
  <c r="E127" i="2"/>
  <c r="F127" i="2"/>
  <c r="G127" i="2"/>
  <c r="H127" i="2"/>
  <c r="K127" i="2"/>
  <c r="L127" i="2"/>
  <c r="M127" i="2"/>
  <c r="N127" i="2"/>
  <c r="O127" i="2"/>
  <c r="P127" i="2"/>
  <c r="Q127" i="2"/>
  <c r="R127" i="2"/>
  <c r="S127" i="2"/>
  <c r="T127" i="2"/>
  <c r="U127" i="2"/>
  <c r="V127" i="2"/>
  <c r="W127" i="2"/>
  <c r="X127" i="2"/>
  <c r="Y127" i="2"/>
  <c r="E128" i="2"/>
  <c r="F128" i="2"/>
  <c r="G128" i="2"/>
  <c r="H128" i="2"/>
  <c r="K128" i="2"/>
  <c r="L128" i="2"/>
  <c r="M128" i="2"/>
  <c r="N128" i="2"/>
  <c r="O128" i="2"/>
  <c r="P128" i="2"/>
  <c r="Q128" i="2"/>
  <c r="R128" i="2"/>
  <c r="S128" i="2"/>
  <c r="T128" i="2"/>
  <c r="U128" i="2"/>
  <c r="V128" i="2"/>
  <c r="W128" i="2"/>
  <c r="X128" i="2"/>
  <c r="Y128" i="2"/>
  <c r="E129" i="2"/>
  <c r="F129" i="2"/>
  <c r="G129" i="2"/>
  <c r="H129" i="2"/>
  <c r="K129" i="2"/>
  <c r="L129" i="2"/>
  <c r="M129" i="2"/>
  <c r="N129" i="2"/>
  <c r="O129" i="2"/>
  <c r="P129" i="2"/>
  <c r="Q129" i="2"/>
  <c r="R129" i="2"/>
  <c r="S129" i="2"/>
  <c r="T129" i="2"/>
  <c r="U129" i="2"/>
  <c r="V129" i="2"/>
  <c r="W129" i="2"/>
  <c r="X129" i="2"/>
  <c r="Y129" i="2"/>
  <c r="E130" i="2"/>
  <c r="F130" i="2"/>
  <c r="G130" i="2"/>
  <c r="H130" i="2"/>
  <c r="K130" i="2"/>
  <c r="L130" i="2"/>
  <c r="M130" i="2"/>
  <c r="N130" i="2"/>
  <c r="O130" i="2"/>
  <c r="P130" i="2"/>
  <c r="Q130" i="2"/>
  <c r="R130" i="2"/>
  <c r="S130" i="2"/>
  <c r="T130" i="2"/>
  <c r="U130" i="2"/>
  <c r="V130" i="2"/>
  <c r="W130" i="2"/>
  <c r="X130" i="2"/>
  <c r="Y130" i="2"/>
  <c r="E131" i="2"/>
  <c r="F131" i="2"/>
  <c r="G131" i="2"/>
  <c r="H131" i="2"/>
  <c r="K131" i="2"/>
  <c r="L131" i="2"/>
  <c r="M131" i="2"/>
  <c r="N131" i="2"/>
  <c r="O131" i="2"/>
  <c r="P131" i="2"/>
  <c r="Q131" i="2"/>
  <c r="R131" i="2"/>
  <c r="S131" i="2"/>
  <c r="T131" i="2"/>
  <c r="U131" i="2"/>
  <c r="V131" i="2"/>
  <c r="W131" i="2"/>
  <c r="X131" i="2"/>
  <c r="Y131" i="2"/>
  <c r="E132" i="2"/>
  <c r="F132" i="2"/>
  <c r="G132" i="2"/>
  <c r="H132" i="2"/>
  <c r="K132" i="2"/>
  <c r="L132" i="2"/>
  <c r="M132" i="2"/>
  <c r="N132" i="2"/>
  <c r="O132" i="2"/>
  <c r="P132" i="2"/>
  <c r="Q132" i="2"/>
  <c r="R132" i="2"/>
  <c r="S132" i="2"/>
  <c r="T132" i="2"/>
  <c r="U132" i="2"/>
  <c r="V132" i="2"/>
  <c r="W132" i="2"/>
  <c r="X132" i="2"/>
  <c r="Y132" i="2"/>
  <c r="E133" i="2"/>
  <c r="F133" i="2"/>
  <c r="G133" i="2"/>
  <c r="H133" i="2"/>
  <c r="K133" i="2"/>
  <c r="L133" i="2"/>
  <c r="M133" i="2"/>
  <c r="N133" i="2"/>
  <c r="O133" i="2"/>
  <c r="P133" i="2"/>
  <c r="Q133" i="2"/>
  <c r="R133" i="2"/>
  <c r="S133" i="2"/>
  <c r="T133" i="2"/>
  <c r="U133" i="2"/>
  <c r="V133" i="2"/>
  <c r="W133" i="2"/>
  <c r="X133" i="2"/>
  <c r="Y133" i="2"/>
  <c r="E134" i="2"/>
  <c r="F134" i="2"/>
  <c r="G134" i="2"/>
  <c r="H134" i="2"/>
  <c r="K134" i="2"/>
  <c r="L134" i="2"/>
  <c r="M134" i="2"/>
  <c r="N134" i="2"/>
  <c r="O134" i="2"/>
  <c r="P134" i="2"/>
  <c r="Q134" i="2"/>
  <c r="R134" i="2"/>
  <c r="S134" i="2"/>
  <c r="T134" i="2"/>
  <c r="U134" i="2"/>
  <c r="V134" i="2"/>
  <c r="W134" i="2"/>
  <c r="X134" i="2"/>
  <c r="Y134" i="2"/>
  <c r="E135" i="2"/>
  <c r="F135" i="2"/>
  <c r="G135" i="2"/>
  <c r="H135" i="2"/>
  <c r="K135" i="2"/>
  <c r="L135" i="2"/>
  <c r="M135" i="2"/>
  <c r="N135" i="2"/>
  <c r="O135" i="2"/>
  <c r="P135" i="2"/>
  <c r="Q135" i="2"/>
  <c r="R135" i="2"/>
  <c r="S135" i="2"/>
  <c r="T135" i="2"/>
  <c r="U135" i="2"/>
  <c r="V135" i="2"/>
  <c r="W135" i="2"/>
  <c r="X135" i="2"/>
  <c r="Y135" i="2"/>
  <c r="E136" i="2"/>
  <c r="F136" i="2"/>
  <c r="G136" i="2"/>
  <c r="H136" i="2"/>
  <c r="K136" i="2"/>
  <c r="L136" i="2"/>
  <c r="M136" i="2"/>
  <c r="N136" i="2"/>
  <c r="O136" i="2"/>
  <c r="P136" i="2"/>
  <c r="Q136" i="2"/>
  <c r="R136" i="2"/>
  <c r="S136" i="2"/>
  <c r="T136" i="2"/>
  <c r="U136" i="2"/>
  <c r="V136" i="2"/>
  <c r="W136" i="2"/>
  <c r="X136" i="2"/>
  <c r="Y136" i="2"/>
  <c r="E137" i="2"/>
  <c r="F137" i="2"/>
  <c r="G137" i="2"/>
  <c r="H137" i="2"/>
  <c r="K137" i="2"/>
  <c r="L137" i="2"/>
  <c r="M137" i="2"/>
  <c r="N137" i="2"/>
  <c r="O137" i="2"/>
  <c r="P137" i="2"/>
  <c r="Q137" i="2"/>
  <c r="R137" i="2"/>
  <c r="S137" i="2"/>
  <c r="T137" i="2"/>
  <c r="U137" i="2"/>
  <c r="V137" i="2"/>
  <c r="W137" i="2"/>
  <c r="X137" i="2"/>
  <c r="Y137" i="2"/>
  <c r="E138" i="2"/>
  <c r="F138" i="2"/>
  <c r="G138" i="2"/>
  <c r="H138" i="2"/>
  <c r="K138" i="2"/>
  <c r="L138" i="2"/>
  <c r="M138" i="2"/>
  <c r="N138" i="2"/>
  <c r="O138" i="2"/>
  <c r="P138" i="2"/>
  <c r="Q138" i="2"/>
  <c r="R138" i="2"/>
  <c r="S138" i="2"/>
  <c r="T138" i="2"/>
  <c r="U138" i="2"/>
  <c r="V138" i="2"/>
  <c r="W138" i="2"/>
  <c r="X138" i="2"/>
  <c r="Y138" i="2"/>
  <c r="E139" i="2"/>
  <c r="F139" i="2"/>
  <c r="G139" i="2"/>
  <c r="H139" i="2"/>
  <c r="K139" i="2"/>
  <c r="L139" i="2"/>
  <c r="M139" i="2"/>
  <c r="N139" i="2"/>
  <c r="O139" i="2"/>
  <c r="P139" i="2"/>
  <c r="Q139" i="2"/>
  <c r="R139" i="2"/>
  <c r="S139" i="2"/>
  <c r="T139" i="2"/>
  <c r="U139" i="2"/>
  <c r="V139" i="2"/>
  <c r="W139" i="2"/>
  <c r="X139" i="2"/>
  <c r="Y139" i="2"/>
  <c r="E140" i="2"/>
  <c r="F140" i="2"/>
  <c r="G140" i="2"/>
  <c r="H140" i="2"/>
  <c r="K140" i="2"/>
  <c r="L140" i="2"/>
  <c r="M140" i="2"/>
  <c r="N140" i="2"/>
  <c r="O140" i="2"/>
  <c r="P140" i="2"/>
  <c r="Q140" i="2"/>
  <c r="R140" i="2"/>
  <c r="S140" i="2"/>
  <c r="T140" i="2"/>
  <c r="U140" i="2"/>
  <c r="V140" i="2"/>
  <c r="W140" i="2"/>
  <c r="X140" i="2"/>
  <c r="Y140" i="2"/>
  <c r="E141" i="2"/>
  <c r="F141" i="2"/>
  <c r="G141" i="2"/>
  <c r="H141" i="2"/>
  <c r="K141" i="2"/>
  <c r="L141" i="2"/>
  <c r="M141" i="2"/>
  <c r="N141" i="2"/>
  <c r="O141" i="2"/>
  <c r="P141" i="2"/>
  <c r="Q141" i="2"/>
  <c r="R141" i="2"/>
  <c r="S141" i="2"/>
  <c r="T141" i="2"/>
  <c r="U141" i="2"/>
  <c r="V141" i="2"/>
  <c r="W141" i="2"/>
  <c r="X141" i="2"/>
  <c r="Y141" i="2"/>
  <c r="E142" i="2"/>
  <c r="F142" i="2"/>
  <c r="G142" i="2"/>
  <c r="H142" i="2"/>
  <c r="K142" i="2"/>
  <c r="L142" i="2"/>
  <c r="M142" i="2"/>
  <c r="N142" i="2"/>
  <c r="O142" i="2"/>
  <c r="P142" i="2"/>
  <c r="Q142" i="2"/>
  <c r="R142" i="2"/>
  <c r="S142" i="2"/>
  <c r="T142" i="2"/>
  <c r="U142" i="2"/>
  <c r="V142" i="2"/>
  <c r="W142" i="2"/>
  <c r="X142" i="2"/>
  <c r="Y142" i="2"/>
  <c r="E143" i="2"/>
  <c r="F143" i="2"/>
  <c r="G143" i="2"/>
  <c r="H143" i="2"/>
  <c r="K143" i="2"/>
  <c r="L143" i="2"/>
  <c r="M143" i="2"/>
  <c r="N143" i="2"/>
  <c r="O143" i="2"/>
  <c r="P143" i="2"/>
  <c r="Q143" i="2"/>
  <c r="R143" i="2"/>
  <c r="S143" i="2"/>
  <c r="T143" i="2"/>
  <c r="U143" i="2"/>
  <c r="V143" i="2"/>
  <c r="W143" i="2"/>
  <c r="X143" i="2"/>
  <c r="Y143" i="2"/>
  <c r="E144" i="2"/>
  <c r="F144" i="2"/>
  <c r="G144" i="2"/>
  <c r="H144" i="2"/>
  <c r="K144" i="2"/>
  <c r="L144" i="2"/>
  <c r="M144" i="2"/>
  <c r="N144" i="2"/>
  <c r="O144" i="2"/>
  <c r="P144" i="2"/>
  <c r="Q144" i="2"/>
  <c r="R144" i="2"/>
  <c r="S144" i="2"/>
  <c r="T144" i="2"/>
  <c r="U144" i="2"/>
  <c r="V144" i="2"/>
  <c r="W144" i="2"/>
  <c r="X144" i="2"/>
  <c r="Y144" i="2"/>
  <c r="E145" i="2"/>
  <c r="F145" i="2"/>
  <c r="G145" i="2"/>
  <c r="H145" i="2"/>
  <c r="K145" i="2"/>
  <c r="L145" i="2"/>
  <c r="M145" i="2"/>
  <c r="N145" i="2"/>
  <c r="O145" i="2"/>
  <c r="P145" i="2"/>
  <c r="Q145" i="2"/>
  <c r="R145" i="2"/>
  <c r="S145" i="2"/>
  <c r="T145" i="2"/>
  <c r="U145" i="2"/>
  <c r="V145" i="2"/>
  <c r="W145" i="2"/>
  <c r="X145" i="2"/>
  <c r="Y145" i="2"/>
  <c r="E146" i="2"/>
  <c r="F146" i="2"/>
  <c r="G146" i="2"/>
  <c r="H146" i="2"/>
  <c r="K146" i="2"/>
  <c r="L146" i="2"/>
  <c r="M146" i="2"/>
  <c r="N146" i="2"/>
  <c r="O146" i="2"/>
  <c r="P146" i="2"/>
  <c r="Q146" i="2"/>
  <c r="R146" i="2"/>
  <c r="S146" i="2"/>
  <c r="T146" i="2"/>
  <c r="U146" i="2"/>
  <c r="V146" i="2"/>
  <c r="W146" i="2"/>
  <c r="X146" i="2"/>
  <c r="Y146" i="2"/>
  <c r="E147" i="2"/>
  <c r="F147" i="2"/>
  <c r="G147" i="2"/>
  <c r="H147" i="2"/>
  <c r="K147" i="2"/>
  <c r="L147" i="2"/>
  <c r="M147" i="2"/>
  <c r="N147" i="2"/>
  <c r="O147" i="2"/>
  <c r="P147" i="2"/>
  <c r="Q147" i="2"/>
  <c r="R147" i="2"/>
  <c r="S147" i="2"/>
  <c r="T147" i="2"/>
  <c r="U147" i="2"/>
  <c r="V147" i="2"/>
  <c r="W147" i="2"/>
  <c r="X147" i="2"/>
  <c r="Y147" i="2"/>
  <c r="E148" i="2"/>
  <c r="F148" i="2"/>
  <c r="G148" i="2"/>
  <c r="H148" i="2"/>
  <c r="K148" i="2"/>
  <c r="L148" i="2"/>
  <c r="M148" i="2"/>
  <c r="N148" i="2"/>
  <c r="O148" i="2"/>
  <c r="P148" i="2"/>
  <c r="Q148" i="2"/>
  <c r="R148" i="2"/>
  <c r="S148" i="2"/>
  <c r="T148" i="2"/>
  <c r="U148" i="2"/>
  <c r="V148" i="2"/>
  <c r="W148" i="2"/>
  <c r="X148" i="2"/>
  <c r="Y148" i="2"/>
  <c r="E149" i="2"/>
  <c r="F149" i="2"/>
  <c r="G149" i="2"/>
  <c r="H149" i="2"/>
  <c r="K149" i="2"/>
  <c r="L149" i="2"/>
  <c r="M149" i="2"/>
  <c r="N149" i="2"/>
  <c r="O149" i="2"/>
  <c r="P149" i="2"/>
  <c r="Q149" i="2"/>
  <c r="R149" i="2"/>
  <c r="S149" i="2"/>
  <c r="T149" i="2"/>
  <c r="U149" i="2"/>
  <c r="V149" i="2"/>
  <c r="W149" i="2"/>
  <c r="X149" i="2"/>
  <c r="Y149" i="2"/>
  <c r="E150" i="2"/>
  <c r="F150" i="2"/>
  <c r="G150" i="2"/>
  <c r="H150" i="2"/>
  <c r="K150" i="2"/>
  <c r="L150" i="2"/>
  <c r="M150" i="2"/>
  <c r="N150" i="2"/>
  <c r="O150" i="2"/>
  <c r="P150" i="2"/>
  <c r="Q150" i="2"/>
  <c r="R150" i="2"/>
  <c r="S150" i="2"/>
  <c r="T150" i="2"/>
  <c r="U150" i="2"/>
  <c r="V150" i="2"/>
  <c r="W150" i="2"/>
  <c r="X150" i="2"/>
  <c r="Y150" i="2"/>
  <c r="E151" i="2"/>
  <c r="F151" i="2"/>
  <c r="G151" i="2"/>
  <c r="H151" i="2"/>
  <c r="K151" i="2"/>
  <c r="L151" i="2"/>
  <c r="M151" i="2"/>
  <c r="N151" i="2"/>
  <c r="O151" i="2"/>
  <c r="P151" i="2"/>
  <c r="Q151" i="2"/>
  <c r="R151" i="2"/>
  <c r="S151" i="2"/>
  <c r="T151" i="2"/>
  <c r="U151" i="2"/>
  <c r="V151" i="2"/>
  <c r="W151" i="2"/>
  <c r="X151" i="2"/>
  <c r="Y151" i="2"/>
  <c r="E152" i="2"/>
  <c r="F152" i="2"/>
  <c r="G152" i="2"/>
  <c r="H152" i="2"/>
  <c r="K152" i="2"/>
  <c r="L152" i="2"/>
  <c r="M152" i="2"/>
  <c r="N152" i="2"/>
  <c r="O152" i="2"/>
  <c r="P152" i="2"/>
  <c r="Q152" i="2"/>
  <c r="R152" i="2"/>
  <c r="S152" i="2"/>
  <c r="T152" i="2"/>
  <c r="U152" i="2"/>
  <c r="V152" i="2"/>
  <c r="W152" i="2"/>
  <c r="X152" i="2"/>
  <c r="Y152" i="2"/>
  <c r="E153" i="2"/>
  <c r="F153" i="2"/>
  <c r="G153" i="2"/>
  <c r="H153" i="2"/>
  <c r="K153" i="2"/>
  <c r="L153" i="2"/>
  <c r="M153" i="2"/>
  <c r="N153" i="2"/>
  <c r="O153" i="2"/>
  <c r="P153" i="2"/>
  <c r="Q153" i="2"/>
  <c r="R153" i="2"/>
  <c r="S153" i="2"/>
  <c r="T153" i="2"/>
  <c r="U153" i="2"/>
  <c r="V153" i="2"/>
  <c r="W153" i="2"/>
  <c r="X153" i="2"/>
  <c r="Y153" i="2"/>
  <c r="E154" i="2"/>
  <c r="F154" i="2"/>
  <c r="G154" i="2"/>
  <c r="H154" i="2"/>
  <c r="K154" i="2"/>
  <c r="L154" i="2"/>
  <c r="M154" i="2"/>
  <c r="N154" i="2"/>
  <c r="O154" i="2"/>
  <c r="P154" i="2"/>
  <c r="Q154" i="2"/>
  <c r="R154" i="2"/>
  <c r="S154" i="2"/>
  <c r="T154" i="2"/>
  <c r="U154" i="2"/>
  <c r="V154" i="2"/>
  <c r="W154" i="2"/>
  <c r="X154" i="2"/>
  <c r="Y154" i="2"/>
  <c r="E155" i="2"/>
  <c r="F155" i="2"/>
  <c r="G155" i="2"/>
  <c r="H155" i="2"/>
  <c r="K155" i="2"/>
  <c r="L155" i="2"/>
  <c r="M155" i="2"/>
  <c r="N155" i="2"/>
  <c r="O155" i="2"/>
  <c r="P155" i="2"/>
  <c r="Q155" i="2"/>
  <c r="R155" i="2"/>
  <c r="S155" i="2"/>
  <c r="T155" i="2"/>
  <c r="U155" i="2"/>
  <c r="V155" i="2"/>
  <c r="W155" i="2"/>
  <c r="X155" i="2"/>
  <c r="Y155" i="2"/>
  <c r="E156" i="2"/>
  <c r="F156" i="2"/>
  <c r="G156" i="2"/>
  <c r="H156" i="2"/>
  <c r="K156" i="2"/>
  <c r="L156" i="2"/>
  <c r="M156" i="2"/>
  <c r="N156" i="2"/>
  <c r="O156" i="2"/>
  <c r="P156" i="2"/>
  <c r="Q156" i="2"/>
  <c r="R156" i="2"/>
  <c r="S156" i="2"/>
  <c r="T156" i="2"/>
  <c r="U156" i="2"/>
  <c r="V156" i="2"/>
  <c r="W156" i="2"/>
  <c r="X156" i="2"/>
  <c r="Y156" i="2"/>
  <c r="E157" i="2"/>
  <c r="F157" i="2"/>
  <c r="G157" i="2"/>
  <c r="H157" i="2"/>
  <c r="K157" i="2"/>
  <c r="L157" i="2"/>
  <c r="M157" i="2"/>
  <c r="N157" i="2"/>
  <c r="O157" i="2"/>
  <c r="P157" i="2"/>
  <c r="Q157" i="2"/>
  <c r="R157" i="2"/>
  <c r="S157" i="2"/>
  <c r="T157" i="2"/>
  <c r="U157" i="2"/>
  <c r="V157" i="2"/>
  <c r="W157" i="2"/>
  <c r="X157" i="2"/>
  <c r="Y157" i="2"/>
  <c r="E158" i="2"/>
  <c r="F158" i="2"/>
  <c r="G158" i="2"/>
  <c r="H158" i="2"/>
  <c r="K158" i="2"/>
  <c r="L158" i="2"/>
  <c r="M158" i="2"/>
  <c r="N158" i="2"/>
  <c r="O158" i="2"/>
  <c r="P158" i="2"/>
  <c r="Q158" i="2"/>
  <c r="R158" i="2"/>
  <c r="S158" i="2"/>
  <c r="T158" i="2"/>
  <c r="U158" i="2"/>
  <c r="V158" i="2"/>
  <c r="W158" i="2"/>
  <c r="X158" i="2"/>
  <c r="Y158" i="2"/>
  <c r="E159" i="2"/>
  <c r="F159" i="2"/>
  <c r="G159" i="2"/>
  <c r="H159" i="2"/>
  <c r="K159" i="2"/>
  <c r="L159" i="2"/>
  <c r="M159" i="2"/>
  <c r="N159" i="2"/>
  <c r="O159" i="2"/>
  <c r="P159" i="2"/>
  <c r="Q159" i="2"/>
  <c r="R159" i="2"/>
  <c r="S159" i="2"/>
  <c r="T159" i="2"/>
  <c r="U159" i="2"/>
  <c r="V159" i="2"/>
  <c r="W159" i="2"/>
  <c r="X159" i="2"/>
  <c r="Y159" i="2"/>
  <c r="E160" i="2"/>
  <c r="F160" i="2"/>
  <c r="G160" i="2"/>
  <c r="H160" i="2"/>
  <c r="K160" i="2"/>
  <c r="L160" i="2"/>
  <c r="M160" i="2"/>
  <c r="N160" i="2"/>
  <c r="O160" i="2"/>
  <c r="P160" i="2"/>
  <c r="Q160" i="2"/>
  <c r="R160" i="2"/>
  <c r="S160" i="2"/>
  <c r="T160" i="2"/>
  <c r="U160" i="2"/>
  <c r="V160" i="2"/>
  <c r="W160" i="2"/>
  <c r="X160" i="2"/>
  <c r="Y160" i="2"/>
  <c r="E161" i="2"/>
  <c r="F161" i="2"/>
  <c r="G161" i="2"/>
  <c r="H161" i="2"/>
  <c r="K161" i="2"/>
  <c r="L161" i="2"/>
  <c r="M161" i="2"/>
  <c r="N161" i="2"/>
  <c r="O161" i="2"/>
  <c r="P161" i="2"/>
  <c r="Q161" i="2"/>
  <c r="R161" i="2"/>
  <c r="S161" i="2"/>
  <c r="T161" i="2"/>
  <c r="U161" i="2"/>
  <c r="V161" i="2"/>
  <c r="W161" i="2"/>
  <c r="X161" i="2"/>
  <c r="Y161" i="2"/>
  <c r="E162" i="2"/>
  <c r="F162" i="2"/>
  <c r="G162" i="2"/>
  <c r="H162" i="2"/>
  <c r="K162" i="2"/>
  <c r="L162" i="2"/>
  <c r="M162" i="2"/>
  <c r="N162" i="2"/>
  <c r="O162" i="2"/>
  <c r="P162" i="2"/>
  <c r="Q162" i="2"/>
  <c r="R162" i="2"/>
  <c r="S162" i="2"/>
  <c r="T162" i="2"/>
  <c r="U162" i="2"/>
  <c r="V162" i="2"/>
  <c r="W162" i="2"/>
  <c r="X162" i="2"/>
  <c r="Y162" i="2"/>
  <c r="E163" i="2"/>
  <c r="F163" i="2"/>
  <c r="G163" i="2"/>
  <c r="H163" i="2"/>
  <c r="K163" i="2"/>
  <c r="L163" i="2"/>
  <c r="M163" i="2"/>
  <c r="N163" i="2"/>
  <c r="O163" i="2"/>
  <c r="P163" i="2"/>
  <c r="Q163" i="2"/>
  <c r="R163" i="2"/>
  <c r="S163" i="2"/>
  <c r="T163" i="2"/>
  <c r="U163" i="2"/>
  <c r="V163" i="2"/>
  <c r="W163" i="2"/>
  <c r="X163" i="2"/>
  <c r="Y163" i="2"/>
  <c r="E164" i="2"/>
  <c r="F164" i="2"/>
  <c r="G164" i="2"/>
  <c r="H164" i="2"/>
  <c r="K164" i="2"/>
  <c r="L164" i="2"/>
  <c r="M164" i="2"/>
  <c r="N164" i="2"/>
  <c r="O164" i="2"/>
  <c r="P164" i="2"/>
  <c r="Q164" i="2"/>
  <c r="R164" i="2"/>
  <c r="S164" i="2"/>
  <c r="T164" i="2"/>
  <c r="U164" i="2"/>
  <c r="V164" i="2"/>
  <c r="W164" i="2"/>
  <c r="X164" i="2"/>
  <c r="Y164" i="2"/>
  <c r="E165" i="2"/>
  <c r="F165" i="2"/>
  <c r="G165" i="2"/>
  <c r="H165" i="2"/>
  <c r="K165" i="2"/>
  <c r="L165" i="2"/>
  <c r="M165" i="2"/>
  <c r="N165" i="2"/>
  <c r="O165" i="2"/>
  <c r="P165" i="2"/>
  <c r="Q165" i="2"/>
  <c r="R165" i="2"/>
  <c r="S165" i="2"/>
  <c r="T165" i="2"/>
  <c r="U165" i="2"/>
  <c r="V165" i="2"/>
  <c r="W165" i="2"/>
  <c r="X165" i="2"/>
  <c r="Y165" i="2"/>
  <c r="E166" i="2"/>
  <c r="F166" i="2"/>
  <c r="G166" i="2"/>
  <c r="H166" i="2"/>
  <c r="K166" i="2"/>
  <c r="L166" i="2"/>
  <c r="M166" i="2"/>
  <c r="N166" i="2"/>
  <c r="O166" i="2"/>
  <c r="P166" i="2"/>
  <c r="Q166" i="2"/>
  <c r="R166" i="2"/>
  <c r="S166" i="2"/>
  <c r="T166" i="2"/>
  <c r="U166" i="2"/>
  <c r="V166" i="2"/>
  <c r="W166" i="2"/>
  <c r="X166" i="2"/>
  <c r="Y166" i="2"/>
  <c r="E167" i="2"/>
  <c r="F167" i="2"/>
  <c r="G167" i="2"/>
  <c r="H167" i="2"/>
  <c r="K167" i="2"/>
  <c r="L167" i="2"/>
  <c r="M167" i="2"/>
  <c r="N167" i="2"/>
  <c r="O167" i="2"/>
  <c r="P167" i="2"/>
  <c r="Q167" i="2"/>
  <c r="R167" i="2"/>
  <c r="S167" i="2"/>
  <c r="T167" i="2"/>
  <c r="U167" i="2"/>
  <c r="V167" i="2"/>
  <c r="W167" i="2"/>
  <c r="X167" i="2"/>
  <c r="Y167" i="2"/>
  <c r="E168" i="2"/>
  <c r="F168" i="2"/>
  <c r="G168" i="2"/>
  <c r="H168" i="2"/>
  <c r="K168" i="2"/>
  <c r="L168" i="2"/>
  <c r="M168" i="2"/>
  <c r="N168" i="2"/>
  <c r="O168" i="2"/>
  <c r="P168" i="2"/>
  <c r="Q168" i="2"/>
  <c r="R168" i="2"/>
  <c r="S168" i="2"/>
  <c r="T168" i="2"/>
  <c r="U168" i="2"/>
  <c r="V168" i="2"/>
  <c r="W168" i="2"/>
  <c r="X168" i="2"/>
  <c r="Y168" i="2"/>
  <c r="E169" i="2"/>
  <c r="F169" i="2"/>
  <c r="G169" i="2"/>
  <c r="H169" i="2"/>
  <c r="K169" i="2"/>
  <c r="L169" i="2"/>
  <c r="M169" i="2"/>
  <c r="N169" i="2"/>
  <c r="O169" i="2"/>
  <c r="P169" i="2"/>
  <c r="Q169" i="2"/>
  <c r="R169" i="2"/>
  <c r="S169" i="2"/>
  <c r="T169" i="2"/>
  <c r="U169" i="2"/>
  <c r="V169" i="2"/>
  <c r="W169" i="2"/>
  <c r="X169" i="2"/>
  <c r="Y169" i="2"/>
  <c r="E170" i="2"/>
  <c r="F170" i="2"/>
  <c r="G170" i="2"/>
  <c r="H170" i="2"/>
  <c r="K170" i="2"/>
  <c r="L170" i="2"/>
  <c r="M170" i="2"/>
  <c r="N170" i="2"/>
  <c r="O170" i="2"/>
  <c r="P170" i="2"/>
  <c r="Q170" i="2"/>
  <c r="R170" i="2"/>
  <c r="S170" i="2"/>
  <c r="T170" i="2"/>
  <c r="U170" i="2"/>
  <c r="V170" i="2"/>
  <c r="W170" i="2"/>
  <c r="X170" i="2"/>
  <c r="Y170" i="2"/>
  <c r="E171" i="2"/>
  <c r="F171" i="2"/>
  <c r="G171" i="2"/>
  <c r="H171" i="2"/>
  <c r="K171" i="2"/>
  <c r="L171" i="2"/>
  <c r="M171" i="2"/>
  <c r="N171" i="2"/>
  <c r="O171" i="2"/>
  <c r="P171" i="2"/>
  <c r="Q171" i="2"/>
  <c r="R171" i="2"/>
  <c r="S171" i="2"/>
  <c r="T171" i="2"/>
  <c r="U171" i="2"/>
  <c r="V171" i="2"/>
  <c r="W171" i="2"/>
  <c r="X171" i="2"/>
  <c r="Y171" i="2"/>
  <c r="E172" i="2"/>
  <c r="F172" i="2"/>
  <c r="G172" i="2"/>
  <c r="H172" i="2"/>
  <c r="K172" i="2"/>
  <c r="L172" i="2"/>
  <c r="M172" i="2"/>
  <c r="N172" i="2"/>
  <c r="O172" i="2"/>
  <c r="P172" i="2"/>
  <c r="Q172" i="2"/>
  <c r="R172" i="2"/>
  <c r="S172" i="2"/>
  <c r="T172" i="2"/>
  <c r="U172" i="2"/>
  <c r="V172" i="2"/>
  <c r="W172" i="2"/>
  <c r="X172" i="2"/>
  <c r="Y172" i="2"/>
  <c r="E173" i="2"/>
  <c r="F173" i="2"/>
  <c r="G173" i="2"/>
  <c r="H173" i="2"/>
  <c r="K173" i="2"/>
  <c r="L173" i="2"/>
  <c r="M173" i="2"/>
  <c r="N173" i="2"/>
  <c r="O173" i="2"/>
  <c r="P173" i="2"/>
  <c r="Q173" i="2"/>
  <c r="R173" i="2"/>
  <c r="S173" i="2"/>
  <c r="T173" i="2"/>
  <c r="U173" i="2"/>
  <c r="V173" i="2"/>
  <c r="W173" i="2"/>
  <c r="X173" i="2"/>
  <c r="Y173" i="2"/>
  <c r="E174" i="2"/>
  <c r="F174" i="2"/>
  <c r="G174" i="2"/>
  <c r="H174" i="2"/>
  <c r="K174" i="2"/>
  <c r="L174" i="2"/>
  <c r="M174" i="2"/>
  <c r="N174" i="2"/>
  <c r="O174" i="2"/>
  <c r="P174" i="2"/>
  <c r="Q174" i="2"/>
  <c r="R174" i="2"/>
  <c r="S174" i="2"/>
  <c r="T174" i="2"/>
  <c r="U174" i="2"/>
  <c r="V174" i="2"/>
  <c r="W174" i="2"/>
  <c r="X174" i="2"/>
  <c r="Y174" i="2"/>
  <c r="E175" i="2"/>
  <c r="F175" i="2"/>
  <c r="G175" i="2"/>
  <c r="H175" i="2"/>
  <c r="K175" i="2"/>
  <c r="L175" i="2"/>
  <c r="M175" i="2"/>
  <c r="N175" i="2"/>
  <c r="O175" i="2"/>
  <c r="P175" i="2"/>
  <c r="Q175" i="2"/>
  <c r="R175" i="2"/>
  <c r="S175" i="2"/>
  <c r="T175" i="2"/>
  <c r="U175" i="2"/>
  <c r="V175" i="2"/>
  <c r="W175" i="2"/>
  <c r="X175" i="2"/>
  <c r="Y175" i="2"/>
  <c r="E176" i="2"/>
  <c r="F176" i="2"/>
  <c r="G176" i="2"/>
  <c r="H176" i="2"/>
  <c r="K176" i="2"/>
  <c r="L176" i="2"/>
  <c r="M176" i="2"/>
  <c r="N176" i="2"/>
  <c r="O176" i="2"/>
  <c r="P176" i="2"/>
  <c r="Q176" i="2"/>
  <c r="R176" i="2"/>
  <c r="S176" i="2"/>
  <c r="T176" i="2"/>
  <c r="U176" i="2"/>
  <c r="V176" i="2"/>
  <c r="W176" i="2"/>
  <c r="X176" i="2"/>
  <c r="Y176" i="2"/>
  <c r="E177" i="2"/>
  <c r="F177" i="2"/>
  <c r="G177" i="2"/>
  <c r="H177" i="2"/>
  <c r="K177" i="2"/>
  <c r="L177" i="2"/>
  <c r="M177" i="2"/>
  <c r="N177" i="2"/>
  <c r="O177" i="2"/>
  <c r="P177" i="2"/>
  <c r="Q177" i="2"/>
  <c r="R177" i="2"/>
  <c r="S177" i="2"/>
  <c r="T177" i="2"/>
  <c r="U177" i="2"/>
  <c r="V177" i="2"/>
  <c r="W177" i="2"/>
  <c r="X177" i="2"/>
  <c r="Y177" i="2"/>
  <c r="E178" i="2"/>
  <c r="F178" i="2"/>
  <c r="G178" i="2"/>
  <c r="H178" i="2"/>
  <c r="K178" i="2"/>
  <c r="L178" i="2"/>
  <c r="M178" i="2"/>
  <c r="N178" i="2"/>
  <c r="O178" i="2"/>
  <c r="P178" i="2"/>
  <c r="Q178" i="2"/>
  <c r="R178" i="2"/>
  <c r="S178" i="2"/>
  <c r="T178" i="2"/>
  <c r="U178" i="2"/>
  <c r="V178" i="2"/>
  <c r="W178" i="2"/>
  <c r="X178" i="2"/>
  <c r="Y178" i="2"/>
  <c r="E179" i="2"/>
  <c r="F179" i="2"/>
  <c r="G179" i="2"/>
  <c r="H179" i="2"/>
  <c r="K179" i="2"/>
  <c r="L179" i="2"/>
  <c r="M179" i="2"/>
  <c r="N179" i="2"/>
  <c r="O179" i="2"/>
  <c r="P179" i="2"/>
  <c r="Q179" i="2"/>
  <c r="R179" i="2"/>
  <c r="S179" i="2"/>
  <c r="T179" i="2"/>
  <c r="U179" i="2"/>
  <c r="V179" i="2"/>
  <c r="W179" i="2"/>
  <c r="X179" i="2"/>
  <c r="Y179" i="2"/>
  <c r="E180" i="2"/>
  <c r="F180" i="2"/>
  <c r="G180" i="2"/>
  <c r="H180" i="2"/>
  <c r="K180" i="2"/>
  <c r="L180" i="2"/>
  <c r="M180" i="2"/>
  <c r="N180" i="2"/>
  <c r="O180" i="2"/>
  <c r="P180" i="2"/>
  <c r="Q180" i="2"/>
  <c r="R180" i="2"/>
  <c r="S180" i="2"/>
  <c r="T180" i="2"/>
  <c r="U180" i="2"/>
  <c r="V180" i="2"/>
  <c r="W180" i="2"/>
  <c r="X180" i="2"/>
  <c r="Y180" i="2"/>
  <c r="E181" i="2"/>
  <c r="F181" i="2"/>
  <c r="G181" i="2"/>
  <c r="H181" i="2"/>
  <c r="K181" i="2"/>
  <c r="L181" i="2"/>
  <c r="M181" i="2"/>
  <c r="N181" i="2"/>
  <c r="O181" i="2"/>
  <c r="P181" i="2"/>
  <c r="Q181" i="2"/>
  <c r="R181" i="2"/>
  <c r="S181" i="2"/>
  <c r="T181" i="2"/>
  <c r="U181" i="2"/>
  <c r="V181" i="2"/>
  <c r="W181" i="2"/>
  <c r="X181" i="2"/>
  <c r="Y181" i="2"/>
  <c r="E182" i="2"/>
  <c r="F182" i="2"/>
  <c r="G182" i="2"/>
  <c r="H182" i="2"/>
  <c r="K182" i="2"/>
  <c r="L182" i="2"/>
  <c r="M182" i="2"/>
  <c r="N182" i="2"/>
  <c r="O182" i="2"/>
  <c r="P182" i="2"/>
  <c r="Q182" i="2"/>
  <c r="R182" i="2"/>
  <c r="S182" i="2"/>
  <c r="T182" i="2"/>
  <c r="U182" i="2"/>
  <c r="V182" i="2"/>
  <c r="W182" i="2"/>
  <c r="X182" i="2"/>
  <c r="Y182" i="2"/>
  <c r="E183" i="2"/>
  <c r="F183" i="2"/>
  <c r="G183" i="2"/>
  <c r="H183" i="2"/>
  <c r="K183" i="2"/>
  <c r="L183" i="2"/>
  <c r="M183" i="2"/>
  <c r="N183" i="2"/>
  <c r="O183" i="2"/>
  <c r="P183" i="2"/>
  <c r="Q183" i="2"/>
  <c r="R183" i="2"/>
  <c r="S183" i="2"/>
  <c r="T183" i="2"/>
  <c r="U183" i="2"/>
  <c r="V183" i="2"/>
  <c r="W183" i="2"/>
  <c r="X183" i="2"/>
  <c r="Y183" i="2"/>
  <c r="E184" i="2"/>
  <c r="F184" i="2"/>
  <c r="G184" i="2"/>
  <c r="H184" i="2"/>
  <c r="K184" i="2"/>
  <c r="L184" i="2"/>
  <c r="M184" i="2"/>
  <c r="N184" i="2"/>
  <c r="O184" i="2"/>
  <c r="P184" i="2"/>
  <c r="Q184" i="2"/>
  <c r="R184" i="2"/>
  <c r="S184" i="2"/>
  <c r="T184" i="2"/>
  <c r="U184" i="2"/>
  <c r="V184" i="2"/>
  <c r="W184" i="2"/>
  <c r="X184" i="2"/>
  <c r="Y184" i="2"/>
  <c r="E185" i="2"/>
  <c r="F185" i="2"/>
  <c r="G185" i="2"/>
  <c r="H185" i="2"/>
  <c r="K185" i="2"/>
  <c r="L185" i="2"/>
  <c r="M185" i="2"/>
  <c r="N185" i="2"/>
  <c r="O185" i="2"/>
  <c r="P185" i="2"/>
  <c r="Q185" i="2"/>
  <c r="R185" i="2"/>
  <c r="S185" i="2"/>
  <c r="T185" i="2"/>
  <c r="U185" i="2"/>
  <c r="V185" i="2"/>
  <c r="W185" i="2"/>
  <c r="X185" i="2"/>
  <c r="Y185" i="2"/>
  <c r="E186" i="2"/>
  <c r="F186" i="2"/>
  <c r="G186" i="2"/>
  <c r="H186" i="2"/>
  <c r="K186" i="2"/>
  <c r="L186" i="2"/>
  <c r="M186" i="2"/>
  <c r="N186" i="2"/>
  <c r="O186" i="2"/>
  <c r="P186" i="2"/>
  <c r="Q186" i="2"/>
  <c r="R186" i="2"/>
  <c r="S186" i="2"/>
  <c r="T186" i="2"/>
  <c r="U186" i="2"/>
  <c r="V186" i="2"/>
  <c r="W186" i="2"/>
  <c r="X186" i="2"/>
  <c r="Y186" i="2"/>
  <c r="E187" i="2"/>
  <c r="F187" i="2"/>
  <c r="G187" i="2"/>
  <c r="H187" i="2"/>
  <c r="K187" i="2"/>
  <c r="L187" i="2"/>
  <c r="M187" i="2"/>
  <c r="N187" i="2"/>
  <c r="O187" i="2"/>
  <c r="P187" i="2"/>
  <c r="Q187" i="2"/>
  <c r="R187" i="2"/>
  <c r="S187" i="2"/>
  <c r="T187" i="2"/>
  <c r="U187" i="2"/>
  <c r="V187" i="2"/>
  <c r="W187" i="2"/>
  <c r="X187" i="2"/>
  <c r="Y187" i="2"/>
  <c r="E188" i="2"/>
  <c r="F188" i="2"/>
  <c r="G188" i="2"/>
  <c r="H188" i="2"/>
  <c r="K188" i="2"/>
  <c r="L188" i="2"/>
  <c r="M188" i="2"/>
  <c r="N188" i="2"/>
  <c r="O188" i="2"/>
  <c r="P188" i="2"/>
  <c r="Q188" i="2"/>
  <c r="R188" i="2"/>
  <c r="S188" i="2"/>
  <c r="T188" i="2"/>
  <c r="U188" i="2"/>
  <c r="V188" i="2"/>
  <c r="W188" i="2"/>
  <c r="X188" i="2"/>
  <c r="Y188" i="2"/>
  <c r="E189" i="2"/>
  <c r="F189" i="2"/>
  <c r="G189" i="2"/>
  <c r="H189" i="2"/>
  <c r="K189" i="2"/>
  <c r="L189" i="2"/>
  <c r="M189" i="2"/>
  <c r="N189" i="2"/>
  <c r="O189" i="2"/>
  <c r="P189" i="2"/>
  <c r="Q189" i="2"/>
  <c r="R189" i="2"/>
  <c r="S189" i="2"/>
  <c r="T189" i="2"/>
  <c r="U189" i="2"/>
  <c r="V189" i="2"/>
  <c r="W189" i="2"/>
  <c r="X189" i="2"/>
  <c r="Y189" i="2"/>
  <c r="E190" i="2"/>
  <c r="F190" i="2"/>
  <c r="G190" i="2"/>
  <c r="H190" i="2"/>
  <c r="K190" i="2"/>
  <c r="L190" i="2"/>
  <c r="M190" i="2"/>
  <c r="N190" i="2"/>
  <c r="O190" i="2"/>
  <c r="P190" i="2"/>
  <c r="Q190" i="2"/>
  <c r="R190" i="2"/>
  <c r="S190" i="2"/>
  <c r="T190" i="2"/>
  <c r="U190" i="2"/>
  <c r="V190" i="2"/>
  <c r="W190" i="2"/>
  <c r="X190" i="2"/>
  <c r="Y190" i="2"/>
  <c r="E191" i="2"/>
  <c r="F191" i="2"/>
  <c r="G191" i="2"/>
  <c r="H191" i="2"/>
  <c r="K191" i="2"/>
  <c r="L191" i="2"/>
  <c r="M191" i="2"/>
  <c r="N191" i="2"/>
  <c r="O191" i="2"/>
  <c r="P191" i="2"/>
  <c r="Q191" i="2"/>
  <c r="R191" i="2"/>
  <c r="S191" i="2"/>
  <c r="T191" i="2"/>
  <c r="U191" i="2"/>
  <c r="V191" i="2"/>
  <c r="W191" i="2"/>
  <c r="X191" i="2"/>
  <c r="Y191" i="2"/>
  <c r="E192" i="2"/>
  <c r="F192" i="2"/>
  <c r="G192" i="2"/>
  <c r="H192" i="2"/>
  <c r="K192" i="2"/>
  <c r="L192" i="2"/>
  <c r="M192" i="2"/>
  <c r="N192" i="2"/>
  <c r="O192" i="2"/>
  <c r="P192" i="2"/>
  <c r="Q192" i="2"/>
  <c r="R192" i="2"/>
  <c r="S192" i="2"/>
  <c r="T192" i="2"/>
  <c r="U192" i="2"/>
  <c r="V192" i="2"/>
  <c r="W192" i="2"/>
  <c r="X192" i="2"/>
  <c r="Y192" i="2"/>
  <c r="E193" i="2"/>
  <c r="F193" i="2"/>
  <c r="G193" i="2"/>
  <c r="H193" i="2"/>
  <c r="K193" i="2"/>
  <c r="L193" i="2"/>
  <c r="M193" i="2"/>
  <c r="N193" i="2"/>
  <c r="O193" i="2"/>
  <c r="P193" i="2"/>
  <c r="Q193" i="2"/>
  <c r="R193" i="2"/>
  <c r="S193" i="2"/>
  <c r="T193" i="2"/>
  <c r="U193" i="2"/>
  <c r="V193" i="2"/>
  <c r="W193" i="2"/>
  <c r="X193" i="2"/>
  <c r="Y193" i="2"/>
  <c r="E194" i="2"/>
  <c r="F194" i="2"/>
  <c r="G194" i="2"/>
  <c r="H194" i="2"/>
  <c r="K194" i="2"/>
  <c r="L194" i="2"/>
  <c r="M194" i="2"/>
  <c r="N194" i="2"/>
  <c r="O194" i="2"/>
  <c r="P194" i="2"/>
  <c r="Q194" i="2"/>
  <c r="R194" i="2"/>
  <c r="S194" i="2"/>
  <c r="T194" i="2"/>
  <c r="U194" i="2"/>
  <c r="V194" i="2"/>
  <c r="W194" i="2"/>
  <c r="X194" i="2"/>
  <c r="Y194" i="2"/>
  <c r="E195" i="2"/>
  <c r="F195" i="2"/>
  <c r="G195" i="2"/>
  <c r="H195" i="2"/>
  <c r="K195" i="2"/>
  <c r="L195" i="2"/>
  <c r="M195" i="2"/>
  <c r="N195" i="2"/>
  <c r="O195" i="2"/>
  <c r="P195" i="2"/>
  <c r="Q195" i="2"/>
  <c r="R195" i="2"/>
  <c r="S195" i="2"/>
  <c r="T195" i="2"/>
  <c r="U195" i="2"/>
  <c r="V195" i="2"/>
  <c r="W195" i="2"/>
  <c r="X195" i="2"/>
  <c r="Y195" i="2"/>
  <c r="E196" i="2"/>
  <c r="F196" i="2"/>
  <c r="G196" i="2"/>
  <c r="H196" i="2"/>
  <c r="K196" i="2"/>
  <c r="L196" i="2"/>
  <c r="M196" i="2"/>
  <c r="N196" i="2"/>
  <c r="O196" i="2"/>
  <c r="P196" i="2"/>
  <c r="Q196" i="2"/>
  <c r="R196" i="2"/>
  <c r="S196" i="2"/>
  <c r="T196" i="2"/>
  <c r="U196" i="2"/>
  <c r="V196" i="2"/>
  <c r="W196" i="2"/>
  <c r="X196" i="2"/>
  <c r="Y196" i="2"/>
  <c r="E197" i="2"/>
  <c r="F197" i="2"/>
  <c r="G197" i="2"/>
  <c r="H197" i="2"/>
  <c r="K197" i="2"/>
  <c r="L197" i="2"/>
  <c r="M197" i="2"/>
  <c r="N197" i="2"/>
  <c r="O197" i="2"/>
  <c r="P197" i="2"/>
  <c r="Q197" i="2"/>
  <c r="R197" i="2"/>
  <c r="S197" i="2"/>
  <c r="T197" i="2"/>
  <c r="U197" i="2"/>
  <c r="V197" i="2"/>
  <c r="W197" i="2"/>
  <c r="X197" i="2"/>
  <c r="Y197" i="2"/>
  <c r="E198" i="2"/>
  <c r="F198" i="2"/>
  <c r="G198" i="2"/>
  <c r="H198" i="2"/>
  <c r="K198" i="2"/>
  <c r="L198" i="2"/>
  <c r="M198" i="2"/>
  <c r="N198" i="2"/>
  <c r="O198" i="2"/>
  <c r="P198" i="2"/>
  <c r="Q198" i="2"/>
  <c r="R198" i="2"/>
  <c r="S198" i="2"/>
  <c r="T198" i="2"/>
  <c r="U198" i="2"/>
  <c r="V198" i="2"/>
  <c r="W198" i="2"/>
  <c r="X198" i="2"/>
  <c r="Y198" i="2"/>
  <c r="E199" i="2"/>
  <c r="F199" i="2"/>
  <c r="G199" i="2"/>
  <c r="H199" i="2"/>
  <c r="K199" i="2"/>
  <c r="L199" i="2"/>
  <c r="M199" i="2"/>
  <c r="N199" i="2"/>
  <c r="O199" i="2"/>
  <c r="P199" i="2"/>
  <c r="Q199" i="2"/>
  <c r="R199" i="2"/>
  <c r="S199" i="2"/>
  <c r="T199" i="2"/>
  <c r="U199" i="2"/>
  <c r="V199" i="2"/>
  <c r="W199" i="2"/>
  <c r="X199" i="2"/>
  <c r="Y199" i="2"/>
  <c r="E200" i="2"/>
  <c r="F200" i="2"/>
  <c r="G200" i="2"/>
  <c r="H200" i="2"/>
  <c r="K200" i="2"/>
  <c r="L200" i="2"/>
  <c r="M200" i="2"/>
  <c r="N200" i="2"/>
  <c r="O200" i="2"/>
  <c r="P200" i="2"/>
  <c r="Q200" i="2"/>
  <c r="R200" i="2"/>
  <c r="S200" i="2"/>
  <c r="T200" i="2"/>
  <c r="U200" i="2"/>
  <c r="V200" i="2"/>
  <c r="W200" i="2"/>
  <c r="X200" i="2"/>
  <c r="Y200" i="2"/>
  <c r="E201" i="2"/>
  <c r="F201" i="2"/>
  <c r="G201" i="2"/>
  <c r="H201" i="2"/>
  <c r="K201" i="2"/>
  <c r="L201" i="2"/>
  <c r="M201" i="2"/>
  <c r="N201" i="2"/>
  <c r="O201" i="2"/>
  <c r="P201" i="2"/>
  <c r="Q201" i="2"/>
  <c r="R201" i="2"/>
  <c r="S201" i="2"/>
  <c r="T201" i="2"/>
  <c r="U201" i="2"/>
  <c r="V201" i="2"/>
  <c r="W201" i="2"/>
  <c r="X201" i="2"/>
  <c r="Y201" i="2"/>
  <c r="E202" i="2"/>
  <c r="F202" i="2"/>
  <c r="G202" i="2"/>
  <c r="H202" i="2"/>
  <c r="K202" i="2"/>
  <c r="L202" i="2"/>
  <c r="M202" i="2"/>
  <c r="N202" i="2"/>
  <c r="O202" i="2"/>
  <c r="P202" i="2"/>
  <c r="Q202" i="2"/>
  <c r="R202" i="2"/>
  <c r="S202" i="2"/>
  <c r="T202" i="2"/>
  <c r="U202" i="2"/>
  <c r="V202" i="2"/>
  <c r="W202" i="2"/>
  <c r="X202" i="2"/>
  <c r="Y202" i="2"/>
  <c r="E203" i="2"/>
  <c r="F203" i="2"/>
  <c r="G203" i="2"/>
  <c r="H203" i="2"/>
  <c r="K203" i="2"/>
  <c r="L203" i="2"/>
  <c r="M203" i="2"/>
  <c r="N203" i="2"/>
  <c r="O203" i="2"/>
  <c r="P203" i="2"/>
  <c r="Q203" i="2"/>
  <c r="R203" i="2"/>
  <c r="S203" i="2"/>
  <c r="T203" i="2"/>
  <c r="U203" i="2"/>
  <c r="V203" i="2"/>
  <c r="W203" i="2"/>
  <c r="X203" i="2"/>
  <c r="Y203" i="2"/>
  <c r="E204" i="2"/>
  <c r="F204" i="2"/>
  <c r="G204" i="2"/>
  <c r="H204" i="2"/>
  <c r="K204" i="2"/>
  <c r="L204" i="2"/>
  <c r="M204" i="2"/>
  <c r="N204" i="2"/>
  <c r="O204" i="2"/>
  <c r="P204" i="2"/>
  <c r="Q204" i="2"/>
  <c r="R204" i="2"/>
  <c r="S204" i="2"/>
  <c r="T204" i="2"/>
  <c r="U204" i="2"/>
  <c r="V204" i="2"/>
  <c r="W204" i="2"/>
  <c r="X204" i="2"/>
  <c r="Y204" i="2"/>
  <c r="E205" i="2"/>
  <c r="F205" i="2"/>
  <c r="G205" i="2"/>
  <c r="H205" i="2"/>
  <c r="K205" i="2"/>
  <c r="L205" i="2"/>
  <c r="M205" i="2"/>
  <c r="N205" i="2"/>
  <c r="O205" i="2"/>
  <c r="P205" i="2"/>
  <c r="Q205" i="2"/>
  <c r="R205" i="2"/>
  <c r="S205" i="2"/>
  <c r="T205" i="2"/>
  <c r="U205" i="2"/>
  <c r="V205" i="2"/>
  <c r="W205" i="2"/>
  <c r="X205" i="2"/>
  <c r="Y205" i="2"/>
  <c r="E206" i="2"/>
  <c r="F206" i="2"/>
  <c r="G206" i="2"/>
  <c r="H206" i="2"/>
  <c r="K206" i="2"/>
  <c r="L206" i="2"/>
  <c r="M206" i="2"/>
  <c r="N206" i="2"/>
  <c r="O206" i="2"/>
  <c r="P206" i="2"/>
  <c r="Q206" i="2"/>
  <c r="R206" i="2"/>
  <c r="S206" i="2"/>
  <c r="T206" i="2"/>
  <c r="U206" i="2"/>
  <c r="V206" i="2"/>
  <c r="W206" i="2"/>
  <c r="X206" i="2"/>
  <c r="Y206" i="2"/>
  <c r="E207" i="2"/>
  <c r="F207" i="2"/>
  <c r="G207" i="2"/>
  <c r="H207" i="2"/>
  <c r="K207" i="2"/>
  <c r="L207" i="2"/>
  <c r="M207" i="2"/>
  <c r="N207" i="2"/>
  <c r="O207" i="2"/>
  <c r="P207" i="2"/>
  <c r="Q207" i="2"/>
  <c r="R207" i="2"/>
  <c r="S207" i="2"/>
  <c r="T207" i="2"/>
  <c r="U207" i="2"/>
  <c r="V207" i="2"/>
  <c r="W207" i="2"/>
  <c r="X207" i="2"/>
  <c r="Y207" i="2"/>
  <c r="E208" i="2"/>
  <c r="F208" i="2"/>
  <c r="G208" i="2"/>
  <c r="H208" i="2"/>
  <c r="K208" i="2"/>
  <c r="L208" i="2"/>
  <c r="M208" i="2"/>
  <c r="N208" i="2"/>
  <c r="O208" i="2"/>
  <c r="P208" i="2"/>
  <c r="Q208" i="2"/>
  <c r="R208" i="2"/>
  <c r="S208" i="2"/>
  <c r="T208" i="2"/>
  <c r="U208" i="2"/>
  <c r="V208" i="2"/>
  <c r="W208" i="2"/>
  <c r="X208" i="2"/>
  <c r="Y208" i="2"/>
  <c r="E209" i="2"/>
  <c r="F209" i="2"/>
  <c r="G209" i="2"/>
  <c r="H209" i="2"/>
  <c r="K209" i="2"/>
  <c r="L209" i="2"/>
  <c r="M209" i="2"/>
  <c r="N209" i="2"/>
  <c r="O209" i="2"/>
  <c r="P209" i="2"/>
  <c r="Q209" i="2"/>
  <c r="R209" i="2"/>
  <c r="S209" i="2"/>
  <c r="T209" i="2"/>
  <c r="U209" i="2"/>
  <c r="V209" i="2"/>
  <c r="W209" i="2"/>
  <c r="X209" i="2"/>
  <c r="Y209" i="2"/>
  <c r="E210" i="2"/>
  <c r="F210" i="2"/>
  <c r="G210" i="2"/>
  <c r="H210" i="2"/>
  <c r="K210" i="2"/>
  <c r="L210" i="2"/>
  <c r="M210" i="2"/>
  <c r="N210" i="2"/>
  <c r="O210" i="2"/>
  <c r="P210" i="2"/>
  <c r="Q210" i="2"/>
  <c r="R210" i="2"/>
  <c r="S210" i="2"/>
  <c r="T210" i="2"/>
  <c r="U210" i="2"/>
  <c r="V210" i="2"/>
  <c r="W210" i="2"/>
  <c r="X210" i="2"/>
  <c r="Y210" i="2"/>
  <c r="E211" i="2"/>
  <c r="F211" i="2"/>
  <c r="G211" i="2"/>
  <c r="H211" i="2"/>
  <c r="K211" i="2"/>
  <c r="L211" i="2"/>
  <c r="M211" i="2"/>
  <c r="N211" i="2"/>
  <c r="O211" i="2"/>
  <c r="P211" i="2"/>
  <c r="Q211" i="2"/>
  <c r="R211" i="2"/>
  <c r="S211" i="2"/>
  <c r="T211" i="2"/>
  <c r="U211" i="2"/>
  <c r="V211" i="2"/>
  <c r="W211" i="2"/>
  <c r="X211" i="2"/>
  <c r="Y211" i="2"/>
  <c r="E212" i="2"/>
  <c r="F212" i="2"/>
  <c r="G212" i="2"/>
  <c r="H212" i="2"/>
  <c r="K212" i="2"/>
  <c r="L212" i="2"/>
  <c r="M212" i="2"/>
  <c r="N212" i="2"/>
  <c r="O212" i="2"/>
  <c r="P212" i="2"/>
  <c r="Q212" i="2"/>
  <c r="R212" i="2"/>
  <c r="S212" i="2"/>
  <c r="T212" i="2"/>
  <c r="U212" i="2"/>
  <c r="V212" i="2"/>
  <c r="W212" i="2"/>
  <c r="X212" i="2"/>
  <c r="Y212" i="2"/>
  <c r="E213" i="2"/>
  <c r="F213" i="2"/>
  <c r="G213" i="2"/>
  <c r="H213" i="2"/>
  <c r="K213" i="2"/>
  <c r="L213" i="2"/>
  <c r="M213" i="2"/>
  <c r="N213" i="2"/>
  <c r="O213" i="2"/>
  <c r="P213" i="2"/>
  <c r="Q213" i="2"/>
  <c r="R213" i="2"/>
  <c r="S213" i="2"/>
  <c r="T213" i="2"/>
  <c r="U213" i="2"/>
  <c r="V213" i="2"/>
  <c r="W213" i="2"/>
  <c r="X213" i="2"/>
  <c r="Y213" i="2"/>
  <c r="E214" i="2"/>
  <c r="F214" i="2"/>
  <c r="G214" i="2"/>
  <c r="H214" i="2"/>
  <c r="K214" i="2"/>
  <c r="L214" i="2"/>
  <c r="M214" i="2"/>
  <c r="N214" i="2"/>
  <c r="O214" i="2"/>
  <c r="P214" i="2"/>
  <c r="Q214" i="2"/>
  <c r="R214" i="2"/>
  <c r="S214" i="2"/>
  <c r="T214" i="2"/>
  <c r="U214" i="2"/>
  <c r="V214" i="2"/>
  <c r="W214" i="2"/>
  <c r="X214" i="2"/>
  <c r="Y214" i="2"/>
  <c r="E215" i="2"/>
  <c r="F215" i="2"/>
  <c r="G215" i="2"/>
  <c r="H215" i="2"/>
  <c r="K215" i="2"/>
  <c r="L215" i="2"/>
  <c r="M215" i="2"/>
  <c r="N215" i="2"/>
  <c r="O215" i="2"/>
  <c r="P215" i="2"/>
  <c r="Q215" i="2"/>
  <c r="R215" i="2"/>
  <c r="S215" i="2"/>
  <c r="T215" i="2"/>
  <c r="U215" i="2"/>
  <c r="V215" i="2"/>
  <c r="W215" i="2"/>
  <c r="X215" i="2"/>
  <c r="Y215" i="2"/>
  <c r="E216" i="2"/>
  <c r="F216" i="2"/>
  <c r="G216" i="2"/>
  <c r="H216" i="2"/>
  <c r="K216" i="2"/>
  <c r="L216" i="2"/>
  <c r="M216" i="2"/>
  <c r="N216" i="2"/>
  <c r="O216" i="2"/>
  <c r="P216" i="2"/>
  <c r="Q216" i="2"/>
  <c r="R216" i="2"/>
  <c r="S216" i="2"/>
  <c r="T216" i="2"/>
  <c r="U216" i="2"/>
  <c r="V216" i="2"/>
  <c r="W216" i="2"/>
  <c r="X216" i="2"/>
  <c r="Y216" i="2"/>
  <c r="E217" i="2"/>
  <c r="F217" i="2"/>
  <c r="G217" i="2"/>
  <c r="H217" i="2"/>
  <c r="K217" i="2"/>
  <c r="L217" i="2"/>
  <c r="M217" i="2"/>
  <c r="N217" i="2"/>
  <c r="O217" i="2"/>
  <c r="P217" i="2"/>
  <c r="Q217" i="2"/>
  <c r="R217" i="2"/>
  <c r="S217" i="2"/>
  <c r="T217" i="2"/>
  <c r="U217" i="2"/>
  <c r="V217" i="2"/>
  <c r="W217" i="2"/>
  <c r="X217" i="2"/>
  <c r="Y217" i="2"/>
  <c r="E218" i="2"/>
  <c r="F218" i="2"/>
  <c r="G218" i="2"/>
  <c r="H218" i="2"/>
  <c r="K218" i="2"/>
  <c r="L218" i="2"/>
  <c r="M218" i="2"/>
  <c r="N218" i="2"/>
  <c r="O218" i="2"/>
  <c r="P218" i="2"/>
  <c r="Q218" i="2"/>
  <c r="R218" i="2"/>
  <c r="S218" i="2"/>
  <c r="T218" i="2"/>
  <c r="U218" i="2"/>
  <c r="V218" i="2"/>
  <c r="W218" i="2"/>
  <c r="X218" i="2"/>
  <c r="Y218" i="2"/>
  <c r="E219" i="2"/>
  <c r="F219" i="2"/>
  <c r="G219" i="2"/>
  <c r="H219" i="2"/>
  <c r="K219" i="2"/>
  <c r="L219" i="2"/>
  <c r="M219" i="2"/>
  <c r="N219" i="2"/>
  <c r="O219" i="2"/>
  <c r="P219" i="2"/>
  <c r="Q219" i="2"/>
  <c r="R219" i="2"/>
  <c r="S219" i="2"/>
  <c r="T219" i="2"/>
  <c r="U219" i="2"/>
  <c r="V219" i="2"/>
  <c r="W219" i="2"/>
  <c r="X219" i="2"/>
  <c r="Y219" i="2"/>
  <c r="E220" i="2"/>
  <c r="F220" i="2"/>
  <c r="G220" i="2"/>
  <c r="H220" i="2"/>
  <c r="K220" i="2"/>
  <c r="L220" i="2"/>
  <c r="M220" i="2"/>
  <c r="N220" i="2"/>
  <c r="O220" i="2"/>
  <c r="P220" i="2"/>
  <c r="Q220" i="2"/>
  <c r="R220" i="2"/>
  <c r="S220" i="2"/>
  <c r="T220" i="2"/>
  <c r="U220" i="2"/>
  <c r="V220" i="2"/>
  <c r="W220" i="2"/>
  <c r="X220" i="2"/>
  <c r="Y220" i="2"/>
  <c r="E221" i="2"/>
  <c r="F221" i="2"/>
  <c r="G221" i="2"/>
  <c r="H221" i="2"/>
  <c r="K221" i="2"/>
  <c r="L221" i="2"/>
  <c r="M221" i="2"/>
  <c r="N221" i="2"/>
  <c r="O221" i="2"/>
  <c r="P221" i="2"/>
  <c r="Q221" i="2"/>
  <c r="R221" i="2"/>
  <c r="S221" i="2"/>
  <c r="T221" i="2"/>
  <c r="U221" i="2"/>
  <c r="V221" i="2"/>
  <c r="W221" i="2"/>
  <c r="X221" i="2"/>
  <c r="Y221" i="2"/>
  <c r="E222" i="2"/>
  <c r="F222" i="2"/>
  <c r="G222" i="2"/>
  <c r="H222" i="2"/>
  <c r="K222" i="2"/>
  <c r="L222" i="2"/>
  <c r="M222" i="2"/>
  <c r="N222" i="2"/>
  <c r="O222" i="2"/>
  <c r="P222" i="2"/>
  <c r="Q222" i="2"/>
  <c r="R222" i="2"/>
  <c r="S222" i="2"/>
  <c r="T222" i="2"/>
  <c r="U222" i="2"/>
  <c r="V222" i="2"/>
  <c r="W222" i="2"/>
  <c r="X222" i="2"/>
  <c r="Y222" i="2"/>
  <c r="E223" i="2"/>
  <c r="F223" i="2"/>
  <c r="G223" i="2"/>
  <c r="H223" i="2"/>
  <c r="K223" i="2"/>
  <c r="L223" i="2"/>
  <c r="M223" i="2"/>
  <c r="N223" i="2"/>
  <c r="O223" i="2"/>
  <c r="P223" i="2"/>
  <c r="Q223" i="2"/>
  <c r="R223" i="2"/>
  <c r="S223" i="2"/>
  <c r="T223" i="2"/>
  <c r="U223" i="2"/>
  <c r="V223" i="2"/>
  <c r="W223" i="2"/>
  <c r="X223" i="2"/>
  <c r="Y223" i="2"/>
  <c r="E224" i="2"/>
  <c r="F224" i="2"/>
  <c r="G224" i="2"/>
  <c r="H224" i="2"/>
  <c r="K224" i="2"/>
  <c r="L224" i="2"/>
  <c r="M224" i="2"/>
  <c r="N224" i="2"/>
  <c r="O224" i="2"/>
  <c r="P224" i="2"/>
  <c r="Q224" i="2"/>
  <c r="R224" i="2"/>
  <c r="S224" i="2"/>
  <c r="T224" i="2"/>
  <c r="U224" i="2"/>
  <c r="V224" i="2"/>
  <c r="W224" i="2"/>
  <c r="X224" i="2"/>
  <c r="Y224" i="2"/>
  <c r="E225" i="2"/>
  <c r="F225" i="2"/>
  <c r="G225" i="2"/>
  <c r="H225" i="2"/>
  <c r="K225" i="2"/>
  <c r="L225" i="2"/>
  <c r="M225" i="2"/>
  <c r="N225" i="2"/>
  <c r="O225" i="2"/>
  <c r="P225" i="2"/>
  <c r="Q225" i="2"/>
  <c r="R225" i="2"/>
  <c r="S225" i="2"/>
  <c r="T225" i="2"/>
  <c r="U225" i="2"/>
  <c r="V225" i="2"/>
  <c r="W225" i="2"/>
  <c r="X225" i="2"/>
  <c r="Y225" i="2"/>
  <c r="E226" i="2"/>
  <c r="F226" i="2"/>
  <c r="G226" i="2"/>
  <c r="H226" i="2"/>
  <c r="K226" i="2"/>
  <c r="L226" i="2"/>
  <c r="M226" i="2"/>
  <c r="N226" i="2"/>
  <c r="O226" i="2"/>
  <c r="P226" i="2"/>
  <c r="Q226" i="2"/>
  <c r="R226" i="2"/>
  <c r="S226" i="2"/>
  <c r="T226" i="2"/>
  <c r="U226" i="2"/>
  <c r="V226" i="2"/>
  <c r="W226" i="2"/>
  <c r="X226" i="2"/>
  <c r="Y226" i="2"/>
  <c r="E227" i="2"/>
  <c r="F227" i="2"/>
  <c r="G227" i="2"/>
  <c r="H227" i="2"/>
  <c r="K227" i="2"/>
  <c r="L227" i="2"/>
  <c r="M227" i="2"/>
  <c r="N227" i="2"/>
  <c r="O227" i="2"/>
  <c r="P227" i="2"/>
  <c r="Q227" i="2"/>
  <c r="R227" i="2"/>
  <c r="S227" i="2"/>
  <c r="T227" i="2"/>
  <c r="U227" i="2"/>
  <c r="V227" i="2"/>
  <c r="W227" i="2"/>
  <c r="X227" i="2"/>
  <c r="Y227" i="2"/>
  <c r="E228" i="2"/>
  <c r="F228" i="2"/>
  <c r="G228" i="2"/>
  <c r="H228" i="2"/>
  <c r="K228" i="2"/>
  <c r="L228" i="2"/>
  <c r="M228" i="2"/>
  <c r="N228" i="2"/>
  <c r="O228" i="2"/>
  <c r="P228" i="2"/>
  <c r="Q228" i="2"/>
  <c r="R228" i="2"/>
  <c r="S228" i="2"/>
  <c r="T228" i="2"/>
  <c r="U228" i="2"/>
  <c r="V228" i="2"/>
  <c r="W228" i="2"/>
  <c r="X228" i="2"/>
  <c r="Y228" i="2"/>
  <c r="E229" i="2"/>
  <c r="F229" i="2"/>
  <c r="G229" i="2"/>
  <c r="H229" i="2"/>
  <c r="K229" i="2"/>
  <c r="L229" i="2"/>
  <c r="M229" i="2"/>
  <c r="N229" i="2"/>
  <c r="O229" i="2"/>
  <c r="P229" i="2"/>
  <c r="Q229" i="2"/>
  <c r="R229" i="2"/>
  <c r="S229" i="2"/>
  <c r="T229" i="2"/>
  <c r="U229" i="2"/>
  <c r="V229" i="2"/>
  <c r="W229" i="2"/>
  <c r="X229" i="2"/>
  <c r="Y229" i="2"/>
  <c r="E230" i="2"/>
  <c r="F230" i="2"/>
  <c r="G230" i="2"/>
  <c r="H230" i="2"/>
  <c r="K230" i="2"/>
  <c r="L230" i="2"/>
  <c r="M230" i="2"/>
  <c r="N230" i="2"/>
  <c r="O230" i="2"/>
  <c r="P230" i="2"/>
  <c r="Q230" i="2"/>
  <c r="R230" i="2"/>
  <c r="S230" i="2"/>
  <c r="T230" i="2"/>
  <c r="U230" i="2"/>
  <c r="V230" i="2"/>
  <c r="W230" i="2"/>
  <c r="X230" i="2"/>
  <c r="Y230" i="2"/>
  <c r="E231" i="2"/>
  <c r="F231" i="2"/>
  <c r="G231" i="2"/>
  <c r="H231" i="2"/>
  <c r="K231" i="2"/>
  <c r="L231" i="2"/>
  <c r="M231" i="2"/>
  <c r="N231" i="2"/>
  <c r="O231" i="2"/>
  <c r="P231" i="2"/>
  <c r="Q231" i="2"/>
  <c r="R231" i="2"/>
  <c r="S231" i="2"/>
  <c r="T231" i="2"/>
  <c r="U231" i="2"/>
  <c r="V231" i="2"/>
  <c r="W231" i="2"/>
  <c r="X231" i="2"/>
  <c r="Y231" i="2"/>
  <c r="E232" i="2"/>
  <c r="F232" i="2"/>
  <c r="G232" i="2"/>
  <c r="H232" i="2"/>
  <c r="K232" i="2"/>
  <c r="L232" i="2"/>
  <c r="M232" i="2"/>
  <c r="N232" i="2"/>
  <c r="O232" i="2"/>
  <c r="P232" i="2"/>
  <c r="Q232" i="2"/>
  <c r="R232" i="2"/>
  <c r="S232" i="2"/>
  <c r="T232" i="2"/>
  <c r="U232" i="2"/>
  <c r="V232" i="2"/>
  <c r="W232" i="2"/>
  <c r="X232" i="2"/>
  <c r="Y232" i="2"/>
  <c r="E233" i="2"/>
  <c r="F233" i="2"/>
  <c r="G233" i="2"/>
  <c r="H233" i="2"/>
  <c r="K233" i="2"/>
  <c r="L233" i="2"/>
  <c r="M233" i="2"/>
  <c r="N233" i="2"/>
  <c r="O233" i="2"/>
  <c r="P233" i="2"/>
  <c r="Q233" i="2"/>
  <c r="R233" i="2"/>
  <c r="S233" i="2"/>
  <c r="T233" i="2"/>
  <c r="U233" i="2"/>
  <c r="V233" i="2"/>
  <c r="W233" i="2"/>
  <c r="X233" i="2"/>
  <c r="Y233" i="2"/>
  <c r="E234" i="2"/>
  <c r="F234" i="2"/>
  <c r="G234" i="2"/>
  <c r="H234" i="2"/>
  <c r="K234" i="2"/>
  <c r="L234" i="2"/>
  <c r="M234" i="2"/>
  <c r="N234" i="2"/>
  <c r="O234" i="2"/>
  <c r="P234" i="2"/>
  <c r="Q234" i="2"/>
  <c r="R234" i="2"/>
  <c r="S234" i="2"/>
  <c r="T234" i="2"/>
  <c r="U234" i="2"/>
  <c r="V234" i="2"/>
  <c r="W234" i="2"/>
  <c r="X234" i="2"/>
  <c r="Y234" i="2"/>
  <c r="E235" i="2"/>
  <c r="F235" i="2"/>
  <c r="G235" i="2"/>
  <c r="H235" i="2"/>
  <c r="K235" i="2"/>
  <c r="L235" i="2"/>
  <c r="M235" i="2"/>
  <c r="N235" i="2"/>
  <c r="O235" i="2"/>
  <c r="P235" i="2"/>
  <c r="Q235" i="2"/>
  <c r="R235" i="2"/>
  <c r="S235" i="2"/>
  <c r="T235" i="2"/>
  <c r="U235" i="2"/>
  <c r="V235" i="2"/>
  <c r="W235" i="2"/>
  <c r="X235" i="2"/>
  <c r="Y235" i="2"/>
  <c r="E236" i="2"/>
  <c r="F236" i="2"/>
  <c r="G236" i="2"/>
  <c r="H236" i="2"/>
  <c r="K236" i="2"/>
  <c r="L236" i="2"/>
  <c r="M236" i="2"/>
  <c r="N236" i="2"/>
  <c r="O236" i="2"/>
  <c r="P236" i="2"/>
  <c r="Q236" i="2"/>
  <c r="R236" i="2"/>
  <c r="S236" i="2"/>
  <c r="T236" i="2"/>
  <c r="U236" i="2"/>
  <c r="V236" i="2"/>
  <c r="W236" i="2"/>
  <c r="X236" i="2"/>
  <c r="Y236" i="2"/>
  <c r="E237" i="2"/>
  <c r="F237" i="2"/>
  <c r="G237" i="2"/>
  <c r="H237" i="2"/>
  <c r="K237" i="2"/>
  <c r="L237" i="2"/>
  <c r="M237" i="2"/>
  <c r="N237" i="2"/>
  <c r="O237" i="2"/>
  <c r="P237" i="2"/>
  <c r="Q237" i="2"/>
  <c r="R237" i="2"/>
  <c r="S237" i="2"/>
  <c r="T237" i="2"/>
  <c r="U237" i="2"/>
  <c r="V237" i="2"/>
  <c r="W237" i="2"/>
  <c r="X237" i="2"/>
  <c r="Y237" i="2"/>
  <c r="E238" i="2"/>
  <c r="F238" i="2"/>
  <c r="G238" i="2"/>
  <c r="H238" i="2"/>
  <c r="K238" i="2"/>
  <c r="L238" i="2"/>
  <c r="M238" i="2"/>
  <c r="N238" i="2"/>
  <c r="O238" i="2"/>
  <c r="P238" i="2"/>
  <c r="Q238" i="2"/>
  <c r="R238" i="2"/>
  <c r="S238" i="2"/>
  <c r="T238" i="2"/>
  <c r="U238" i="2"/>
  <c r="V238" i="2"/>
  <c r="W238" i="2"/>
  <c r="X238" i="2"/>
  <c r="Y238" i="2"/>
  <c r="E239" i="2"/>
  <c r="F239" i="2"/>
  <c r="G239" i="2"/>
  <c r="H239" i="2"/>
  <c r="K239" i="2"/>
  <c r="L239" i="2"/>
  <c r="M239" i="2"/>
  <c r="N239" i="2"/>
  <c r="O239" i="2"/>
  <c r="P239" i="2"/>
  <c r="Q239" i="2"/>
  <c r="R239" i="2"/>
  <c r="S239" i="2"/>
  <c r="T239" i="2"/>
  <c r="U239" i="2"/>
  <c r="V239" i="2"/>
  <c r="W239" i="2"/>
  <c r="X239" i="2"/>
  <c r="Y239" i="2"/>
  <c r="E240" i="2"/>
  <c r="F240" i="2"/>
  <c r="G240" i="2"/>
  <c r="H240" i="2"/>
  <c r="K240" i="2"/>
  <c r="L240" i="2"/>
  <c r="M240" i="2"/>
  <c r="N240" i="2"/>
  <c r="O240" i="2"/>
  <c r="P240" i="2"/>
  <c r="Q240" i="2"/>
  <c r="R240" i="2"/>
  <c r="S240" i="2"/>
  <c r="T240" i="2"/>
  <c r="U240" i="2"/>
  <c r="V240" i="2"/>
  <c r="W240" i="2"/>
  <c r="X240" i="2"/>
  <c r="Y240" i="2"/>
  <c r="E241" i="2"/>
  <c r="F241" i="2"/>
  <c r="G241" i="2"/>
  <c r="H241" i="2"/>
  <c r="K241" i="2"/>
  <c r="L241" i="2"/>
  <c r="M241" i="2"/>
  <c r="N241" i="2"/>
  <c r="O241" i="2"/>
  <c r="P241" i="2"/>
  <c r="Q241" i="2"/>
  <c r="R241" i="2"/>
  <c r="S241" i="2"/>
  <c r="T241" i="2"/>
  <c r="U241" i="2"/>
  <c r="V241" i="2"/>
  <c r="W241" i="2"/>
  <c r="X241" i="2"/>
  <c r="Y241" i="2"/>
  <c r="E242" i="2"/>
  <c r="F242" i="2"/>
  <c r="G242" i="2"/>
  <c r="H242" i="2"/>
  <c r="K242" i="2"/>
  <c r="L242" i="2"/>
  <c r="M242" i="2"/>
  <c r="N242" i="2"/>
  <c r="O242" i="2"/>
  <c r="P242" i="2"/>
  <c r="Q242" i="2"/>
  <c r="R242" i="2"/>
  <c r="S242" i="2"/>
  <c r="T242" i="2"/>
  <c r="U242" i="2"/>
  <c r="V242" i="2"/>
  <c r="W242" i="2"/>
  <c r="X242" i="2"/>
  <c r="Y242" i="2"/>
  <c r="E243" i="2"/>
  <c r="F243" i="2"/>
  <c r="G243" i="2"/>
  <c r="H243" i="2"/>
  <c r="K243" i="2"/>
  <c r="L243" i="2"/>
  <c r="M243" i="2"/>
  <c r="N243" i="2"/>
  <c r="O243" i="2"/>
  <c r="P243" i="2"/>
  <c r="Q243" i="2"/>
  <c r="R243" i="2"/>
  <c r="S243" i="2"/>
  <c r="T243" i="2"/>
  <c r="U243" i="2"/>
  <c r="V243" i="2"/>
  <c r="W243" i="2"/>
  <c r="X243" i="2"/>
  <c r="Y243" i="2"/>
  <c r="E244" i="2"/>
  <c r="F244" i="2"/>
  <c r="G244" i="2"/>
  <c r="H244" i="2"/>
  <c r="K244" i="2"/>
  <c r="L244" i="2"/>
  <c r="M244" i="2"/>
  <c r="N244" i="2"/>
  <c r="O244" i="2"/>
  <c r="P244" i="2"/>
  <c r="Q244" i="2"/>
  <c r="R244" i="2"/>
  <c r="S244" i="2"/>
  <c r="T244" i="2"/>
  <c r="U244" i="2"/>
  <c r="V244" i="2"/>
  <c r="W244" i="2"/>
  <c r="X244" i="2"/>
  <c r="Y244" i="2"/>
  <c r="E245" i="2"/>
  <c r="F245" i="2"/>
  <c r="G245" i="2"/>
  <c r="H245" i="2"/>
  <c r="K245" i="2"/>
  <c r="L245" i="2"/>
  <c r="M245" i="2"/>
  <c r="N245" i="2"/>
  <c r="O245" i="2"/>
  <c r="P245" i="2"/>
  <c r="Q245" i="2"/>
  <c r="R245" i="2"/>
  <c r="S245" i="2"/>
  <c r="T245" i="2"/>
  <c r="U245" i="2"/>
  <c r="V245" i="2"/>
  <c r="W245" i="2"/>
  <c r="X245" i="2"/>
  <c r="Y245" i="2"/>
  <c r="E246" i="2"/>
  <c r="F246" i="2"/>
  <c r="G246" i="2"/>
  <c r="H246" i="2"/>
  <c r="K246" i="2"/>
  <c r="L246" i="2"/>
  <c r="M246" i="2"/>
  <c r="N246" i="2"/>
  <c r="O246" i="2"/>
  <c r="P246" i="2"/>
  <c r="Q246" i="2"/>
  <c r="R246" i="2"/>
  <c r="S246" i="2"/>
  <c r="T246" i="2"/>
  <c r="U246" i="2"/>
  <c r="V246" i="2"/>
  <c r="W246" i="2"/>
  <c r="X246" i="2"/>
  <c r="Y246" i="2"/>
  <c r="E247" i="2"/>
  <c r="F247" i="2"/>
  <c r="G247" i="2"/>
  <c r="H247" i="2"/>
  <c r="K247" i="2"/>
  <c r="L247" i="2"/>
  <c r="M247" i="2"/>
  <c r="N247" i="2"/>
  <c r="O247" i="2"/>
  <c r="P247" i="2"/>
  <c r="Q247" i="2"/>
  <c r="R247" i="2"/>
  <c r="S247" i="2"/>
  <c r="T247" i="2"/>
  <c r="U247" i="2"/>
  <c r="V247" i="2"/>
  <c r="W247" i="2"/>
  <c r="X247" i="2"/>
  <c r="Y247" i="2"/>
  <c r="E248" i="2"/>
  <c r="F248" i="2"/>
  <c r="G248" i="2"/>
  <c r="H248" i="2"/>
  <c r="K248" i="2"/>
  <c r="L248" i="2"/>
  <c r="M248" i="2"/>
  <c r="N248" i="2"/>
  <c r="O248" i="2"/>
  <c r="P248" i="2"/>
  <c r="Q248" i="2"/>
  <c r="R248" i="2"/>
  <c r="S248" i="2"/>
  <c r="T248" i="2"/>
  <c r="U248" i="2"/>
  <c r="V248" i="2"/>
  <c r="W248" i="2"/>
  <c r="X248" i="2"/>
  <c r="Y248" i="2"/>
  <c r="E249" i="2"/>
  <c r="F249" i="2"/>
  <c r="G249" i="2"/>
  <c r="H249" i="2"/>
  <c r="K249" i="2"/>
  <c r="L249" i="2"/>
  <c r="M249" i="2"/>
  <c r="N249" i="2"/>
  <c r="O249" i="2"/>
  <c r="P249" i="2"/>
  <c r="Q249" i="2"/>
  <c r="R249" i="2"/>
  <c r="S249" i="2"/>
  <c r="T249" i="2"/>
  <c r="U249" i="2"/>
  <c r="V249" i="2"/>
  <c r="W249" i="2"/>
  <c r="X249" i="2"/>
  <c r="Y249" i="2"/>
  <c r="E250" i="2"/>
  <c r="F250" i="2"/>
  <c r="G250" i="2"/>
  <c r="H250" i="2"/>
  <c r="K250" i="2"/>
  <c r="L250" i="2"/>
  <c r="M250" i="2"/>
  <c r="N250" i="2"/>
  <c r="O250" i="2"/>
  <c r="P250" i="2"/>
  <c r="Q250" i="2"/>
  <c r="R250" i="2"/>
  <c r="S250" i="2"/>
  <c r="T250" i="2"/>
  <c r="U250" i="2"/>
  <c r="V250" i="2"/>
  <c r="W250" i="2"/>
  <c r="X250" i="2"/>
  <c r="Y250" i="2"/>
  <c r="E251" i="2"/>
  <c r="F251" i="2"/>
  <c r="G251" i="2"/>
  <c r="H251" i="2"/>
  <c r="K251" i="2"/>
  <c r="L251" i="2"/>
  <c r="M251" i="2"/>
  <c r="N251" i="2"/>
  <c r="O251" i="2"/>
  <c r="P251" i="2"/>
  <c r="Q251" i="2"/>
  <c r="R251" i="2"/>
  <c r="S251" i="2"/>
  <c r="T251" i="2"/>
  <c r="U251" i="2"/>
  <c r="V251" i="2"/>
  <c r="W251" i="2"/>
  <c r="X251" i="2"/>
  <c r="Y251" i="2"/>
  <c r="E252" i="2"/>
  <c r="F252" i="2"/>
  <c r="G252" i="2"/>
  <c r="H252" i="2"/>
  <c r="K252" i="2"/>
  <c r="L252" i="2"/>
  <c r="M252" i="2"/>
  <c r="N252" i="2"/>
  <c r="O252" i="2"/>
  <c r="P252" i="2"/>
  <c r="Q252" i="2"/>
  <c r="R252" i="2"/>
  <c r="S252" i="2"/>
  <c r="T252" i="2"/>
  <c r="U252" i="2"/>
  <c r="V252" i="2"/>
  <c r="W252" i="2"/>
  <c r="X252" i="2"/>
  <c r="Y252" i="2"/>
  <c r="E253" i="2"/>
  <c r="F253" i="2"/>
  <c r="G253" i="2"/>
  <c r="H253" i="2"/>
  <c r="K253" i="2"/>
  <c r="L253" i="2"/>
  <c r="M253" i="2"/>
  <c r="N253" i="2"/>
  <c r="O253" i="2"/>
  <c r="P253" i="2"/>
  <c r="Q253" i="2"/>
  <c r="R253" i="2"/>
  <c r="S253" i="2"/>
  <c r="T253" i="2"/>
  <c r="U253" i="2"/>
  <c r="V253" i="2"/>
  <c r="W253" i="2"/>
  <c r="X253" i="2"/>
  <c r="Y253" i="2"/>
  <c r="E254" i="2"/>
  <c r="F254" i="2"/>
  <c r="G254" i="2"/>
  <c r="H254" i="2"/>
  <c r="K254" i="2"/>
  <c r="L254" i="2"/>
  <c r="M254" i="2"/>
  <c r="N254" i="2"/>
  <c r="O254" i="2"/>
  <c r="P254" i="2"/>
  <c r="Q254" i="2"/>
  <c r="R254" i="2"/>
  <c r="S254" i="2"/>
  <c r="T254" i="2"/>
  <c r="U254" i="2"/>
  <c r="V254" i="2"/>
  <c r="W254" i="2"/>
  <c r="X254" i="2"/>
  <c r="Y254" i="2"/>
  <c r="E255" i="2"/>
  <c r="F255" i="2"/>
  <c r="G255" i="2"/>
  <c r="H255" i="2"/>
  <c r="K255" i="2"/>
  <c r="L255" i="2"/>
  <c r="M255" i="2"/>
  <c r="N255" i="2"/>
  <c r="O255" i="2"/>
  <c r="P255" i="2"/>
  <c r="Q255" i="2"/>
  <c r="R255" i="2"/>
  <c r="S255" i="2"/>
  <c r="T255" i="2"/>
  <c r="U255" i="2"/>
  <c r="V255" i="2"/>
  <c r="W255" i="2"/>
  <c r="X255" i="2"/>
  <c r="Y255" i="2"/>
  <c r="E256" i="2"/>
  <c r="F256" i="2"/>
  <c r="G256" i="2"/>
  <c r="H256" i="2"/>
  <c r="K256" i="2"/>
  <c r="L256" i="2"/>
  <c r="M256" i="2"/>
  <c r="N256" i="2"/>
  <c r="O256" i="2"/>
  <c r="P256" i="2"/>
  <c r="Q256" i="2"/>
  <c r="R256" i="2"/>
  <c r="S256" i="2"/>
  <c r="T256" i="2"/>
  <c r="U256" i="2"/>
  <c r="V256" i="2"/>
  <c r="W256" i="2"/>
  <c r="X256" i="2"/>
  <c r="Y256" i="2"/>
  <c r="E257" i="2"/>
  <c r="F257" i="2"/>
  <c r="G257" i="2"/>
  <c r="H257" i="2"/>
  <c r="K257" i="2"/>
  <c r="L257" i="2"/>
  <c r="M257" i="2"/>
  <c r="N257" i="2"/>
  <c r="O257" i="2"/>
  <c r="P257" i="2"/>
  <c r="Q257" i="2"/>
  <c r="R257" i="2"/>
  <c r="S257" i="2"/>
  <c r="T257" i="2"/>
  <c r="U257" i="2"/>
  <c r="V257" i="2"/>
  <c r="W257" i="2"/>
  <c r="X257" i="2"/>
  <c r="Y257" i="2"/>
  <c r="E258" i="2"/>
  <c r="F258" i="2"/>
  <c r="G258" i="2"/>
  <c r="H258" i="2"/>
  <c r="K258" i="2"/>
  <c r="L258" i="2"/>
  <c r="M258" i="2"/>
  <c r="N258" i="2"/>
  <c r="O258" i="2"/>
  <c r="P258" i="2"/>
  <c r="Q258" i="2"/>
  <c r="R258" i="2"/>
  <c r="S258" i="2"/>
  <c r="T258" i="2"/>
  <c r="U258" i="2"/>
  <c r="V258" i="2"/>
  <c r="W258" i="2"/>
  <c r="X258" i="2"/>
  <c r="Y258" i="2"/>
  <c r="E259" i="2"/>
  <c r="F259" i="2"/>
  <c r="G259" i="2"/>
  <c r="H259" i="2"/>
  <c r="K259" i="2"/>
  <c r="L259" i="2"/>
  <c r="M259" i="2"/>
  <c r="N259" i="2"/>
  <c r="O259" i="2"/>
  <c r="P259" i="2"/>
  <c r="Q259" i="2"/>
  <c r="R259" i="2"/>
  <c r="S259" i="2"/>
  <c r="T259" i="2"/>
  <c r="U259" i="2"/>
  <c r="V259" i="2"/>
  <c r="W259" i="2"/>
  <c r="X259" i="2"/>
  <c r="Y259" i="2"/>
  <c r="E260" i="2"/>
  <c r="F260" i="2"/>
  <c r="G260" i="2"/>
  <c r="H260" i="2"/>
  <c r="K260" i="2"/>
  <c r="L260" i="2"/>
  <c r="M260" i="2"/>
  <c r="N260" i="2"/>
  <c r="O260" i="2"/>
  <c r="P260" i="2"/>
  <c r="Q260" i="2"/>
  <c r="R260" i="2"/>
  <c r="S260" i="2"/>
  <c r="T260" i="2"/>
  <c r="U260" i="2"/>
  <c r="V260" i="2"/>
  <c r="W260" i="2"/>
  <c r="X260" i="2"/>
  <c r="Y260" i="2"/>
  <c r="E261" i="2"/>
  <c r="F261" i="2"/>
  <c r="G261" i="2"/>
  <c r="H261" i="2"/>
  <c r="K261" i="2"/>
  <c r="L261" i="2"/>
  <c r="M261" i="2"/>
  <c r="N261" i="2"/>
  <c r="O261" i="2"/>
  <c r="P261" i="2"/>
  <c r="Q261" i="2"/>
  <c r="R261" i="2"/>
  <c r="S261" i="2"/>
  <c r="T261" i="2"/>
  <c r="U261" i="2"/>
  <c r="V261" i="2"/>
  <c r="W261" i="2"/>
  <c r="X261" i="2"/>
  <c r="Y261" i="2"/>
  <c r="E262" i="2"/>
  <c r="F262" i="2"/>
  <c r="G262" i="2"/>
  <c r="H262" i="2"/>
  <c r="K262" i="2"/>
  <c r="L262" i="2"/>
  <c r="M262" i="2"/>
  <c r="N262" i="2"/>
  <c r="O262" i="2"/>
  <c r="P262" i="2"/>
  <c r="Q262" i="2"/>
  <c r="R262" i="2"/>
  <c r="S262" i="2"/>
  <c r="T262" i="2"/>
  <c r="U262" i="2"/>
  <c r="V262" i="2"/>
  <c r="W262" i="2"/>
  <c r="X262" i="2"/>
  <c r="Y262" i="2"/>
  <c r="E263" i="2"/>
  <c r="F263" i="2"/>
  <c r="G263" i="2"/>
  <c r="H263" i="2"/>
  <c r="K263" i="2"/>
  <c r="L263" i="2"/>
  <c r="M263" i="2"/>
  <c r="N263" i="2"/>
  <c r="O263" i="2"/>
  <c r="P263" i="2"/>
  <c r="Q263" i="2"/>
  <c r="R263" i="2"/>
  <c r="S263" i="2"/>
  <c r="T263" i="2"/>
  <c r="U263" i="2"/>
  <c r="V263" i="2"/>
  <c r="W263" i="2"/>
  <c r="X263" i="2"/>
  <c r="Y263" i="2"/>
  <c r="E264" i="2"/>
  <c r="F264" i="2"/>
  <c r="G264" i="2"/>
  <c r="H264" i="2"/>
  <c r="K264" i="2"/>
  <c r="L264" i="2"/>
  <c r="M264" i="2"/>
  <c r="N264" i="2"/>
  <c r="O264" i="2"/>
  <c r="P264" i="2"/>
  <c r="Q264" i="2"/>
  <c r="R264" i="2"/>
  <c r="S264" i="2"/>
  <c r="T264" i="2"/>
  <c r="U264" i="2"/>
  <c r="V264" i="2"/>
  <c r="W264" i="2"/>
  <c r="X264" i="2"/>
  <c r="Y264" i="2"/>
  <c r="E265" i="2"/>
  <c r="F265" i="2"/>
  <c r="G265" i="2"/>
  <c r="H265" i="2"/>
  <c r="K265" i="2"/>
  <c r="L265" i="2"/>
  <c r="M265" i="2"/>
  <c r="N265" i="2"/>
  <c r="O265" i="2"/>
  <c r="P265" i="2"/>
  <c r="Q265" i="2"/>
  <c r="R265" i="2"/>
  <c r="S265" i="2"/>
  <c r="T265" i="2"/>
  <c r="U265" i="2"/>
  <c r="V265" i="2"/>
  <c r="W265" i="2"/>
  <c r="X265" i="2"/>
  <c r="Y265" i="2"/>
  <c r="E266" i="2"/>
  <c r="F266" i="2"/>
  <c r="G266" i="2"/>
  <c r="H266" i="2"/>
  <c r="K266" i="2"/>
  <c r="L266" i="2"/>
  <c r="M266" i="2"/>
  <c r="N266" i="2"/>
  <c r="O266" i="2"/>
  <c r="P266" i="2"/>
  <c r="Q266" i="2"/>
  <c r="R266" i="2"/>
  <c r="S266" i="2"/>
  <c r="T266" i="2"/>
  <c r="U266" i="2"/>
  <c r="V266" i="2"/>
  <c r="W266" i="2"/>
  <c r="X266" i="2"/>
  <c r="Y266" i="2"/>
  <c r="E267" i="2"/>
  <c r="F267" i="2"/>
  <c r="G267" i="2"/>
  <c r="H267" i="2"/>
  <c r="K267" i="2"/>
  <c r="L267" i="2"/>
  <c r="M267" i="2"/>
  <c r="N267" i="2"/>
  <c r="O267" i="2"/>
  <c r="P267" i="2"/>
  <c r="Q267" i="2"/>
  <c r="R267" i="2"/>
  <c r="S267" i="2"/>
  <c r="T267" i="2"/>
  <c r="U267" i="2"/>
  <c r="V267" i="2"/>
  <c r="W267" i="2"/>
  <c r="X267" i="2"/>
  <c r="Y267" i="2"/>
  <c r="E268" i="2"/>
  <c r="F268" i="2"/>
  <c r="G268" i="2"/>
  <c r="H268" i="2"/>
  <c r="K268" i="2"/>
  <c r="L268" i="2"/>
  <c r="M268" i="2"/>
  <c r="N268" i="2"/>
  <c r="O268" i="2"/>
  <c r="P268" i="2"/>
  <c r="Q268" i="2"/>
  <c r="R268" i="2"/>
  <c r="S268" i="2"/>
  <c r="T268" i="2"/>
  <c r="U268" i="2"/>
  <c r="V268" i="2"/>
  <c r="W268" i="2"/>
  <c r="X268" i="2"/>
  <c r="Y268" i="2"/>
  <c r="E269" i="2"/>
  <c r="F269" i="2"/>
  <c r="G269" i="2"/>
  <c r="H269" i="2"/>
  <c r="K269" i="2"/>
  <c r="L269" i="2"/>
  <c r="M269" i="2"/>
  <c r="N269" i="2"/>
  <c r="O269" i="2"/>
  <c r="P269" i="2"/>
  <c r="Q269" i="2"/>
  <c r="R269" i="2"/>
  <c r="S269" i="2"/>
  <c r="T269" i="2"/>
  <c r="U269" i="2"/>
  <c r="V269" i="2"/>
  <c r="W269" i="2"/>
  <c r="X269" i="2"/>
  <c r="Y269" i="2"/>
  <c r="E270" i="2"/>
  <c r="F270" i="2"/>
  <c r="G270" i="2"/>
  <c r="H270" i="2"/>
  <c r="K270" i="2"/>
  <c r="L270" i="2"/>
  <c r="M270" i="2"/>
  <c r="N270" i="2"/>
  <c r="O270" i="2"/>
  <c r="P270" i="2"/>
  <c r="Q270" i="2"/>
  <c r="R270" i="2"/>
  <c r="S270" i="2"/>
  <c r="T270" i="2"/>
  <c r="U270" i="2"/>
  <c r="V270" i="2"/>
  <c r="W270" i="2"/>
  <c r="X270" i="2"/>
  <c r="Y270" i="2"/>
  <c r="E271" i="2"/>
  <c r="F271" i="2"/>
  <c r="G271" i="2"/>
  <c r="H271" i="2"/>
  <c r="K271" i="2"/>
  <c r="L271" i="2"/>
  <c r="M271" i="2"/>
  <c r="N271" i="2"/>
  <c r="O271" i="2"/>
  <c r="P271" i="2"/>
  <c r="Q271" i="2"/>
  <c r="R271" i="2"/>
  <c r="S271" i="2"/>
  <c r="T271" i="2"/>
  <c r="U271" i="2"/>
  <c r="V271" i="2"/>
  <c r="W271" i="2"/>
  <c r="X271" i="2"/>
  <c r="Y271" i="2"/>
  <c r="E272" i="2"/>
  <c r="F272" i="2"/>
  <c r="G272" i="2"/>
  <c r="H272" i="2"/>
  <c r="K272" i="2"/>
  <c r="L272" i="2"/>
  <c r="M272" i="2"/>
  <c r="N272" i="2"/>
  <c r="O272" i="2"/>
  <c r="P272" i="2"/>
  <c r="Q272" i="2"/>
  <c r="R272" i="2"/>
  <c r="S272" i="2"/>
  <c r="T272" i="2"/>
  <c r="U272" i="2"/>
  <c r="V272" i="2"/>
  <c r="W272" i="2"/>
  <c r="X272" i="2"/>
  <c r="Y272" i="2"/>
  <c r="E273" i="2"/>
  <c r="F273" i="2"/>
  <c r="G273" i="2"/>
  <c r="H273" i="2"/>
  <c r="K273" i="2"/>
  <c r="L273" i="2"/>
  <c r="M273" i="2"/>
  <c r="N273" i="2"/>
  <c r="O273" i="2"/>
  <c r="P273" i="2"/>
  <c r="Q273" i="2"/>
  <c r="R273" i="2"/>
  <c r="S273" i="2"/>
  <c r="T273" i="2"/>
  <c r="U273" i="2"/>
  <c r="V273" i="2"/>
  <c r="W273" i="2"/>
  <c r="X273" i="2"/>
  <c r="Y273" i="2"/>
  <c r="E274" i="2"/>
  <c r="F274" i="2"/>
  <c r="G274" i="2"/>
  <c r="H274" i="2"/>
  <c r="K274" i="2"/>
  <c r="L274" i="2"/>
  <c r="M274" i="2"/>
  <c r="N274" i="2"/>
  <c r="O274" i="2"/>
  <c r="P274" i="2"/>
  <c r="Q274" i="2"/>
  <c r="R274" i="2"/>
  <c r="S274" i="2"/>
  <c r="T274" i="2"/>
  <c r="U274" i="2"/>
  <c r="V274" i="2"/>
  <c r="W274" i="2"/>
  <c r="X274" i="2"/>
  <c r="Y274" i="2"/>
  <c r="E275" i="2"/>
  <c r="F275" i="2"/>
  <c r="G275" i="2"/>
  <c r="H275" i="2"/>
  <c r="K275" i="2"/>
  <c r="L275" i="2"/>
  <c r="M275" i="2"/>
  <c r="N275" i="2"/>
  <c r="O275" i="2"/>
  <c r="P275" i="2"/>
  <c r="Q275" i="2"/>
  <c r="R275" i="2"/>
  <c r="S275" i="2"/>
  <c r="T275" i="2"/>
  <c r="U275" i="2"/>
  <c r="V275" i="2"/>
  <c r="W275" i="2"/>
  <c r="X275" i="2"/>
  <c r="Y275" i="2"/>
  <c r="E276" i="2"/>
  <c r="F276" i="2"/>
  <c r="G276" i="2"/>
  <c r="H276" i="2"/>
  <c r="K276" i="2"/>
  <c r="L276" i="2"/>
  <c r="M276" i="2"/>
  <c r="N276" i="2"/>
  <c r="O276" i="2"/>
  <c r="P276" i="2"/>
  <c r="Q276" i="2"/>
  <c r="R276" i="2"/>
  <c r="S276" i="2"/>
  <c r="T276" i="2"/>
  <c r="U276" i="2"/>
  <c r="V276" i="2"/>
  <c r="W276" i="2"/>
  <c r="X276" i="2"/>
  <c r="Y276" i="2"/>
  <c r="E277" i="2"/>
  <c r="F277" i="2"/>
  <c r="G277" i="2"/>
  <c r="H277" i="2"/>
  <c r="K277" i="2"/>
  <c r="L277" i="2"/>
  <c r="M277" i="2"/>
  <c r="N277" i="2"/>
  <c r="O277" i="2"/>
  <c r="P277" i="2"/>
  <c r="Q277" i="2"/>
  <c r="R277" i="2"/>
  <c r="S277" i="2"/>
  <c r="T277" i="2"/>
  <c r="U277" i="2"/>
  <c r="V277" i="2"/>
  <c r="W277" i="2"/>
  <c r="X277" i="2"/>
  <c r="Y277" i="2"/>
  <c r="E278" i="2"/>
  <c r="F278" i="2"/>
  <c r="G278" i="2"/>
  <c r="H278" i="2"/>
  <c r="K278" i="2"/>
  <c r="L278" i="2"/>
  <c r="M278" i="2"/>
  <c r="N278" i="2"/>
  <c r="O278" i="2"/>
  <c r="P278" i="2"/>
  <c r="Q278" i="2"/>
  <c r="R278" i="2"/>
  <c r="S278" i="2"/>
  <c r="T278" i="2"/>
  <c r="U278" i="2"/>
  <c r="V278" i="2"/>
  <c r="W278" i="2"/>
  <c r="X278" i="2"/>
  <c r="Y278" i="2"/>
  <c r="E279" i="2"/>
  <c r="F279" i="2"/>
  <c r="G279" i="2"/>
  <c r="H279" i="2"/>
  <c r="K279" i="2"/>
  <c r="L279" i="2"/>
  <c r="M279" i="2"/>
  <c r="N279" i="2"/>
  <c r="O279" i="2"/>
  <c r="P279" i="2"/>
  <c r="Q279" i="2"/>
  <c r="R279" i="2"/>
  <c r="S279" i="2"/>
  <c r="T279" i="2"/>
  <c r="U279" i="2"/>
  <c r="V279" i="2"/>
  <c r="W279" i="2"/>
  <c r="X279" i="2"/>
  <c r="Y279" i="2"/>
  <c r="E280" i="2"/>
  <c r="F280" i="2"/>
  <c r="G280" i="2"/>
  <c r="H280" i="2"/>
  <c r="K280" i="2"/>
  <c r="L280" i="2"/>
  <c r="M280" i="2"/>
  <c r="N280" i="2"/>
  <c r="O280" i="2"/>
  <c r="P280" i="2"/>
  <c r="Q280" i="2"/>
  <c r="R280" i="2"/>
  <c r="S280" i="2"/>
  <c r="T280" i="2"/>
  <c r="U280" i="2"/>
  <c r="V280" i="2"/>
  <c r="W280" i="2"/>
  <c r="X280" i="2"/>
  <c r="Y280" i="2"/>
  <c r="E281" i="2"/>
  <c r="F281" i="2"/>
  <c r="G281" i="2"/>
  <c r="H281" i="2"/>
  <c r="K281" i="2"/>
  <c r="L281" i="2"/>
  <c r="M281" i="2"/>
  <c r="N281" i="2"/>
  <c r="O281" i="2"/>
  <c r="P281" i="2"/>
  <c r="Q281" i="2"/>
  <c r="R281" i="2"/>
  <c r="S281" i="2"/>
  <c r="T281" i="2"/>
  <c r="U281" i="2"/>
  <c r="V281" i="2"/>
  <c r="W281" i="2"/>
  <c r="X281" i="2"/>
  <c r="Y281" i="2"/>
  <c r="E282" i="2"/>
  <c r="F282" i="2"/>
  <c r="G282" i="2"/>
  <c r="H282" i="2"/>
  <c r="K282" i="2"/>
  <c r="L282" i="2"/>
  <c r="M282" i="2"/>
  <c r="N282" i="2"/>
  <c r="O282" i="2"/>
  <c r="P282" i="2"/>
  <c r="Q282" i="2"/>
  <c r="R282" i="2"/>
  <c r="S282" i="2"/>
  <c r="T282" i="2"/>
  <c r="U282" i="2"/>
  <c r="V282" i="2"/>
  <c r="W282" i="2"/>
  <c r="X282" i="2"/>
  <c r="Y282" i="2"/>
  <c r="E283" i="2"/>
  <c r="F283" i="2"/>
  <c r="G283" i="2"/>
  <c r="H283" i="2"/>
  <c r="K283" i="2"/>
  <c r="L283" i="2"/>
  <c r="M283" i="2"/>
  <c r="N283" i="2"/>
  <c r="O283" i="2"/>
  <c r="P283" i="2"/>
  <c r="Q283" i="2"/>
  <c r="R283" i="2"/>
  <c r="S283" i="2"/>
  <c r="T283" i="2"/>
  <c r="U283" i="2"/>
  <c r="V283" i="2"/>
  <c r="W283" i="2"/>
  <c r="X283" i="2"/>
  <c r="Y283" i="2"/>
  <c r="E284" i="2"/>
  <c r="F284" i="2"/>
  <c r="G284" i="2"/>
  <c r="H284" i="2"/>
  <c r="K284" i="2"/>
  <c r="L284" i="2"/>
  <c r="M284" i="2"/>
  <c r="N284" i="2"/>
  <c r="O284" i="2"/>
  <c r="P284" i="2"/>
  <c r="Q284" i="2"/>
  <c r="R284" i="2"/>
  <c r="S284" i="2"/>
  <c r="T284" i="2"/>
  <c r="U284" i="2"/>
  <c r="V284" i="2"/>
  <c r="W284" i="2"/>
  <c r="X284" i="2"/>
  <c r="Y284" i="2"/>
  <c r="E285" i="2"/>
  <c r="F285" i="2"/>
  <c r="G285" i="2"/>
  <c r="H285" i="2"/>
  <c r="K285" i="2"/>
  <c r="L285" i="2"/>
  <c r="M285" i="2"/>
  <c r="N285" i="2"/>
  <c r="O285" i="2"/>
  <c r="P285" i="2"/>
  <c r="Q285" i="2"/>
  <c r="R285" i="2"/>
  <c r="S285" i="2"/>
  <c r="T285" i="2"/>
  <c r="U285" i="2"/>
  <c r="V285" i="2"/>
  <c r="W285" i="2"/>
  <c r="X285" i="2"/>
  <c r="Y285" i="2"/>
  <c r="E286" i="2"/>
  <c r="F286" i="2"/>
  <c r="G286" i="2"/>
  <c r="H286" i="2"/>
  <c r="K286" i="2"/>
  <c r="L286" i="2"/>
  <c r="M286" i="2"/>
  <c r="N286" i="2"/>
  <c r="O286" i="2"/>
  <c r="P286" i="2"/>
  <c r="Q286" i="2"/>
  <c r="R286" i="2"/>
  <c r="S286" i="2"/>
  <c r="T286" i="2"/>
  <c r="U286" i="2"/>
  <c r="V286" i="2"/>
  <c r="W286" i="2"/>
  <c r="X286" i="2"/>
  <c r="Y286" i="2"/>
  <c r="E287" i="2"/>
  <c r="F287" i="2"/>
  <c r="G287" i="2"/>
  <c r="H287" i="2"/>
  <c r="K287" i="2"/>
  <c r="L287" i="2"/>
  <c r="M287" i="2"/>
  <c r="N287" i="2"/>
  <c r="O287" i="2"/>
  <c r="P287" i="2"/>
  <c r="Q287" i="2"/>
  <c r="R287" i="2"/>
  <c r="S287" i="2"/>
  <c r="T287" i="2"/>
  <c r="U287" i="2"/>
  <c r="V287" i="2"/>
  <c r="W287" i="2"/>
  <c r="X287" i="2"/>
  <c r="Y287" i="2"/>
  <c r="E288" i="2"/>
  <c r="F288" i="2"/>
  <c r="G288" i="2"/>
  <c r="H288" i="2"/>
  <c r="K288" i="2"/>
  <c r="L288" i="2"/>
  <c r="M288" i="2"/>
  <c r="N288" i="2"/>
  <c r="O288" i="2"/>
  <c r="P288" i="2"/>
  <c r="Q288" i="2"/>
  <c r="R288" i="2"/>
  <c r="S288" i="2"/>
  <c r="T288" i="2"/>
  <c r="U288" i="2"/>
  <c r="V288" i="2"/>
  <c r="W288" i="2"/>
  <c r="X288" i="2"/>
  <c r="Y288" i="2"/>
  <c r="E289" i="2"/>
  <c r="F289" i="2"/>
  <c r="G289" i="2"/>
  <c r="H289" i="2"/>
  <c r="K289" i="2"/>
  <c r="L289" i="2"/>
  <c r="M289" i="2"/>
  <c r="N289" i="2"/>
  <c r="O289" i="2"/>
  <c r="P289" i="2"/>
  <c r="Q289" i="2"/>
  <c r="R289" i="2"/>
  <c r="S289" i="2"/>
  <c r="T289" i="2"/>
  <c r="U289" i="2"/>
  <c r="V289" i="2"/>
  <c r="W289" i="2"/>
  <c r="X289" i="2"/>
  <c r="Y289" i="2"/>
  <c r="E290" i="2"/>
  <c r="F290" i="2"/>
  <c r="G290" i="2"/>
  <c r="H290" i="2"/>
  <c r="K290" i="2"/>
  <c r="L290" i="2"/>
  <c r="M290" i="2"/>
  <c r="N290" i="2"/>
  <c r="O290" i="2"/>
  <c r="P290" i="2"/>
  <c r="Q290" i="2"/>
  <c r="R290" i="2"/>
  <c r="S290" i="2"/>
  <c r="T290" i="2"/>
  <c r="U290" i="2"/>
  <c r="V290" i="2"/>
  <c r="W290" i="2"/>
  <c r="X290" i="2"/>
  <c r="Y290" i="2"/>
  <c r="E291" i="2"/>
  <c r="F291" i="2"/>
  <c r="G291" i="2"/>
  <c r="H291" i="2"/>
  <c r="K291" i="2"/>
  <c r="L291" i="2"/>
  <c r="M291" i="2"/>
  <c r="N291" i="2"/>
  <c r="O291" i="2"/>
  <c r="P291" i="2"/>
  <c r="Q291" i="2"/>
  <c r="R291" i="2"/>
  <c r="S291" i="2"/>
  <c r="T291" i="2"/>
  <c r="U291" i="2"/>
  <c r="V291" i="2"/>
  <c r="W291" i="2"/>
  <c r="X291" i="2"/>
  <c r="Y291" i="2"/>
  <c r="E292" i="2"/>
  <c r="F292" i="2"/>
  <c r="G292" i="2"/>
  <c r="H292" i="2"/>
  <c r="K292" i="2"/>
  <c r="L292" i="2"/>
  <c r="M292" i="2"/>
  <c r="N292" i="2"/>
  <c r="O292" i="2"/>
  <c r="P292" i="2"/>
  <c r="Q292" i="2"/>
  <c r="R292" i="2"/>
  <c r="S292" i="2"/>
  <c r="T292" i="2"/>
  <c r="U292" i="2"/>
  <c r="V292" i="2"/>
  <c r="W292" i="2"/>
  <c r="X292" i="2"/>
  <c r="Y292" i="2"/>
  <c r="E293" i="2"/>
  <c r="F293" i="2"/>
  <c r="G293" i="2"/>
  <c r="H293" i="2"/>
  <c r="K293" i="2"/>
  <c r="L293" i="2"/>
  <c r="M293" i="2"/>
  <c r="N293" i="2"/>
  <c r="O293" i="2"/>
  <c r="P293" i="2"/>
  <c r="Q293" i="2"/>
  <c r="R293" i="2"/>
  <c r="S293" i="2"/>
  <c r="T293" i="2"/>
  <c r="U293" i="2"/>
  <c r="V293" i="2"/>
  <c r="W293" i="2"/>
  <c r="X293" i="2"/>
  <c r="Y293" i="2"/>
  <c r="E294" i="2"/>
  <c r="F294" i="2"/>
  <c r="G294" i="2"/>
  <c r="H294" i="2"/>
  <c r="K294" i="2"/>
  <c r="L294" i="2"/>
  <c r="M294" i="2"/>
  <c r="N294" i="2"/>
  <c r="O294" i="2"/>
  <c r="P294" i="2"/>
  <c r="Q294" i="2"/>
  <c r="R294" i="2"/>
  <c r="S294" i="2"/>
  <c r="T294" i="2"/>
  <c r="U294" i="2"/>
  <c r="V294" i="2"/>
  <c r="W294" i="2"/>
  <c r="X294" i="2"/>
  <c r="Y294" i="2"/>
  <c r="E295" i="2"/>
  <c r="F295" i="2"/>
  <c r="G295" i="2"/>
  <c r="H295" i="2"/>
  <c r="K295" i="2"/>
  <c r="L295" i="2"/>
  <c r="M295" i="2"/>
  <c r="N295" i="2"/>
  <c r="O295" i="2"/>
  <c r="P295" i="2"/>
  <c r="Q295" i="2"/>
  <c r="R295" i="2"/>
  <c r="S295" i="2"/>
  <c r="T295" i="2"/>
  <c r="U295" i="2"/>
  <c r="V295" i="2"/>
  <c r="W295" i="2"/>
  <c r="X295" i="2"/>
  <c r="Y295" i="2"/>
  <c r="E296" i="2"/>
  <c r="F296" i="2"/>
  <c r="G296" i="2"/>
  <c r="H296" i="2"/>
  <c r="K296" i="2"/>
  <c r="L296" i="2"/>
  <c r="M296" i="2"/>
  <c r="N296" i="2"/>
  <c r="O296" i="2"/>
  <c r="P296" i="2"/>
  <c r="Q296" i="2"/>
  <c r="R296" i="2"/>
  <c r="S296" i="2"/>
  <c r="T296" i="2"/>
  <c r="U296" i="2"/>
  <c r="V296" i="2"/>
  <c r="W296" i="2"/>
  <c r="X296" i="2"/>
  <c r="Y296" i="2"/>
  <c r="E297" i="2"/>
  <c r="F297" i="2"/>
  <c r="G297" i="2"/>
  <c r="H297" i="2"/>
  <c r="K297" i="2"/>
  <c r="L297" i="2"/>
  <c r="M297" i="2"/>
  <c r="N297" i="2"/>
  <c r="O297" i="2"/>
  <c r="P297" i="2"/>
  <c r="Q297" i="2"/>
  <c r="R297" i="2"/>
  <c r="S297" i="2"/>
  <c r="T297" i="2"/>
  <c r="U297" i="2"/>
  <c r="V297" i="2"/>
  <c r="W297" i="2"/>
  <c r="X297" i="2"/>
  <c r="Y297" i="2"/>
  <c r="E298" i="2"/>
  <c r="F298" i="2"/>
  <c r="G298" i="2"/>
  <c r="H298" i="2"/>
  <c r="K298" i="2"/>
  <c r="L298" i="2"/>
  <c r="M298" i="2"/>
  <c r="N298" i="2"/>
  <c r="O298" i="2"/>
  <c r="P298" i="2"/>
  <c r="Q298" i="2"/>
  <c r="R298" i="2"/>
  <c r="S298" i="2"/>
  <c r="T298" i="2"/>
  <c r="U298" i="2"/>
  <c r="V298" i="2"/>
  <c r="W298" i="2"/>
  <c r="X298" i="2"/>
  <c r="Y298" i="2"/>
  <c r="E299" i="2"/>
  <c r="F299" i="2"/>
  <c r="G299" i="2"/>
  <c r="H299" i="2"/>
  <c r="K299" i="2"/>
  <c r="L299" i="2"/>
  <c r="M299" i="2"/>
  <c r="N299" i="2"/>
  <c r="O299" i="2"/>
  <c r="P299" i="2"/>
  <c r="Q299" i="2"/>
  <c r="R299" i="2"/>
  <c r="S299" i="2"/>
  <c r="T299" i="2"/>
  <c r="U299" i="2"/>
  <c r="V299" i="2"/>
  <c r="W299" i="2"/>
  <c r="X299" i="2"/>
  <c r="Y299" i="2"/>
  <c r="E300" i="2"/>
  <c r="F300" i="2"/>
  <c r="G300" i="2"/>
  <c r="H300" i="2"/>
  <c r="K300" i="2"/>
  <c r="L300" i="2"/>
  <c r="M300" i="2"/>
  <c r="N300" i="2"/>
  <c r="O300" i="2"/>
  <c r="P300" i="2"/>
  <c r="Q300" i="2"/>
  <c r="R300" i="2"/>
  <c r="S300" i="2"/>
  <c r="T300" i="2"/>
  <c r="U300" i="2"/>
  <c r="V300" i="2"/>
  <c r="W300" i="2"/>
  <c r="X300" i="2"/>
  <c r="Y300" i="2"/>
  <c r="E301" i="2"/>
  <c r="F301" i="2"/>
  <c r="G301" i="2"/>
  <c r="H301" i="2"/>
  <c r="K301" i="2"/>
  <c r="L301" i="2"/>
  <c r="M301" i="2"/>
  <c r="N301" i="2"/>
  <c r="O301" i="2"/>
  <c r="P301" i="2"/>
  <c r="Q301" i="2"/>
  <c r="R301" i="2"/>
  <c r="S301" i="2"/>
  <c r="T301" i="2"/>
  <c r="U301" i="2"/>
  <c r="V301" i="2"/>
  <c r="W301" i="2"/>
  <c r="X301" i="2"/>
  <c r="Y301" i="2"/>
  <c r="E302" i="2"/>
  <c r="F302" i="2"/>
  <c r="G302" i="2"/>
  <c r="H302" i="2"/>
  <c r="K302" i="2"/>
  <c r="L302" i="2"/>
  <c r="M302" i="2"/>
  <c r="N302" i="2"/>
  <c r="O302" i="2"/>
  <c r="P302" i="2"/>
  <c r="Q302" i="2"/>
  <c r="R302" i="2"/>
  <c r="S302" i="2"/>
  <c r="T302" i="2"/>
  <c r="U302" i="2"/>
  <c r="V302" i="2"/>
  <c r="W302" i="2"/>
  <c r="X302" i="2"/>
  <c r="Y302" i="2"/>
  <c r="E303" i="2"/>
  <c r="F303" i="2"/>
  <c r="G303" i="2"/>
  <c r="H303" i="2"/>
  <c r="K303" i="2"/>
  <c r="L303" i="2"/>
  <c r="M303" i="2"/>
  <c r="N303" i="2"/>
  <c r="O303" i="2"/>
  <c r="P303" i="2"/>
  <c r="Q303" i="2"/>
  <c r="R303" i="2"/>
  <c r="S303" i="2"/>
  <c r="T303" i="2"/>
  <c r="U303" i="2"/>
  <c r="V303" i="2"/>
  <c r="W303" i="2"/>
  <c r="X303" i="2"/>
  <c r="Y303" i="2"/>
  <c r="E304" i="2"/>
  <c r="F304" i="2"/>
  <c r="G304" i="2"/>
  <c r="H304" i="2"/>
  <c r="K304" i="2"/>
  <c r="L304" i="2"/>
  <c r="M304" i="2"/>
  <c r="N304" i="2"/>
  <c r="O304" i="2"/>
  <c r="P304" i="2"/>
  <c r="Q304" i="2"/>
  <c r="R304" i="2"/>
  <c r="S304" i="2"/>
  <c r="T304" i="2"/>
  <c r="U304" i="2"/>
  <c r="V304" i="2"/>
  <c r="W304" i="2"/>
  <c r="X304" i="2"/>
  <c r="Y304" i="2"/>
  <c r="E305" i="2"/>
  <c r="F305" i="2"/>
  <c r="G305" i="2"/>
  <c r="H305" i="2"/>
  <c r="K305" i="2"/>
  <c r="L305" i="2"/>
  <c r="M305" i="2"/>
  <c r="N305" i="2"/>
  <c r="O305" i="2"/>
  <c r="P305" i="2"/>
  <c r="Q305" i="2"/>
  <c r="R305" i="2"/>
  <c r="S305" i="2"/>
  <c r="T305" i="2"/>
  <c r="U305" i="2"/>
  <c r="V305" i="2"/>
  <c r="W305" i="2"/>
  <c r="X305" i="2"/>
  <c r="Y305" i="2"/>
  <c r="E306" i="2"/>
  <c r="F306" i="2"/>
  <c r="G306" i="2"/>
  <c r="H306" i="2"/>
  <c r="K306" i="2"/>
  <c r="L306" i="2"/>
  <c r="M306" i="2"/>
  <c r="N306" i="2"/>
  <c r="O306" i="2"/>
  <c r="P306" i="2"/>
  <c r="Q306" i="2"/>
  <c r="R306" i="2"/>
  <c r="S306" i="2"/>
  <c r="T306" i="2"/>
  <c r="U306" i="2"/>
  <c r="V306" i="2"/>
  <c r="W306" i="2"/>
  <c r="X306" i="2"/>
  <c r="Y306" i="2"/>
  <c r="E307" i="2"/>
  <c r="F307" i="2"/>
  <c r="G307" i="2"/>
  <c r="H307" i="2"/>
  <c r="K307" i="2"/>
  <c r="L307" i="2"/>
  <c r="M307" i="2"/>
  <c r="N307" i="2"/>
  <c r="O307" i="2"/>
  <c r="P307" i="2"/>
  <c r="Q307" i="2"/>
  <c r="R307" i="2"/>
  <c r="S307" i="2"/>
  <c r="T307" i="2"/>
  <c r="U307" i="2"/>
  <c r="V307" i="2"/>
  <c r="W307" i="2"/>
  <c r="X307" i="2"/>
  <c r="Y307" i="2"/>
  <c r="E308" i="2"/>
  <c r="F308" i="2"/>
  <c r="G308" i="2"/>
  <c r="H308" i="2"/>
  <c r="K308" i="2"/>
  <c r="L308" i="2"/>
  <c r="M308" i="2"/>
  <c r="N308" i="2"/>
  <c r="O308" i="2"/>
  <c r="P308" i="2"/>
  <c r="Q308" i="2"/>
  <c r="R308" i="2"/>
  <c r="S308" i="2"/>
  <c r="T308" i="2"/>
  <c r="U308" i="2"/>
  <c r="V308" i="2"/>
  <c r="W308" i="2"/>
  <c r="X308" i="2"/>
  <c r="Y308" i="2"/>
  <c r="E309" i="2"/>
  <c r="F309" i="2"/>
  <c r="G309" i="2"/>
  <c r="H309" i="2"/>
  <c r="K309" i="2"/>
  <c r="L309" i="2"/>
  <c r="M309" i="2"/>
  <c r="N309" i="2"/>
  <c r="O309" i="2"/>
  <c r="P309" i="2"/>
  <c r="Q309" i="2"/>
  <c r="R309" i="2"/>
  <c r="S309" i="2"/>
  <c r="T309" i="2"/>
  <c r="U309" i="2"/>
  <c r="V309" i="2"/>
  <c r="W309" i="2"/>
  <c r="X309" i="2"/>
  <c r="Y309" i="2"/>
  <c r="E310" i="2"/>
  <c r="F310" i="2"/>
  <c r="G310" i="2"/>
  <c r="H310" i="2"/>
  <c r="K310" i="2"/>
  <c r="L310" i="2"/>
  <c r="M310" i="2"/>
  <c r="N310" i="2"/>
  <c r="O310" i="2"/>
  <c r="P310" i="2"/>
  <c r="Q310" i="2"/>
  <c r="R310" i="2"/>
  <c r="S310" i="2"/>
  <c r="T310" i="2"/>
  <c r="U310" i="2"/>
  <c r="V310" i="2"/>
  <c r="W310" i="2"/>
  <c r="X310" i="2"/>
  <c r="Y310" i="2"/>
  <c r="E311" i="2"/>
  <c r="F311" i="2"/>
  <c r="G311" i="2"/>
  <c r="H311" i="2"/>
  <c r="K311" i="2"/>
  <c r="L311" i="2"/>
  <c r="M311" i="2"/>
  <c r="N311" i="2"/>
  <c r="O311" i="2"/>
  <c r="P311" i="2"/>
  <c r="Q311" i="2"/>
  <c r="R311" i="2"/>
  <c r="S311" i="2"/>
  <c r="T311" i="2"/>
  <c r="U311" i="2"/>
  <c r="V311" i="2"/>
  <c r="W311" i="2"/>
  <c r="X311" i="2"/>
  <c r="Y311" i="2"/>
  <c r="E312" i="2"/>
  <c r="F312" i="2"/>
  <c r="G312" i="2"/>
  <c r="H312" i="2"/>
  <c r="K312" i="2"/>
  <c r="L312" i="2"/>
  <c r="M312" i="2"/>
  <c r="N312" i="2"/>
  <c r="O312" i="2"/>
  <c r="P312" i="2"/>
  <c r="Q312" i="2"/>
  <c r="R312" i="2"/>
  <c r="S312" i="2"/>
  <c r="T312" i="2"/>
  <c r="U312" i="2"/>
  <c r="V312" i="2"/>
  <c r="W312" i="2"/>
  <c r="X312" i="2"/>
  <c r="Y312" i="2"/>
  <c r="E313" i="2"/>
  <c r="F313" i="2"/>
  <c r="G313" i="2"/>
  <c r="H313" i="2"/>
  <c r="K313" i="2"/>
  <c r="L313" i="2"/>
  <c r="M313" i="2"/>
  <c r="N313" i="2"/>
  <c r="O313" i="2"/>
  <c r="P313" i="2"/>
  <c r="Q313" i="2"/>
  <c r="R313" i="2"/>
  <c r="S313" i="2"/>
  <c r="T313" i="2"/>
  <c r="U313" i="2"/>
  <c r="V313" i="2"/>
  <c r="W313" i="2"/>
  <c r="X313" i="2"/>
  <c r="Y313" i="2"/>
  <c r="E314" i="2"/>
  <c r="F314" i="2"/>
  <c r="G314" i="2"/>
  <c r="H314" i="2"/>
  <c r="K314" i="2"/>
  <c r="L314" i="2"/>
  <c r="M314" i="2"/>
  <c r="N314" i="2"/>
  <c r="O314" i="2"/>
  <c r="P314" i="2"/>
  <c r="Q314" i="2"/>
  <c r="R314" i="2"/>
  <c r="S314" i="2"/>
  <c r="T314" i="2"/>
  <c r="U314" i="2"/>
  <c r="V314" i="2"/>
  <c r="W314" i="2"/>
  <c r="X314" i="2"/>
  <c r="Y314" i="2"/>
  <c r="E315" i="2"/>
  <c r="F315" i="2"/>
  <c r="G315" i="2"/>
  <c r="H315" i="2"/>
  <c r="K315" i="2"/>
  <c r="L315" i="2"/>
  <c r="M315" i="2"/>
  <c r="N315" i="2"/>
  <c r="O315" i="2"/>
  <c r="P315" i="2"/>
  <c r="Q315" i="2"/>
  <c r="R315" i="2"/>
  <c r="S315" i="2"/>
  <c r="T315" i="2"/>
  <c r="U315" i="2"/>
  <c r="V315" i="2"/>
  <c r="W315" i="2"/>
  <c r="X315" i="2"/>
  <c r="Y315" i="2"/>
  <c r="E316" i="2"/>
  <c r="F316" i="2"/>
  <c r="G316" i="2"/>
  <c r="H316" i="2"/>
  <c r="K316" i="2"/>
  <c r="L316" i="2"/>
  <c r="M316" i="2"/>
  <c r="N316" i="2"/>
  <c r="O316" i="2"/>
  <c r="P316" i="2"/>
  <c r="Q316" i="2"/>
  <c r="R316" i="2"/>
  <c r="S316" i="2"/>
  <c r="T316" i="2"/>
  <c r="U316" i="2"/>
  <c r="V316" i="2"/>
  <c r="W316" i="2"/>
  <c r="X316" i="2"/>
  <c r="Y316" i="2"/>
  <c r="E317" i="2"/>
  <c r="F317" i="2"/>
  <c r="G317" i="2"/>
  <c r="H317" i="2"/>
  <c r="K317" i="2"/>
  <c r="L317" i="2"/>
  <c r="M317" i="2"/>
  <c r="N317" i="2"/>
  <c r="O317" i="2"/>
  <c r="P317" i="2"/>
  <c r="Q317" i="2"/>
  <c r="R317" i="2"/>
  <c r="S317" i="2"/>
  <c r="T317" i="2"/>
  <c r="U317" i="2"/>
  <c r="V317" i="2"/>
  <c r="W317" i="2"/>
  <c r="X317" i="2"/>
  <c r="Y317" i="2"/>
  <c r="E318" i="2"/>
  <c r="F318" i="2"/>
  <c r="G318" i="2"/>
  <c r="H318" i="2"/>
  <c r="K318" i="2"/>
  <c r="L318" i="2"/>
  <c r="M318" i="2"/>
  <c r="N318" i="2"/>
  <c r="O318" i="2"/>
  <c r="P318" i="2"/>
  <c r="Q318" i="2"/>
  <c r="R318" i="2"/>
  <c r="S318" i="2"/>
  <c r="T318" i="2"/>
  <c r="U318" i="2"/>
  <c r="V318" i="2"/>
  <c r="W318" i="2"/>
  <c r="X318" i="2"/>
  <c r="Y318" i="2"/>
  <c r="E319" i="2"/>
  <c r="F319" i="2"/>
  <c r="G319" i="2"/>
  <c r="H319" i="2"/>
  <c r="K319" i="2"/>
  <c r="L319" i="2"/>
  <c r="M319" i="2"/>
  <c r="N319" i="2"/>
  <c r="O319" i="2"/>
  <c r="P319" i="2"/>
  <c r="Q319" i="2"/>
  <c r="R319" i="2"/>
  <c r="S319" i="2"/>
  <c r="T319" i="2"/>
  <c r="U319" i="2"/>
  <c r="V319" i="2"/>
  <c r="W319" i="2"/>
  <c r="X319" i="2"/>
  <c r="Y319" i="2"/>
  <c r="E320" i="2"/>
  <c r="F320" i="2"/>
  <c r="G320" i="2"/>
  <c r="H320" i="2"/>
  <c r="K320" i="2"/>
  <c r="L320" i="2"/>
  <c r="M320" i="2"/>
  <c r="N320" i="2"/>
  <c r="O320" i="2"/>
  <c r="P320" i="2"/>
  <c r="Q320" i="2"/>
  <c r="R320" i="2"/>
  <c r="S320" i="2"/>
  <c r="T320" i="2"/>
  <c r="U320" i="2"/>
  <c r="V320" i="2"/>
  <c r="W320" i="2"/>
  <c r="X320" i="2"/>
  <c r="Y320" i="2"/>
  <c r="E321" i="2"/>
  <c r="F321" i="2"/>
  <c r="G321" i="2"/>
  <c r="H321" i="2"/>
  <c r="K321" i="2"/>
  <c r="L321" i="2"/>
  <c r="M321" i="2"/>
  <c r="N321" i="2"/>
  <c r="O321" i="2"/>
  <c r="P321" i="2"/>
  <c r="Q321" i="2"/>
  <c r="R321" i="2"/>
  <c r="S321" i="2"/>
  <c r="T321" i="2"/>
  <c r="U321" i="2"/>
  <c r="V321" i="2"/>
  <c r="W321" i="2"/>
  <c r="X321" i="2"/>
  <c r="Y321" i="2"/>
  <c r="E322" i="2"/>
  <c r="F322" i="2"/>
  <c r="G322" i="2"/>
  <c r="H322" i="2"/>
  <c r="K322" i="2"/>
  <c r="L322" i="2"/>
  <c r="M322" i="2"/>
  <c r="N322" i="2"/>
  <c r="O322" i="2"/>
  <c r="P322" i="2"/>
  <c r="Q322" i="2"/>
  <c r="R322" i="2"/>
  <c r="S322" i="2"/>
  <c r="T322" i="2"/>
  <c r="U322" i="2"/>
  <c r="V322" i="2"/>
  <c r="W322" i="2"/>
  <c r="X322" i="2"/>
  <c r="Y322" i="2"/>
  <c r="E323" i="2"/>
  <c r="F323" i="2"/>
  <c r="G323" i="2"/>
  <c r="H323" i="2"/>
  <c r="K323" i="2"/>
  <c r="L323" i="2"/>
  <c r="M323" i="2"/>
  <c r="N323" i="2"/>
  <c r="O323" i="2"/>
  <c r="P323" i="2"/>
  <c r="Q323" i="2"/>
  <c r="R323" i="2"/>
  <c r="S323" i="2"/>
  <c r="T323" i="2"/>
  <c r="U323" i="2"/>
  <c r="V323" i="2"/>
  <c r="W323" i="2"/>
  <c r="X323" i="2"/>
  <c r="Y323" i="2"/>
  <c r="E324" i="2"/>
  <c r="F324" i="2"/>
  <c r="G324" i="2"/>
  <c r="H324" i="2"/>
  <c r="K324" i="2"/>
  <c r="L324" i="2"/>
  <c r="M324" i="2"/>
  <c r="N324" i="2"/>
  <c r="O324" i="2"/>
  <c r="P324" i="2"/>
  <c r="Q324" i="2"/>
  <c r="R324" i="2"/>
  <c r="S324" i="2"/>
  <c r="T324" i="2"/>
  <c r="U324" i="2"/>
  <c r="V324" i="2"/>
  <c r="W324" i="2"/>
  <c r="X324" i="2"/>
  <c r="Y324" i="2"/>
  <c r="E325" i="2"/>
  <c r="F325" i="2"/>
  <c r="G325" i="2"/>
  <c r="H325" i="2"/>
  <c r="K325" i="2"/>
  <c r="L325" i="2"/>
  <c r="M325" i="2"/>
  <c r="N325" i="2"/>
  <c r="O325" i="2"/>
  <c r="P325" i="2"/>
  <c r="Q325" i="2"/>
  <c r="R325" i="2"/>
  <c r="S325" i="2"/>
  <c r="T325" i="2"/>
  <c r="U325" i="2"/>
  <c r="V325" i="2"/>
  <c r="W325" i="2"/>
  <c r="X325" i="2"/>
  <c r="Y325" i="2"/>
  <c r="E326" i="2"/>
  <c r="F326" i="2"/>
  <c r="G326" i="2"/>
  <c r="H326" i="2"/>
  <c r="K326" i="2"/>
  <c r="L326" i="2"/>
  <c r="M326" i="2"/>
  <c r="N326" i="2"/>
  <c r="O326" i="2"/>
  <c r="P326" i="2"/>
  <c r="Q326" i="2"/>
  <c r="R326" i="2"/>
  <c r="S326" i="2"/>
  <c r="T326" i="2"/>
  <c r="U326" i="2"/>
  <c r="V326" i="2"/>
  <c r="W326" i="2"/>
  <c r="X326" i="2"/>
  <c r="Y326" i="2"/>
  <c r="E327" i="2"/>
  <c r="F327" i="2"/>
  <c r="G327" i="2"/>
  <c r="H327" i="2"/>
  <c r="K327" i="2"/>
  <c r="L327" i="2"/>
  <c r="M327" i="2"/>
  <c r="N327" i="2"/>
  <c r="O327" i="2"/>
  <c r="P327" i="2"/>
  <c r="Q327" i="2"/>
  <c r="R327" i="2"/>
  <c r="S327" i="2"/>
  <c r="T327" i="2"/>
  <c r="U327" i="2"/>
  <c r="V327" i="2"/>
  <c r="W327" i="2"/>
  <c r="X327" i="2"/>
  <c r="Y327" i="2"/>
  <c r="E328" i="2"/>
  <c r="F328" i="2"/>
  <c r="G328" i="2"/>
  <c r="H328" i="2"/>
  <c r="K328" i="2"/>
  <c r="L328" i="2"/>
  <c r="M328" i="2"/>
  <c r="N328" i="2"/>
  <c r="O328" i="2"/>
  <c r="P328" i="2"/>
  <c r="Q328" i="2"/>
  <c r="R328" i="2"/>
  <c r="S328" i="2"/>
  <c r="T328" i="2"/>
  <c r="U328" i="2"/>
  <c r="V328" i="2"/>
  <c r="W328" i="2"/>
  <c r="X328" i="2"/>
  <c r="Y328" i="2"/>
  <c r="E329" i="2"/>
  <c r="F329" i="2"/>
  <c r="G329" i="2"/>
  <c r="H329" i="2"/>
  <c r="K329" i="2"/>
  <c r="L329" i="2"/>
  <c r="M329" i="2"/>
  <c r="N329" i="2"/>
  <c r="O329" i="2"/>
  <c r="P329" i="2"/>
  <c r="Q329" i="2"/>
  <c r="R329" i="2"/>
  <c r="S329" i="2"/>
  <c r="T329" i="2"/>
  <c r="U329" i="2"/>
  <c r="V329" i="2"/>
  <c r="W329" i="2"/>
  <c r="X329" i="2"/>
  <c r="Y329" i="2"/>
  <c r="E330" i="2"/>
  <c r="F330" i="2"/>
  <c r="G330" i="2"/>
  <c r="H330" i="2"/>
  <c r="K330" i="2"/>
  <c r="L330" i="2"/>
  <c r="M330" i="2"/>
  <c r="N330" i="2"/>
  <c r="O330" i="2"/>
  <c r="P330" i="2"/>
  <c r="Q330" i="2"/>
  <c r="R330" i="2"/>
  <c r="S330" i="2"/>
  <c r="T330" i="2"/>
  <c r="U330" i="2"/>
  <c r="V330" i="2"/>
  <c r="W330" i="2"/>
  <c r="X330" i="2"/>
  <c r="Y330" i="2"/>
  <c r="E331" i="2"/>
  <c r="F331" i="2"/>
  <c r="G331" i="2"/>
  <c r="H331" i="2"/>
  <c r="K331" i="2"/>
  <c r="L331" i="2"/>
  <c r="M331" i="2"/>
  <c r="N331" i="2"/>
  <c r="O331" i="2"/>
  <c r="P331" i="2"/>
  <c r="Q331" i="2"/>
  <c r="R331" i="2"/>
  <c r="S331" i="2"/>
  <c r="T331" i="2"/>
  <c r="U331" i="2"/>
  <c r="V331" i="2"/>
  <c r="W331" i="2"/>
  <c r="X331" i="2"/>
  <c r="Y331" i="2"/>
  <c r="E332" i="2"/>
  <c r="F332" i="2"/>
  <c r="G332" i="2"/>
  <c r="H332" i="2"/>
  <c r="K332" i="2"/>
  <c r="L332" i="2"/>
  <c r="M332" i="2"/>
  <c r="N332" i="2"/>
  <c r="O332" i="2"/>
  <c r="P332" i="2"/>
  <c r="Q332" i="2"/>
  <c r="R332" i="2"/>
  <c r="S332" i="2"/>
  <c r="T332" i="2"/>
  <c r="U332" i="2"/>
  <c r="V332" i="2"/>
  <c r="W332" i="2"/>
  <c r="X332" i="2"/>
  <c r="Y332" i="2"/>
  <c r="E333" i="2"/>
  <c r="F333" i="2"/>
  <c r="G333" i="2"/>
  <c r="H333" i="2"/>
  <c r="K333" i="2"/>
  <c r="L333" i="2"/>
  <c r="M333" i="2"/>
  <c r="N333" i="2"/>
  <c r="O333" i="2"/>
  <c r="P333" i="2"/>
  <c r="Q333" i="2"/>
  <c r="R333" i="2"/>
  <c r="S333" i="2"/>
  <c r="T333" i="2"/>
  <c r="U333" i="2"/>
  <c r="V333" i="2"/>
  <c r="W333" i="2"/>
  <c r="X333" i="2"/>
  <c r="Y333" i="2"/>
  <c r="E334" i="2"/>
  <c r="F334" i="2"/>
  <c r="G334" i="2"/>
  <c r="H334" i="2"/>
  <c r="K334" i="2"/>
  <c r="L334" i="2"/>
  <c r="M334" i="2"/>
  <c r="N334" i="2"/>
  <c r="O334" i="2"/>
  <c r="P334" i="2"/>
  <c r="Q334" i="2"/>
  <c r="R334" i="2"/>
  <c r="S334" i="2"/>
  <c r="T334" i="2"/>
  <c r="U334" i="2"/>
  <c r="V334" i="2"/>
  <c r="W334" i="2"/>
  <c r="X334" i="2"/>
  <c r="Y334" i="2"/>
  <c r="E335" i="2"/>
  <c r="F335" i="2"/>
  <c r="G335" i="2"/>
  <c r="H335" i="2"/>
  <c r="K335" i="2"/>
  <c r="L335" i="2"/>
  <c r="M335" i="2"/>
  <c r="N335" i="2"/>
  <c r="O335" i="2"/>
  <c r="P335" i="2"/>
  <c r="Q335" i="2"/>
  <c r="R335" i="2"/>
  <c r="S335" i="2"/>
  <c r="T335" i="2"/>
  <c r="U335" i="2"/>
  <c r="V335" i="2"/>
  <c r="W335" i="2"/>
  <c r="X335" i="2"/>
  <c r="Y335" i="2"/>
  <c r="E336" i="2"/>
  <c r="F336" i="2"/>
  <c r="G336" i="2"/>
  <c r="H336" i="2"/>
  <c r="K336" i="2"/>
  <c r="L336" i="2"/>
  <c r="M336" i="2"/>
  <c r="N336" i="2"/>
  <c r="O336" i="2"/>
  <c r="P336" i="2"/>
  <c r="Q336" i="2"/>
  <c r="R336" i="2"/>
  <c r="S336" i="2"/>
  <c r="T336" i="2"/>
  <c r="U336" i="2"/>
  <c r="V336" i="2"/>
  <c r="W336" i="2"/>
  <c r="X336" i="2"/>
  <c r="Y336" i="2"/>
  <c r="E337" i="2"/>
  <c r="F337" i="2"/>
  <c r="G337" i="2"/>
  <c r="H337" i="2"/>
  <c r="K337" i="2"/>
  <c r="L337" i="2"/>
  <c r="M337" i="2"/>
  <c r="N337" i="2"/>
  <c r="O337" i="2"/>
  <c r="P337" i="2"/>
  <c r="Q337" i="2"/>
  <c r="R337" i="2"/>
  <c r="S337" i="2"/>
  <c r="T337" i="2"/>
  <c r="U337" i="2"/>
  <c r="V337" i="2"/>
  <c r="W337" i="2"/>
  <c r="X337" i="2"/>
  <c r="Y337" i="2"/>
  <c r="E338" i="2"/>
  <c r="F338" i="2"/>
  <c r="G338" i="2"/>
  <c r="H338" i="2"/>
  <c r="K338" i="2"/>
  <c r="L338" i="2"/>
  <c r="M338" i="2"/>
  <c r="N338" i="2"/>
  <c r="O338" i="2"/>
  <c r="P338" i="2"/>
  <c r="Q338" i="2"/>
  <c r="R338" i="2"/>
  <c r="S338" i="2"/>
  <c r="T338" i="2"/>
  <c r="U338" i="2"/>
  <c r="V338" i="2"/>
  <c r="W338" i="2"/>
  <c r="X338" i="2"/>
  <c r="Y338" i="2"/>
  <c r="E339" i="2"/>
  <c r="F339" i="2"/>
  <c r="G339" i="2"/>
  <c r="H339" i="2"/>
  <c r="K339" i="2"/>
  <c r="L339" i="2"/>
  <c r="M339" i="2"/>
  <c r="N339" i="2"/>
  <c r="O339" i="2"/>
  <c r="P339" i="2"/>
  <c r="Q339" i="2"/>
  <c r="R339" i="2"/>
  <c r="S339" i="2"/>
  <c r="T339" i="2"/>
  <c r="U339" i="2"/>
  <c r="V339" i="2"/>
  <c r="W339" i="2"/>
  <c r="X339" i="2"/>
  <c r="Y339" i="2"/>
  <c r="E340" i="2"/>
  <c r="F340" i="2"/>
  <c r="G340" i="2"/>
  <c r="H340" i="2"/>
  <c r="K340" i="2"/>
  <c r="L340" i="2"/>
  <c r="M340" i="2"/>
  <c r="N340" i="2"/>
  <c r="O340" i="2"/>
  <c r="P340" i="2"/>
  <c r="Q340" i="2"/>
  <c r="R340" i="2"/>
  <c r="S340" i="2"/>
  <c r="T340" i="2"/>
  <c r="U340" i="2"/>
  <c r="V340" i="2"/>
  <c r="W340" i="2"/>
  <c r="X340" i="2"/>
  <c r="Y340" i="2"/>
  <c r="E341" i="2"/>
  <c r="F341" i="2"/>
  <c r="G341" i="2"/>
  <c r="H341" i="2"/>
  <c r="K341" i="2"/>
  <c r="L341" i="2"/>
  <c r="M341" i="2"/>
  <c r="N341" i="2"/>
  <c r="O341" i="2"/>
  <c r="P341" i="2"/>
  <c r="Q341" i="2"/>
  <c r="R341" i="2"/>
  <c r="S341" i="2"/>
  <c r="T341" i="2"/>
  <c r="U341" i="2"/>
  <c r="V341" i="2"/>
  <c r="W341" i="2"/>
  <c r="X341" i="2"/>
  <c r="Y341" i="2"/>
  <c r="E342" i="2"/>
  <c r="F342" i="2"/>
  <c r="G342" i="2"/>
  <c r="H342" i="2"/>
  <c r="K342" i="2"/>
  <c r="L342" i="2"/>
  <c r="M342" i="2"/>
  <c r="N342" i="2"/>
  <c r="O342" i="2"/>
  <c r="P342" i="2"/>
  <c r="Q342" i="2"/>
  <c r="R342" i="2"/>
  <c r="S342" i="2"/>
  <c r="T342" i="2"/>
  <c r="U342" i="2"/>
  <c r="V342" i="2"/>
  <c r="W342" i="2"/>
  <c r="X342" i="2"/>
  <c r="Y342" i="2"/>
  <c r="E343" i="2"/>
  <c r="F343" i="2"/>
  <c r="G343" i="2"/>
  <c r="H343" i="2"/>
  <c r="K343" i="2"/>
  <c r="L343" i="2"/>
  <c r="M343" i="2"/>
  <c r="N343" i="2"/>
  <c r="O343" i="2"/>
  <c r="P343" i="2"/>
  <c r="Q343" i="2"/>
  <c r="R343" i="2"/>
  <c r="S343" i="2"/>
  <c r="T343" i="2"/>
  <c r="U343" i="2"/>
  <c r="V343" i="2"/>
  <c r="W343" i="2"/>
  <c r="X343" i="2"/>
  <c r="Y343" i="2"/>
  <c r="E344" i="2"/>
  <c r="F344" i="2"/>
  <c r="G344" i="2"/>
  <c r="H344" i="2"/>
  <c r="K344" i="2"/>
  <c r="L344" i="2"/>
  <c r="M344" i="2"/>
  <c r="N344" i="2"/>
  <c r="O344" i="2"/>
  <c r="P344" i="2"/>
  <c r="Q344" i="2"/>
  <c r="R344" i="2"/>
  <c r="S344" i="2"/>
  <c r="T344" i="2"/>
  <c r="U344" i="2"/>
  <c r="V344" i="2"/>
  <c r="W344" i="2"/>
  <c r="X344" i="2"/>
  <c r="Y344" i="2"/>
  <c r="E345" i="2"/>
  <c r="F345" i="2"/>
  <c r="G345" i="2"/>
  <c r="H345" i="2"/>
  <c r="K345" i="2"/>
  <c r="L345" i="2"/>
  <c r="M345" i="2"/>
  <c r="N345" i="2"/>
  <c r="O345" i="2"/>
  <c r="P345" i="2"/>
  <c r="Q345" i="2"/>
  <c r="R345" i="2"/>
  <c r="S345" i="2"/>
  <c r="T345" i="2"/>
  <c r="U345" i="2"/>
  <c r="V345" i="2"/>
  <c r="W345" i="2"/>
  <c r="X345" i="2"/>
  <c r="Y345" i="2"/>
  <c r="E346" i="2"/>
  <c r="F346" i="2"/>
  <c r="G346" i="2"/>
  <c r="H346" i="2"/>
  <c r="K346" i="2"/>
  <c r="L346" i="2"/>
  <c r="M346" i="2"/>
  <c r="N346" i="2"/>
  <c r="O346" i="2"/>
  <c r="P346" i="2"/>
  <c r="Q346" i="2"/>
  <c r="R346" i="2"/>
  <c r="S346" i="2"/>
  <c r="T346" i="2"/>
  <c r="U346" i="2"/>
  <c r="V346" i="2"/>
  <c r="W346" i="2"/>
  <c r="X346" i="2"/>
  <c r="Y346" i="2"/>
  <c r="E347" i="2"/>
  <c r="F347" i="2"/>
  <c r="G347" i="2"/>
  <c r="H347" i="2"/>
  <c r="K347" i="2"/>
  <c r="L347" i="2"/>
  <c r="M347" i="2"/>
  <c r="N347" i="2"/>
  <c r="O347" i="2"/>
  <c r="P347" i="2"/>
  <c r="Q347" i="2"/>
  <c r="R347" i="2"/>
  <c r="S347" i="2"/>
  <c r="T347" i="2"/>
  <c r="U347" i="2"/>
  <c r="V347" i="2"/>
  <c r="W347" i="2"/>
  <c r="X347" i="2"/>
  <c r="Y347" i="2"/>
  <c r="E348" i="2"/>
  <c r="F348" i="2"/>
  <c r="G348" i="2"/>
  <c r="H348" i="2"/>
  <c r="K348" i="2"/>
  <c r="L348" i="2"/>
  <c r="M348" i="2"/>
  <c r="N348" i="2"/>
  <c r="O348" i="2"/>
  <c r="P348" i="2"/>
  <c r="Q348" i="2"/>
  <c r="R348" i="2"/>
  <c r="S348" i="2"/>
  <c r="T348" i="2"/>
  <c r="U348" i="2"/>
  <c r="V348" i="2"/>
  <c r="W348" i="2"/>
  <c r="X348" i="2"/>
  <c r="Y348" i="2"/>
  <c r="E349" i="2"/>
  <c r="F349" i="2"/>
  <c r="G349" i="2"/>
  <c r="H349" i="2"/>
  <c r="K349" i="2"/>
  <c r="L349" i="2"/>
  <c r="M349" i="2"/>
  <c r="N349" i="2"/>
  <c r="O349" i="2"/>
  <c r="P349" i="2"/>
  <c r="Q349" i="2"/>
  <c r="R349" i="2"/>
  <c r="S349" i="2"/>
  <c r="T349" i="2"/>
  <c r="U349" i="2"/>
  <c r="V349" i="2"/>
  <c r="W349" i="2"/>
  <c r="X349" i="2"/>
  <c r="Y349" i="2"/>
  <c r="E350" i="2"/>
  <c r="F350" i="2"/>
  <c r="G350" i="2"/>
  <c r="H350" i="2"/>
  <c r="K350" i="2"/>
  <c r="L350" i="2"/>
  <c r="M350" i="2"/>
  <c r="N350" i="2"/>
  <c r="O350" i="2"/>
  <c r="P350" i="2"/>
  <c r="Q350" i="2"/>
  <c r="R350" i="2"/>
  <c r="S350" i="2"/>
  <c r="T350" i="2"/>
  <c r="U350" i="2"/>
  <c r="V350" i="2"/>
  <c r="W350" i="2"/>
  <c r="X350" i="2"/>
  <c r="Y350" i="2"/>
  <c r="E351" i="2"/>
  <c r="F351" i="2"/>
  <c r="G351" i="2"/>
  <c r="H351" i="2"/>
  <c r="K351" i="2"/>
  <c r="L351" i="2"/>
  <c r="M351" i="2"/>
  <c r="N351" i="2"/>
  <c r="O351" i="2"/>
  <c r="P351" i="2"/>
  <c r="Q351" i="2"/>
  <c r="R351" i="2"/>
  <c r="S351" i="2"/>
  <c r="T351" i="2"/>
  <c r="U351" i="2"/>
  <c r="V351" i="2"/>
  <c r="W351" i="2"/>
  <c r="X351" i="2"/>
  <c r="Y351" i="2"/>
  <c r="E352" i="2"/>
  <c r="F352" i="2"/>
  <c r="G352" i="2"/>
  <c r="H352" i="2"/>
  <c r="K352" i="2"/>
  <c r="L352" i="2"/>
  <c r="M352" i="2"/>
  <c r="N352" i="2"/>
  <c r="O352" i="2"/>
  <c r="P352" i="2"/>
  <c r="Q352" i="2"/>
  <c r="R352" i="2"/>
  <c r="S352" i="2"/>
  <c r="T352" i="2"/>
  <c r="U352" i="2"/>
  <c r="V352" i="2"/>
  <c r="W352" i="2"/>
  <c r="X352" i="2"/>
  <c r="Y352" i="2"/>
  <c r="E353" i="2"/>
  <c r="F353" i="2"/>
  <c r="G353" i="2"/>
  <c r="H353" i="2"/>
  <c r="K353" i="2"/>
  <c r="L353" i="2"/>
  <c r="M353" i="2"/>
  <c r="N353" i="2"/>
  <c r="O353" i="2"/>
  <c r="P353" i="2"/>
  <c r="Q353" i="2"/>
  <c r="R353" i="2"/>
  <c r="S353" i="2"/>
  <c r="T353" i="2"/>
  <c r="U353" i="2"/>
  <c r="V353" i="2"/>
  <c r="W353" i="2"/>
  <c r="X353" i="2"/>
  <c r="Y353" i="2"/>
  <c r="E354" i="2"/>
  <c r="F354" i="2"/>
  <c r="G354" i="2"/>
  <c r="H354" i="2"/>
  <c r="K354" i="2"/>
  <c r="L354" i="2"/>
  <c r="M354" i="2"/>
  <c r="N354" i="2"/>
  <c r="O354" i="2"/>
  <c r="P354" i="2"/>
  <c r="Q354" i="2"/>
  <c r="R354" i="2"/>
  <c r="S354" i="2"/>
  <c r="T354" i="2"/>
  <c r="U354" i="2"/>
  <c r="V354" i="2"/>
  <c r="W354" i="2"/>
  <c r="X354" i="2"/>
  <c r="Y354" i="2"/>
  <c r="E355" i="2"/>
  <c r="F355" i="2"/>
  <c r="G355" i="2"/>
  <c r="H355" i="2"/>
  <c r="K355" i="2"/>
  <c r="L355" i="2"/>
  <c r="M355" i="2"/>
  <c r="N355" i="2"/>
  <c r="O355" i="2"/>
  <c r="P355" i="2"/>
  <c r="Q355" i="2"/>
  <c r="R355" i="2"/>
  <c r="S355" i="2"/>
  <c r="T355" i="2"/>
  <c r="U355" i="2"/>
  <c r="V355" i="2"/>
  <c r="W355" i="2"/>
  <c r="X355" i="2"/>
  <c r="Y355" i="2"/>
  <c r="E356" i="2"/>
  <c r="F356" i="2"/>
  <c r="G356" i="2"/>
  <c r="H356" i="2"/>
  <c r="K356" i="2"/>
  <c r="L356" i="2"/>
  <c r="M356" i="2"/>
  <c r="N356" i="2"/>
  <c r="O356" i="2"/>
  <c r="P356" i="2"/>
  <c r="Q356" i="2"/>
  <c r="R356" i="2"/>
  <c r="S356" i="2"/>
  <c r="T356" i="2"/>
  <c r="U356" i="2"/>
  <c r="V356" i="2"/>
  <c r="W356" i="2"/>
  <c r="X356" i="2"/>
  <c r="Y356" i="2"/>
  <c r="E357" i="2"/>
  <c r="F357" i="2"/>
  <c r="G357" i="2"/>
  <c r="H357" i="2"/>
  <c r="K357" i="2"/>
  <c r="L357" i="2"/>
  <c r="M357" i="2"/>
  <c r="N357" i="2"/>
  <c r="O357" i="2"/>
  <c r="P357" i="2"/>
  <c r="Q357" i="2"/>
  <c r="R357" i="2"/>
  <c r="S357" i="2"/>
  <c r="T357" i="2"/>
  <c r="U357" i="2"/>
  <c r="V357" i="2"/>
  <c r="W357" i="2"/>
  <c r="X357" i="2"/>
  <c r="Y357" i="2"/>
  <c r="E358" i="2"/>
  <c r="F358" i="2"/>
  <c r="G358" i="2"/>
  <c r="H358" i="2"/>
  <c r="K358" i="2"/>
  <c r="L358" i="2"/>
  <c r="M358" i="2"/>
  <c r="N358" i="2"/>
  <c r="O358" i="2"/>
  <c r="P358" i="2"/>
  <c r="Q358" i="2"/>
  <c r="R358" i="2"/>
  <c r="S358" i="2"/>
  <c r="T358" i="2"/>
  <c r="U358" i="2"/>
  <c r="V358" i="2"/>
  <c r="W358" i="2"/>
  <c r="X358" i="2"/>
  <c r="Y358" i="2"/>
  <c r="E359" i="2"/>
  <c r="F359" i="2"/>
  <c r="G359" i="2"/>
  <c r="H359" i="2"/>
  <c r="K359" i="2"/>
  <c r="L359" i="2"/>
  <c r="M359" i="2"/>
  <c r="N359" i="2"/>
  <c r="O359" i="2"/>
  <c r="P359" i="2"/>
  <c r="Q359" i="2"/>
  <c r="R359" i="2"/>
  <c r="S359" i="2"/>
  <c r="T359" i="2"/>
  <c r="U359" i="2"/>
  <c r="V359" i="2"/>
  <c r="W359" i="2"/>
  <c r="X359" i="2"/>
  <c r="Y359" i="2"/>
  <c r="E360" i="2"/>
  <c r="F360" i="2"/>
  <c r="G360" i="2"/>
  <c r="H360" i="2"/>
  <c r="K360" i="2"/>
  <c r="L360" i="2"/>
  <c r="M360" i="2"/>
  <c r="N360" i="2"/>
  <c r="O360" i="2"/>
  <c r="P360" i="2"/>
  <c r="Q360" i="2"/>
  <c r="R360" i="2"/>
  <c r="S360" i="2"/>
  <c r="T360" i="2"/>
  <c r="U360" i="2"/>
  <c r="V360" i="2"/>
  <c r="W360" i="2"/>
  <c r="X360" i="2"/>
  <c r="Y360" i="2"/>
  <c r="E361" i="2"/>
  <c r="F361" i="2"/>
  <c r="G361" i="2"/>
  <c r="H361" i="2"/>
  <c r="K361" i="2"/>
  <c r="L361" i="2"/>
  <c r="M361" i="2"/>
  <c r="N361" i="2"/>
  <c r="O361" i="2"/>
  <c r="P361" i="2"/>
  <c r="Q361" i="2"/>
  <c r="R361" i="2"/>
  <c r="S361" i="2"/>
  <c r="T361" i="2"/>
  <c r="U361" i="2"/>
  <c r="V361" i="2"/>
  <c r="W361" i="2"/>
  <c r="X361" i="2"/>
  <c r="Y361" i="2"/>
  <c r="E362" i="2"/>
  <c r="F362" i="2"/>
  <c r="G362" i="2"/>
  <c r="H362" i="2"/>
  <c r="K362" i="2"/>
  <c r="L362" i="2"/>
  <c r="M362" i="2"/>
  <c r="N362" i="2"/>
  <c r="O362" i="2"/>
  <c r="P362" i="2"/>
  <c r="Q362" i="2"/>
  <c r="R362" i="2"/>
  <c r="S362" i="2"/>
  <c r="T362" i="2"/>
  <c r="U362" i="2"/>
  <c r="V362" i="2"/>
  <c r="W362" i="2"/>
  <c r="X362" i="2"/>
  <c r="Y362" i="2"/>
  <c r="E363" i="2"/>
  <c r="F363" i="2"/>
  <c r="G363" i="2"/>
  <c r="H363" i="2"/>
  <c r="K363" i="2"/>
  <c r="L363" i="2"/>
  <c r="M363" i="2"/>
  <c r="N363" i="2"/>
  <c r="O363" i="2"/>
  <c r="P363" i="2"/>
  <c r="Q363" i="2"/>
  <c r="R363" i="2"/>
  <c r="S363" i="2"/>
  <c r="T363" i="2"/>
  <c r="U363" i="2"/>
  <c r="V363" i="2"/>
  <c r="W363" i="2"/>
  <c r="X363" i="2"/>
  <c r="Y363" i="2"/>
  <c r="E364" i="2"/>
  <c r="F364" i="2"/>
  <c r="G364" i="2"/>
  <c r="H364" i="2"/>
  <c r="K364" i="2"/>
  <c r="L364" i="2"/>
  <c r="M364" i="2"/>
  <c r="N364" i="2"/>
  <c r="O364" i="2"/>
  <c r="P364" i="2"/>
  <c r="Q364" i="2"/>
  <c r="R364" i="2"/>
  <c r="S364" i="2"/>
  <c r="T364" i="2"/>
  <c r="U364" i="2"/>
  <c r="V364" i="2"/>
  <c r="W364" i="2"/>
  <c r="X364" i="2"/>
  <c r="Y364" i="2"/>
  <c r="E365" i="2"/>
  <c r="F365" i="2"/>
  <c r="G365" i="2"/>
  <c r="H365" i="2"/>
  <c r="K365" i="2"/>
  <c r="L365" i="2"/>
  <c r="M365" i="2"/>
  <c r="N365" i="2"/>
  <c r="O365" i="2"/>
  <c r="P365" i="2"/>
  <c r="Q365" i="2"/>
  <c r="R365" i="2"/>
  <c r="S365" i="2"/>
  <c r="T365" i="2"/>
  <c r="U365" i="2"/>
  <c r="V365" i="2"/>
  <c r="W365" i="2"/>
  <c r="X365" i="2"/>
  <c r="Y365" i="2"/>
  <c r="E366" i="2"/>
  <c r="F366" i="2"/>
  <c r="G366" i="2"/>
  <c r="H366" i="2"/>
  <c r="K366" i="2"/>
  <c r="L366" i="2"/>
  <c r="M366" i="2"/>
  <c r="N366" i="2"/>
  <c r="O366" i="2"/>
  <c r="P366" i="2"/>
  <c r="Q366" i="2"/>
  <c r="R366" i="2"/>
  <c r="S366" i="2"/>
  <c r="T366" i="2"/>
  <c r="U366" i="2"/>
  <c r="V366" i="2"/>
  <c r="W366" i="2"/>
  <c r="X366" i="2"/>
  <c r="Y366" i="2"/>
  <c r="E367" i="2"/>
  <c r="F367" i="2"/>
  <c r="G367" i="2"/>
  <c r="H367" i="2"/>
  <c r="K367" i="2"/>
  <c r="L367" i="2"/>
  <c r="M367" i="2"/>
  <c r="N367" i="2"/>
  <c r="O367" i="2"/>
  <c r="P367" i="2"/>
  <c r="Q367" i="2"/>
  <c r="R367" i="2"/>
  <c r="S367" i="2"/>
  <c r="T367" i="2"/>
  <c r="U367" i="2"/>
  <c r="V367" i="2"/>
  <c r="W367" i="2"/>
  <c r="X367" i="2"/>
  <c r="Y367" i="2"/>
  <c r="E368" i="2"/>
  <c r="F368" i="2"/>
  <c r="G368" i="2"/>
  <c r="H368" i="2"/>
  <c r="K368" i="2"/>
  <c r="L368" i="2"/>
  <c r="M368" i="2"/>
  <c r="N368" i="2"/>
  <c r="O368" i="2"/>
  <c r="P368" i="2"/>
  <c r="Q368" i="2"/>
  <c r="R368" i="2"/>
  <c r="S368" i="2"/>
  <c r="T368" i="2"/>
  <c r="U368" i="2"/>
  <c r="V368" i="2"/>
  <c r="W368" i="2"/>
  <c r="X368" i="2"/>
  <c r="Y368" i="2"/>
  <c r="E369" i="2"/>
  <c r="F369" i="2"/>
  <c r="G369" i="2"/>
  <c r="H369" i="2"/>
  <c r="K369" i="2"/>
  <c r="L369" i="2"/>
  <c r="M369" i="2"/>
  <c r="N369" i="2"/>
  <c r="O369" i="2"/>
  <c r="P369" i="2"/>
  <c r="Q369" i="2"/>
  <c r="R369" i="2"/>
  <c r="S369" i="2"/>
  <c r="T369" i="2"/>
  <c r="U369" i="2"/>
  <c r="V369" i="2"/>
  <c r="W369" i="2"/>
  <c r="X369" i="2"/>
  <c r="Y369" i="2"/>
  <c r="E370" i="2"/>
  <c r="F370" i="2"/>
  <c r="G370" i="2"/>
  <c r="H370" i="2"/>
  <c r="K370" i="2"/>
  <c r="L370" i="2"/>
  <c r="M370" i="2"/>
  <c r="N370" i="2"/>
  <c r="O370" i="2"/>
  <c r="P370" i="2"/>
  <c r="Q370" i="2"/>
  <c r="R370" i="2"/>
  <c r="S370" i="2"/>
  <c r="T370" i="2"/>
  <c r="U370" i="2"/>
  <c r="V370" i="2"/>
  <c r="W370" i="2"/>
  <c r="X370" i="2"/>
  <c r="Y370" i="2"/>
  <c r="E371" i="2"/>
  <c r="F371" i="2"/>
  <c r="G371" i="2"/>
  <c r="H371" i="2"/>
  <c r="K371" i="2"/>
  <c r="L371" i="2"/>
  <c r="M371" i="2"/>
  <c r="N371" i="2"/>
  <c r="O371" i="2"/>
  <c r="P371" i="2"/>
  <c r="Q371" i="2"/>
  <c r="R371" i="2"/>
  <c r="S371" i="2"/>
  <c r="T371" i="2"/>
  <c r="U371" i="2"/>
  <c r="V371" i="2"/>
  <c r="W371" i="2"/>
  <c r="X371" i="2"/>
  <c r="Y371" i="2"/>
  <c r="E372" i="2"/>
  <c r="F372" i="2"/>
  <c r="G372" i="2"/>
  <c r="H372" i="2"/>
  <c r="K372" i="2"/>
  <c r="L372" i="2"/>
  <c r="M372" i="2"/>
  <c r="N372" i="2"/>
  <c r="O372" i="2"/>
  <c r="P372" i="2"/>
  <c r="Q372" i="2"/>
  <c r="R372" i="2"/>
  <c r="S372" i="2"/>
  <c r="T372" i="2"/>
  <c r="U372" i="2"/>
  <c r="V372" i="2"/>
  <c r="W372" i="2"/>
  <c r="X372" i="2"/>
  <c r="Y372" i="2"/>
  <c r="E373" i="2"/>
  <c r="F373" i="2"/>
  <c r="G373" i="2"/>
  <c r="H373" i="2"/>
  <c r="K373" i="2"/>
  <c r="L373" i="2"/>
  <c r="M373" i="2"/>
  <c r="N373" i="2"/>
  <c r="O373" i="2"/>
  <c r="P373" i="2"/>
  <c r="Q373" i="2"/>
  <c r="R373" i="2"/>
  <c r="S373" i="2"/>
  <c r="T373" i="2"/>
  <c r="U373" i="2"/>
  <c r="V373" i="2"/>
  <c r="W373" i="2"/>
  <c r="X373" i="2"/>
  <c r="Y373" i="2"/>
  <c r="E374" i="2"/>
  <c r="F374" i="2"/>
  <c r="G374" i="2"/>
  <c r="H374" i="2"/>
  <c r="K374" i="2"/>
  <c r="L374" i="2"/>
  <c r="M374" i="2"/>
  <c r="N374" i="2"/>
  <c r="O374" i="2"/>
  <c r="P374" i="2"/>
  <c r="Q374" i="2"/>
  <c r="R374" i="2"/>
  <c r="S374" i="2"/>
  <c r="T374" i="2"/>
  <c r="U374" i="2"/>
  <c r="V374" i="2"/>
  <c r="W374" i="2"/>
  <c r="X374" i="2"/>
  <c r="Y374" i="2"/>
  <c r="E375" i="2"/>
  <c r="F375" i="2"/>
  <c r="G375" i="2"/>
  <c r="H375" i="2"/>
  <c r="K375" i="2"/>
  <c r="L375" i="2"/>
  <c r="M375" i="2"/>
  <c r="N375" i="2"/>
  <c r="O375" i="2"/>
  <c r="P375" i="2"/>
  <c r="Q375" i="2"/>
  <c r="R375" i="2"/>
  <c r="S375" i="2"/>
  <c r="T375" i="2"/>
  <c r="U375" i="2"/>
  <c r="V375" i="2"/>
  <c r="W375" i="2"/>
  <c r="X375" i="2"/>
  <c r="Y375" i="2"/>
  <c r="E376" i="2"/>
  <c r="F376" i="2"/>
  <c r="G376" i="2"/>
  <c r="H376" i="2"/>
  <c r="K376" i="2"/>
  <c r="L376" i="2"/>
  <c r="M376" i="2"/>
  <c r="N376" i="2"/>
  <c r="O376" i="2"/>
  <c r="P376" i="2"/>
  <c r="Q376" i="2"/>
  <c r="R376" i="2"/>
  <c r="S376" i="2"/>
  <c r="T376" i="2"/>
  <c r="U376" i="2"/>
  <c r="V376" i="2"/>
  <c r="W376" i="2"/>
  <c r="X376" i="2"/>
  <c r="Y376" i="2"/>
  <c r="E377" i="2"/>
  <c r="F377" i="2"/>
  <c r="G377" i="2"/>
  <c r="H377" i="2"/>
  <c r="K377" i="2"/>
  <c r="L377" i="2"/>
  <c r="M377" i="2"/>
  <c r="N377" i="2"/>
  <c r="O377" i="2"/>
  <c r="P377" i="2"/>
  <c r="Q377" i="2"/>
  <c r="R377" i="2"/>
  <c r="S377" i="2"/>
  <c r="T377" i="2"/>
  <c r="U377" i="2"/>
  <c r="V377" i="2"/>
  <c r="W377" i="2"/>
  <c r="X377" i="2"/>
  <c r="Y377" i="2"/>
  <c r="E378" i="2"/>
  <c r="F378" i="2"/>
  <c r="G378" i="2"/>
  <c r="H378" i="2"/>
  <c r="K378" i="2"/>
  <c r="L378" i="2"/>
  <c r="M378" i="2"/>
  <c r="N378" i="2"/>
  <c r="O378" i="2"/>
  <c r="P378" i="2"/>
  <c r="Q378" i="2"/>
  <c r="R378" i="2"/>
  <c r="S378" i="2"/>
  <c r="T378" i="2"/>
  <c r="U378" i="2"/>
  <c r="V378" i="2"/>
  <c r="W378" i="2"/>
  <c r="X378" i="2"/>
  <c r="Y378" i="2"/>
  <c r="E379" i="2"/>
  <c r="F379" i="2"/>
  <c r="G379" i="2"/>
  <c r="H379" i="2"/>
  <c r="K379" i="2"/>
  <c r="L379" i="2"/>
  <c r="M379" i="2"/>
  <c r="N379" i="2"/>
  <c r="O379" i="2"/>
  <c r="P379" i="2"/>
  <c r="Q379" i="2"/>
  <c r="R379" i="2"/>
  <c r="S379" i="2"/>
  <c r="T379" i="2"/>
  <c r="U379" i="2"/>
  <c r="V379" i="2"/>
  <c r="W379" i="2"/>
  <c r="X379" i="2"/>
  <c r="Y379" i="2"/>
  <c r="E380" i="2"/>
  <c r="F380" i="2"/>
  <c r="G380" i="2"/>
  <c r="H380" i="2"/>
  <c r="K380" i="2"/>
  <c r="L380" i="2"/>
  <c r="M380" i="2"/>
  <c r="N380" i="2"/>
  <c r="O380" i="2"/>
  <c r="P380" i="2"/>
  <c r="Q380" i="2"/>
  <c r="R380" i="2"/>
  <c r="S380" i="2"/>
  <c r="T380" i="2"/>
  <c r="U380" i="2"/>
  <c r="V380" i="2"/>
  <c r="W380" i="2"/>
  <c r="X380" i="2"/>
  <c r="Y380" i="2"/>
  <c r="E381" i="2"/>
  <c r="F381" i="2"/>
  <c r="G381" i="2"/>
  <c r="H381" i="2"/>
  <c r="K381" i="2"/>
  <c r="L381" i="2"/>
  <c r="M381" i="2"/>
  <c r="N381" i="2"/>
  <c r="O381" i="2"/>
  <c r="P381" i="2"/>
  <c r="Q381" i="2"/>
  <c r="R381" i="2"/>
  <c r="S381" i="2"/>
  <c r="T381" i="2"/>
  <c r="U381" i="2"/>
  <c r="V381" i="2"/>
  <c r="W381" i="2"/>
  <c r="X381" i="2"/>
  <c r="Y381" i="2"/>
  <c r="E382" i="2"/>
  <c r="F382" i="2"/>
  <c r="G382" i="2"/>
  <c r="H382" i="2"/>
  <c r="K382" i="2"/>
  <c r="L382" i="2"/>
  <c r="M382" i="2"/>
  <c r="N382" i="2"/>
  <c r="O382" i="2"/>
  <c r="P382" i="2"/>
  <c r="Q382" i="2"/>
  <c r="R382" i="2"/>
  <c r="S382" i="2"/>
  <c r="T382" i="2"/>
  <c r="U382" i="2"/>
  <c r="V382" i="2"/>
  <c r="W382" i="2"/>
  <c r="X382" i="2"/>
  <c r="Y382" i="2"/>
  <c r="E383" i="2"/>
  <c r="F383" i="2"/>
  <c r="G383" i="2"/>
  <c r="H383" i="2"/>
  <c r="K383" i="2"/>
  <c r="L383" i="2"/>
  <c r="M383" i="2"/>
  <c r="N383" i="2"/>
  <c r="O383" i="2"/>
  <c r="P383" i="2"/>
  <c r="Q383" i="2"/>
  <c r="R383" i="2"/>
  <c r="S383" i="2"/>
  <c r="T383" i="2"/>
  <c r="U383" i="2"/>
  <c r="V383" i="2"/>
  <c r="W383" i="2"/>
  <c r="X383" i="2"/>
  <c r="Y383" i="2"/>
  <c r="E384" i="2"/>
  <c r="F384" i="2"/>
  <c r="G384" i="2"/>
  <c r="H384" i="2"/>
  <c r="K384" i="2"/>
  <c r="L384" i="2"/>
  <c r="M384" i="2"/>
  <c r="N384" i="2"/>
  <c r="O384" i="2"/>
  <c r="P384" i="2"/>
  <c r="Q384" i="2"/>
  <c r="R384" i="2"/>
  <c r="S384" i="2"/>
  <c r="T384" i="2"/>
  <c r="U384" i="2"/>
  <c r="V384" i="2"/>
  <c r="W384" i="2"/>
  <c r="X384" i="2"/>
  <c r="Y384" i="2"/>
  <c r="E385" i="2"/>
  <c r="F385" i="2"/>
  <c r="G385" i="2"/>
  <c r="H385" i="2"/>
  <c r="K385" i="2"/>
  <c r="L385" i="2"/>
  <c r="M385" i="2"/>
  <c r="N385" i="2"/>
  <c r="O385" i="2"/>
  <c r="P385" i="2"/>
  <c r="Q385" i="2"/>
  <c r="R385" i="2"/>
  <c r="S385" i="2"/>
  <c r="T385" i="2"/>
  <c r="U385" i="2"/>
  <c r="V385" i="2"/>
  <c r="W385" i="2"/>
  <c r="X385" i="2"/>
  <c r="Y385" i="2"/>
  <c r="E386" i="2"/>
  <c r="F386" i="2"/>
  <c r="G386" i="2"/>
  <c r="H386" i="2"/>
  <c r="K386" i="2"/>
  <c r="L386" i="2"/>
  <c r="M386" i="2"/>
  <c r="N386" i="2"/>
  <c r="O386" i="2"/>
  <c r="P386" i="2"/>
  <c r="Q386" i="2"/>
  <c r="R386" i="2"/>
  <c r="S386" i="2"/>
  <c r="T386" i="2"/>
  <c r="U386" i="2"/>
  <c r="V386" i="2"/>
  <c r="W386" i="2"/>
  <c r="X386" i="2"/>
  <c r="Y386" i="2"/>
  <c r="E387" i="2"/>
  <c r="F387" i="2"/>
  <c r="G387" i="2"/>
  <c r="H387" i="2"/>
  <c r="K387" i="2"/>
  <c r="L387" i="2"/>
  <c r="M387" i="2"/>
  <c r="N387" i="2"/>
  <c r="O387" i="2"/>
  <c r="P387" i="2"/>
  <c r="Q387" i="2"/>
  <c r="R387" i="2"/>
  <c r="S387" i="2"/>
  <c r="T387" i="2"/>
  <c r="U387" i="2"/>
  <c r="V387" i="2"/>
  <c r="W387" i="2"/>
  <c r="X387" i="2"/>
  <c r="Y387" i="2"/>
  <c r="E388" i="2"/>
  <c r="F388" i="2"/>
  <c r="G388" i="2"/>
  <c r="H388" i="2"/>
  <c r="K388" i="2"/>
  <c r="L388" i="2"/>
  <c r="M388" i="2"/>
  <c r="N388" i="2"/>
  <c r="O388" i="2"/>
  <c r="P388" i="2"/>
  <c r="Q388" i="2"/>
  <c r="R388" i="2"/>
  <c r="S388" i="2"/>
  <c r="T388" i="2"/>
  <c r="U388" i="2"/>
  <c r="V388" i="2"/>
  <c r="W388" i="2"/>
  <c r="X388" i="2"/>
  <c r="Y388" i="2"/>
  <c r="E389" i="2"/>
  <c r="F389" i="2"/>
  <c r="G389" i="2"/>
  <c r="H389" i="2"/>
  <c r="K389" i="2"/>
  <c r="L389" i="2"/>
  <c r="M389" i="2"/>
  <c r="N389" i="2"/>
  <c r="O389" i="2"/>
  <c r="P389" i="2"/>
  <c r="Q389" i="2"/>
  <c r="R389" i="2"/>
  <c r="S389" i="2"/>
  <c r="T389" i="2"/>
  <c r="U389" i="2"/>
  <c r="V389" i="2"/>
  <c r="W389" i="2"/>
  <c r="X389" i="2"/>
  <c r="Y389" i="2"/>
  <c r="E390" i="2"/>
  <c r="F390" i="2"/>
  <c r="G390" i="2"/>
  <c r="H390" i="2"/>
  <c r="K390" i="2"/>
  <c r="L390" i="2"/>
  <c r="M390" i="2"/>
  <c r="N390" i="2"/>
  <c r="O390" i="2"/>
  <c r="P390" i="2"/>
  <c r="Q390" i="2"/>
  <c r="R390" i="2"/>
  <c r="S390" i="2"/>
  <c r="T390" i="2"/>
  <c r="U390" i="2"/>
  <c r="V390" i="2"/>
  <c r="W390" i="2"/>
  <c r="X390" i="2"/>
  <c r="Y390" i="2"/>
  <c r="E391" i="2"/>
  <c r="F391" i="2"/>
  <c r="G391" i="2"/>
  <c r="H391" i="2"/>
  <c r="K391" i="2"/>
  <c r="L391" i="2"/>
  <c r="M391" i="2"/>
  <c r="N391" i="2"/>
  <c r="O391" i="2"/>
  <c r="P391" i="2"/>
  <c r="Q391" i="2"/>
  <c r="R391" i="2"/>
  <c r="S391" i="2"/>
  <c r="T391" i="2"/>
  <c r="U391" i="2"/>
  <c r="V391" i="2"/>
  <c r="W391" i="2"/>
  <c r="X391" i="2"/>
  <c r="Y391" i="2"/>
  <c r="E392" i="2"/>
  <c r="F392" i="2"/>
  <c r="G392" i="2"/>
  <c r="H392" i="2"/>
  <c r="K392" i="2"/>
  <c r="L392" i="2"/>
  <c r="M392" i="2"/>
  <c r="N392" i="2"/>
  <c r="O392" i="2"/>
  <c r="P392" i="2"/>
  <c r="Q392" i="2"/>
  <c r="R392" i="2"/>
  <c r="S392" i="2"/>
  <c r="T392" i="2"/>
  <c r="U392" i="2"/>
  <c r="V392" i="2"/>
  <c r="W392" i="2"/>
  <c r="X392" i="2"/>
  <c r="Y392" i="2"/>
  <c r="E393" i="2"/>
  <c r="F393" i="2"/>
  <c r="G393" i="2"/>
  <c r="H393" i="2"/>
  <c r="K393" i="2"/>
  <c r="L393" i="2"/>
  <c r="M393" i="2"/>
  <c r="N393" i="2"/>
  <c r="O393" i="2"/>
  <c r="P393" i="2"/>
  <c r="Q393" i="2"/>
  <c r="R393" i="2"/>
  <c r="S393" i="2"/>
  <c r="T393" i="2"/>
  <c r="U393" i="2"/>
  <c r="V393" i="2"/>
  <c r="W393" i="2"/>
  <c r="X393" i="2"/>
  <c r="Y393" i="2"/>
  <c r="E394" i="2"/>
  <c r="F394" i="2"/>
  <c r="G394" i="2"/>
  <c r="H394" i="2"/>
  <c r="K394" i="2"/>
  <c r="L394" i="2"/>
  <c r="M394" i="2"/>
  <c r="N394" i="2"/>
  <c r="O394" i="2"/>
  <c r="P394" i="2"/>
  <c r="Q394" i="2"/>
  <c r="R394" i="2"/>
  <c r="S394" i="2"/>
  <c r="T394" i="2"/>
  <c r="U394" i="2"/>
  <c r="V394" i="2"/>
  <c r="W394" i="2"/>
  <c r="X394" i="2"/>
  <c r="Y394" i="2"/>
  <c r="E395" i="2"/>
  <c r="F395" i="2"/>
  <c r="G395" i="2"/>
  <c r="H395" i="2"/>
  <c r="K395" i="2"/>
  <c r="L395" i="2"/>
  <c r="M395" i="2"/>
  <c r="N395" i="2"/>
  <c r="O395" i="2"/>
  <c r="P395" i="2"/>
  <c r="Q395" i="2"/>
  <c r="R395" i="2"/>
  <c r="S395" i="2"/>
  <c r="T395" i="2"/>
  <c r="U395" i="2"/>
  <c r="V395" i="2"/>
  <c r="W395" i="2"/>
  <c r="X395" i="2"/>
  <c r="Y395" i="2"/>
  <c r="E396" i="2"/>
  <c r="F396" i="2"/>
  <c r="G396" i="2"/>
  <c r="H396" i="2"/>
  <c r="K396" i="2"/>
  <c r="L396" i="2"/>
  <c r="M396" i="2"/>
  <c r="N396" i="2"/>
  <c r="O396" i="2"/>
  <c r="P396" i="2"/>
  <c r="Q396" i="2"/>
  <c r="R396" i="2"/>
  <c r="S396" i="2"/>
  <c r="T396" i="2"/>
  <c r="U396" i="2"/>
  <c r="V396" i="2"/>
  <c r="W396" i="2"/>
  <c r="X396" i="2"/>
  <c r="Y396" i="2"/>
  <c r="DG4" i="2"/>
  <c r="DG3" i="2"/>
  <c r="DG2" i="2"/>
  <c r="DG180" i="2"/>
  <c r="DG396" i="2"/>
  <c r="DG395" i="2"/>
  <c r="DG394" i="2"/>
  <c r="DG393" i="2"/>
  <c r="DG392" i="2"/>
  <c r="DG391" i="2"/>
  <c r="DG390" i="2"/>
  <c r="DG389" i="2"/>
  <c r="DG388" i="2"/>
  <c r="DG387" i="2"/>
  <c r="DG386" i="2"/>
  <c r="DG385" i="2"/>
  <c r="DG384" i="2"/>
  <c r="DG383" i="2"/>
  <c r="DG382" i="2"/>
  <c r="DG381" i="2"/>
  <c r="DG380" i="2"/>
  <c r="DG379" i="2"/>
  <c r="DG378" i="2"/>
  <c r="DG377" i="2"/>
  <c r="DG376" i="2"/>
  <c r="DG375" i="2"/>
  <c r="DG374" i="2"/>
  <c r="DG373" i="2"/>
  <c r="DG372" i="2"/>
  <c r="DG371" i="2"/>
  <c r="DG370" i="2"/>
  <c r="DG369" i="2"/>
  <c r="DG368" i="2"/>
  <c r="DG367" i="2"/>
  <c r="DG366" i="2"/>
  <c r="DG365" i="2"/>
  <c r="DG364" i="2"/>
  <c r="DG363" i="2"/>
  <c r="DG362" i="2"/>
  <c r="DG361" i="2"/>
  <c r="DG360" i="2"/>
  <c r="DG359" i="2"/>
  <c r="DG358" i="2"/>
  <c r="DG357" i="2"/>
  <c r="DG356" i="2"/>
  <c r="DG355" i="2"/>
  <c r="DG354" i="2"/>
  <c r="DG353" i="2"/>
  <c r="DG352" i="2"/>
  <c r="DG351" i="2"/>
  <c r="DG350" i="2"/>
  <c r="DG349" i="2"/>
  <c r="DG348" i="2"/>
  <c r="DG347" i="2"/>
  <c r="DG346" i="2"/>
  <c r="DG345" i="2"/>
  <c r="DG344" i="2"/>
  <c r="DG343" i="2"/>
  <c r="DG342" i="2"/>
  <c r="DG341" i="2"/>
  <c r="DG340" i="2"/>
  <c r="DG339" i="2"/>
  <c r="DG338" i="2"/>
  <c r="DG337" i="2"/>
  <c r="DG336" i="2"/>
  <c r="DG335" i="2"/>
  <c r="DG334" i="2"/>
  <c r="DG333" i="2"/>
  <c r="DG332" i="2"/>
  <c r="DG331" i="2"/>
  <c r="DG330" i="2"/>
  <c r="DG329" i="2"/>
  <c r="DG328" i="2"/>
  <c r="DG327" i="2"/>
  <c r="DG326" i="2"/>
  <c r="DG325" i="2"/>
  <c r="DG324" i="2"/>
  <c r="DG323" i="2"/>
  <c r="DG322" i="2"/>
  <c r="DG321" i="2"/>
  <c r="DG320" i="2"/>
  <c r="DG319" i="2"/>
  <c r="DG318" i="2"/>
  <c r="DG317" i="2"/>
  <c r="DG316" i="2"/>
  <c r="DG315" i="2"/>
  <c r="DG314" i="2"/>
  <c r="DG313" i="2"/>
  <c r="DG312" i="2"/>
  <c r="DG311" i="2"/>
  <c r="DG310" i="2"/>
  <c r="DG309" i="2"/>
  <c r="DG308" i="2"/>
  <c r="DG307" i="2"/>
  <c r="DG306" i="2"/>
  <c r="DG305" i="2"/>
  <c r="DG304" i="2"/>
  <c r="DG303" i="2"/>
  <c r="DG302" i="2"/>
  <c r="DG301" i="2"/>
  <c r="DG300" i="2"/>
  <c r="DG299" i="2"/>
  <c r="DG298" i="2"/>
  <c r="DG297" i="2"/>
  <c r="DG296" i="2"/>
  <c r="DG295" i="2"/>
  <c r="DG294" i="2"/>
  <c r="DG293" i="2"/>
  <c r="DG292" i="2"/>
  <c r="DG291" i="2"/>
  <c r="DG290" i="2"/>
  <c r="DG289" i="2"/>
  <c r="DG288" i="2"/>
  <c r="DG287" i="2"/>
  <c r="DG286" i="2"/>
  <c r="DG285" i="2"/>
  <c r="DG284" i="2"/>
  <c r="DG283" i="2"/>
  <c r="DG282" i="2"/>
  <c r="DG281" i="2"/>
  <c r="DG280" i="2"/>
  <c r="DG279" i="2"/>
  <c r="DG278" i="2"/>
  <c r="DG277" i="2"/>
  <c r="DG276" i="2"/>
  <c r="DG275" i="2"/>
  <c r="DG274" i="2"/>
  <c r="DG273" i="2"/>
  <c r="DG272" i="2"/>
  <c r="DG271" i="2"/>
  <c r="DG270" i="2"/>
  <c r="DG269" i="2"/>
  <c r="DG268" i="2"/>
  <c r="DG267" i="2"/>
  <c r="DG266" i="2"/>
  <c r="DG265" i="2"/>
  <c r="DG264" i="2"/>
  <c r="DG263" i="2"/>
  <c r="DG262" i="2"/>
  <c r="DG261" i="2"/>
  <c r="DG260" i="2"/>
  <c r="DG259" i="2"/>
  <c r="DG258" i="2"/>
  <c r="DG257" i="2"/>
  <c r="DG256" i="2"/>
  <c r="DG255" i="2"/>
  <c r="DG254" i="2"/>
  <c r="DG253" i="2"/>
  <c r="DG252" i="2"/>
  <c r="DG251" i="2"/>
  <c r="DG250" i="2"/>
  <c r="DG249" i="2"/>
  <c r="DG248" i="2"/>
  <c r="DG247" i="2"/>
  <c r="DG246" i="2"/>
  <c r="DG245" i="2"/>
  <c r="DG244" i="2"/>
  <c r="DG243" i="2"/>
  <c r="DG242" i="2"/>
  <c r="DG241" i="2"/>
  <c r="DG240" i="2"/>
  <c r="DG239" i="2"/>
  <c r="DG238" i="2"/>
  <c r="DG237" i="2"/>
  <c r="DG236" i="2"/>
  <c r="DG235" i="2"/>
  <c r="DG234" i="2"/>
  <c r="DG233" i="2"/>
  <c r="DG232" i="2"/>
  <c r="DG231" i="2"/>
  <c r="DG230" i="2"/>
  <c r="DG229" i="2"/>
  <c r="DG228" i="2"/>
  <c r="DG227" i="2"/>
  <c r="DG226" i="2"/>
  <c r="DG225" i="2"/>
  <c r="DG224" i="2"/>
  <c r="DG223" i="2"/>
  <c r="DG222" i="2"/>
  <c r="DG221" i="2"/>
  <c r="DG220" i="2"/>
  <c r="DG219" i="2"/>
  <c r="DG218" i="2"/>
  <c r="DG217" i="2"/>
  <c r="DG216" i="2"/>
  <c r="DG215" i="2"/>
  <c r="DG214" i="2"/>
  <c r="DG213" i="2"/>
  <c r="DG212" i="2"/>
  <c r="DG211" i="2"/>
  <c r="DG210" i="2"/>
  <c r="DG209" i="2"/>
  <c r="DG208" i="2"/>
  <c r="DG207" i="2"/>
  <c r="DG206" i="2"/>
  <c r="DG205" i="2"/>
  <c r="DG204" i="2"/>
  <c r="DG203" i="2"/>
  <c r="DG202" i="2"/>
  <c r="DG201" i="2"/>
  <c r="DG200" i="2"/>
  <c r="DG199" i="2"/>
  <c r="DG198" i="2"/>
  <c r="DG197" i="2"/>
  <c r="DG196" i="2"/>
  <c r="DG195" i="2"/>
  <c r="DG194" i="2"/>
  <c r="DG193" i="2"/>
  <c r="DG192" i="2"/>
  <c r="DG191" i="2"/>
  <c r="DG190" i="2"/>
  <c r="DG189" i="2"/>
  <c r="DG188" i="2"/>
  <c r="DG187" i="2"/>
  <c r="DG186" i="2"/>
  <c r="DG185" i="2"/>
  <c r="DG184" i="2"/>
  <c r="DG183" i="2"/>
  <c r="DG182" i="2"/>
  <c r="DG181" i="2"/>
  <c r="DG179" i="2"/>
  <c r="DG178" i="2"/>
  <c r="DG177" i="2"/>
  <c r="DG176" i="2"/>
  <c r="DG175" i="2"/>
  <c r="DG174" i="2"/>
  <c r="DG173" i="2"/>
  <c r="DG172" i="2"/>
  <c r="DG171" i="2"/>
  <c r="DG170" i="2"/>
  <c r="DG169" i="2"/>
  <c r="DG168" i="2"/>
  <c r="DG167" i="2"/>
  <c r="DG166" i="2"/>
  <c r="DG165" i="2"/>
  <c r="DG164" i="2"/>
  <c r="DG163" i="2"/>
  <c r="DG162" i="2"/>
  <c r="DG161" i="2"/>
  <c r="DG160" i="2"/>
  <c r="DG159" i="2"/>
  <c r="DG158" i="2"/>
  <c r="DG157" i="2"/>
  <c r="DG156" i="2"/>
  <c r="DG155" i="2"/>
  <c r="DG154" i="2"/>
  <c r="DG153" i="2"/>
  <c r="DG152" i="2"/>
  <c r="DG151" i="2"/>
  <c r="DG150" i="2"/>
  <c r="DG149" i="2"/>
  <c r="DG148" i="2"/>
  <c r="DG147" i="2"/>
  <c r="DG146" i="2"/>
  <c r="DG145" i="2"/>
  <c r="DG144" i="2"/>
  <c r="DG143" i="2"/>
  <c r="DG142" i="2"/>
  <c r="DG141" i="2"/>
  <c r="DG140" i="2"/>
  <c r="DG139" i="2"/>
  <c r="DG138" i="2"/>
  <c r="DG137" i="2"/>
  <c r="DG136" i="2"/>
  <c r="DG135" i="2"/>
  <c r="DG134" i="2"/>
  <c r="DG133" i="2"/>
  <c r="DG132" i="2"/>
  <c r="DG131" i="2"/>
  <c r="DG130" i="2"/>
  <c r="DG129" i="2"/>
  <c r="DG128" i="2"/>
  <c r="DG127" i="2"/>
  <c r="DG126" i="2"/>
  <c r="DG125" i="2"/>
  <c r="DG124" i="2"/>
  <c r="DG123" i="2"/>
  <c r="DG122" i="2"/>
  <c r="DG121" i="2"/>
  <c r="DG120" i="2"/>
  <c r="DG119" i="2"/>
  <c r="DG118" i="2"/>
  <c r="DG117" i="2"/>
  <c r="DG116" i="2"/>
  <c r="DG115" i="2"/>
  <c r="DG114" i="2"/>
  <c r="DG113" i="2"/>
  <c r="DG112" i="2"/>
  <c r="DG111" i="2"/>
  <c r="DG110" i="2"/>
  <c r="DG109" i="2"/>
  <c r="DG108" i="2"/>
  <c r="DG107" i="2"/>
  <c r="DG106" i="2"/>
  <c r="DG105" i="2"/>
  <c r="DG104" i="2"/>
  <c r="DG103" i="2"/>
  <c r="DG102" i="2"/>
  <c r="DG101" i="2"/>
  <c r="DG100" i="2"/>
  <c r="DG99" i="2"/>
  <c r="DG98" i="2"/>
  <c r="DG97" i="2"/>
  <c r="DG96" i="2"/>
  <c r="DG95" i="2"/>
  <c r="DG94" i="2"/>
  <c r="DG93" i="2"/>
  <c r="DG92" i="2"/>
  <c r="DG91" i="2"/>
  <c r="DG90" i="2"/>
  <c r="DG89" i="2"/>
  <c r="DG88" i="2"/>
  <c r="DG87" i="2"/>
  <c r="DG86" i="2"/>
  <c r="DG85" i="2"/>
  <c r="DG84" i="2"/>
  <c r="DG83" i="2"/>
  <c r="DG82" i="2"/>
  <c r="DG81" i="2"/>
  <c r="DG80" i="2"/>
  <c r="DG79" i="2"/>
  <c r="DG78" i="2"/>
  <c r="DG77" i="2"/>
  <c r="DG76" i="2"/>
  <c r="DG75" i="2"/>
  <c r="DG74" i="2"/>
  <c r="DG73" i="2"/>
  <c r="DG72" i="2"/>
  <c r="DG71" i="2"/>
  <c r="DG70" i="2"/>
  <c r="DG69" i="2"/>
  <c r="DG68" i="2"/>
  <c r="DG67" i="2"/>
  <c r="DG66" i="2"/>
  <c r="DG65" i="2"/>
  <c r="DG64" i="2"/>
  <c r="DG63" i="2"/>
  <c r="DG62" i="2"/>
  <c r="DG61" i="2"/>
  <c r="DG60" i="2"/>
  <c r="DG59" i="2"/>
  <c r="DG58" i="2"/>
  <c r="DG57" i="2"/>
  <c r="DG56" i="2"/>
  <c r="DG55" i="2"/>
  <c r="DG54" i="2"/>
  <c r="DG53" i="2"/>
  <c r="DG52" i="2"/>
  <c r="DG51" i="2"/>
  <c r="DG50" i="2"/>
  <c r="DG49" i="2"/>
  <c r="DG48" i="2"/>
  <c r="DG47" i="2"/>
  <c r="DG46" i="2"/>
  <c r="DG45" i="2"/>
  <c r="DG44" i="2"/>
  <c r="DG43" i="2"/>
  <c r="DG42" i="2"/>
  <c r="DG41" i="2"/>
  <c r="DG40" i="2"/>
  <c r="DG39" i="2"/>
  <c r="DG38" i="2"/>
  <c r="DG37" i="2"/>
  <c r="DG36" i="2"/>
  <c r="DG35" i="2"/>
  <c r="DG34" i="2"/>
  <c r="DG33" i="2"/>
  <c r="DG32" i="2"/>
  <c r="DG31" i="2"/>
  <c r="DG30" i="2"/>
  <c r="DG29" i="2"/>
  <c r="DG28" i="2"/>
  <c r="DG27" i="2"/>
  <c r="DG26" i="2"/>
  <c r="DG25" i="2"/>
  <c r="DG24" i="2"/>
  <c r="DG23" i="2"/>
  <c r="DG22" i="2"/>
  <c r="DG21" i="2"/>
  <c r="DG20" i="2"/>
  <c r="DG19" i="2"/>
  <c r="DG18" i="2"/>
  <c r="DG17" i="2"/>
  <c r="DG16" i="2"/>
  <c r="DG15" i="2"/>
  <c r="DG14" i="2"/>
  <c r="DG13" i="2"/>
  <c r="DG12" i="2"/>
  <c r="DG11" i="2"/>
  <c r="DG10" i="2"/>
  <c r="DG9" i="2"/>
  <c r="DG8" i="2"/>
  <c r="DG7" i="2"/>
  <c r="DG6" i="2"/>
  <c r="DG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xml:space="preserve">Giovanni </author>
  </authors>
  <commentList>
    <comment ref="D1" authorId="0" shapeId="0" xr:uid="{54E38355-3D55-2141-8880-BD13CD65971F}">
      <text>
        <r>
          <rPr>
            <b/>
            <sz val="10"/>
            <color rgb="FF000000"/>
            <rFont val="Tahoma"/>
            <family val="2"/>
          </rPr>
          <t>Giovanni :</t>
        </r>
        <r>
          <rPr>
            <sz val="10"/>
            <color rgb="FF000000"/>
            <rFont val="Tahoma"/>
            <family val="2"/>
          </rPr>
          <t xml:space="preserve">
</t>
        </r>
        <r>
          <rPr>
            <sz val="10"/>
            <color rgb="FF000000"/>
            <rFont val="Tahoma"/>
            <family val="2"/>
          </rPr>
          <t xml:space="preserve">computed on the last available year (data is not n.a.)
</t>
        </r>
        <r>
          <rPr>
            <sz val="10"/>
            <color rgb="FF000000"/>
            <rFont val="Tahoma"/>
            <family val="2"/>
          </rPr>
          <t xml:space="preserve">
</t>
        </r>
      </text>
    </comment>
    <comment ref="H1" authorId="0" shapeId="0" xr:uid="{121E7173-DCC7-2B4B-A81B-37014CA8B014}">
      <text>
        <r>
          <rPr>
            <b/>
            <sz val="10"/>
            <color rgb="FF000000"/>
            <rFont val="Tahoma"/>
            <family val="2"/>
          </rPr>
          <t>Giovanni :</t>
        </r>
        <r>
          <rPr>
            <sz val="10"/>
            <color rgb="FF000000"/>
            <rFont val="Tahoma"/>
            <family val="2"/>
          </rPr>
          <t xml:space="preserve">
</t>
        </r>
        <r>
          <rPr>
            <sz val="10"/>
            <color rgb="FF000000"/>
            <rFont val="Tahoma"/>
            <family val="2"/>
          </rPr>
          <t>ricorda che la market cap è in milioni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xml:space="preserve">Giovanni </author>
  </authors>
  <commentList>
    <comment ref="E1" authorId="0" shapeId="0" xr:uid="{36EE1D68-AA40-B140-BFA1-C0166D114095}">
      <text>
        <r>
          <rPr>
            <b/>
            <sz val="10"/>
            <color rgb="FF000000"/>
            <rFont val="Tahoma"/>
            <family val="2"/>
          </rPr>
          <t>Giovanni :</t>
        </r>
        <r>
          <rPr>
            <sz val="10"/>
            <color rgb="FF000000"/>
            <rFont val="Tahoma"/>
            <family val="2"/>
          </rPr>
          <t xml:space="preserve">
</t>
        </r>
        <r>
          <rPr>
            <sz val="10"/>
            <color rgb="FF000000"/>
            <rFont val="Tahoma"/>
            <family val="2"/>
          </rPr>
          <t xml:space="preserve">computed on the last available year (data is not n.a.)
</t>
        </r>
        <r>
          <rPr>
            <sz val="10"/>
            <color rgb="FF000000"/>
            <rFont val="Tahoma"/>
            <family val="2"/>
          </rPr>
          <t xml:space="preserve">
</t>
        </r>
      </text>
    </comment>
    <comment ref="I1" authorId="0" shapeId="0" xr:uid="{3FEA6623-0EBD-7844-8FB8-4B8956BDDA5C}">
      <text>
        <r>
          <rPr>
            <b/>
            <sz val="10"/>
            <color rgb="FF000000"/>
            <rFont val="Tahoma"/>
            <family val="2"/>
          </rPr>
          <t>Giovanni :</t>
        </r>
        <r>
          <rPr>
            <sz val="10"/>
            <color rgb="FF000000"/>
            <rFont val="Tahoma"/>
            <family val="2"/>
          </rPr>
          <t xml:space="preserve">
</t>
        </r>
        <r>
          <rPr>
            <sz val="10"/>
            <color rgb="FF000000"/>
            <rFont val="Tahoma"/>
            <family val="2"/>
          </rPr>
          <t>ricorda che la market cap è in milioni</t>
        </r>
      </text>
    </comment>
    <comment ref="AA1" authorId="0" shapeId="0" xr:uid="{50243859-5D52-E447-9439-FCC37C6BEEC5}">
      <text>
        <r>
          <rPr>
            <b/>
            <sz val="10"/>
            <color rgb="FF000000"/>
            <rFont val="Tahoma"/>
            <family val="2"/>
          </rPr>
          <t>Giovanni :</t>
        </r>
        <r>
          <rPr>
            <sz val="10"/>
            <color rgb="FF000000"/>
            <rFont val="Tahoma"/>
            <family val="2"/>
          </rPr>
          <t xml:space="preserve">
</t>
        </r>
        <r>
          <rPr>
            <sz val="10"/>
            <color rgb="FF000000"/>
            <rFont val="Tahoma"/>
            <family val="2"/>
          </rPr>
          <t>ricorda che la market cap è in milioni</t>
        </r>
      </text>
    </comment>
    <comment ref="AB1" authorId="0" shapeId="0" xr:uid="{2A808322-CA35-DE41-809E-FDAFEBB49618}">
      <text>
        <r>
          <rPr>
            <b/>
            <sz val="10"/>
            <color rgb="FF000000"/>
            <rFont val="Tahoma"/>
            <family val="2"/>
          </rPr>
          <t>Giovanni :</t>
        </r>
        <r>
          <rPr>
            <sz val="10"/>
            <color rgb="FF000000"/>
            <rFont val="Tahoma"/>
            <family val="2"/>
          </rPr>
          <t xml:space="preserve">
</t>
        </r>
        <r>
          <rPr>
            <sz val="10"/>
            <color rgb="FF000000"/>
            <rFont val="Tahoma"/>
            <family val="2"/>
          </rPr>
          <t>ricorda che la market cap è in milioni</t>
        </r>
      </text>
    </comment>
    <comment ref="AC1" authorId="0" shapeId="0" xr:uid="{5DEB8264-2D6D-034F-AAFB-44767F34B9A1}">
      <text>
        <r>
          <rPr>
            <b/>
            <sz val="10"/>
            <color rgb="FF000000"/>
            <rFont val="Tahoma"/>
            <family val="2"/>
          </rPr>
          <t>Giovanni :</t>
        </r>
        <r>
          <rPr>
            <sz val="10"/>
            <color rgb="FF000000"/>
            <rFont val="Tahoma"/>
            <family val="2"/>
          </rPr>
          <t xml:space="preserve">
</t>
        </r>
        <r>
          <rPr>
            <sz val="10"/>
            <color rgb="FF000000"/>
            <rFont val="Tahoma"/>
            <family val="2"/>
          </rPr>
          <t>ricorda che la market cap è in milioni</t>
        </r>
      </text>
    </comment>
    <comment ref="AD1" authorId="0" shapeId="0" xr:uid="{6012A4EA-894B-1642-BCAA-2358C8D535F7}">
      <text>
        <r>
          <rPr>
            <b/>
            <sz val="10"/>
            <color rgb="FF000000"/>
            <rFont val="Tahoma"/>
            <family val="2"/>
          </rPr>
          <t>Giovanni :</t>
        </r>
        <r>
          <rPr>
            <sz val="10"/>
            <color rgb="FF000000"/>
            <rFont val="Tahoma"/>
            <family val="2"/>
          </rPr>
          <t xml:space="preserve">
</t>
        </r>
        <r>
          <rPr>
            <sz val="10"/>
            <color rgb="FF000000"/>
            <rFont val="Tahoma"/>
            <family val="2"/>
          </rPr>
          <t>ricorda che la market cap è in milioni</t>
        </r>
      </text>
    </comment>
    <comment ref="AF1" authorId="0" shapeId="0" xr:uid="{324C83CE-CCD0-EB44-AA05-4EF7AE6C7E7B}">
      <text>
        <r>
          <rPr>
            <b/>
            <sz val="10"/>
            <color rgb="FF000000"/>
            <rFont val="Tahoma"/>
            <family val="2"/>
          </rPr>
          <t>Giovanni :</t>
        </r>
        <r>
          <rPr>
            <sz val="10"/>
            <color rgb="FF000000"/>
            <rFont val="Tahoma"/>
            <family val="2"/>
          </rPr>
          <t xml:space="preserve">
</t>
        </r>
        <r>
          <rPr>
            <sz val="10"/>
            <color rgb="FF000000"/>
            <rFont val="Tahoma"/>
            <family val="2"/>
          </rPr>
          <t xml:space="preserve">checked the value - negligible discrepancies at 10^(-8)
</t>
        </r>
      </text>
    </comment>
  </commentList>
</comments>
</file>

<file path=xl/sharedStrings.xml><?xml version="1.0" encoding="utf-8"?>
<sst xmlns="http://schemas.openxmlformats.org/spreadsheetml/2006/main" count="12774" uniqueCount="1479">
  <si>
    <t>List export</t>
  </si>
  <si>
    <t>Product name</t>
  </si>
  <si>
    <t>Orbis</t>
  </si>
  <si>
    <t>Update number</t>
  </si>
  <si>
    <t>347001</t>
  </si>
  <si>
    <t>Software version</t>
  </si>
  <si>
    <t>347</t>
  </si>
  <si>
    <t>Data update</t>
  </si>
  <si>
    <t>29/03/2024 (n° 347001)</t>
  </si>
  <si>
    <t>Username</t>
  </si>
  <si>
    <t>ubocconi-https://idp.unibocconi.eu/entity!https://authenticate.bvdep.com/unibocconi!2i0nf3jqnpv9fbjk60r731elmt</t>
  </si>
  <si>
    <t>Export date</t>
  </si>
  <si>
    <t>02/04/2024 3:07:40 AM</t>
  </si>
  <si>
    <t>Search Strategy</t>
  </si>
  <si>
    <t>Search Step</t>
  </si>
  <si>
    <t>Step result</t>
  </si>
  <si>
    <t>Search result</t>
  </si>
  <si>
    <t>1. Status</t>
  </si>
  <si>
    <t>Active companies</t>
  </si>
  <si>
    <t>334,548,645</t>
  </si>
  <si>
    <t>2. World region/Country/Region in country</t>
  </si>
  <si>
    <t>United States of America</t>
  </si>
  <si>
    <t>80,421,041</t>
  </si>
  <si>
    <t>75,379,518</t>
  </si>
  <si>
    <t>3. Listed/Unlisted companies</t>
  </si>
  <si>
    <t>Publicly listed companies</t>
  </si>
  <si>
    <t>84,515</t>
  </si>
  <si>
    <t>15,391</t>
  </si>
  <si>
    <t>4. US SIC (All codes)</t>
  </si>
  <si>
    <t>35 - Industrial and commercial machinery and computer equipment</t>
  </si>
  <si>
    <t>4,130,416</t>
  </si>
  <si>
    <t>395</t>
  </si>
  <si>
    <t>Boolean search</t>
  </si>
  <si>
    <t>1 and 2 and 3 and 4</t>
  </si>
  <si>
    <t>TOTAL</t>
  </si>
  <si>
    <t>Search options</t>
  </si>
  <si>
    <t>Financial searches</t>
  </si>
  <si>
    <t>Exclude companies with no recent financial data</t>
  </si>
  <si>
    <t>Exclude public authorities/states/governments</t>
  </si>
  <si>
    <t>Sets of accounts</t>
  </si>
  <si>
    <t>The most recent accounts available</t>
  </si>
  <si>
    <t>Information options</t>
  </si>
  <si>
    <t>Fiscal year end</t>
  </si>
  <si>
    <t>31/03</t>
  </si>
  <si>
    <t>Information Source exclusion</t>
  </si>
  <si>
    <t>FS</t>
  </si>
  <si>
    <t>Definition of the Ultimate Owner</t>
  </si>
  <si>
    <t>The minimum percentage of control in the path from a subject company to its Ultimate Owner must be: 50.01%</t>
  </si>
  <si>
    <t>A company is considered to be an Ultimate Owner(UO) if it has no identified shareholders or if it's shareholder's percentages are not known.</t>
  </si>
  <si>
    <t>Definition of the Beneficial Owner</t>
  </si>
  <si>
    <t>Path of minimum 10.00% at first level, minimum 50.01% at further levels, include top level individuals with unknown percentage or with minimum 10.00% (50.01% at each level)</t>
  </si>
  <si>
    <t>US SIC, primary code(s)</t>
  </si>
  <si>
    <t>P/L for period [=Net income]
th USD 2022</t>
  </si>
  <si>
    <t>P/L for period [=Net income]
th USD 2021</t>
  </si>
  <si>
    <t>P/L for period [=Net income]
th USD 2020</t>
  </si>
  <si>
    <t>P/L for period [=Net income]
th USD 2019</t>
  </si>
  <si>
    <t>P/L for period [=Net income]
th USD 2018</t>
  </si>
  <si>
    <t>Total assets
th USD 2022</t>
  </si>
  <si>
    <t>Total assets
th USD 2021</t>
  </si>
  <si>
    <t>Total assets
th USD 2020</t>
  </si>
  <si>
    <t>Total assets
th USD 2019</t>
  </si>
  <si>
    <t>Total assets
th USD 2018</t>
  </si>
  <si>
    <t>Total current assets
th USD 2022</t>
  </si>
  <si>
    <t>Total current assets
th USD 2021</t>
  </si>
  <si>
    <t>Total current assets
th USD 2020</t>
  </si>
  <si>
    <t>Total current assets
th USD 2019</t>
  </si>
  <si>
    <t>Total current assets
th USD 2018</t>
  </si>
  <si>
    <t>Total Revenues
th USD 2022</t>
  </si>
  <si>
    <t>Total Revenues
th USD 2021</t>
  </si>
  <si>
    <t>Total Revenues
th USD 2020</t>
  </si>
  <si>
    <t>Total Revenues
th USD 2019</t>
  </si>
  <si>
    <t>Total Revenues
th USD 2018</t>
  </si>
  <si>
    <t>Operating profit (loss) [EBIT]
th USD 2022</t>
  </si>
  <si>
    <t>Operating profit (loss) [EBIT]
th USD 2021</t>
  </si>
  <si>
    <t>Operating profit (loss) [EBIT]
th USD 2020</t>
  </si>
  <si>
    <t>Operating profit (loss) [EBIT]
th USD 2019</t>
  </si>
  <si>
    <t>Operating profit (loss) [EBIT]
th USD 2018</t>
  </si>
  <si>
    <t>EBITDA
th USD 2022</t>
  </si>
  <si>
    <t>EBITDA
th USD 2021</t>
  </si>
  <si>
    <t>EBITDA
th USD 2020</t>
  </si>
  <si>
    <t>EBITDA
th USD 2019</t>
  </si>
  <si>
    <t>EBITDA
th USD 2018</t>
  </si>
  <si>
    <t>Total liabilities
th USD 2022</t>
  </si>
  <si>
    <t>Total liabilities
th USD 2021</t>
  </si>
  <si>
    <t>Total liabilities
th USD 2020</t>
  </si>
  <si>
    <t>Total liabilities
th USD 2019</t>
  </si>
  <si>
    <t>Total liabilities
th USD 2018</t>
  </si>
  <si>
    <t>Total current liabilities
th USD 2022</t>
  </si>
  <si>
    <t>Total current liabilities
th USD 2021</t>
  </si>
  <si>
    <t>Total current liabilities
th USD 2020</t>
  </si>
  <si>
    <t>Total current liabilities
th USD 2019</t>
  </si>
  <si>
    <t>Total current liabilities
th USD 2018</t>
  </si>
  <si>
    <t>Capital Expenditures
th USD 2022</t>
  </si>
  <si>
    <t>Capital Expenditures
th USD 2021</t>
  </si>
  <si>
    <t>Capital Expenditures
th USD 2020</t>
  </si>
  <si>
    <t>Capital Expenditures
th USD 2019</t>
  </si>
  <si>
    <t>Capital Expenditures
th USD 2018</t>
  </si>
  <si>
    <t>Cost of goods sold
th USD 2022</t>
  </si>
  <si>
    <t>Cost of goods sold
th USD 2021</t>
  </si>
  <si>
    <t>Cost of goods sold
th USD 2020</t>
  </si>
  <si>
    <t>Cost of goods sold
th USD 2019</t>
  </si>
  <si>
    <t>Cost of goods sold
th USD 2018</t>
  </si>
  <si>
    <t>Free Cash Flow Ratio
USD 2022</t>
  </si>
  <si>
    <t>Free Cash Flow Ratio
USD 2021</t>
  </si>
  <si>
    <t>Free Cash Flow Ratio
USD 2020</t>
  </si>
  <si>
    <t>Free Cash Flow Ratio
USD 2019</t>
  </si>
  <si>
    <t>Free Cash Flow Ratio
USD 2018</t>
  </si>
  <si>
    <t>Cash flow [Net Income before D&amp;A]
th USD 2022</t>
  </si>
  <si>
    <t>Cash flow [Net Income before D&amp;A]
th USD 2021</t>
  </si>
  <si>
    <t>Cash flow [Net Income before D&amp;A]
th USD 2020</t>
  </si>
  <si>
    <t>Cash flow [Net Income before D&amp;A]
th USD 2019</t>
  </si>
  <si>
    <t>Cash flow [Net Income before D&amp;A]
th USD 2018</t>
  </si>
  <si>
    <t>Cash flow / Operating revenue
2022</t>
  </si>
  <si>
    <t>Cash flow / Operating revenue
2021</t>
  </si>
  <si>
    <t>Cash flow / Operating revenue
2020</t>
  </si>
  <si>
    <t>Cash flow / Operating revenue
2019</t>
  </si>
  <si>
    <t>Cash flow / Operating revenue
2018</t>
  </si>
  <si>
    <t>Number of publications</t>
  </si>
  <si>
    <t>Number of live publications</t>
  </si>
  <si>
    <t>Number of granted publications</t>
  </si>
  <si>
    <t>Working capital
th USD 2022</t>
  </si>
  <si>
    <t>Working capital
th USD 2021</t>
  </si>
  <si>
    <t>Working capital
th USD 2020</t>
  </si>
  <si>
    <t>Working capital
th USD 2019</t>
  </si>
  <si>
    <t>Working capital
th USD 2018</t>
  </si>
  <si>
    <t>Intangible assets
th USD 2022</t>
  </si>
  <si>
    <t>Intangible assets
th USD 2021</t>
  </si>
  <si>
    <t>Intangible assets
th USD 2020</t>
  </si>
  <si>
    <t>Intangible assets
th USD 2019</t>
  </si>
  <si>
    <t>Intangible assets
th USD 2018</t>
  </si>
  <si>
    <t>1.</t>
  </si>
  <si>
    <t>APPLE INC.</t>
  </si>
  <si>
    <t>3571</t>
  </si>
  <si>
    <t>Apple Inc. designs, manufactures and markets smartphones, personal computers, tablets, wearables and accessories, and sells a variety of related services. The Company's product categories include iPhone, Mac, iPad, and Wearables, Home and Accessories. Its software platforms include iOS, iPadOS, macOS, watchOS and tvOS. Its services include advertising, AppleCare, cloud services, digital content and payment services. It operates various platforms, including the App Store, that allow customers to discover and download applications and digital content, such as books, music, video, games and podcasts. It also offers digital content through subscription-based services, including Apple Arcade, Apple Fitness+, Apple Music, Apple News+ and Apple TV+. The Company's products include iPhone 15 Pro, iPhone 15, iPhone 14, iPhone 13, MacBook Air, MacBook Pro, iMac, Mac mini, Mac Studio, Mac Pro, iPad Pro, iPad Air, iPad, iPad mini, Apple Watch Series 9, AirPods, AirPods Pro, AirPods Max and HomePod.</t>
  </si>
  <si>
    <t>n.a.</t>
  </si>
  <si>
    <t>2.</t>
  </si>
  <si>
    <t>MICROSOFT CORPORATION</t>
  </si>
  <si>
    <t>7372</t>
  </si>
  <si>
    <t>Microsoft Corporation is a technology company. The Company develops and supports software, services, devices, and solutions. The Company's segments include Productivity and Business Processes, Intelligent Cloud, and More Personal Computing. The Productivity and Business Processes segment consists of products and services in its portfolio of productivity, communication, and information services. This segment primarily comprises: Office Commercial, Office Consumer, LinkedIn, and Dynamics business solutions. The Intelligent Cloud segment consists of server products and cloud services, including Azure and other cloud services, SQL Server, Windows Server, Visual Studio, System Center, and related Client Access Licenses (CALs), and Nuance and GitHub; and Enterprise Services, including enterprise support services, industry solutions and Nuance professional services. The More Personal Computing segment primarily comprises Windows, devices, gaming, and search and news advertising.</t>
  </si>
  <si>
    <t>3.</t>
  </si>
  <si>
    <t>DELL TECHNOLOGIES INC.</t>
  </si>
  <si>
    <t>Dell Technologies Inc. is an end-to-end technology provider that designs, develops, manufactures, markets, sells, and supports a range of comprehensive and integrated solutions, products, and services. The Company operates through two segments: Infrastructure Solutions Group (ISG) and Client Solutions Group (CSG). Its ISG segment enables the Company's customers' digital transformation with solutions that address the fundamental shift to multi-cloud environments, machine learning, artificial intelligence, and data analytics. The Company's storage portfolio includes traditional as well as next-generation storage solutions, including all-flash arrays, scale-out file, object platforms, hyperconverged infrastructure, and software-defined storage. This segment also offers attached software, peripherals, and services. The CSG segment includes sales to commercial and consumer customers of branded hardware and branded peripherals, as well as services and third-party software and peripherals.</t>
  </si>
  <si>
    <t>4.</t>
  </si>
  <si>
    <t>RTX CORP</t>
  </si>
  <si>
    <t>3724</t>
  </si>
  <si>
    <t>RTX Corporation is an aerospace and defense company, which provides advanced systems and services for commercial, military, and government customers worldwide. The Company operates through three segments: Collins Aerospace, Pratt &amp; Whitney, and Raytheon. Collins Aerospace segment provides technologically advanced aerospace and defense products and aftermarket service solutions for civil and military aircraft manufacturers, commercial airlines, and regional, business and general aviation, as well as for defense and commercial space operations. The Pratt &amp; Whitney segment supplies aircraft engines for commercial, military, business jet, and general aviation customers. The Raytheon segment provides defensive and offensive threat detection, tracking and mitigation capabilities for the United States and foreign government and commercial customers. Raytheon designs, develops, and provides advanced capabilities in integrated air and missile defense, smart weapons, missiles and others.</t>
  </si>
  <si>
    <t>5.</t>
  </si>
  <si>
    <t>GENERAL ELECTRIC COMPANY</t>
  </si>
  <si>
    <t>General Electric Company is a high-tech industrial company. The Company's segments include Aerospace, Renewable Energy, and Power. The Aerospace segment designs and produces commercial and defense aircraft engines, integrated engine components, electric power and mechanical aircraft systems. The segment also provides aftermarket services to support its products. Under Renewable Energy segment, its portfolio of business units includes onshore and offshore wind, blade manufacturing, grid solutions, hydro, battery storage, hybrid renewables and digital services offerings. Under Power segment, its products and technologies harness resources, such as natural gas, fossil, oil, diesel and nuclear to produce electric power and include gas and steam turbines, full balance of plant, upgrade and service solutions, as well as data-leveraging software. Power segment serves power generation, industrial, government and other customers worldwide with products and services related to energy production.</t>
  </si>
  <si>
    <t>6.</t>
  </si>
  <si>
    <t>CATERPILLAR INC</t>
  </si>
  <si>
    <t>3531</t>
  </si>
  <si>
    <t>Caterpillar Inc. is a manufacturer of construction and mining equipment, off-highway diesel and natural gas engines, industrial gas turbines and diesel-electric locomotives. The Company operates through its three primary segments: Construction Industries, Resource Industries and Energy &amp; Transportation. It also provides financing and related services through its Financial Products segment. The Construction Industries segment is primarily responsible for supporting customers using machinery in infrastructure and building construction applications. The Resource Industries segment is primarily responsible for supporting customers using machinery in mining, heavy construction and quarry and aggregates. The Energy &amp; Transportation segment is primarily responsible for supporting customers using reciprocating engines, turbines, diesel-electric locomotives, and related services across industries serving oil and gas, power generation, industrial and transportation applications.</t>
  </si>
  <si>
    <t>7.</t>
  </si>
  <si>
    <t>INTERNATIONAL BUSINESS MACHINES CORP</t>
  </si>
  <si>
    <t>7373</t>
  </si>
  <si>
    <t>International Business Machines Corporation is engaged in addressing the hybrid cloud and artificial intelligence (AI) opportunity with a platform-centric approach, focused on providing client value through a combination of technology and business expertise. Its segments include Software, Consulting, Infrastructure and Financing. Its Software segment comprises two business areas: Hybrid Platform &amp; Solutions, which includes software to help clients operate, manage and optimize their IT resources and business processes within hybrid, multi-cloud environments, and transaction processing, which includes software that supports client's mission-critical, on-premises workloads in industries such as banking, airlines and retail. Consulting segment is engaged in business transformation, technology consulting and application operations. Infrastructure segment is engaged in hybrid infrastructure and infrastructure support. Financing segment is engaged in client financing and commercial financing.</t>
  </si>
  <si>
    <t>8.</t>
  </si>
  <si>
    <t>DEERE &amp; CO</t>
  </si>
  <si>
    <t>3523</t>
  </si>
  <si>
    <t>Deere &amp; Company is engaged in the delivery of agricultural, construction and forestry equipment. The Company defines, develops and delivers global equipment and technology solutions. Its segments include production and precision agriculture (PPA), small agriculture and turf (SAT), construction and forestry (CF), and financial services (FS). PPA segment provides solutions for production-scale growers of large grains, small grains, cotton and sugarcane. SAT segment provides solutions for dairy and livestock producers, high-value crop producers, and turf and utility customers. CF segment provides a range of machines and technology solutions organized along the earthmoving, forestry and roadbuilding production systems. FS segment finances sales and leases by John Deere dealers of new and used production and precision agriculture equipment, SAT equipment, and construction and forestry equipment. Its technology-enabled products include John Deere Autonomous 8R Tractor and E-Power Backhoe.</t>
  </si>
  <si>
    <t>9.</t>
  </si>
  <si>
    <t>NVIDIA CORP</t>
  </si>
  <si>
    <t>3674</t>
  </si>
  <si>
    <t>NVIDIA Corporation is a full-stack computing infrastructure company. The Company accelerates computing to help solve the computational problems. The Company's segments include Compute &amp; Networking and Graphics. Compute &amp; Networking segment includes its data center accelerated computing platform; networking; automotive artificial intelligence (AI), cockpit, autonomous driving development agreements and autonomous vehicle solutions; electric vehicle computing platforms; NVIDIA AI Enterprise and other software. The Graphics segment includes GeForce GPUs for gaming and personal computers (PCs), the GeForce NOW game streaming service and related infrastructure, and solutions for gaming platforms; Quadro/NVIDIA RTX GPUs for enterprise workstation graphics; virtual GPU (vGPU), software for cloud-based visual and virtual computing; automotive platforms for infotainment systems; and omniverse enterprise software for building and operating metaverse and three-dimensional Internet applications.</t>
  </si>
  <si>
    <t>10.</t>
  </si>
  <si>
    <t>HP INC.</t>
  </si>
  <si>
    <t>3577</t>
  </si>
  <si>
    <t>HP Inc. is a global provider of personal computing and other access devices, imaging and printing products, and related technologies, solutions and services to individual consumers, small- and medium-sized businesses (SMBs) and large enterprises, including customers in the government, health and education sectors. Its segments include Personal Systems, Printing and Corporate Investments. The Personal Systems segment offers commercial and consumer desktop and notebook personal computers (PCs), workstations, thin clients, commercial mobility devices, retail point-of-sale (POS) systems, displays and peripherals, software, support and services. The Printing segment provides consumer and commercial printer hardware, supplies, services and solutions. The Printing segment is also focused on graphics and three-dimensional (3D) imaging solutions in the commercial and industrial markets. The Corporate Investments segment includes HP Labs and certain business incubation and investment projects.</t>
  </si>
  <si>
    <t>11.</t>
  </si>
  <si>
    <t>JABIL, INC.</t>
  </si>
  <si>
    <t>3672</t>
  </si>
  <si>
    <t>Jabil Inc. is a manufacturing solutions provider. The Company provides comprehensive electronics design, production and product management services to companies in various industries and end markets. It operates through two segments: Electronics Manufacturing Services (EMS) and Diversified Manufacturing Services (DMS). EMS segment is focused on leveraging information technology, supply chain design and engineering, technologies centered on core electronics, utilizing its manufacturing infrastructure and its ability to serve a broad range of end markets. EMS segment includes customers in the fifth generation (5G), wireless and cloud, digital print and retail, industrial and semi-capital equipment, and networking and storage industries. DMS segment provides engineering solutions, which is focused on material sciences, machining, tooling and others. DMS segment includes customers in the automotive and transportation, connected devices, healthcare and packaging industries.</t>
  </si>
  <si>
    <t>12.</t>
  </si>
  <si>
    <t>CUMMINS INC.</t>
  </si>
  <si>
    <t>3519</t>
  </si>
  <si>
    <t>Cummins Inc. offers complementary business segments that design, manufacture, distribute and service a portfolio of power solutions. Its segments include Components, Engine, Distribution, Power Systems and Accelera. The Components segment sells axles, drivelines, brakes and suspension systems. The Engine segment produces engines and associated parts for sale to customers in on-highway and various off-highway markets. The Distribution segment includes distributorships engaged in wholesaling engines, generator sets, service parts, performing service and repair activities. The Power Systems segment is an integrated power provider, which designs, manufactures and sells engines for industrial applications, standby and prime power generator sets, alternators and others. The Accelera segment designs, manufactures, sells and supports hydrogen production technologies as well as electrified power systems. It sells products to OEMs, distributors, dealers and other customers worldwide.</t>
  </si>
  <si>
    <t>13.</t>
  </si>
  <si>
    <t>HEWLETT PACKARD ENTERPRISE COMPANY</t>
  </si>
  <si>
    <t>Hewlett Packard Enterprise Company is a global technology company. The Company's segments include Compute, HPC &amp; AI, Storage, Intelligent Edge, Financial Services, and Corporate Investments and Other. The Compute segment consists of both general-purpose servers for multi-workload computing and workload-optimized servers. HPC &amp; AI segment offers integrated systems comprised of software and hardware designed to address HPC, AI, Data Analytics, and Transaction Processing workloads for government, research institutions and commercial customers globally. The Financial Services segment provides flexible investment solutions. Its Intelligent Edge segment offers wired and wireless local area network, campus, branch, and data center switching and others. The Storage segment includes cloud-native primary storage with the HPE Alletra Storage portfolio, self-service private cloud on-demand with HPE GreenLake for Private Cloud Business Edition, data storage and data management services and others.</t>
  </si>
  <si>
    <t>14.</t>
  </si>
  <si>
    <t>APPLIED MATERIALS INC</t>
  </si>
  <si>
    <t>3559</t>
  </si>
  <si>
    <t>Applied Materials, Inc. is a materials engineering solutions provider. The Company provides manufacturing equipment, services and software to the semiconductor, display and related industries. Its segments include Semiconductor Systems, Applied Global Services (AGS), and Display and Adjacent Markets. Semiconductor Systems segment develops, manufactures and sells a range of manufacturing equipment used to fabricate semiconductor chips, also referred to as integrated circuits (ICs). AGS segment provides integrated solutions to optimize equipment and fab performance and productivity, including spares, upgrades, services, remanufactured earlier generation equipment and factory automation software for semiconductor, display and other products. Display and Adjacent Markets segment is comprised of products for manufacturing liquid crystal displays (LCDs), organic light-emitting diodes (OLEDs), and other display technologies for monitors, smart phones, and other consumer-oriented devices.</t>
  </si>
  <si>
    <t>15.</t>
  </si>
  <si>
    <t>BAKER HUGHES COMPANY</t>
  </si>
  <si>
    <t>3533</t>
  </si>
  <si>
    <t>Baker Hughes Company is an energy technology company with a portfolio of technologies and services that span the energy and industrial value chain. The Company operates in two segments: Oilfield Services &amp; Equipment (OFSE) and Industrial &amp; Energy Technology (IET). OFSE segment provides products and services for onshore and offshore oilfield operations across the lifecycle of a well, ranging from exploration, appraisal, and development, to production, rejuvenation, and decommissioning. OFSE is organized into four product lines: Well Construction; Completions, Intervention, and Measurements; Production Solutions, and Subsea and Surface Pressure Systems. IET segment provides technology solutions and services for mechanical-drive, compression and power-generation applications across the energy industry, including oil and gas, liquefied natural gas (LNG) operations, downstream refining and petrochemical markets, as well as lower carbon solutions to broader energy and industrial sectors.</t>
  </si>
  <si>
    <t>16.</t>
  </si>
  <si>
    <t>CARRIER GLOBAL CORP</t>
  </si>
  <si>
    <t>3585</t>
  </si>
  <si>
    <t>Carrier Global Corp is engaged in intelligent climate and energy solutions with a focus on providing differentiated, digitally enabled lifecycle solutions. It operates through three segments: HVAC, Refrigeration, and Fire &amp; Security. The HVAC segment provides products, controls, services and solutions to meet the heating, cooling and ventilation needs of residential and commercial customers. The Refrigeration segment includes transport refrigeration and monitoring products, services and digital solutions for trucks, trailers, shipping containers, intermodal and rail, as well as commercial refrigeration products. Its Commercial refrigeration solutions include refrigerated cabinets, freezers, systems and controls. Its Fire &amp; Security segment provides a range of residential, commercial and industrial technologies designed to help protect people and property. Its products include fire, flame, gas, smoke and carbon monoxide detection, portable fire extinguishers, and electronic controls.</t>
  </si>
  <si>
    <t>17.</t>
  </si>
  <si>
    <t>PARKER HANNIFIN CORP</t>
  </si>
  <si>
    <t>3492</t>
  </si>
  <si>
    <t>Parker-Hannifin Corporation is a manufacturer of motion and control technologies and systems, providing precision engineered solutions for a range of mobile, industrial and aerospace markets. The Company's segments include Diversified Industrial and Aerospace Systems. The Diversified Industrial segment is an aggregation of several business units, which manufacture motion-control and fluid power system components for builders and users of various types of manufacturing, packaging, transportation, agricultural, construction, and military vehicles and equipment. This segment offers products, such as aerospace filters and systems and compressed air and gas treatment solutions, among others. The Aerospace Systems segment produces hydraulic, fuel, pneumatic and electro-mechanical systems and components, which are utilized on domestic commercial, military and general aviation aircraft. This segment serves original equipment and maintenance, repair and overhaul customers around the world.</t>
  </si>
  <si>
    <t>18.</t>
  </si>
  <si>
    <t>LAM RESEARCH CORP</t>
  </si>
  <si>
    <t>Lam Research Corporation is a supplier of wafer fabrication equipment and services to the semiconductor industry. The Company designs, manufactures, markets, refurbishes, and services semiconductor processing equipment used in the fabrication of integrated circuits. Its products and services are designed to help its customers build devices that are used in a variety of electronic products, including mobile phones, personal computers, servers, wearables, automotive vehicles, and data storage devices. Its product families include ALTUS, SABRE, SPEED, Striker, VECTOR, Flex, Kiyo, Syndion, Versys Metal, Coronus, DV-Prime , Da Vinci , EOS , and SP Series. Its customer base includes semiconductor memory, foundries, and integrated device manufacturers (IDMs) that make products, such as non-volatile memory (NVM), dynamic random-access memory (DRAM) and logic devices. It offers services in areas, such as nanoscale applications enablement, chemistry, plasma and fluidics, and others.</t>
  </si>
  <si>
    <t>19.</t>
  </si>
  <si>
    <t>ILLINOIS TOOL WORKS INC</t>
  </si>
  <si>
    <t>3569</t>
  </si>
  <si>
    <t>Illinois Tool Works Inc. is a global manufacturer of a diversified range of industrial products and equipment. The Company's segments include Automotive OEM; Food Equipment; Test &amp; Measurement and Electronics; Welding; Polymers &amp; Fluids; Construction Products, and Specialty Products. The Automotive OEM segment produces components and fasteners for automotive-related applications. The Food Equipment segment produces ware washing equipment, cooking equipment, refrigeration equipment, food processing equipment, kitchen exhaust, ventilation and pollution control systems and others. Its Welding segment produces arc welding equipment and metal arc welding consumables and related accessories. The Specialty Products segment offers conveyor systems and line automation for the food and beverage industries; plastic consumables that multi-pack cans and bottles and related equipment; airport ground support equipment; components for medical devices, and others.</t>
  </si>
  <si>
    <t>20.</t>
  </si>
  <si>
    <t>STANLEY BLACK &amp; DECKER, INC.</t>
  </si>
  <si>
    <t>3546</t>
  </si>
  <si>
    <t>Stanley Black &amp; Decker, Inc. is a provider of hand tools, power tools, outdoor products, and related accessories. The Company also provides engineered fastening solutions. Its solutions include Tools &amp; Outdoor and Industrial. The Tools &amp; Outdoor segment is comprised of the power tools group (PTG), hand tools, accessories, and storage (HTAS), and outdoor power equipment (Outdoor) product lines. Its PTG product line includes both professional and consumer products. The HTAS product line sells hand tools, power tool accessories and storage products. The Industrial segment is comprised of the Engineered Fastening and Infrastructure businesses. The Engineered Fastening business primarily sells engineered components such as fasteners, fittings, and various engineered products, which are designed for specific application across multiple verticals. The product lines include externally threaded fasteners, blind rivets and tools, blind inserts, and tools, and drawn arc weld studs and systems.</t>
  </si>
  <si>
    <t>21.</t>
  </si>
  <si>
    <t>ECOLAB INC</t>
  </si>
  <si>
    <t>1623</t>
  </si>
  <si>
    <t>Ecolab Inc. is engaged in offering water, hygiene and infection prevention solutions and services that protect people and the resources vital to life. The Company's segments include Global Industrial, Global Institutional &amp; Specialty and Global Healthcare &amp; Life Sciences. The Global Industrial segment provides water treatment and process applications, and cleaning and sanitizing solutions primarily to large industrial customers within the manufacturing, food and beverage processing, transportation, chemical, primary metals and mining, power generation, pulp and paper, commercial laundry, global petroleum and petrochemical industries. The Global Institutional &amp; Specialty segment provides specialized cleaning and sanitizing products to the foodservice, hospitality, lodging, government and education and retail industries. The Global Healthcare &amp; Life Sciences segment provides specialized cleaning and sanitizing products to the healthcare, personal care, and pharmaceutical industries.</t>
  </si>
  <si>
    <t>22.</t>
  </si>
  <si>
    <t>EMERSON ELECTRIC CO</t>
  </si>
  <si>
    <t>3823</t>
  </si>
  <si>
    <t>Emerson Electric Co. is a global technology and software company. The Company is a global manufacturer that combines technology and engineering to provide advanced solutions to its customers. The Company operates through six segments under two business groups, such as Intelligent Devices, and Software and Control. Its Intelligent Devices business includes Final Control, Measurement &amp; Analytical, Discrete Automation, and Safety &amp; Productivity. The Software and Control business include Control Systems &amp; Software, AspenTech, and Test &amp; Measurement. Final Control segment includes valves, and actuators &amp; regulators product offerings. Measurement &amp; Analytical segment includes liquid analysis, gas analysis, tank gauging system and others. Discrete Automation segment includes industrial solutions product offerings. Safety &amp; Productivity segment includes tools and home products. AspenTech segment provides asset optimization software that enables industrial manufacturers to maintain operations.</t>
  </si>
  <si>
    <t>23.</t>
  </si>
  <si>
    <t>AGCO CORP</t>
  </si>
  <si>
    <t>AGCO Corporation is a designer, manufacturer and distributor of agricultural machinery and precision agriculture technology. The Company sells a range of agricultural equipment, including tractors, combines, self-propelled sprayers, hay tools, forage equipment, seeding and tillage equipment, implements, and grain storage and protein production systems. It provides telemetry-based fleet management tools, including remote monitoring and diagnostics, which help farmers improve uptime, machine and yield optimization, mixed fleet optimization and decision support. The Company's Precision Planting, Headsight and Intelligent Ag Solutions brands provide retrofit solutions to upgrade farmers existing equipment to improve their planting, liquid application and harvest operations. The Company's Precision Planting, Headsight, JCA and Intelligent Ag Solutions brands also sell precision agriculture solutions around the crop cycle to third party original equipment manufacturers (OEMs).</t>
  </si>
  <si>
    <t>24.</t>
  </si>
  <si>
    <t>OTIS WORLDWIDE CORP</t>
  </si>
  <si>
    <t>3534</t>
  </si>
  <si>
    <t>Otis Worldwide Corporation is an elevator and escalator manufacturing, installation and service company. The Company's segments include New Equipment and Service. The New Equipment segment designs, manufactures, sell and installs a range of passenger and freight elevators, and escalators and moving walkways for residential, commercial and infrastructure projects. Its elevator and escalator solutions include Gen2, Gen3, Gen360 and SkyRise. Through its Service segment, it performs maintenance and repair services, and modernization services to upgrade elevators and escalators. Through its network of service sales personnel, it sells its services directly to customers in all significant elevator and escalator verticals around the world. It serves customers in over 200 countries and territories around the world. The SkyRise advanced elevator platform combines cutting-edge technologies and precision engineering to deliver solutions for residential, commercial and mixed-use skyscrapers.</t>
  </si>
  <si>
    <t>25.</t>
  </si>
  <si>
    <t>AIR PRODUCTS &amp; CHEMICALS INC</t>
  </si>
  <si>
    <t>2813</t>
  </si>
  <si>
    <t>Air Products and Chemicals, Inc. is an industrial gases company. The Company provides essential industrial gases, related equipment, and applications to customers in various industries, including refining, chemicals, metals, electronics, manufacturing, medical, and food. Its segments include Americas, Asia, Europe, and Middle East and India, and Corporate and other. The Company also designs and manufactures equipment for air separation, hydrocarbon recovery and purification, natural gas liquefaction, and liquid helium and liquid hydrogen transport and storage. The Company distributes gases through its on-site or merchant supply mode. The Company's industries include aerospace, analytical labs &amp; research/science, automotive, beverages, bioenergy, biotechnology, cement and lime, chemicals, electronics, food, glass and frit, hydrogen energy, hydrogen for mobility, lifting, liquefied natural gas (LNG), medical, metals and materials processing, metals production, medical and others.</t>
  </si>
  <si>
    <t>26.</t>
  </si>
  <si>
    <t>CORNING INC</t>
  </si>
  <si>
    <t>3357</t>
  </si>
  <si>
    <t>Corning Incorporated is a materials science technology and innovation company. The Company operates through five segments: Optical Communications, Display Technologies, Specialty Materials, Environmental Technologies and Life Sciences. The Optical Communications segment manufactures carrier network and enterprise network components for the telecommunications industry. Display Technologies segment manufactures glass substrates for flat panel displays, including liquid crystal displays and organic light-emitting diodes. Its Specialty Materials segment is engaged in manufacturing products that provide material formulations for glass, glass ceramics and fluoride crystals to meet demand for customer needs. Its Environmental Technologies segment manufactures ceramic substrates and filters for emission control systems in mobile applications. Its Life Sciences segment manufactures labware, equipment, media, serum and reagents enabling workflow solutions for drug discovery and bioproduction.</t>
  </si>
  <si>
    <t>27.</t>
  </si>
  <si>
    <t>WESTERN DIGITAL CORP</t>
  </si>
  <si>
    <t>3572</t>
  </si>
  <si>
    <t>Western Digital Corporation (Western Digital) is a developer, manufacturer, and provider of data storage devices and solutions based on both NAND flash and hard disk drive technologies. It sells data storage devices and solutions in the United States and in foreign countries through its sales personnel, dealers, distributors, retailers, and subsidiaries. It has two segments: flash-based products (Flash) and hard disk drives (HDD). Flash products provide non-volatile data storage based on flash technology. It develops and manufactures solid state storage products for a variety of applications including enterprise or cloud storage, client storage, automotive, mobile devices, and removable memory devices. HDD products provide non-volatile data storage by recording magnetic information on a rotating disk. It develops and manufactures substantially all the recording heads and magnetic media used in its HDD products. Its portfolio of technology and products address multiple end markets.</t>
  </si>
  <si>
    <t>28.</t>
  </si>
  <si>
    <t>MOTOROLA SOLUTIONS, INC.</t>
  </si>
  <si>
    <t>3663</t>
  </si>
  <si>
    <t>Motorola Solutions, Inc. provides public safety and enterprise security. The Company offers safety and security technologies, which include land mobile radio communications (LMR), video security, and command center. Across technologies, it offers cloud-based and hybrid solutions, cybersecurity services, software and subscriptions services as well as managed and support services. Its segments include Products and Systems Integration, and Software and Services. The Products and Systems Integration segment offers a portfolio of infrastructure, devices, accessories, video security devices and infrastructure, and the implementation and integration of such systems, devices, and applications. The Company's Software and Services segment provides a range of solution offerings for government, public safety and commercial customers. Its Software includes public safety and enterprise Command Center, unified communications applications, certain mobile video equipment, and video software solutions.</t>
  </si>
  <si>
    <t>29.</t>
  </si>
  <si>
    <t>INSIGHT ENTERPRISES, INC.</t>
  </si>
  <si>
    <t>5961</t>
  </si>
  <si>
    <t>Insight Enterprises, Inc. is a technology company. The Company provides end-to-end digital transformation through a portfolio of solutions. It operates through three geographical segments: North America, Europe, Middle East, and Africa (EMEA), and Asia-Pacific (APAC). Its offerings in North America and certain countries in EMEA and APAC include hardware, software, and services, including cloud solutions. Its offerings in the remainder of its EMEA and APAC segments consist of software and certain software-related services, and cloud solutions. Its service offerings include software maintenance, vendor direct support services contracts, cloud / software-as-a-service offerings, insight delivered services, time and materials services contracts, fixed service contracts, one-call support service contracts, and third-party provided services. Its software maintenance agreements provide clients with the right to obtain any software upgrades, bug fixes and help desks and other support services.</t>
  </si>
  <si>
    <t>30.</t>
  </si>
  <si>
    <t>ROCKWELL AUTOMATION, INC.</t>
  </si>
  <si>
    <t>3829</t>
  </si>
  <si>
    <t>Rockwell Automation, Inc. is engaged in providing industrial automation and digital transformation products and services. The Company operates through three segments: Intelligent Devices, Software and Control, and Lifecycle Services. The Intelligent Devices segment includes drives, motion, advanced material handling, safety, sensing, industrial components and configured-to-order products. The Software and Control segment includes control and visualization software and hardware, digital twin, simulation and information software, and network and security infrastructure. The Lifecycle Services segment includes digital consulting, professional services including engineered-to-order solutions, recurring services, including cybersecurity, safety, remote monitoring, asset management and the Sensia joint venture. Its hardware and software products include condition monitoring, connection devices, industrial control products, FactoryTalk Logix Echo, Emulate3D Digital Twin and Arena Simulation.</t>
  </si>
  <si>
    <t>31.</t>
  </si>
  <si>
    <t>NOV INC</t>
  </si>
  <si>
    <t>5084</t>
  </si>
  <si>
    <t>NOV Inc. is an independent equipment and technology provider to the global energy industry. The Company operates through two segments: Energy Equipment, and Energy Products and Services. Its engineering knowhow, global supply chain management, manufacturing, and energy infrastructure development support provides capabilities to assist customers with energy transition advancement. It is also a geothermal equipment and technology provider, offering an array of tools and equipment specifically designed for the ultra-harsh conditions associated with geothermal development. Additionally, the Company is an equipment and technology provider for purpose-built vessels used to build, install, and maintain offshore wind towers and turbines. The Company is engaged in the development and commercialization of novel products and technologies to improve the efficiencies and economics of land and offshore-based wind, geothermal power generation, and carbon capture and sequestration.</t>
  </si>
  <si>
    <t>32.</t>
  </si>
  <si>
    <t>DOVER CORPORATION</t>
  </si>
  <si>
    <t>Dover Corporation is a manufacturer and solutions provider delivering equipment and components, consumable supplies, aftermarket parts, software and digital solutions, and support services. Its segments include Engineered Products segment provides equipment, components, software, solutions and services for vehicle aftermarket and industrial automation; Clean Energy &amp; Fueling segment provides components, equipment, software, retail fueling, and vehicle wash solutions; Imaging &amp; Identification segment supplies precision marking and coding, product traceability, brand protection and digital textile printing equipment, as well as related consumables and services; Pumps &amp; Process Solutions segment manufactures specialty pumps and flow meters, engineered precision components for rotating and reciprocating machines, fluid connecting solutions, and plastics and polymer processing equipment's; and Climate &amp; Sustainability Technologies segment provides energy-efficient equipment and parts.</t>
  </si>
  <si>
    <t>33.</t>
  </si>
  <si>
    <t>AVERY DENNISON CORPORATION</t>
  </si>
  <si>
    <t>2671</t>
  </si>
  <si>
    <t>Avery Dennison Corporation is a materials science and digital identification solutions company. The Company provides a range of branding and information solutions that optimize labor and supply chain efficiency, reduce waste, advance sustainability, circularity and transparency, and connect brands and consumers. Its Materials Group segment manufactures and sells pressure-sensitive label materials, films for graphic and reflective products, performance tapes and other adhesive products for industrial, medical and other applications, as well as fastener solutions. Its Solutions Group segment designs, manufactures and sells a variety of branding and information solutions, including brand and price tickets, tags and labels (including radio-frequency identification (RFID) inlays), and related services, supplies and equipment. It serves an array of industries worldwide, including home and personal care, apparel, e-commerce, logistics, food and grocery, pharmaceuticals and automotive.</t>
  </si>
  <si>
    <t>34.</t>
  </si>
  <si>
    <t>XYLEM INC.</t>
  </si>
  <si>
    <t>3561</t>
  </si>
  <si>
    <t>Xylem Inc. is a water technology company. The Company designs, manufactures and services engineered products and solutions across a range of critical applications, primarily in the water sector, as well as in energy. The Company's Water Infrastructure segment focuses on the transportation and treatment of water, offering a range of products including water, wastewater and storm water pumps, treatment equipment, and controls and systems. The Company's Applied Water segment's products include pumps, valves, heat exchangers, controls and dispensing equipment. The Company's Measurement &amp; Control Solutions segment develops advanced technology solutions that enable intelligent use and conservation of critical water and energy resources as well as analytical instrumentation used in the testing of water. The Company's Integrated Solutions &amp; Services segment provides equipment systems for industrial needs, full-scale outsourcing of operations and maintenance and municipal services.</t>
  </si>
  <si>
    <t>35.</t>
  </si>
  <si>
    <t>SUPER MICRO COMPUTER, INC.</t>
  </si>
  <si>
    <t>Super Micro Computer, Inc. is an application-optimized Total IT solution. The Company provides Silicon Valley-based provider of accelerated compute platforms that are application-optimized server and storage systems for a variety of markets, including enterprise data centers, cloud computing, artificial intelligence (AI), fifth generation (5G) and edge computing. Its Total IT Solutions includes complete servers, storage systems, modular blade servers, blades, workstations, full rack scale solutions, networking devices, server sub-systems, server management and security software. It also provides global support and services to help its customers install, upgrade and maintain their computing infrastructure. Its products include servers &amp; storage, building blocks, IoT &amp; embedded, networking, and workstations &amp; gaming products. IoT &amp; Embedded products include Embedded SuperServers, Embedded Motherboards, Embedded Chassis and Global SKUs. It operates in the United States, Asia and Europe.</t>
  </si>
  <si>
    <t>36.</t>
  </si>
  <si>
    <t>XEROX HOLDINGS CORPORATION</t>
  </si>
  <si>
    <t>7389</t>
  </si>
  <si>
    <t>Xerox Holdings Corporation is a workplace technology company building and integrating software and hardware for enterprises. The Company's segments include Print and Other and FITTLE. Its Print and Other segment includes the sale of document systems, supplies and technical services and managed services. The segment also includes the delivery of managed services that involve a continuum of solutions and services that help its customers optimize their print and communications infrastructure, apply automation and simplification to maximize productivity, and ensure the highest levels of security. This segment also includes information technology (IT) services and software. Its product groupings range from Entry, Mid-Range and High-End. The FITTLE segment provides leasing solutions and offers leasing for direct channel customer purchases of Xerox solutions through bundled lease agreements and lease financing to end-user customers who purchase Xerox solutions through its indirect channels.</t>
  </si>
  <si>
    <t>37.</t>
  </si>
  <si>
    <t>INGERSOLL RAND INC.</t>
  </si>
  <si>
    <t>3563</t>
  </si>
  <si>
    <t>Ingersoll Rand Inc. is a diversified, global provider of mission-critical flow creation products and industrial solutions. It offers a range of mission-critical air, gas, liquid, and solid flow creation technologies. It manufactures a range of compressor, pump, vacuum and blower products. Its Industrial Technologies and Services segment designs, manufactures, markets and services a range of air and gas compression, vacuum and blower products, fluid transfer equipment, loading systems, power tools and lifting equipment, including associated aftermarket parts, consumables and services. It primarily sells its products under the Ingersoll Rand, Gardner Denver, Nash, CompAir and Elmo Rietschle brands. Its Precision and Science Technologies segment designs, manufactures and markets a range of displacement pumps, fluid management systems, accessories and aftermarket parts that provide liquid and gas dosing, transfer, dispensing, pressure management and flow control in critical applications.</t>
  </si>
  <si>
    <t>38.</t>
  </si>
  <si>
    <t>PATTERSON COMPANIES, INC.</t>
  </si>
  <si>
    <t>5047</t>
  </si>
  <si>
    <t>Patterson Companies, Inc. is a value-added specialty distributor serving the United States and Canadian dental supply markets and the United States, Canadian and United Kingdom animal health supply markets. The Company's segments include Dental, Animal Health and Corporate. Dental segment provides a virtually complete range of consumable dental products, equipment and software, turnkey digital solutions and value-added services to dentists, dental laboratories, institutions, and other healthcare professionals throughout North America. Animal Health segment is a full-line distributor in North America and the United Kingdom. of animal health products, services, and technologies to both the production-animal and companion-pet markets. The Company provides relief services. It also provides pasteurizing equipment and single-use bags that allow dairy producers to produce, store and feed colostrum for newborn calves, as well as product offerings for beef cattle producers.</t>
  </si>
  <si>
    <t>39.</t>
  </si>
  <si>
    <t>BRUNSWICK CORP</t>
  </si>
  <si>
    <t>3732</t>
  </si>
  <si>
    <t>Brunswick Corporation designs, manufactures and markets recreational marine products, including marine propulsion products and boats, as well as parts and accessories for the marine and RV markets. Its segments include Propulsion, Engine Parts and Accessories (Engine P&amp;A), Navico Group and Boat. The Propulsion segment designs, manufactures and sells engines, controls, rigging, and propellers globally. The Engine P&amp;A segment sells products such as engine parts and consumables including oils and lubricants, electrical products, boat parts and systems, and also includes its marine parts and accessories distribution businesses. The Navico Group segment designs, develops, manufactures, and markets products and systems for the marine and RV, specialty vehicle markets. The Boat segment consists of the Brunswick Boat Group (Boat Group), which manufactures and distributes recreational boats, and Business Acceleration. Its boat brands include Boston Whaler, Lund, Sea Ray and Bayliner.</t>
  </si>
  <si>
    <t>40.</t>
  </si>
  <si>
    <t>NETAPP, INC.</t>
  </si>
  <si>
    <t>NetApp, Inc. (NetApp) is a cloud-led, data-centric software company. The Company delivers a portfolio of cloud services, and storage infrastructure, powered by intelligent data management software. The Company operates through two segments: Hybrid Cloud and Public Cloud. Its Hybrid Cloud segment offers a portfolio of storage management and infrastructure solutions that help customers recast their data centers with the power of cloud. This portfolio is designed to operate with public clouds to unlock the potential of hybrid, multi-cloud operations. It offers a portfolio of cloud-connected all-flash, hybrid-flash, and object storage systems. Its Public Cloud segment offers a portfolio of products delivered primarily as-a-service, including related support. This portfolio includes cloud storage and data services, and cloud operations services. The Company's solutions and services are generally available on the public clouds, including Amazon AWS, Microsoft Azure and Google Cloud Platform.</t>
  </si>
  <si>
    <t>41.</t>
  </si>
  <si>
    <t>REGAL REXNORD CORPORATION</t>
  </si>
  <si>
    <t>3621</t>
  </si>
  <si>
    <t>Regal Rexnord Corporation is engaged in the engineering and manufacturing of factory automation sub-systems, industrial powertrain solutions, automation and mechanical power transmission components, electric motors and electronic controls, air-moving products, and specialty electrical components and systems. The Company's segments include Industrial Powertrain Solutions (IPS), Power Efficiency Solutions (PES), Automation &amp; Motion Control (AMC) and Industrial Systems. Its IPS segment designs, produces and services mounted and unmounted bearings, couplings, mechanical power transmission drives, and more. Its PES segment designs and produces fractional to approximately five horsepower alternating current and direct current motors, electronic variable speed controls, and more. Its AMC segment designs, produces and services conveyor products, conveying automation subsystems, aerospace components, and more. Its Industrial Systems segment designs and produces integral motors, and alternators.</t>
  </si>
  <si>
    <t>42.</t>
  </si>
  <si>
    <t>ROPER TECHNOLOGIES, INC.</t>
  </si>
  <si>
    <t>Roper Technologies, Inc. is a diversified technology company. The Company operates businesses that design and develop vertical software and technology-enabled products for a variety of defensible niche markets. It operates through three segments: Application Software, Network Software and Technology Enabled Products. The Application Software segment includes Aderant, CBORD, Clinisys, Data Innovations, Deltek, Frontline, IntelliTrans, PowerPlan, Strata and Vertafore. The Network Software segment includes ConstructConnect, DAT, Foundry, iPipeline, iTradeNetwork, Loadlink, MHA, SHP and SoftWriters. The Technology Enabled Products segment includes CIVCO Medical Solutions, FMI, Inovonics, IPA, Neptune, Northern Digital, rf IDEAS and Verathon. Aderant is a comprehensive management software solution for law and other professional services firms. ConstructConnect is a cloud-based data, collaboration, and estimating automation software solutions to a network of pre-construction contractors.</t>
  </si>
  <si>
    <t>43.</t>
  </si>
  <si>
    <t>FORTINET INC</t>
  </si>
  <si>
    <t>Fortinet, Inc. provides an integrated platform, the Fortinet Security Fabric, that spans networking, unified Secure Access Service Edge (SASE) and AI-driven security operations to deliver cybersecurity where customers need it. It offers solutions to enterprises, such as in the financial services, retail and operational technology market verticals, communication and security service providers, government organizations and small and medium-sized businesses. Its Secure Networking solutions focuses on the convergence of networking and security via its network firewall and its switches, access points and other secure connectivity solutions. Its Unified SASE solution is a single-vendor SASE solution that includes Firewall, SD-WAN, Secure Web Gateway, Cloud Access Services Broker, and Data Loss Prevention, Zero Trust Network Access and cloud security. Its Security Operations solutions are delivered as a platform that automates detection and response to accelerate discovery and remediation.</t>
  </si>
  <si>
    <t>44.</t>
  </si>
  <si>
    <t>COHERENT CORP</t>
  </si>
  <si>
    <t>3827</t>
  </si>
  <si>
    <t>Coherent Corp. is a vertically integrated manufacturing company. The Company develops, manufactures and markets engineered materials, optoelectronic components and devices, optical and laser subsystems and systems for use in the industrial, communications, electronics, and instrumentation markets. Its segments include Networking, Materials, and Lasers. The Networking segment designs, manufactures, and markets products, such as optical and electro-optical components and materials, infrared optical components, semiconductor lasers and detectors, engineered materials, and compound semiconductor epitaxial wafers. The Materials segment manufactures transceivers for data centers and telecom optical networks, pump lasers, optical amplifiers, crystal materials, optics, lasers and optoelectronic modules. The Lasers segment offers lasers and optics products that serve industrial customers in semiconductor and display capital equipment, precision manufacturing, and aerospace and defense.</t>
  </si>
  <si>
    <t>45.</t>
  </si>
  <si>
    <t>TEREX CORP</t>
  </si>
  <si>
    <t>3537</t>
  </si>
  <si>
    <t>Terex Corporation is focused on manufacturing of materials processing machinery and aerial work platforms. The Company designs, builds and supports products used in maintenance, manufacturing, energy, recycling, minerals and materials management, and construction applications. The Company's segments include Materials Processing (MP) and Aerial Work Platforms (AWP). The MP segment designs, manufactures, services and markets materials processing and specialty equipment, including crushers, washing systems, screens, trommels, apron feeders, material handlers, pick and carry cranes, rough terrain cranes, tower cranes, wood processing, biomass and recycling equipment, concrete mixer trucks and concrete pavers, conveyors, and their related components and replacement parts. The AWP segment designs, manufactures, services and markets aerial work platform equipment, utility equipment and telehandlers. It markets aerial work platform products principally under the Terex and Genie brand names.</t>
  </si>
  <si>
    <t>46.</t>
  </si>
  <si>
    <t>SNAP-ON INCORPORATED</t>
  </si>
  <si>
    <t>3423</t>
  </si>
  <si>
    <t>Snap-on Incorporated is a manufacturer and marketer of tools, equipment, diagnostics, repair information and systems solutions. The Company's segments include the Commercial and Industrial Group, which serves a range of industrial and commercial customers worldwide, including customers in the aerospace, natural resources, government, power generation, transportation and technical education market segments, through direct and distributor channels; the Snap-on Tools Group, which consists of operations primarily serving vehicle service and repair technicians through the Company's worldwide mobile tool distribution channel; Repair Systems and Information Group, which consists of business operations serving other professional vehicle repair customers worldwide, owners and managers of independent repair shops and original equipment manufacturer dealerships, through direct and distributor channels, and Financial Services, which consists of the business operations of its finance subsidiaries.</t>
  </si>
  <si>
    <t>47.</t>
  </si>
  <si>
    <t>LENNOX INTERNATIONAL INC</t>
  </si>
  <si>
    <t>Lennox International Inc. is a provider of climate control solutions. The Company designs, manufactures and markets a range of products for the heating, ventilation, air conditioning and refrigeration (HVACR) markets. It operates through three segments: Home Comfort Solutions, Building Climate Solutions, and Corporate and Other. Home Comfort Solutions segment manufacture and market a broad range of furnaces, air conditioners, heat pumps, packaged heating and cooling systems, indoor air quality equipment, comfort control products, replacement parts and supplies and related products. Building Climate Solutions segment manufacture and sell unitary heating and air conditioning equipment, applied systems, controls, installation and service of commercial heating and cooling equipment, variable refrigerant flow commercial products, curb, curb adapters, drop box diffusers, HVAC recycling and salvage service, condensing units, unit coolers, fluid coolers, air cooled condensers, and others.</t>
  </si>
  <si>
    <t>48.</t>
  </si>
  <si>
    <t>THE TIMKEN COMPANY</t>
  </si>
  <si>
    <t>3562</t>
  </si>
  <si>
    <t>The Timken Company designs and manages a portfolio of engineered bearings and industrial motion products and provides related services. Its Engineered Bearings segment features a range of product designs serving original equipment manufacturers (OEMs) and end-users. Its portfolio features Timken, GGB, and Fafnir brands and serves customers across industries, including wind energy, agriculture, construction, food and beverage, metals and mining, automotive and truck, aerospace, rail and more. The Industrial Motion segment includes a portfolio of engineered products, including industrial drives, automatic lubrication systems, linear motion products and systems, chains, belts, couplings, filtration systems and industrial clutches and brakes. Its portfolio features brands, such as Philadelphia Gear, Cone Drive, Spinea, Rollon, Nadella, Groeneveld, BEKA, Des-Case, Diamond, Drives, Timken Belts, Lovejoy, PT Tech, and Lagersmit. It also offers specialty filtration products, augers and others.</t>
  </si>
  <si>
    <t>49.</t>
  </si>
  <si>
    <t>CARLISLE COMPANIES INC</t>
  </si>
  <si>
    <t>2821</t>
  </si>
  <si>
    <t>Carlisle Companies Incorporated is a manufacturer and supplier of building envelope products and solutions that enable energy efficiency in buildings. The Company operates through two segments: Carlisle Construction Materials (CCM) and Carlisle Weatherproofing Technologies (CWT). The CCM segment produces a complete line of single-ply roofing products and warranted roof systems and accessories for the commercial building industry, including ethylene propylene diene monomer (EPDM), thermoplastic polyolefin (TPO) and polyvinyl chloride (PVC) membrane, polyiso insulation, and engineered metal roofing and wall panel systems for commercial and residential buildings. The CWT segment produces building envelope solutions that drive energy efficiency and sustainability in commercial and residential applications. Its products include waterproofing and moisture protection products, protective roofing underlayments, fully integrated liquid and sheet applied air/vapor barriers, and others.</t>
  </si>
  <si>
    <t>50.</t>
  </si>
  <si>
    <t>ZEBRA TECHNOLOGIES CORP</t>
  </si>
  <si>
    <t>Zebra Technologies Corporation is engaged in the Automatic Identification and Data Capture (AIDC) industry. The Company helps organizations monitor, anticipate, and accelerate workflows by empowering their frontline and ensuring that everyone and everything is visible, connected and fully optimized. It operates through two segments: Asset Intelligence &amp; Tracking (AIT) and Enterprise Visibility &amp; Mobility (EVM). The AIT segment is engaged in barcode printing and asset tracking technologies. Its major product lines include barcode and card printers, radio frequency identification devices (RFID) and real-time location systems (RTLS) offerings, and supplies, including temperature-monitoring labels, and services. The EVM segment is engaged in automatic information and data capture solutions. Its major product lines include mobile computing, data capture, fixed industrial scanning and machine vision, services, and workflow optimization solutions. It operates in about 122 facilities.</t>
  </si>
  <si>
    <t>51.</t>
  </si>
  <si>
    <t>TORO COMPANY (THE)</t>
  </si>
  <si>
    <t>3524</t>
  </si>
  <si>
    <t>The Toro Company designs, manufactures, markets and sells professional turf maintenance equipment and services; turf irrigation systems; landscaping equipment and lighting products; snow and ice management products; agricultural irrigation (ag-irrigation) systems; rental, specialty and underground construction equipment, and residential yard and snow thrower products. The Company operates through two segments: Professional and Residential. The Professional segment consists of turf and landscape equipment; rental, specialty, and underground construction equipment; snow and ice management equipment, and irrigation and lighting products. The Residential segment consists of consists of walk power mowers, zero-turn riding mowers, snow throwers, replacement parts, and home solutions products, including grass trimmers, hedge trimmers, leaf blowers, blower-vacuums, chainsaws, string trimmers, and underground, hose, and hose-end retail irrigation products sold in Australia and New Zealand.</t>
  </si>
  <si>
    <t>52.</t>
  </si>
  <si>
    <t>FLOWSERVE CORP</t>
  </si>
  <si>
    <t>Flowserve Corporation is a manufacturer and aftermarket service provider of comprehensive flow control systems. It develops and manufactures precision-engineered flow control equipment integral to the movement, control and protection of the flow of materials. Its segments include Flowserve Pumps Division (FPD) and Flow Control Division (FCD). FPD segment designs, manufactures, pretests, distributes and services specialty and highly engineered custom and pre-configured pumps and pump systems, mechanical seals, auxiliary systems, replacement parts and upgrades and related aftermarket services. FPD products and services are used by companies that operate in the oil and gas, chemical, power generation, water management and general industries. FCD segment designs, manufactures, distributes and services a broad portfolio of flow control solutions, including engineered and industrial valve and automation systems, isolation and control valves, actuation, controls and related equipment.</t>
  </si>
  <si>
    <t>53.</t>
  </si>
  <si>
    <t>LINCOLN ELECTRIC HOLDINGS INC</t>
  </si>
  <si>
    <t>3541</t>
  </si>
  <si>
    <t>Lincoln Electric Holdings, Inc. is a manufacturer of welding, cutting and brazing products. The Company operates through three segments: Americas Welding, International Welding, and the Harris Products Group. The Americas Welding segment includes welding operations in North and South America. The International Welding segment includes welding operations in Europe, Africa, Asia, and Australia. The Harris Products Group includes the Company's global cutting, soldering and brazing businesses, specialty gas equipment, as well as the retail business in the United States. The Company's products include arc welding, brazing and soldering filler metals (consumables), arc welding equipment, plasma and oxyfuel cutting systems, wire feeding systems, fume control equipment, welding accessories, specialty gas regulators, and education solutions; as well as a comprehensive portfolio of automated solutions for joining, cutting, material handling, module assembly, and end of line testing.</t>
  </si>
  <si>
    <t>54.</t>
  </si>
  <si>
    <t>VALMONT INDUSTRIES INC</t>
  </si>
  <si>
    <t>3441</t>
  </si>
  <si>
    <t>Valmont Industries, Inc. is a manufacturer of products and services for infrastructure and agricultural markets. The Company operates through two segments: Infrastructure and Agriculture. The Infrastructure segment consists of the manufacture and distribution of products and solutions to serve the infrastructure markets of utility, solar, lighting, transportation, and telecommunications, along with coatings services to protect metal products. Its Infrastructure segment is comprised of five primary product lines: Transmission, Distribution, and Substation (TD&amp;S); Lighting and Transportation (L&amp;T); Coatings; Telecommunications, and Solar. The Agriculture segment consists of the manufacture of center pivot components and linear irrigation equipment for agricultural markets, including parts and tubular products, and advanced technology solutions for precision agriculture. It manufactures and distributes mechanical irrigation equipment and related service parts under the Valley brand name.</t>
  </si>
  <si>
    <t>55.</t>
  </si>
  <si>
    <t>PATTERSON UTI ENERGY INC</t>
  </si>
  <si>
    <t>1381</t>
  </si>
  <si>
    <t>Patterson-UTI Energy, Inc. is a provider of drilling and completion services to oil and natural gas exploration and production companies in the United States and other select countries, including contract drilling services, integrated well completion services and directional drilling services in the United States. The Company operates through three segments: Drilling Services, Completion Services, and Drilling Products. The Drilling Services segment consists of contract drilling, directional drilling, oilfield technology and electrical controls and automation businesses. It provides contract drilling services to oil and natural gas operators in the United States and Colombia. Its Completion Services segment consists of well completion business, which includes hydraulic fracturing, wireline and pumping, completion support, cementing and pressure pumping business. The Drilling Products segment includes manufacturing and distribution of drill bits business.</t>
  </si>
  <si>
    <t>56.</t>
  </si>
  <si>
    <t>HYSTER-YALE MATERIALS HANDLING, INC.</t>
  </si>
  <si>
    <t>Hyster-Yale Materials Handling, Inc. is a globally integrated company offering a full line of application-tailored lift trucks and solutions. Its solutions include attachments and hydrogen fuel cell power products, telematics, automation, and fleet management services, as well as a variety of other power options for its lift truck. Its segments include the Americas; Europe, the Middle East and Africa (EMEA), and Japan, Asia, Pacific, India, and China (JAPIC). Through, Hyster-Yale Group, Inc., it designs, engineers, manufactures, sells, and services a comprehensive line of lift trucks, attachments and aftermarket parts marketed globally, primarily under the Hyster and Yale brand names, mainly to independent Hyster and Yale retail dealerships. It also designs and produces specialized products in the port equipment and rough terrain forklift markets. It distributes lift trucks and attachments primarily through two channels: independent dealers and a direct sales program.</t>
  </si>
  <si>
    <t>57.</t>
  </si>
  <si>
    <t>MIDDLEBY CORP</t>
  </si>
  <si>
    <t>3589</t>
  </si>
  <si>
    <t>The Middleby Corporation is a foodservice company. The company operates has segments. Commercial Foodservice Equipment Group has a portfolio of foodservice equipment, which enables it to serve virtually any cooking, warming, holding, refrigeration, freezing and beverage application within a commercial kitchen or foodservice operation. Food Processing Equipment Group offers a portfolio of processing solutions for customers producing protein products, such as bacon, salami, hot dogs, dinner sausages, poultry and lunchmeats and bakery products, such as muffins, cookies, crackers, pastries, bread and buns. Residential Kitchen Equipment Group manufactures, sells and distributes kitchen equipment for the residential market. Principal product lines of this group are ranges, cookers, stoves, cooktops, microwaves, ovens, refrigerators, dishwashers, undercounter refrigeration, wine cellars, ice machines, beer dispensers, ventilation equipment, mixers, rotisseries and outdoor cooking equipment.</t>
  </si>
  <si>
    <t>58.</t>
  </si>
  <si>
    <t>GENERAC HOLDINGS INC.</t>
  </si>
  <si>
    <t>Generac Holdings Inc. is an energy technology solutions company. The Company provides backup and prime power generation products for residential and commercial and industrial applications, solar plus battery storage systems, energy monitoring and management devices and services, and engine and battery-powered tools and equipment. It operates through two segments: Domestic and International. The Domestic segment includes the legacy Generac business and the acquisitions that are based in the United States and Canada. The International segment includes acquisitions not based in the United States and Canada. Both segments design and manufacture a range of energy technology solutions and other power products. Its product offerings consist primarily of power generation equipment, energy storage systems, energy management devices and solutions, and other power products geared for varying end customer uses. Its residential automatic standby generators range in output from 7.5kW to 150kW.</t>
  </si>
  <si>
    <t>59.</t>
  </si>
  <si>
    <t>GARRETT MOTION INC.</t>
  </si>
  <si>
    <t>3714</t>
  </si>
  <si>
    <t>Garrett Motion Inc is a Switzerland-based automotive technology company. The Company designs, manufactures and sells turbocharger and electric boosting technologies for light and commercial vehicle original equipment manufacturers (OEMs) and the aftermarket. The Company offers turbochargers for gasoline, diesel, natural gas and electrified (hybrid and fuel cell) powertrains. In addition, the Company provides products and services for the connected vehicle market, including software focused on automotive cybersecurity and integrated vehicle health management (IVHM). The Company has a number of research and development (R&amp;D) centers, engineering facilities and factories around the world, as well as a global distribution network. It is a spin-off of Honeywell International Inc.</t>
  </si>
  <si>
    <t>60.</t>
  </si>
  <si>
    <t>NCR CORP</t>
  </si>
  <si>
    <t>3578</t>
  </si>
  <si>
    <t>NCR Voyix Corporation, formerly NCR Corporation, is a global provider of digital commerce solutions. The Company's segments include Retail, Hospitality and Digital Banking. The Retail segment offers software-led solutions to customers in the retail industry, with digital to connect retail operations end to end to integrate all aspects of a customer's operations in indoor and outdoor settings from point-of-sale (POS), to payments, inventory management, fraud and loss prevention applications, loyalty and consumer engagement. The Hospitality segment offers technological solutions to customers in the hospitality industry, including table-service, quick-service and fast casual restaurants of all sizes. The Digital Banking segment helps financial institutions implement their digital-first platform strategy by providing solutions for account opening, account management, transaction processing, imaging, and branch services.</t>
  </si>
  <si>
    <t>61.</t>
  </si>
  <si>
    <t>METTLER TOLEDO INTERNATIONAL INC</t>
  </si>
  <si>
    <t>3826</t>
  </si>
  <si>
    <t>Mettler-Toledo International Inc. is a supplier of precision instruments and services. The Company manufactures a variety of precision instruments and provides value-added services to its customers. Its principal products and services include laboratory instruments, industrial instruments, and retail weighing solutions. It has a variety of precision laboratory instruments for sample preparation, synthesis, analytical bench top, material characterization, and in-line measurement. Its laboratory instrument portfolio includes laboratory balances, liquid pipetting solutions, automated laboratory reactors, including real time analytics, titrators, pH meters, and other instruments. It manufactures numerous industrial weighing instruments and related terminals, and offers software solutions for the pharmaceutical, chemical, food, discrete manufacturing, and other industries. It offers weighing and software solutions, which can integrate counter, self-service, backroom and checkout functions.</t>
  </si>
  <si>
    <t>62.</t>
  </si>
  <si>
    <t>SCANSOURCE INC</t>
  </si>
  <si>
    <t>5045</t>
  </si>
  <si>
    <t>ScanSource, Inc. is a hybrid distributor connecting devices to partners across hardware, software-as-a-service (SaaS), connectivity and cloud. The Company provides technology solutions and services from suppliers of mobility, barcode, point-of-sale (POS), payments, physical security and networking, communications and collaboration, connectivity and cloud services. It segments include Specialty Technology Solutions and Modern Communications &amp; Cloud. Its Specialty Technology Solutions segment includes enterprise mobile computing, data capture, barcode printing, POS, payments, networking, electronic physical security, cyber security and other technologies. Its Modern Communications &amp; Cloud segment includes communications technologies and services for voice, video conferencing, wireless, data networking, cyber security, cable, unified communications and collaboration, cloud and technology services. Its segments operate in the United States, Canada, Brazil and the United Kingdom.</t>
  </si>
  <si>
    <t>63.</t>
  </si>
  <si>
    <t>CHAMPIONX CORP</t>
  </si>
  <si>
    <t>ChampionX Corporation is engaged in offering chemistry solutions, artificial lift systems, and engineered equipment and technologies that help companies drill for and produce oil and gas. The Company's Production Chemical Technologies segment offers products and services that cover a range of onshore, offshore, and oil sands chemical solutions in production and midstream operations. Its Production &amp; Automation Technologies segment offers products, technologies, and services that facilitate the extraction of oil and gas through artificial lift and digital automation applications. It designs, manufactures, markets a full range of artificial lift equipment, end-to-end automation, and digital solutions, and other production equipment and emissions monitoring solutions. Its Drilling Technologies segment offers polycrystalline diamond cutter (PDC) inserts, bearings, valves, and mining tools. Its Reservoir Chemical Technologies segment offers chemistry-oriented solutions and technologies.</t>
  </si>
  <si>
    <t>64.</t>
  </si>
  <si>
    <t>COOPER COMPANIES INC</t>
  </si>
  <si>
    <t>3851</t>
  </si>
  <si>
    <t>The Cooper Companies, Inc. is a global medical device company. The Company operates through two business units: CooperVision and CooperSurgical. CooperVision is engaged in the contact lens industry. CooperVision's products include MyDay daily disposable, MyDay daily disposable toric, MyDay Energys, MyDay multifocal, Biofinity &amp; Biofinity XR, Biofinity Energys, Biofinity toric &amp; Biofinity XR toric, Biofinity multifocal, Biofinity toric multifocal, clariti 1 day, clariti 1 day toric, clariti 1 day multifocal, MiSight 1 day, Avaira Vitality and Avaira Vitality toric. CooperSurgical is a fertility and women's health company dedicated to assisting women, babies and families around the world. CooperSurgical provides a range of products and services with an emphasis on improving fertility solutions, empowering office-based care, and advancing hospital care within women's health. CooperSurgical's brands include Paragard, ER-Complete, Fetal Pillow, INSORB, PGT-Complete, RUMI II and others.</t>
  </si>
  <si>
    <t>n.s.</t>
  </si>
  <si>
    <t>65.</t>
  </si>
  <si>
    <t>ENTEGRIS INC</t>
  </si>
  <si>
    <t>3089</t>
  </si>
  <si>
    <t>Entegris, Inc. is a supplier of advanced materials and process solutions for the semiconductor and other high technology industries (high-tech). The Company's segments include Materials Solutions (MS), Microcontamination Control (MC) and Advanced Materials Handling (AMH). The MS segment provides advanced consumable materials, such as chemical mechanical planarization (CMP) slurries and pads, deposition materials, process chemistries and gases, formulated cleans, etchants and other specialty materials. The MC segment is engaged in filtering and purifying critical liquid chemistries and gases used in semiconductor manufacturing processes and other high-tech industries. The AMH segment protects critical materials during manufacturing, transportation, and storage; including products that monitor, protect, transport and deliver critical liquid chemistries, wafers, and other substrates for a broad set of applications in the semiconductor, life sciences and other high-tech industries.</t>
  </si>
  <si>
    <t>66.</t>
  </si>
  <si>
    <t>APTARGROUP INC</t>
  </si>
  <si>
    <t>AptarGroup, Inc. is engaged in designing and manufacturing of drug and consumer product dosing, dispensing and protection technologies. The Company serves various end markets, including pharmaceutical, beauty, food, beverage, personal care and home care. The Company operates through three segments: Aptar Pharma, Aptar Beauty and Aptar Closures. Aptar Pharma segment supplies nasal drug delivery spray pumps and metered dose inhaler valves (MDIs) to the pharmaceutical and healthcare markets worldwide and supplies elastomer for injectable primary packaging components worldwide. The segment also provides services designed to accelerate and de-risk the development and regulatory approvals of drugs using drug delivery devices. The Aptar Beauty segment sells a variety of pumps, airless systems and valves to the fragrance, color cosmetics, facial skincare, personal care and home care markets. Aptar Closures segment primarily sells dispensing closures.</t>
  </si>
  <si>
    <t>67.</t>
  </si>
  <si>
    <t>DONALDSON COMPANY, INC.</t>
  </si>
  <si>
    <t>3564</t>
  </si>
  <si>
    <t>Donaldson Company, Inc. provides technology-led filtration products and solutions, serving a range of industries and advanced markets. The Company operates in three segments: Mobile Solutions, Industrial Products, and Life Sciences. The Mobile Solutions segment consists of the Off-Road, On-Road and Aftermarket business units. Its products include replacement filters for both air and liquid filtration applications as well as exhaust and emissions. The Industrial Solutions segment consists of the Industrial Filtration Solutions (IFS) and Aerospace and Defense business units. The products under IFS business units include dust, fume and mist collectors and air filtration systems for gas turbines. The Life Sciences segment consists of micro-environment gas and liquid filtration for food, beverage and industrial processes, bioprocessing equipment. The Company also offers biomanufacturing solutions for cell and gene therapy research, development, and commercial manufacturing.</t>
  </si>
  <si>
    <t>68.</t>
  </si>
  <si>
    <t>ITT INC.</t>
  </si>
  <si>
    <t>ITT Inc. is a diversified manufacturer of engineered critical components and customized technology solutions for the transportation, industrial and energy markets. Its segments include Motion Technologies (MT), Industrial Process (IP), and Connect &amp; Control Technologies (CCT). The MT segment manufactures brake components and specialized sealing solutions, shock absorbers and damping technologies primarily for the global automotive, truck and trailer, public bus and rail transportation markets. The IP segment manufactures engineered fluid process equipment serving a diversified mix of customers in global industries such as chemical, energy, mining, and other industrial process markets and is a provider of plant optimization and efficiency solutions and aftermarket services and parts. The CCT segment manufactures connector solutions, critical energy absorption, flow control components, and composite materials for the aerospace and defense, general industrial, medical, and energy markets.</t>
  </si>
  <si>
    <t>69.</t>
  </si>
  <si>
    <t>IDEX CORP</t>
  </si>
  <si>
    <t>IDEX Corporation is an applied solutions company. Its segments include Fluid &amp; Metering Technologies (FMT), Health &amp; Science Technologies (HST) and Fire &amp; Safety/Diversified Products (FSDP). The FMT segment designs, produces and distributes positive displacement pumps, valves, small volume provers, flow meters, injectors and other fluid-handling pump modules and systems and provides flow monitoring and other services for the food, chemical, general industrial, water and wastewater, agriculture and energy industries. The HST segment designs, produces and distributes a range of precision fluidics, positive displacement pumps, powder and liquid processing technologies, drying systems, micro-precision components, pneumatic components and sealing solutions, high performance molded and extruded sealing components, and others. The FSDP segment designs, produces and distributes firefighting pumps, valves and controls, rescue tools, lifting bags and other components and systems.</t>
  </si>
  <si>
    <t>70.</t>
  </si>
  <si>
    <t>PITNEY BOWES INC</t>
  </si>
  <si>
    <t>3579</t>
  </si>
  <si>
    <t>Pitney Bowes Inc. is a shipping and mailing company. The Company provides technology, logistics, and financial services to small and medium sized businesses, large enterprises, retailers, and government clients. Its segments include Global Ecommerce, Presort Services and SendTech Solutions. The Global Ecommerce segment offers domestic parcel services, cross-border solutions, and digital delivery services. Its domestic parcel services offer retailers a parcel delivery and returns network for end consumers. The Presort Services segment offers national outsource provider of mail sortation services that allow clients to qualify large volumes of first-class mail, marketing mail and marketing mail flats and bound printed matter for postal workshare discounts. Its SendTech Solutions segment offer clients with physical and digital mailing and shipping technology solutions and other applications to help simplify and save on the sending, tracking, and receiving of letters, parcels, and flats.</t>
  </si>
  <si>
    <t>71.</t>
  </si>
  <si>
    <t>WOODWARD, INC.</t>
  </si>
  <si>
    <t>3625</t>
  </si>
  <si>
    <t>Woodward, Inc. is an independent designer, manufacturer, and service provider of control solutions for the aerospace and industrial markets. It operates through two segments: Aerospace and Industrial. Its Aerospace segment designs, manufactures, and services systems and products for the management of fuel, air, and combustion and motion control. These products include fuel pumps, metering units, actuators, air valves, specialty valves, fuel nozzles, and thrust reverser actuation systems for turbine engines and nacelles, as well as flight deck controls, actuators, servocontrols, motors, and sensors. Its Industrial segment designs, produces, and services systems and products for the management of fuel, air, fluids, gases, motion, combustion, and electricity. These products include actuators, valves, pumps, fuel injection systems, solenoids, ignition systems, speed controls, electronics and software, and sensors. Its production facilities are in the United States, Europe, and Asia.</t>
  </si>
  <si>
    <t>72.</t>
  </si>
  <si>
    <t>CURTISS WRIGHT CORP</t>
  </si>
  <si>
    <t>3511</t>
  </si>
  <si>
    <t>Curtiss-Wright Corporation is a global integrated business that provides engineered products, solutions, and services mainly to aerospace and defense markets, and critical technologies in demanding commercial power, process, and industrial markets. The Company's segments include Aerospace &amp; Industrial, Defense Electronics, and Naval &amp; Power. The Aerospace &amp; Industrial segment consists of businesses that provide a diversified offering of engineered products and services supporting critical applications primarily across the commercial aerospace and general industrial markets. The Defense Electronics segment comprises businesses that primarily provide products to the defense markets and to a lesser extent the commercial aerospace market. The Naval &amp; Power segment comprises businesses that provide products to the naval defense market and, to a lesser extent, the power and process and aerospace defense markets. The products offered include main coolant pumps, pump seals, valves and others.</t>
  </si>
  <si>
    <t>73.</t>
  </si>
  <si>
    <t>PURE STORAGE, INC.</t>
  </si>
  <si>
    <t>Pure Storage, Inc. is focused on delivering disruptive data storage, products and services. The Company's products and subscription services support a range of structured and unstructured data, at scale and across any data workload in hybrid and public cloud environments and include production, test and development, analytics, disaster recovery (DR), and backup and recovery. Its products and subscription services include FlashArray Platform, Cloud Block Store, FlashBlade Platform, Evergreen Subscription, Evergreen//Flex, Evergreen//One, Pure Fusion, Portworx by Pure Storage and Portworx Data Services (PDS). It sells its products and subscription services using a direct sales force and its channel partners. It also sells to service providers that deploy its products and offer cloud-based storage services to their customers. FlashArray Platform provides solutions for block-oriented storage, addressing databases, applications, virtual machines and other traditional workloads.</t>
  </si>
  <si>
    <t>74.</t>
  </si>
  <si>
    <t>HILLENBRAND, INC.</t>
  </si>
  <si>
    <t>Hillenbrand, Inc. is a global industrial company that provides processing equipment and solutions. The Company operates through two segments: advanced process solutions and molding technology solutions. The advanced process solutions segment is a provider of process and material handling equipment, systems, and aftermarket parts and services for a variety of industries, including durable plastics, food and recycling. This segment's technologies include compounding, extrusion, material handling, conveying, mixing, ingredient automation, portion process, and screening and separating equipment. The molding technology solutions segment provides equipment, systems and aftermarket parts and service for the plastic technology processing industry. This segment has a product portfolio that includes injection molding and extrusion equipment, hot runner systems, mold bases and components, and maintenance, repair, and operating supplies. Its brands include Coperion, Milacron, K-Tron and Rotex.</t>
  </si>
  <si>
    <t>75.</t>
  </si>
  <si>
    <t>F5 INC</t>
  </si>
  <si>
    <t>7371</t>
  </si>
  <si>
    <t>F5, Inc. is a multi-cloud application services and security company. The Company partners with various organizations to secure and optimize every app and application programming interface (API) anywhere - on premises, in the cloud, or at the edge. The Company's enterprise-grade application services are available as cloud-based, software-as-a-service, and software-only solutions optimized for multi-cloud environments, with modules that can run independently, or as part of an integrated solution on its high-performance appliances. The Company, through its BIG-IP, F5 NGINX and F5 Distributed Cloud Services product, offers a range of integrated, artificial intelligence- and machine learning-driven solutions that support performance and protect both legacy and modern applications and APIs across data center, cloud, and edge locations. Its products and solutions include F5 Distributed Cloud Web App and API Protection, F5 NGINX Ingress Controller, F5 BIG-IP Security, and F5 BIG-IP Systems.</t>
  </si>
  <si>
    <t>76.</t>
  </si>
  <si>
    <t>ESAB CORPORATION</t>
  </si>
  <si>
    <t>3548</t>
  </si>
  <si>
    <t>ESAB Corporation is involved in the fabrication and gas control technology. The Company provides its partners with advanced equipment, consumables, gas control equipment, robotics, and digital solutions, which enable everyday work. Its segments include Americas, and EMEA &amp; APAC. The Americas segment which includes operations in North America and South America. The EMEA &amp; APAC segment which includes Europe, Middle East, India, Africa, and Asia Pacific. The Company's products are utilized to solve challenges in a range of industries, including cutting, joining and automated welding. Its products are marketed under various brand names, such as ESAB, which provides a comprehensive range of welding consumables, including electrodes, cored and solid wires, and fluxes using a range of specialty and other materials, and cutting consumables including electrodes, nozzles, and tips. ESAB's equipment ranges from portable welding machines to large customized automated cutting and welding systems.</t>
  </si>
  <si>
    <t>77.</t>
  </si>
  <si>
    <t>NORDSON CORP</t>
  </si>
  <si>
    <t>Nordson Corporation is a precision technology company. It engineers, manufactures and market differentiated products and systems used for precision dispensing, applying and controlling adhesives, coatings, polymers, sealants, biomaterials, and other fluids, to test and inspect for quality, and to treat and cure surfaces and various medical products. Its segments include Industrial Precision Solutions, Medical and Fluid Solutions and Advanced Technology Solutions. The Industrial Precision Solutions segment delivers dispensing and material processing technology to diverse end markets. This segment serves the consumer durables, non-durables, agriculture and industrial markets. The Medical and Fluid Solutions segment includes fluid management solutions for medical, high-tech industrial and other diverse end markets. The Advanced Technology Solutions segment integrates its product technologies into the progressive stages of a customer's production processes.</t>
  </si>
  <si>
    <t>78.</t>
  </si>
  <si>
    <t>BWX TECHNOLOGIES INC.</t>
  </si>
  <si>
    <t>3443</t>
  </si>
  <si>
    <t>BWX Technologies, Inc. is a specialty manufacturer of nuclear components, a developer of nuclear technologies and a service provider. It focus on the design, engineering, and manufacture of precision naval nuclear components, reactors, and nuclear fuel for the United States Government. It also provides special nuclear materials processing, environmental site restoration services, products, and services. It operates in two segments: Government Operations and Commercial Operations. Government Operations segment engineers, designs, and manufactures precision naval nuclear components, reactors, and nuclear fuel for the United States department of energy (DOE)/national nuclear security administration's (NNSA) naval nuclear propulsion program. Commercial Operations segment designs and manufactures commercial nuclear steam generators, heat exchangers, pressure vessels, reactor components and other auxiliary equipment, including containers for the storage of spent nuclear fuel.</t>
  </si>
  <si>
    <t>79.</t>
  </si>
  <si>
    <t>PROFRAC HOLDING CORPORATION</t>
  </si>
  <si>
    <t>1389</t>
  </si>
  <si>
    <t>ProFrac Holding Corp. is a vertically integrated energy services company. The Company is engaged in providing hydraulic fracturing, completion services and other complementary products and services to upstream oil and gas companies engaged in the exploration and production (E&amp;P) of North American unconventional oil and natural gas resources. It provides in-basin sand in North America. Its four mines produces approximately 10.4 million tons per year of proppant. Its solutions to the North American Oil and Gas industry include project design and manufacturing, sand and chemical supply, logistics coordination and data reporting, automation technology, emissions reduction, and additive manufacturing. The Company also provides pressure pumping services with operations in the Rockies and Eagle Ford. It operates frac fleets totaling 204,500 hydraulic horsepower that offer opportunity for upgrades through the additions of dynamic gas blending (DGB) engines and engine idle reduction systems.</t>
  </si>
  <si>
    <t>80.</t>
  </si>
  <si>
    <t>OCEANEERING INTERNATIONAL INC</t>
  </si>
  <si>
    <t>Oceaneering International, Inc. is a technology company, which delivers engineered services and products, and robotic solutions to the offshore energy, defense, aerospace, manufacturing and entertainment industries. The Company operates through four segments. Subsea Robotics segment consists of its remotely operated vehicles (ROVs), survey services and ROV tooling businesses. Manufactured Products segment provides distribution systems, such as production control umbilicals and connection systems made up of specialty subsea hardware, along with clamp connectors and subsea and topside control valves. Offshore Projects Group segment provides a portfolio of integrated subsea project capabilities and solutions. Integrity Management &amp; Digital Solutions segment provides asset integrity management, corrosion management, inspection and nondestructive testing services, principally to customers in the oil and gas, power generation and petrochemical industries.</t>
  </si>
  <si>
    <t>81.</t>
  </si>
  <si>
    <t>ARCOSA, INC.</t>
  </si>
  <si>
    <t>1442</t>
  </si>
  <si>
    <t>Arcosa, Inc. is a provider of infrastructure-related products and solutions with brands serving construction, engineered structures, and transportation markets in North America. The Company operates through three segments: Construction Products, Engineered Structures and Transportation Products. Its Construction Products segment produces and sells natural and recycled aggregates, specialty materials, and construction site support equipment, including trench shields and shoring products. Its Engineered Structures segment primarily manufactures and sells steel structures for infrastructure businesses, including utility structures for electricity transmission and distribution, structural wind towers, traffic structures, and telecommunication structures. Its Transportation Products segment manufactures and sells inland barges, fiberglass barge covers, winches, marine hardware, and steel components for railcars and other transportation and industrial equipment.</t>
  </si>
  <si>
    <t>82.</t>
  </si>
  <si>
    <t>MANITOWOC COMPANY, INC. (THE)</t>
  </si>
  <si>
    <t>The Manitowoc Company, Inc. is a provider of engineered lifting solutions. The Company, through its wholly owned subsidiaries, designs, manufactures, markets, distributes, and supports comprehensive product lines of mobile hydraulic cranes, lattice-boom crawler cranes, boom trucks, and tower cranes under the Aspen Equipment, Grove, Manitowoc, MGX Equipment Services, National Crane, Potain, and Shuttlelift brand names. Its segments include Americas segment, Europe and Africa (EURAF) segment and Middle East and Asia Pacific (MEAP) segment. The Americas segment includes the North America and South America continents. The EURAF segment includes the Europe and Africa continents, excluding the Middle East region. The MEAP segment includes the Asia and Australia continents and the Middle East region. Its crane products are used in a variety of applications throughout the world, including energy production/distribution and utility, petrochemical and industrial, and infrastructure.</t>
  </si>
  <si>
    <t>83.</t>
  </si>
  <si>
    <t>GRACO INC</t>
  </si>
  <si>
    <t>Graco Inc. is a manufacturing company. It supplies technology and expertise for the management of fluids and coatings in industrial and commercial applications. It operates through three segments: Contractor, Industrial and Process. Contractor segment offers sprayers that apply paint to walls and other structures, with product models for users ranging from do-it-yourself homeowners to professional contractors. It also manufactures two-component proportioning systems that are used to spray polyurethane foam (spray foam) and polyurea coatings. Industrial segment includes the Industrial and Powder divisions. The Industrial segment markets equipment and solutions for moving and applying paints, coatings, sealants, adhesives and other fluids. Process segment includes the Process and Lubrication divisions. The Process segment markets pumps, valves, meters and accessories to move and dispense chemicals, oil and natural gas, water, wastewater, petroleum, food, lubricants and other fluids.</t>
  </si>
  <si>
    <t>84.</t>
  </si>
  <si>
    <t>CRANE CO</t>
  </si>
  <si>
    <t>3491</t>
  </si>
  <si>
    <t>Crane Company is a manufacturer of engineered components for mission-critical applications focused on the aerospace, defense, space and process flow industry end markets. Its segments include Aerospace &amp; Electronics, Process Flow Technologies, and Engineered Materials. The Aerospace &amp; Electronics segment supplies critical components and systems, including original equipment and aftermarket parts, primarily for the commercial aerospace, and the military aerospace, defense and space markets. The Process Flow Technologies segment is a provider of engineered fluid handling equipment for critical applications. The Engineered Materials segment manufactures fiberglass-reinforced plastic panels and coils, primarily for use in the manufacturing of recreational vehicles, truck bodies and trailers (Transportation). It also designs and manufacturers multi-stage lubrication pumps and lubrication system components technology for critical aerospace and defense applications.</t>
  </si>
  <si>
    <t>85.</t>
  </si>
  <si>
    <t>KENNAMETAL INC</t>
  </si>
  <si>
    <t>Kennametal Inc. is an industrial technology company, which serves customers across the aerospace and defense, earthworks, energy, general engineering and transportation end markets. The Company's segments include Metal Cutting and Infrastructure. The Metal Cutting segment develops and manufactures tooling and metal cutting products and services and offers an assortment of standard and custom metal cutting solutions to diverse end markets. The Metal Cutting segment offers products, including milling, hole making, turning, threading and toolmaking systems used in the manufacture of airframes, aero engines, trucks and automobiles, ships and various types of industrial equipment. The Infrastructure segment produces engineered tungsten carbide and ceramic components, earth-cutting tools, and advanced metallurgical powders, for the aerospace and defense, energy, earthworks and general engineering end markets. The Infrastructure segment markets its products under the Kennametal brand.</t>
  </si>
  <si>
    <t>86.</t>
  </si>
  <si>
    <t>MATTHEWS INTERNATIONAL CORP</t>
  </si>
  <si>
    <t>3995</t>
  </si>
  <si>
    <t>Matthews International Corporation is a global provider of memorialization products, industrial technologies, and brand solutions. The Company operates through three segments: Memorialization, Industrial Technologies and SGK Brand Solutions. The Memorialization segment consists primarily of bronze and granite memorials and other memorialization products, caskets, cremation-related products, and cremation and incineration equipment primarily for the cemetery and funeral home industries. The Industrial technologies segment includes the design, manufacturing, service and distribution of high-tech custom energy storage solutions, product identification and warehouse automation technologies and solutions. The SGK Brand Solutions segment consists of brand management, pre-media services, printing plates and cylinders, imaging services, digital asset management, merchandising display systems, and marketing and design services primarily for the consumer goods and retail industries.</t>
  </si>
  <si>
    <t>87.</t>
  </si>
  <si>
    <t>CUSTOM TRUCK ONE SOURCE, INC.</t>
  </si>
  <si>
    <t>7519</t>
  </si>
  <si>
    <t>Custom Truck One Source, Inc. is a specialty equipment provider. It provides specialty equipment to the electric utility transmission and distribution, telecommunications, rail, forestry, waste management and other infrastructure-related industries in North America. Its segments include Equipment Rental Solutions, Truck and Equipment Sales and Aftermarket Parts and Services. The Equipment Rental Solutions segment owns a range of new and used specialty equipment, including truck-mounted aerial lifts, cranes, service trucks, dump trucks, trailers, digger derricks and other machinery and equipment. The Truck and Equipment Sales segment offers a range of new equipment for sale to be used across its end-markets, which can be modified to meet its customers' specific needs. The Aftermarket Parts and Services segment includes the sale of specialized aftermarket parts, including captive parts related to its Load King brand, used in the maintenance and repair of the equipment it sells and rents.</t>
  </si>
  <si>
    <t>88.</t>
  </si>
  <si>
    <t>TERADATA CORPORATION</t>
  </si>
  <si>
    <t>Teradata Corporation (Teradata) is focused on providing a connected multi-cloud data platform for enterprise analytics. The Company's Teradata Vantage is its open and connected platform that is designed to allow organizations to leverage all their data across an enterprise, whether in public or private clouds, in a multi-cloud environment, or on-premises, and at the scale. Teradata Vantage comprises deployment options that are designed to address the full span of analytics and data needs while providing optimized total cost of ownership and financial governance. Its Teradata VantageCloud is a flexible, connected, and modern cloud platform and includes Teradata VantageCloud Lake, which is built on its cloud-native lake architecture, and Teradata VantageCloud Enterprise for managed enterprise workloads. Teradata VantageCore is an on-premises data and analytics offering, which integrates with its cloud offerings to enable hybrid environments that various enterprises currently demand.</t>
  </si>
  <si>
    <t>89.</t>
  </si>
  <si>
    <t>ACCO BRANDS CORPORATION</t>
  </si>
  <si>
    <t>3951</t>
  </si>
  <si>
    <t>ACCO Brands Corporation is a global consumer, technology and business branded products company. The Company's segments include ACCO Brands North America, ACCO Brands EMEA and ACCO Brands International. Each business segment designs, markets, sources, manufactures, and sells recognized consumer, technology and business branded products used in schools, homes and at work. The Company's product categories include gaming and computer accessories; storage and organization; notebooks; shredding; laminating and binding machines; stapling; punching; planners; dry-erase boards; and do-it-yourself tools, among others. Its portfolio includes both globally and regionally recognized brands. The Company's primary brands include PowerA, Five Star, AT-A-GLANCE, Quartet, Kensington, Swingline, GBC, Mead, Hilroy, Leitz, Derwent, Spirax, NOBO, Esselte, Artline, Rexel and others. Its products are sold primarily in the United States, Europe, Australia, Canada, Brazil and Mexico.</t>
  </si>
  <si>
    <t>90.</t>
  </si>
  <si>
    <t>LUMENTUM HOLDINGS INC.</t>
  </si>
  <si>
    <t>3669</t>
  </si>
  <si>
    <t>Lumentum Holdings Inc. is a provider of optical and photonic products addressing a range of end market applications including Optical Communications (OpComms) and Commercial Lasers (Lasers) for manufacturing, inspection and life-science applications. Its segments include OpComms and Lasers. Its OpComms segment includes a range of components, modules and subsystems to support customers including carrier networks for access (local), metro (intracity), long-haul (city-to-city and worldwide) and submarine (undersea) applications. In addition, its products address enterprise, cloud, and data center applications, including storage-access networks (SANs), local-area networks (LANs) and wide-area networks (WANs), as well as artificial intelligence and machine learning (AI/ML). Its Laser products are used in a variety of original equipment manufacturers (OEMs) applications, including diode-pumped solid-state, fiber, diode, direct-diode and gas lasers, such as argon-ion and helium-neon lasers.</t>
  </si>
  <si>
    <t>91.</t>
  </si>
  <si>
    <t>SPX TECHNOLOGIES, INC.</t>
  </si>
  <si>
    <t>SPX Technologies, Inc. is a diversified, global supplier of engineered products and technologies in the heating, ventilation, and air conditioning (HVAC) and detection and measurement markets. HVAC solutions offered by its businesses include package and process cooling equipment, residential and commercial boilers, comfort heating and ventilation products, and engineered air movement solutions. Its segments include HVAC, which engineers, designs, manufactures, installs and services package and process cooling products and engineered air movement solutions for the HVAC industrial and power generation markets, as well as boilers and comfort heating and ventilation products for the residential and commercial markets, and Detection and Measurement segment that engineers, designs, manufactures, services, and installs underground pipe and cable locators, inspection and rehabilitation equipment, robotic systems, fare collection systems, communication technologies, and obstruction lighting.</t>
  </si>
  <si>
    <t>92.</t>
  </si>
  <si>
    <t>ULTRA CLEAN HOLDINGS, INC.</t>
  </si>
  <si>
    <t>Ultra Clean Holdings, Inc. is a developer and supplier of critical subsystems, components, parts, and ultra-high purity cleaning and analytical services, primarily for the semiconductor industry. It offers its customers an integrated outsourced solution for major subassemblies, design-to-delivery cycle times, design for manufacturability, and prototyping. The Company's segments are Products and Services. The Products segment primarily designs, engineers, and manufactures production tools, components, parts, and modules and subsystems. The Products segment includes chemical delivery modules, frame assemblies, gas delivery systems, fluid delivery systems, precision robotics and process modules as well as other high-level assemblies. The Services segment provides ultra-high purity parts cleaning, process tool part recoating, surface encapsulation and high sensitivity micro contamination analysis primarily for the semiconductor device makers and wafer fabrication equipment (WFE) markets.</t>
  </si>
  <si>
    <t>93.</t>
  </si>
  <si>
    <t>ENOVIS CORP</t>
  </si>
  <si>
    <t>Enovis Corporation is a medical technology company. It is focused on developing clinically differentiated solutions by manufacturing and distributing medical devices with a range of products used for reconstructive surgery, rehabilitation, pain management and physical therapy. It operates through two segments: Prevention &amp; Recovery and Reconstructive. The Prevention &amp; Recovery segment develops, manufactures, and distributes rigid bracing products, orthopedic soft goods, vascular systems and compression garments, and hot and cold therapy products and offers recovery sciences products in the clinical rehabilitation and sports medicine markets, such as bone growth stimulators and electrical stimulators used for pain management. The Reconstructive segment develops, manufactures, and markets a variety of knee, hip, shoulder, elbow, foot, ankle, and finger implant products and surgical productivity tools. It also provides Novastep, a minimally invasive surgery (MIS) foot and ankle solutions.</t>
  </si>
  <si>
    <t>94.</t>
  </si>
  <si>
    <t>ALAMO GROUP INC</t>
  </si>
  <si>
    <t>Alamo Group Inc. is engaged in designing, manufacturing, distributing and providing services of equipment for vegetation management, infrastructure maintenance and other applications. The Company operates through two segments: Vegetation Management Division and Industrial Equipment Division. The Vegetation Management Division includes the operations of the mowing and forestry/tree care operations, Morbark and Dutch Power business units. The Industrial Equipment Division includes the Company's vocational truck business and other industrial operations, such as excavators, vacuum trucks, street sweepers and snow removal equipment. Its products include tractor-mounted and self-propelled mowers, zero-turn mowers, agricultural implements, tree and branch chippers, forestry/wood recycling equipment, street and parking lot sweepers, leaf and debris collection equipment, pothole patchers, vacuum trucks, hydro-excavation equipment, telescopic boom excavators, and snow removal equipment.</t>
  </si>
  <si>
    <t>95.</t>
  </si>
  <si>
    <t>JOHN BEAN TECHNOLOGIES CORP</t>
  </si>
  <si>
    <t>3556</t>
  </si>
  <si>
    <t>John Bean Technologies Corporation is a global technology solutions and service provider to the food and beverage industry. The Company designs, produces, and service sophisticated products and systems for multi-national and regional customers. Its products include Food and Beverage Solutions and Automated Guided Vehicle Systems. Its equipment offerings include primary, secondary and processing, including chilling, mixing/grinding, injecting, blending, marinating, tumbling, flattening, forming, portioning, coating, cooking, frying, freezing, extracting, pasteurizing, sterilizing, concentrating, high pressure processing, weighing, inspecting, filling, closing, sealing, end of line material handling, and packaging solutions. Its Automated Guided Vehicle Systems offerings include stand-alone, fully integrated, and dual-mode robotic systems for material movement requirements with a variety of applications, including automotive manufacturing, warehousing, and medical facilities.</t>
  </si>
  <si>
    <t>96.</t>
  </si>
  <si>
    <t>PARK OHIO HOLDINGS CORP</t>
  </si>
  <si>
    <t>7699</t>
  </si>
  <si>
    <t>Park-Ohio Holdings Corp. is a diversified international company that provides customers with a supply chain management outsourcing service, capital equipment used on their production lines, and manufactured components used to assemble their products. Its segments include Supply Technologies, Assembly Components and Engineered Products. Supply Technologies segment provides its customers with Total Supply Management, a proactive solutions approach that manages all aspects of supplying production parts and materials to its customers manufacturing floors, from strategic planning to program implementation. Assembly Components segment designs, develops and manufactures high pressure direct fuel injection fuel rails and pipes, fuel filler pipes and flexible multi-layer plastic and rubber assemblies. Its Engineered Products segment designs and manufactures a range of engineered products, including induction heating and melting systems, pipe threading systems, and forged and machined products.</t>
  </si>
  <si>
    <t>97.</t>
  </si>
  <si>
    <t>ATMUS FILTRATION TECHNOLOGIES INC.</t>
  </si>
  <si>
    <t>Atmus Filtration Technologies Inc. is engaged in filtration and media solutions. The Company designs and manufactures advanced filtration products, principally under the Fleetguard brand, that enable lower emissions and provide superior asset protection. It serves customers across truck, bus, agriculture, construction, mining, marine and power generation vehicle, and equipment markets, along with providing comprehensive aftermarket support and solutions. Its products include fuel filters, lube filters, air filters, crankcase ventilation, hydraulic filters and coolants and other chemicals. It offers products for first fit and aftermarket applications to original equipment manufacturers, dealers/distributors, and end-users. The Company produces and sells Fleetguard branded products in over 140 countries, including countries in North America, Europe, South America, Asia, Australia, and Africa. Fleetguard branded products are available through distribution centers worldwide.</t>
  </si>
  <si>
    <t>98.</t>
  </si>
  <si>
    <t>ARRAY TECHNOLOGIES INC</t>
  </si>
  <si>
    <t>Array Technologies, Inc. is a provider of utility-scale solar tracker technology. The Company manufactures ground-mounting tracking systems used in utility and distributed generation solar energy projects worldwide. The Company's segments include Array Legacy Operations and STI Legacy Operations. Its principal products are a portfolio of integrated solar tracking systems comprised of software and hardware that include, component parts, such as steel tubing, steel supports, drivelines, center structures, electric motors, motor controller assemblies, bearing assemblies, gearboxes and electronic controllers commonly referred to as a single-axis tracker. Its flagship tracker uses a patented design that allows one motor to drive multiple rows of solar panels. Its products and services include Tracker Systems; DuraTrack HZ v3; Array STI H250; Array OmniTrack, and SmarTrack Software. SmarTrack is its range of software and control-based products designed for utility-scale solar sites.</t>
  </si>
  <si>
    <t>99.</t>
  </si>
  <si>
    <t>U.S. SILICA HOLDINGS, INC.</t>
  </si>
  <si>
    <t>1446</t>
  </si>
  <si>
    <t>U.S. Silica Holdings, Inc. is a global performance materials company. The Company is a producer of commercial silica used in the oil and gas industry and in a range of industrial applications. Its segments include Oil &amp; Gas Proppants, and Industrial &amp; Specialty Products. The Oil &amp; Gas Proppants segment serves the oil and gas recovery market by providing and delivering fracturing sand, which is pumped down oil and natural gas wells to prop open rock fissures and increase the flow rate of oil and natural gas from the wells. The Industrial &amp; Specialty Products segment consists of over 800 product types and materials used in a variety of markets, including building and construction products, fillers and extenders, filtration, glassmaking, absorbents, foundry, and sports and recreation. Its subsidiaries include EP Minerals and SandBox Logistics. EP Minerals is engaged in the production of products derived from diatomaceous earth, perlite, engineered clays and non-activated clays.</t>
  </si>
  <si>
    <t>100.</t>
  </si>
  <si>
    <t>RBC BEARINGS INCORPORATED</t>
  </si>
  <si>
    <t>RBC Bearings Incorporated is a manufacturer and marketer of engineered precision bearings, components and essential systems for the industrial, defense and aerospace industries. The Company operates through two segments: Aerospace/Defense, and Industrial. The Company's products include plain bearings, roller bearings, ball bearings, mounted bearings, enclosed gearing, motion control components and engineered components. Its plain bearings are primarily used to rectify inevitable misalignments in various mechanical components, such as aircraft controls, helicopter rotors, or heavy mining and construction equipment. Its roller bearings are anti-friction products that utilize cylindrical rolling elements. Its roller bearings include tapered roller bearings, needle roller bearings and needle bearing track rollers and cam followers. Its engineered components consist primarily of engineered hydraulics and valves, fasteners, precision mechanical components and machine tool collets.</t>
  </si>
  <si>
    <t>101.</t>
  </si>
  <si>
    <t>CORSAIR GAMING, INC.</t>
  </si>
  <si>
    <t>Corsair Gaming Inc. is a provider and innovator of high-performance products for gamers and digital creators such as streamers, vloggers, and broadcasters. The Company's personal computer (PC) components products offer its customers multiple options to build their customized gaming and workstation desktop PCs. The Company operates through two segments: Gamer and creator peripherals, and Gaming components and systems. The Gamer and creator peripherals segment include its high-performance gaming keyboards, mice, headsets, controllers, and streaming products, which includes capture cards, stream Decks, microphones, and audio interfaces, facecam streaming cameras, studio accessories and gaming furniture, among others. The Gaming components and systems segment Includes its high-performance power supply units (PSUs), cooling solutions, computer cases, and DRAM modules, as well as high-end prebuilt and custom-built gaming PCs and laptops, and gaming monitors, among others.</t>
  </si>
  <si>
    <t>102.</t>
  </si>
  <si>
    <t>TPI COMPOSITES, INC.</t>
  </si>
  <si>
    <t>TPI Composites, Inc. is a manufacturer of composite wind blades for the wind energy market. The Company's geographic segments include the United States, Mexico, Europe, the Middle East and Africa and India. It enables wind turbine original equipment manufacturers (OEM) to outsource the manufacturing of a portion of their wind blades through its global footprint of advanced manufacturing facilities strategically located to serve wind markets. It also provides field service inspection and repair services to its OEM customers and wind farm owners and operators. Its field service inspection and repair services include diagnostic, repair and maintenance service offerings for wind blades that have been installed on wind turbines located at wind farms. It has produced precision molding and assembly systems, ranging from 30 meters to over 80 meters in length, to support its global operations. Its tooling solutions include precision wind blade patterns, precision molding and assembly systems.</t>
  </si>
  <si>
    <t>103.</t>
  </si>
  <si>
    <t>SYNAPTICS INCORPORATED</t>
  </si>
  <si>
    <t>Synaptics Incorporated is a developer and fabless supplier of mixed signal semiconductor solutions. The Company delivers complete chip, firmware and software semiconductor solutions that allow its customers to integrate advanced functions into their end products. It serves Internet of things (IoT), personal computer and mobile markets. Its IoT market solutions consist of wireless connectivity (Wi-Fi, Bluetooth and global positioning system, or GPS) products, System-on Chip (SoC), products, display and touch-integrated circuits for use in automobiles, and a range of audio and video products and solutions. It provides custom and semi-custom product solutions for navigation, cursor control, and access to devices or applications through fingerprint authentication, and human presence detection solutions, for many of the PC OEMs. Its mobile product applications include smartphones, tablets, large touchscreen applications, as well as a variety of mobile, handheld, and entertainment devices.</t>
  </si>
  <si>
    <t>104.</t>
  </si>
  <si>
    <t>ASTEC INDUSTRIES INC</t>
  </si>
  <si>
    <t>Astec Industries, Inc. designs, engineers, manufactures, markets, and equipment and components used primarily in asphalt and concrete road building and related construction activities. Its Infrastructure Solutions segment designs, engineers, manufactures and markets a complete line of asphalt and concrete plants, components and ancillary equipment, and asphalt road construction equipment, industrial thermal systems, land clearing, recycling and other heavy equipment. Its Materials Solutions segment designs and manufactures heavy rock processing equipment, in addition to servicing and supplying parts for the aggregate, mining, recycling, ports and bulk handling markets. The Company's products are marketed both domestically and internationally primarily to asphalt producers; highway and heavy equipment contractors; utility contractors; sand and gravel producers; construction, demolition, recycle and crushing contractors; forestry and environmental recycling contractors, and others.</t>
  </si>
  <si>
    <t>105.</t>
  </si>
  <si>
    <t>AZZ INC</t>
  </si>
  <si>
    <t>3613</t>
  </si>
  <si>
    <t>AZZ Inc. is a provider of hot-dip galvanizing and coil coating solutions to a range of end-markets in North America. The Company's segments include: The Metal Coatings segment, which provides hot-dip galvanizing, spin galvanizing, powder coating, anodizing and plating, and other surface coating applications to the steel fabrication and other industries through facilities located throughout the United States and Canada; and The Precoat Metals segment provides advanced applications of protective and decorative coatings and related value-added services for steel and aluminum coil, primarily serving the construction; appliance; heating, ventilation, and air conditioning (HVAC); container; transportation and other end markets. The Company's business segments provide sustainable, unmatched metal coating solutions that enhance the longevity and appearance of buildings, products and infrastructure that are essential to everyday life.</t>
  </si>
  <si>
    <t>106.</t>
  </si>
  <si>
    <t>TENNANT CO</t>
  </si>
  <si>
    <t>Tennant Company is engaged in designing, manufacturing and marketing solutions. The Company's products include floor maintenance and cleaning equipment, detergent-free and other sustainable cleaning technologies, aftermarket parts and consumables, equipment maintenance and repair service, and asset management solutions. Its products are used in many types of environments, including factories and warehouses, distribution centers, office buildings, public venues, such as arenas and stadiums, schools and universities, hospitals and clinics, and more. The Company markets its offerings under various brands: Tennant, Nobles, Alfa Uma Empresa Tennant, IPC, Gaomei and Rongen brands as well as private-label brands. The Company has approximately 11 global manufacturing locations and operates in three geographic areas including the Americas, Europe, Middle East and Africa (EMEA) and Asia Pacific (APAC).</t>
  </si>
  <si>
    <t>107.</t>
  </si>
  <si>
    <t>AAON INC</t>
  </si>
  <si>
    <t>AAON, Inc. is a producer of heating, ventilation, and air conditioning (HVAC) systems for commercial and industrial indoor environments. The Company operates through three segments: AAON Oklahoma, AAON Coil Products, and BASX. The AAON Oklahoma segment engineers, manufactures, and sells, semi-custom, and custom HVAC systems, designs and manufactures control solutions, and sells retail parts to customers through retail part stores and online. AAON Coil Products segment engineers and manufactures a selection of semi-custom and custom HVAC systems as well as a variety of heating and cooling coils to be used in HVAC systems. BASX segment engineers, manufactures, and sells an array of custom, high-performance cooling solutions for the hyperscale data center market, ventilation solutions for cleanroom environments in the biopharmaceutical, semiconductor, medical and agriculture markets, and highly custom, air handlers and modular solutions for a vast array of markets.</t>
  </si>
  <si>
    <t>108.</t>
  </si>
  <si>
    <t>OMNICELL, INC.</t>
  </si>
  <si>
    <t>Omnicell, Inc. is a provider of medication management solutions and adherence tools for health systems and pharmacies. The Company is focused on transforming pharmacy care through outcomes-centric innovation designed to optimize clinical and business outcomes across all settings of care through a portfolio of robotics, smart devices, intelligent software, and services. Its point of care automation solutions is designed to improve clinician workflows in patient care areas of the healthcare system, such as nursing units, patient wards, operating rooms, and emergency departments. The Company's XT Series automated dispensing systems for medications and supplies, which are used in nursing units and other clinical areas of the hospital, are designed to support workflows specific to each area of the hospital, with various software and hardware options. For the operating room, the Company also offer specialized automated dispensing systems.</t>
  </si>
  <si>
    <t>109.</t>
  </si>
  <si>
    <t>AXCELIS TECHNOLOGIES INC</t>
  </si>
  <si>
    <t>Axcelis Technologies, Inc. designs, manufactures and services ion implantation and other processing equipment used in the fabrication of semiconductor chips. The Company offers a complete line of high energy, high current and medium current implanters for all application requirements. In addition to equipment, the Company provides extensive aftermarket lifecycle products and services, including used tools, spare parts, equipment upgrades, maintenance services and customer training. Its Purion flagship systems are all based on a common platform, which enables a combination of implant purity, precision and productivity. Combining a single wafer end station, with advanced spot beam architectures (that ensures all points across the wafer see the same beam condition at the same beam angle), Purion products enable process control to optimize device performance and yield, at high productivity. The Company sells its products to semiconductor chip manufacturers around the world.</t>
  </si>
  <si>
    <t>110.</t>
  </si>
  <si>
    <t>EASTMAN KODAK CO</t>
  </si>
  <si>
    <t>3861</t>
  </si>
  <si>
    <t>Eastman Kodak Company is a manufacturer focused on commercial print and advanced materials and chemicals. The Company provides hardware, software, consumables and services primarily to customers in commercial print, packaging, publishing, manufacturing and entertainment. The Company operates through three segments: Print, Advanced Materials and Chemicals, Brand, and All Other. The Print segment is comprised of five lines of business: the Prepress Solutions business, the PROSPER business, the Software business, the Electrophotographic Printing Solutions business and the VERSAMARK business. Its Advanced Materials and Chemicals segment is comprised of three lines of business: Industrial Film and Chemicals, Motion Picture and Advanced Materials and Functional Printing. The Brand segment contains the brand licensing business. All Other is comprised of the operations of the Eastman Business Park, an approximately 1,200-acre technology center and industrial complex.</t>
  </si>
  <si>
    <t>111.</t>
  </si>
  <si>
    <t>VIAVI SOLUTIONS INC.</t>
  </si>
  <si>
    <t>Viavi Solutions Inc. is a provider of network test, monitoring, and assurance solutions for communications service providers (CSPs), hyperscalers, network equipment manufacturers (NEMs), original equipment manufacturers (OEMs), government and avionics. Its segments include Network Enablement (NE), Service Enablement (SE) and Optical Security and Performance Products (OSP). The NE segment provides testing solutions that access the network to perform build-out and maintenance tasks. These solutions include instruments, software and services to design, build, activate, certify, troubleshoot, and optimize networks. SE segment provides embedded systems and enterprise performance management solutions. These solutions include instruments, microprobes, and software, which monitors, collects, and analyzes network data to reveal the actual customer experience. The OSP segment provides optical products for anti-counterfeiting, consumer and industrial, government, automotive and other markets.</t>
  </si>
  <si>
    <t>112.</t>
  </si>
  <si>
    <t>CACTUS, INC.</t>
  </si>
  <si>
    <t>Cactus, Inc. is a holding company. The Company operates through two segments. The Pressure Control segment designs, manufactures, sells and rents a range of wellheads and pressure control equipment under the Cactus Wellhead brand. The segment's products are sold and rented principally' for onshore unconventional oil and gas wells and are utilized during the drilling, completion and production phases of its customers' wells. In addition, it provides field services for all of its products and rental items to assist with the installation, maintenance and handling of the equipment. The Spoolable Technologies segment designs, manufactures and sells spoolable pipe and associated end fittings under the FlexSteel brand. Its customers use these products primarily as production, gathering and takeaway pipelines to transport oil, gas or other liquids. In addition, it also provides field services and rental items to assist its customers with the installation of these products.</t>
  </si>
  <si>
    <t>113.</t>
  </si>
  <si>
    <t>JANUS INTERNATIONAL GROUP, INC.</t>
  </si>
  <si>
    <t>3442</t>
  </si>
  <si>
    <t>Janus International Group, Inc. is a manufacturer, supplier, and provider of turn-key self-storage, commercial, and industrial building solutions. The Company operates through two geographic segments: Janus North America and Janus International. The Janus North America segment is comprised of all the other entities, including Janus International Group, LLC, Betco, Inc., Noke, Inc., Asta Industries, Inc., DBCI, LLC, Access Control Technologies, LLC, Janus Door, LLC, and Steel Door Depot.com, LLC. The Janus International segment is comprised of Janus International Europe Holdings Ltd. (UK). Its production and sales are in Europe and Australia. The Company provides facility and door automation and access control technologies, roll up and swing doors, hallway systems, and relocatable storage Moveable Additional Storage Structures units. It is comprised of three sales channels, including New Construction-Self-storage, R3-Self-storage, and Commercial and Other.</t>
  </si>
  <si>
    <t>114.</t>
  </si>
  <si>
    <t>ENPRO INDUSTRIES, INC.</t>
  </si>
  <si>
    <t>3053</t>
  </si>
  <si>
    <t>Enpro, Inc. is an industrial technology company. The Company is focused on critical applications across many end-markets, including semiconductor, industrial process, commercial vehicle, sustainable power generation, aerospace, food and pharma, photonics and life sciences. The Company operates in two segments: Sealing Technologies and Advanced Surface Technologies. The Sealing Technologies segment includes three operating divisions: Garlock, Technetics and STEMCO, which serves various industries, including pharmaceutical, food and beverage, pulp and paper, metals and mining, marine, water/wastewater, chemical processing, and power generation markets. The Advanced Surface Technologies segment includes four operating businesses: Technetics Semi, LeanTeq, Alluxa, and NxEdge, which applies technologies, processes, and capabilities to deliver differentiated suites of products and services for the applications in markets.</t>
  </si>
  <si>
    <t>115.</t>
  </si>
  <si>
    <t>GOPRO, INC.</t>
  </si>
  <si>
    <t>GoPro, Inc. produces cameras, and mountable and wearable accessories. The Company offers a family of flagship cameras, including its cloud connected HERO12 Black, HERO11 Black, HERO11 Black Mini, HERO10 Black, HERO10 Black Bones, HERO9 Black, and MAX cameras. HERO12 Black is a waterproof camera, featuring a GP2 processor and HyperSmooth 6.0 image stabilization. MAX is a 360-degree waterproof camera featuring MAX HyperSmooth image stabilization, 360-degree MAX TimeWarp Video, MAX SuperView, PowerPano, audio, live streaming, voice control and a front facing touch display. Its subscription service offers full access to the video and photo editing features in the new Quik desktop app and Quik mobile app. It offers mobile, desktop and Web applications that provide a media workflow for archiving, editing, multi-clip story creation, and sharing content on the fly. It also offers a lifestyle gear lineup that melds its signature design and versatility across a line of bags, backpacks and cases.</t>
  </si>
  <si>
    <t>116.</t>
  </si>
  <si>
    <t>HAYWARD HOLDINGS, INC.</t>
  </si>
  <si>
    <t>Hayward Holdings, Inc. is a global designer, manufacturer, and marketer of a broad portfolio of pool and outdoor living technology. The Company offers a full line of energy-efficient and sustainable residential and commercial pool equipment including pumps, filters, heaters, cleaners, sanitizers, light emitting diode (LED) lighting, and water features all digitally connected through its Internet of Things (IoT)-enabled SmartPad. Its products are connected through OmniLogic, its mobile application. It operates through two segments: North America (NAM) and Europe &amp; Rest of World (E&amp;RW). The NAM segment manufactures and sells a complete line of residential and commercial swimming pool equipment and supplies in the United States and Canada and manufactures and sells flow control products. The E&amp;RW segment manufactures and sells residential and commercial swimming pool equipment and supplies in Europe, Central and South America, the Middle East, Australia, and other Asia Pacific countries.</t>
  </si>
  <si>
    <t>117.</t>
  </si>
  <si>
    <t>ARCHROCK, INC.</t>
  </si>
  <si>
    <t>7359</t>
  </si>
  <si>
    <t>Archrock, Inc. is an energy infrastructure company with a primary focus on midstream natural gas compression. The Company is a provider of natural gas compression services to customers in the energy industry throughout. the United States. It is a supplier of aftermarket services to customers that own compression equipment. Its segments include Contract Operations and Aftermarket Services. The Contract Operations business is comprised of its owned fleet of natural gas compression equipment that it use to provide operations services to its customers. The aftermarket services business provides a full range of services to support the compression needs of its customers that own compression equipment, including operations, maintenance, overhaul and reconfiguration services and sales of parts and components. It provides comprehensive contract operations services, such as personnel, equipment, tools, materials and supplies to meet its customer's natural gas compression needs.</t>
  </si>
  <si>
    <t>118.</t>
  </si>
  <si>
    <t>MERCURY SYSTEMS INC</t>
  </si>
  <si>
    <t>Mercury Systems, Inc. is a technology company that delivers processing power for aerospace and defense missions. The Company's end-to-end processing platform enables a range of aerospace and defense programs, optimized for mission success in challenging and demanding environments. Processing technologies that comprise its platform include signal solutions, display, software applications, networking, storage and secure processing. It manufactures components, products, modules and subsystems for defense prime contractors, the United States government, and original equipment manufacturers (OEM) commercial aerospace companies. Its mission critical solutions are deployed by its customers for a variety of applications, including command, control, communications, computers, intelligence, surveillance and reconnaissance (C4ISR), electronic intelligence, mission computing avionics, electro-optical/infrared (EO/IR), electronic warfare, weapons and missile defense, hypersonics and radar.</t>
  </si>
  <si>
    <t>119.</t>
  </si>
  <si>
    <t>KADANT INC</t>
  </si>
  <si>
    <t>3553</t>
  </si>
  <si>
    <t>Kadant Inc. is a global supplier of technologies and engineered systems. The Company operates through three segments: Flow Control, Industrial Processing, and Material Handling. Flow Control segment include rotary sealing devices, steam systems, expansion joints, doctor systems, roll and fabric cleaning devices, and filtration and fiber recovery systems. Industrial Processing segment Equipment, machinery, and technologies used to recycle paper and paperboard and process timber for use in the packaging, tissue, wood products and alternative fuel industries, among others. The segment also provides fiber processing industries with simulation software and consulting services. Material Handling segment products include conveying and vibratory equipment and balers. In addition, the Company manufactures and sells biodegradable, absorbent granules used as carriers in agricultural applications and for oil and grease absorption.</t>
  </si>
  <si>
    <t>120.</t>
  </si>
  <si>
    <t>ESCO TECHNOLOGIES INC</t>
  </si>
  <si>
    <t>ESCO Technologies Inc. provides highly engineered products and solutions to diverse and growing end-markets that include the aerospace, defense, space, healthcare, wireless, consumer electronics, electric utility and renewable energy industries. The Company has three segments: Aerospace &amp; Defense (A&amp;D), Utility Solutions Group (USG), and RF Test &amp; Measurement (Test). A&amp;D segment primarily designs and manufactures specialty filtration, fluid control and naval products, including hydraulic filter elements, fluid control devices and precision-tolerance machined components. USG is engaged in the development, manufacture and delivery of diagnostic testing and data management solutions that enable electric power grid operators to assess the integrity of high-voltage power delivery equipment. Test segment designs and manufactures products and systems to measure and control RF and acoustic energy for research and development, regulatory compliance, and medical and security applications.</t>
  </si>
  <si>
    <t>121.</t>
  </si>
  <si>
    <t>COLUMBUS MCKINNON CORP</t>
  </si>
  <si>
    <t>Columbus McKinnon Corporation designs, manufactures and distributes a broad range of material-handling products for various applications. The Company's products include a wide variety of electric, air-powered, lever, and hand hoists, hoist trolleys, explosion-protected hoists, winches, and aluminum work stations; alloy and carbon steel chains; forged attachments, such as hooks, shackles, textile slings, clamps, and load binders; mechanical and electromechanical actuators and rotary unions; below-the-hook special purpose lifters; and power and motion control systems, such as alternate current (AC) and direct current (DC) drive systems, radio remote controls, push button pendant stations, brakes, and collision avoidance and power delivery subsystems. The Company's brands include Budgit, Chester, CM, Coffing, Little Mule, Pfaff, Shaw-Box, STAHL, Magnetek, Herc-Alloy, and Yale. The Company is focused on commercial and industrial applications.</t>
  </si>
  <si>
    <t>122.</t>
  </si>
  <si>
    <t>VERINT SYSTEMS, INC.</t>
  </si>
  <si>
    <t>Verint Systems Inc. helps brands build customer relationships. The Company helps organizations close the Engagement Capacity Gap with its Verint Customer Engagement Cloud Platform. Its Verint Customer Engagement Platform is used by approximately 10,000 organizations in 180 countries to draw on the advancements in artificial intelligence (AI), analytics and open cloud architecture to elevate the customer experience. The Verint Platform is agnostic to communication infrastructure choices and integrates with brands' existing contact center as-a-service (CCaaS), unified communications-as-a-service (UCaaS) and communications platform-as-a-service (CPaaS) solutions. The Verint Platform includes an Engagement Data Hub. Interaction data captured from multiple voices, video, digital and social communication systems, experience data captured from multiple survey systems, and enrichment data from systems of record, are unified and managed in a single data hub at the core of the platform.</t>
  </si>
  <si>
    <t>123.</t>
  </si>
  <si>
    <t>VAREX IMAGING CORPORATION</t>
  </si>
  <si>
    <t>3844</t>
  </si>
  <si>
    <t>Varex Imaging Corporation is a designer and manufacturer of X-ray tubes, digital detectors and other image processing solutions. The Company operates through two segments: Medical and Industrial. The Medical segment designs, manufactures, sells and services X-ray imaging components, including X-ray tubes, digital detectors, ionization chambers and buckys, high voltage connectors, image-processing software and workstations, three-dimensional (3D) reconstruction software, computer-aided diagnostic software, collimators, automatic exposure control devices, generators, and heat exchangers. These components are used in a range of medical imaging applications. The Industrial segment designs, develops, manufactures, sells and services X-ray imaging products for use in a number of markets, including security applications for cargo screening at ports and borders and baggage screening at airports, and nondestructive testing, irradiation and inspection applications used in various other markets.</t>
  </si>
  <si>
    <t>124.</t>
  </si>
  <si>
    <t>IROBOT CORPORATION</t>
  </si>
  <si>
    <t>iRobot Corporation is a global consumer robot company. The Company designs, builds, sells and supports durable robots through the integration of software, electronics and hardware. Its portfolio of home robots and smart home devices features technologies for the connected home and advanced concepts in cleaning, mapping and navigation, human-robot interaction and physical solutions. Its products include Roomba Combo, Roomba, Braava, Braava jet and Root. It offers the Braava family of automatic floor mopping robots, which are designed for hard-surface floors. It also sells Roomba accessories and consumables, including the Clean Base Automatic Dirt Disposal, replacement dirt disposal bags for the clean base, filters, brushes and batteries. It also provides ongoing customer service and support through the iRobot HOME App. The Company offers its products through distributor and retail sales channels, as well as the online store on its Website and through its Home App.</t>
  </si>
  <si>
    <t>125.</t>
  </si>
  <si>
    <t>ORMAT TECHNOLOGIES, INC</t>
  </si>
  <si>
    <t>4911</t>
  </si>
  <si>
    <t>Ormat Technologies, Inc. is primarily engaged in the geothermal energy power business. The Company owns and operates 28 geothermal, renewable energy certificate (REG) and solar sites globally with an aggregate generating capacity of 1,385 megawatts. The Company operates through three segments. Electricity segment develops, builds, owns and operates geothermal, solar Photovoltaic (PV) and recovered energy-based power plants in the United States and geothermal power plants in other countries around the world and sells the electricity they generate. Product Segment designs, manufactures and sells equipment for geothermal and recovered energy-based electricity generation and provides services relating to the engineering, procurement and construction of geothermal and recovered energy-based power plants. Energy Storage Segment owns and operates grid connected In Front of the Meter (IFM) BESS facilities, which provide capacity, energy and ancillary services directly to the electric grid.</t>
  </si>
  <si>
    <t>126.</t>
  </si>
  <si>
    <t>ONTO INNOVATION INC.</t>
  </si>
  <si>
    <t>Onto Innovation Inc. is engaged in the design, development, manufacture and support of metrology and inspection tools for the semiconductor industry. The Company's products include Automated Metrology Systems; Integrated Metrology Systems; Silicon Wafer All-surface Inspection/Characterization; Macro Defect Inspection; Automated Defect Classification and Pattern Analysis; Yield Analysis; Opaque Film Metrology, and others. Its products are primarily used by silicon wafer manufacturers, semiconductor integrated circuit fabricators, and advanced packaging manufacturers operating in the semiconductor market. Its products are also used for process control in a number of other specialty device manufacturing markets, including light emitting diodes, vertical-cavity surface-emitting lasers, micro-electromechanical systems, CMOS image sensors, silicon and compound semiconductor power devices, analog devices, RF filters, data storage, and certain industrial and scientific applications.</t>
  </si>
  <si>
    <t>127.</t>
  </si>
  <si>
    <t>MYERS INDUSTRIES INC</t>
  </si>
  <si>
    <t>Myers Industries, Inc. is a manufacturer of a range of polymer products for industrial, agricultural, automotive, commercial and consumer markets. It is also a distributor of tools, equipment and supplies for the tire, wheel and under-vehicle service industry in the United States. It operates through two segments. The Material Handling segment manufactures a selection of durable plastic reusable containers that are used repeatedly. Its products include pallets, small parts bins, bulk shipping containers, storage and organization products, custom plastic products, consumer fuel containers, and tanks for water, fuel and waste handling. The Distribution Segment is engaged in the distribution of tools, equipment and supplies used for tire servicing, wheel, and automotive under-vehicle service on passenger, heavy truck, and off-road vehicles and the manufacturing of tire repair materials and custom rubber. It also manufactures composite matting ground protection for industrial applications.</t>
  </si>
  <si>
    <t>128.</t>
  </si>
  <si>
    <t>EVERI HOLDINGS INC.</t>
  </si>
  <si>
    <t>3999</t>
  </si>
  <si>
    <t>Everi Holdings Inc. develops and offers products and services that provide gaming entertainment, improve its customers' patron engagement, and help its casino customers operate their businesses more efficiently. It develops and supplies entertaining game content, gaming machines and gaming systems and services for land-based and iGaming operators. It operates through two segments: Games and Financial Technology Solutions (FinTech). The Games segment provides gaming operators with gaming technology and entertainment products and services, including gaming machines, primarily comprising Class II, Class III and Historic Horse Racing slot machines placed under participation and fixed-fee lease arrangements or sold to casino customers. The FinTech segment provides gaming operators with financial technology products and services, including financial access and related services supporting digital, cashless and physical cash options across mobile, assisted and self-service channels.</t>
  </si>
  <si>
    <t>129.</t>
  </si>
  <si>
    <t>OIL STATES INTERNATIONAL INC</t>
  </si>
  <si>
    <t>Oil States International, Inc. is a global provider of manufactured products and services to customers in the energy, industrial and military sectors. The Company's manufactured products include highly engineered capital equipment, as well as products consumed in the drilling, well construction and production of oil and natural gas. It operates through three segments. The Offshore/Manufactured Products segment designs, manufactures and markets capital equipment utilized on floating production systems, subsea pipeline infrastructure, and offshore drilling rigs and vessels, along with short-cycle and other products. The Well Site Services segment includes a range of equipment and services that are used to drill for, establish and maintain the flow of oil and natural gas from a well throughout its life cycle. The Downhole Technologies segment provides oil and gas perforation systems and downhole tools in support of completion, intervention, wireline and well abandonment operations.</t>
  </si>
  <si>
    <t>130.</t>
  </si>
  <si>
    <t>KAMAN CORP</t>
  </si>
  <si>
    <t>Kaman Corporation is a diversified company that conducts business in the aerospace and defense, medical and industrial markets. The Company's Engineered Products segment serves the aerospace and defense, industrial and medical markets, providing aircraft bearings and components, super precision, miniature ball bearings, spring energized seals, springs and contacts, and wheels, brakes and related hydraulic components for helicopters and fixed-wing and unmanned aerial vehicle (UAV) aircraft. The Precision Products segment serves the aerospace and defense markets providing precision safe and arming solutions for missile and bomb systems for the United States and allied militaries, subcontract helicopter work, restoration and others. Its Structures segment serves the aerospace and defense and medical end markets, providing complex metallic and composite aerostructures for commercial, military and general aviation fixed and rotary wing aircraft, and medical imaging solutions.</t>
  </si>
  <si>
    <t>131.</t>
  </si>
  <si>
    <t>CRICUT, INC.</t>
  </si>
  <si>
    <t>5943</t>
  </si>
  <si>
    <t>Cricut, Inc. is a creative technology company. The Company designs and builds its ecosystem of connected cutting machines, accessories, and materials for scalability and integration. Its segments include Connected Machines, Subscriptions and Accessories and Materials. The Connected Machines segment is engaged in the sale of its connected machine hardware and related essential software. The Accessories and Materials segment consists of craft, do it yourself (DIY), home decor products and heat presses. The Company's products include a flagship line of smart cutting machines - the Cricut Maker series, the Cricut Explore series, and Cricut Joy series, and Cricit Venture series - accompanied by other tools like Cricut EasyPress, the Infusible Ink system, and a diverse collection of materials. The Cricut platform centers around its cloud-based app, Cricut Design Space, giving users access to create and work on their projects anywhere, at any time, across desktop and mobile devices.</t>
  </si>
  <si>
    <t>132.</t>
  </si>
  <si>
    <t>NEWPARK RESOURCES INC</t>
  </si>
  <si>
    <t>Newpark Resources, Inc. is a geographically diversified supplier providing products, as well as rentals and services to customers across multiple industries. The Company operates through two segments include Industrial Solutions, Fluids Systems and Industrial Blending. Its Industrial Solutions segment provides temporary worksite access solutions, including the rental of its recyclable composite matting systems, along with related site construction and services to customers in various markets including power transmission, oil and natural gas exploration and production (E&amp;P), pipeline, renewable energy, petrochemical, construction and other industries, primarily in the United States and Europe. Its Fluids Systems segment provides drilling, completion, and stimulation fluids products and related technical services to customers for oil, natural gas, and geothermal projects primarily in North America and Europe, the Middle East and Africa, as well as certain countries in Asia Pacific.</t>
  </si>
  <si>
    <t>133.</t>
  </si>
  <si>
    <t>KULICKE &amp; SOFFA INDUSTRIES INC</t>
  </si>
  <si>
    <t>Kulicke and Soffa Industries, Inc. specializes in developing semiconductor and electronics assembly solutions. It designs, develops, manufactures, and sells capital equipment, consumables and services used to assemble semiconductors and electronic devices, such as integrated circuits, power discrete, light-emitting diode (LEDs), advanced displays and sensors. The Company operates in four segments. Its Ball Bonding Equipment segment is in designs, development, manufacture, and sell of ball bonding equipment and wafer level bonding equipment. Its Wedge Bonding Equipment segment is in design, development, manufacture, and sale of wedge bonding equipment. The Company's Advanced Solutions is in design, development, manufacture, and sells advanced display, die-attach and thermocompression systems and solutions. Its aftermarket products and services segment is in the design, development, manufacture and sale of a variety of tools, spares and services for the Company's equipment.</t>
  </si>
  <si>
    <t>134.</t>
  </si>
  <si>
    <t>STANDEX INTERNATIONAL CORP</t>
  </si>
  <si>
    <t>Standex International Corporation is a diversified industrial manufacturing company. The Company operates through five segments. Its Electronics segment manufactures and sells electronic components for applications throughout the end user market spectrum. Its Engraving segment provides mold texturizing, slush molding tools, project management and design services, roll engraving, hygiene product tooling, low observation vents for stealth aircraft, and process machinery for several industries. Its Scientific segment sells specialty temperature-controlled equipment for the medical, scientific, pharmaceutical, biotech and industrial markets. Its Engineering Technologies segment provides net and near net formed single-source customized solutions in the manufacture of engineered components. Its Specialty segment manufactures and sells refrigerated, heated and dry merchandizing display cases and single and double acting telescopic and piston rod hydraulic cylinders.</t>
  </si>
  <si>
    <t>135.</t>
  </si>
  <si>
    <t>NETGEAR, INC.</t>
  </si>
  <si>
    <t>3661</t>
  </si>
  <si>
    <t>NETGEAR, Inc. is engaged in providing networking technologies and Internet-connected products for consumers, businesses and service providers. The Company operates through two segments: Connected Home, and NETGEAR for Business. The Connected Home segment focuses on consumers and provides high-performance, dependable and easy-to-use premium WiFi networking solutions such as WiFi 6, WiFi 6E and WiFi 7 Tri-band and Quad-band mesh systems and routers, 4G/5G mobile products, smart devices such as Meural digital displays, and subscription services that provide consumers a range of value-added services. The NETGEAR for Business segment focuses on businesses and provides solutions for business networking, wireless local area network (LAN), audio and video over Ethernet for Pro AV applications, security and remote management. The Company conducts business across three geographic territories: the Americas; Europe, Middle East and Africa (EMEA), and Asia Pacific (APAC).</t>
  </si>
  <si>
    <t>136.</t>
  </si>
  <si>
    <t>FORUM ENERGY TECHNOLOGIES, INC.</t>
  </si>
  <si>
    <t>Forum Energy Technologies, Inc. is a global company serving the oil, natural gas, industrial, and renewable energy industries. The Company's segments include Drilling &amp; Downhole, Completions and Production. Its Drilling &amp; Downhole segment designs, manufactures and supplies products and provides related services to the drilling, well construction, artificial lift, and subsea energy construction markets, including applications in oil and natural gas, renewable energy, defense, and communications. Its Completions segment designs, manufactures and supplies products and provides related services to the coiled tubing, well stimulation and intervention markets. Its Production segment designs, manufactures, and supplies products and provides related equipment and services for the production and infrastructure markets. It provides a range of industrial valves. The Company also manufactures customized downhole technology solutions in sand and flow control for heavy oil applications.</t>
  </si>
  <si>
    <t>137.</t>
  </si>
  <si>
    <t>POWELL INDUSTRIES INC</t>
  </si>
  <si>
    <t>Powell Industries, Inc. develops, designs, manufactures and services custom-engineered equipment and systems. The Company distributes, controls and monitors the flow of electrical energy and provides protection to motors, transformers and other electrically powered equipment. Its principal products include integrated power control room substations (PCRs), custom-engineered modules, electrical houses (E-Houses), traditional and arc-resistant distribution switchgear and control gear, medium-voltage circuit breakers, monitoring and control communications systems, motor control centers, switches and bus duct systems. Its products are designed for application voltages ranging from approximately 480 volts to 38,000 volts and are used in oil and gas refining, onshore and offshore oil and gas production, petrochemical, liquefied natural gas (LNG) terminals, pipeline, terminal, mining and metals, light rail traction power, electric utility, pulp and paper and other industrial markets.</t>
  </si>
  <si>
    <t>138.</t>
  </si>
  <si>
    <t>ASTRONICS CORPORATION</t>
  </si>
  <si>
    <t>3728</t>
  </si>
  <si>
    <t>Astronics Corporation is a provider of advanced technologies to the global aerospace, defense, and electronics industries. Its products and services include advanced electrical power generation, distribution and motion systems, lighting and safety systems, avionics products, systems and certification, aircraft structures and automated test systems. The Company operates through two segments: Aerospace, and Test Systems. The Aerospace segment designs and manufactures products for the global aerospace industry. Its product lines include lighting and safety systems, electrical power generation, distribution and seat motion systems, aircraft structures, avionics products, systems certification, and other products. The Test Systems segment designs, develops, manufactures and maintains automated test systems that support the aerospace and defense, communications and mass transit industries as well as training and simulation devices for both commercial and military applications.</t>
  </si>
  <si>
    <t>139.</t>
  </si>
  <si>
    <t>LINDSAY CORPORATION</t>
  </si>
  <si>
    <t>Lindsay Corporation is engaged in providing a variety of proprietary water management and road infrastructure products and services. The Company is engaged in manufacture and distribution of agricultural irrigation equipment. It has two segments: Irrigation and Infrastructure. Irrigation segment includes the manufacturing and marketing of center pivot, lateral move, and hose reel irrigation systems, which are used principally in the agricultural industry to increase or stabilize crop production while conserving water, energy and labor. The segment also manufactures and markets repair and replacement parts for its irrigation systems and controls. Infrastructure segment includes the manufacturing and marketing of moveable barriers, specialty barriers, crash cushions and end terminals, road marking and road safety equipment, and railroad signals and structures. The principal infrastructure manufacturing facilities are located in Rio Vista, California; Milan, Italy; and Lindsay, Nebraska.</t>
  </si>
  <si>
    <t>140.</t>
  </si>
  <si>
    <t>VEECO INSTRUMENTS INC</t>
  </si>
  <si>
    <t>Veeco Instruments Inc. is a manufacturer of semiconductor process equipment. The Company's laser annealing, ion beam, chemical vapor deposition (CVD), metal organic chemical vapor deposition (MOCVD), single wafer etch and clean and lithography technologies play an integral role in the fabrication and packaging of advanced semiconductor devices. The Company's system products include Laser Annealing Systems, Ion Beam Systems and Etch Systems, Advanced Packaging Lithography, Single Wafer Wet Processing, Metal Organic Chemical Vapor Deposition Systems, Molecular Beam Epitaxy Systems, Atomic Layer Deposition Systems, and Other Systems. Its other deposition systems include Physical Vapor Deposition, Diamond-Like Carbon Deposition, and Chemical Vapor Deposition Systems. Its process equipment systems are used in the production of a range of microelectronic components, including logic, dynamic random-access memory (DRAM), photonics devices, power electronics, and other semiconductor devices.</t>
  </si>
  <si>
    <t>141.</t>
  </si>
  <si>
    <t>AZENTA INC</t>
  </si>
  <si>
    <t>Azenta, Inc. is a provider of life science sample exploration and management solutions for the life sciences market. The Company operates through two segments: Life Sciences Products, and Life Sciences Services. The Life Sciences Products segment provides automated cold storage solutions for biological and chemical compound samples. The segment's product offerings include automated cold storage systems, consumables and instruments, controlled rate thawing devices, and temperature-controlled storage and transportation solutions. The Life Sciences Services segment provides solutions addressing the many needs of customers in genomic analysis and the management and care of biological samples used in pharmaceutical, biotech, healthcare, clinical, and academic research, and development markets. The segment's service offerings include genomic services, and sample repository solutions. Its brands include GENEWIZ, FluidX, Ziath, 4titude, Limfinity, Freezer Pro, Barkey and B Medical Systems.</t>
  </si>
  <si>
    <t>142.</t>
  </si>
  <si>
    <t>FORMFACTOR, INC.</t>
  </si>
  <si>
    <t>FormFactor, Inc. is a provider of essential test and measurement technologies along the full semiconductor product lifecycle from characterization, modeling, reliability, and design de-bug to qualification and production test. It provides a range of high-performance probe cards, analytical probes, probe stations, thermal systems, and cryogenic systems to both semiconductor companies and scientific institutions. Its products provide electrical information from a variety of semiconductor and electro-optical devices and integrated circuits from early research, through development, to high-volume production. It operates in two segments: Probe Cards and the Systems. The Probe Cards segment includes sales of its probe cards and analytical probes. The Systems segment includes sales of its probe stations, thermal systems and cryogenic systems. The Company's customers include companies, universities and institutions that design or make semiconductor and semiconductor related products.</t>
  </si>
  <si>
    <t>143.</t>
  </si>
  <si>
    <t>GORMAN-RUPP COMPANY (THE)</t>
  </si>
  <si>
    <t>The Gorman-Rupp Company designs, manufactures, and sells pumps and pump systems for use in water, wastewater, construction, dewatering, industrial, petroleum, original equipment, agriculture, fire protection, heating, ventilating and air conditioning, military, and other liquid-handling applications. The Company's product line consists of pump models ranging in size from 1/4 to nearly 15 feet and ranging in rated capacity from less than one gallon per minute to nearly one million gallons per minute. The types of pumps which the Company produces include self-priming centrifugal, standard centrifugal, magnetic drive centrifugal, axial and mixed-flow, vertical turbine line shaft, submersible, high-pressure booster, rotary gear, rotary vein, and more. Its pumps have driven that range from 1/35 horsepower electric motors up to larger electric motors or internal combustion engines capable of producing several thousand horsepower. The Company's pumps are also utilized for dewatering purposes.</t>
  </si>
  <si>
    <t>144.</t>
  </si>
  <si>
    <t>TETRA TECHNOLOGIES, INC.</t>
  </si>
  <si>
    <t>1311</t>
  </si>
  <si>
    <t>TETRA Technologies, Inc. is an energy services and solutions company. The Company is focused on bromine-based completion fluids, calcium chloride, water management solutions, frac flowback, and production well testing services. The Company's segments include Completion Fluids &amp; Products Division and Water &amp; Flowback Services Division. The Completion Fluids &amp; Products Division manufactures and markets clear brine fluids (CBFs), additives, and associated products and services to the oil and gas industry for use in well drilling, completion, and workover operations in the United States and in certain countries in Latin America, Europe, Asia, the Middle East, and Africa. The Water &amp; Flowback Services Division provides a range of water management services that support hydraulic fracturing in unconventional well completions for domestic onshore oil and gas operators. These services include fresh and produced water analysis, treatment and recycling, blending and distribution and others.</t>
  </si>
  <si>
    <t>145.</t>
  </si>
  <si>
    <t>ENERPAC TOOL GROUP CORP</t>
  </si>
  <si>
    <t>Enerpac Tool Group Corp. is an industrial tools, services, technology and solutions provider. The Company operates through Industrial Tools &amp; Service (IT&amp;S) segment. IT&amp;S is a global supplier of both products and services to an array of end markets, including infrastructure, industrial maintenance, repair and operations, oil and gas, mining, alternative and renewable energy, and civil construction markets. Its primary products include branded tools, cylinders, pumps, hydraulic torque wrenches and highly engineered heavy lifting technology solutions. Its products include high-force hydraulic and mechanical tools (cylinders, pumps, valves, bolt tensioners, specialty tools and other miscellaneous products), which are designed to allow users to apply controlled force and motion. These tools operate at a pressure of approximately 5,000 to 12,000 pounds per square inch. Its branded tools and services are primarily marketed through the Enerpac, Hydratight, Larzep and Simplex brand names.</t>
  </si>
  <si>
    <t>146.</t>
  </si>
  <si>
    <t>LSB INDUSTRIES, INC.</t>
  </si>
  <si>
    <t>2819</t>
  </si>
  <si>
    <t>LSB Industries, Inc. is primarily engaged in the manufacturing and marketing of chemical products for the agricultural, industrial and mining markets. The Company manufactures products for three principal markets: agricultural, industrial and mining. Its agricultural products include ammonia, fertilizer-grade ammonium nitrate (AN), high-density ammonium nitrate (HDAN) and urea ammonia nitrate (UAN). Its industrial products include high-purity and commercial-grade ammonia, high-purity AN, sulfuric acids, concentrated, blended and regular nitric acid, mixed nitrating acids, carbon dioxide, and diesel exhaust fluid (DEF). Its mining products include industrial-grade AN (LDAN) and AN solutions. It owns and operates three multi-plant facilities in El Dorado, Arkansas, Cherokee, Alabama, and Pryor, Oklahoma. Its products are sold through distributors and directly to end customers throughout the United States and parts of Canada and the North America.</t>
  </si>
  <si>
    <t>147.</t>
  </si>
  <si>
    <t>MAYVILLE ENGINEERING COMPANY, INC.</t>
  </si>
  <si>
    <t>3465</t>
  </si>
  <si>
    <t>Mayville Engineering Company, Inc. is a value-added manufacturing partner that provides a full suite of services from concept to production, including prototyping and tooling, production fabrication, coating, assembly, and aftermarket components. The Company focuses on producing metal components that are used in a range of heavy- and medium-duty commercial vehicles, construction and access equipment, powersports, agricultural, military and other products. Its capabilities include metal fabrication, metal stamping, tube bending and forming, robotic part forming, robotic welding, resistance welding, five-axis tube and fiber laser cutting and custom coatings, including high heat and chemical agent resistant coating (CARC) painting, which are used in a variety of applications. It also a manufacturer of custom aluminum extrusions and fabrications and offers value-added services that include design, engineering, extrusions, fabrication, anodizing and finishing, assembly, and packaging.</t>
  </si>
  <si>
    <t>148.</t>
  </si>
  <si>
    <t>KEY TRONIC CORP</t>
  </si>
  <si>
    <t>Key Tronic Corporation is a contract manufacturer offering value-added design and manufacturing services. The Company provides full engineering services, materials management, worldwide manufacturing facilities, assembly services, in-house testing, distribution and unparalleled customer service. It provides a mix of manufacturing services for outsourced original equipment manufacturing (OEM) products. Its services include product design, surface mount technologies (SMT) and pin through hole capability for printed circuit board assembly, tool making, precision plastic molding, sheet metal fabrication and painting, liquid injection molding, complex assembly, prototype design and full product assembly. Its customers include some of the original equipment manufacturers, and its combined capabilities and vertical integration are proving to be a desirable offering to its expanded customer base. Its manufacturing facilities are located in the United States, Mexico, China and Vietnam.</t>
  </si>
  <si>
    <t>149.</t>
  </si>
  <si>
    <t>ALLIENT INC</t>
  </si>
  <si>
    <t>3825</t>
  </si>
  <si>
    <t>Allient Inc., formerly Allied Motion Technologies Inc., is a global engineering and manufacturing company. The Company develops solutions to drive the market-moving industries, including medical, life sciences, aerospace and defense, agriculture, transportation, robotics and automation. The Company's motion solutions include the component parts and integrated systems that make movement possible, such as precision motors and drives. Its controls division is focused on industrial automation, control systems, and solutions that streamline functionality throughout countless applications. Its power solutions provide consistency and reliability issues associated with industrial power conversion, such as harmonics or transients in waveforms. Its power brands specialize in manufacturing products that serve critical roles in a spectrum of industries, including oil and gas; heating, ventilation, and air conditioning (HVAC); water/wastewater; general industrial, and others.</t>
  </si>
  <si>
    <t>150.</t>
  </si>
  <si>
    <t>DOUGLAS DYNAMICS, INC.</t>
  </si>
  <si>
    <t>Douglas Dynamics, Inc. is a manufacturer and upfitter of commercial work truck attachments and equipment. The Company operates through two segments: Work Truck Attachments and Work Truck Solutions. The Work Truck Attachments segment is engaged in manufacturing and selling snow and ice control attachments and other products sold under the FISHER, SNOWEX and WESTERN brands, as well as its vertically integrated products. It offers a range of product lines of snowplows and sand and salt spreaders for light trucks. The Work Truck Solutions segment is engaged in manufacturing municipal snow and ice control products under the HENDERSON brand and the upfit of attachments and storage solutions under the HENDERSON brand, and the DEJANA brand and its related sub-brands. Work Truck Solutions products consist of truck and vehicle upfits where it attaches component pieces of equipment, truck bodies, racking, and storage solutions, and which are typically used by end-users for work related purposes.</t>
  </si>
  <si>
    <t>151.</t>
  </si>
  <si>
    <t>CTS CORP</t>
  </si>
  <si>
    <t>CTS Corporation is a global manufacturer of sensors, connectivity components, and actuators. The Company designs, manufactures, and sells a line of sensors, connectivity components, and actuators primarily to original equipment manufacturers (OEMs) and suppliers for the aerospace and defense, industrial, medical, and transportation markets. It operates manufacturing facilities in North America, Asia, and Europe. Its devices are categorized by their ability to Sense, Connect or Move. Sense products provide vital inputs to electronic systems. Connect products allow systems to function in synchronization with other systems. Move products ensure required movements are effectively and accurately executed. Its Sense products include Controls, Pedals, Piezo Sensing Products, Sensors, Switches and Transducers. Its Connect products include EMI/RFI Filters, Capacitors, Frequency Control Products, Resistors and RF filters. Its Move products include Piezo Microactuators and Rotary Actuators.</t>
  </si>
  <si>
    <t>152.</t>
  </si>
  <si>
    <t>CECO ENVIRONMENTAL CORP.</t>
  </si>
  <si>
    <t>CECO Environmental Corp. is an environmentally focused, diversified industrial company. The Company's segments include Engineered Systems, which serves the power generation, hydrocarbon processing, water/wastewater treatment, oily water separation and treatment, marine and naval vessels, and midstream oil and gas sectors. The segment offers environmental and equipment protection solutions with its highly engineered platforms, including emissions control, fluid bed cyclones, thermal acoustics, separation and filtration, and dampers and expansion joints, and Industrial Process Solutions segment, which serves the industrial sector with solutions for air pollution and contamination control, fluid handling, and process filtration in applications such as aluminum beverage can production, automobile production, food and beverage processing, semiconductor fabrication, electronics production, steel and aluminum mill processing, wood manufacturing, desalination, and aquaculture markets.</t>
  </si>
  <si>
    <t>153.</t>
  </si>
  <si>
    <t>3D SYSTEMS CORPORATION</t>
  </si>
  <si>
    <t>3D Systems Corporation is an additive manufacturing solutions company. The Company is engaged in providing three-dimensional (3D) printing and digital manufacturing solutions, including 3D printers for plastics and metals, materials, software, and digital design tools. The Company's segments include Healthcare Solutions and Industrial Solutions. Healthcare Solutions includes dental, medical devices, personalized health services and regenerative medicine. Industrial Solutions includes aerospace, defense, transportation and general manufacturing. The Company offers a range of 3D printing technologies, including Stereolithography (SLA), Selective Laser Sintering, Direct Metal Printing, MultiJet Printing, ColorJet Printing, polymer extrusion, and extrusion and SLA based bioprinting. The Company markets its products and services through subsidiaries in North America and South America, Europe and the Middle East and the Asia Pacific and Oceania region.</t>
  </si>
  <si>
    <t>154.</t>
  </si>
  <si>
    <t>PROTO LABS, INC.</t>
  </si>
  <si>
    <t>3544</t>
  </si>
  <si>
    <t>Proto Labs, Inc. is a provider of comprehensive digital manufacturing service. The Company utilizes injection molding, computer numerical control (CNC) machining, three-dimensional (3D) printing and sheet metal fabrication to manufacture custom parts for its customers. The Company targets its products to product developers and engineers who use 3D computer-aided design (CAD) software to design products across a diverse range of end-markets, to the procurement and supply chain professionals seeking to source custom parts on-demand, and to various customers seeking to purchase low-volume custom parts. The Company, through Protolabs Network by Hubs (Protolabs Network), provides its customers access to a global network of manufacturing partners. Its customers engage with the Company throughout the lifecycle of their product, from early-stage prototyping through end-use production to end-of-life replacement and other parts needs. It has operations in the United States and Europe.</t>
  </si>
  <si>
    <t>155.</t>
  </si>
  <si>
    <t>NN INC</t>
  </si>
  <si>
    <t>NN, Inc. is a diversified industrial company. The Company combines advanced engineering and production capabilities with materials science to design and manufacture high-precision components and assemblies. The Company operates through two segments: Mobile Solutions and Power Solutions. Mobile Solutions segment manufactures components for use in power steering, braking, transmissions and gasoline fuel system applications, along with components utilized in heating, ventilation and air conditioning and diesel injection and diesel emissions treatment applications. The segment's technical capabilities can be utilized in various applications, including for use in battery electric, hybrid electric, and internal combustion engine vehicles. Power Solutions segment manufactures a range of products, including electrical contacts, connectors, contact assemblies, and precision stampings for the electrical end market and high-precision products for the aerospace and defence end market.</t>
  </si>
  <si>
    <t>156.</t>
  </si>
  <si>
    <t>DIGI INTERNATIONAL INC</t>
  </si>
  <si>
    <t>Digi International Inc. is a global provider of Internet of Things (IoT) connectivity products, services and solutions. The Company helps its customers deploy, monitor and manage critical communications infrastructures. Its segments include IoT Products and Services, and IoT Solutions. The IoT Products and Services segment offers products and services that help original equipment manufacturers as well as enterprise and government customers create and deploy secure IoT connectivity solutions. These include embedded and wireless modules, console servers, enterprise and industrial routers as well as other infrastructure management equipment. The Company also provides its customers with a device management platform as well as other professional services. The IoT Solutions segment consists of SmartSense by Digi business and managed network-as-a-service business. It offers wireless temperature and other condition-based monitoring services as well as employee task management services.</t>
  </si>
  <si>
    <t>157.</t>
  </si>
  <si>
    <t>DRIL-QUIP INC</t>
  </si>
  <si>
    <t>Dril-Quip, Inc. is a developer, manufacturer and provider of highly engineered equipment, service and technologies for use in the energy industry. The Company's segments include Subsea Products, Subsea Services and Well Construction. Its Subsea Products segment manufactures highly engineered products with a wide array of deepwater drilling equipment and technology that meets the requirements for harsh subsea environments. The Company's Subsea Services segment provides aftermarket support and technical services with field technicians that support the full installation and lifecycle management of regulatory and industry standards, as well as offering industry training programs. Its Well Construction segment provides products and services utilized in the construction of the wellbore, such as completions, casing hardware and liner hanger systems. Its Well Construction segment also includes Great North's operations. These products and services are used on both land and offshore markets.</t>
  </si>
  <si>
    <t>158.</t>
  </si>
  <si>
    <t>PAR TECHNOLOGY CORP</t>
  </si>
  <si>
    <t>PAR Technology Corporation, through its subsidiaries ParTech, Inc. (ParTech) and PAR Government Systems Corporation (PAR Government), operates in two segments: Restaurant/Retail and Government. The Restaurant/Retail segment provides technology platforms to the restaurant and retail industries. The Restaurant/Retail segment provides enterprise restaurants, franchisees, and other restaurant outlets in the three restaurant categories: quick service, fast casual, and table service. Its Government segment provides technical expertise and development of advanced systems and software solutions for the Department of Defense (DoD), the intelligence community (IC) and other federal agencies. The Government segment has three principal contract offerings: Intelligence, Surveillance, and Reconnaissance solutions (ISR Solutions), mission systems operations and maintenance, and licensed software products for use in analytic and operational environments that leverage geospatial intelligence data.</t>
  </si>
  <si>
    <t>159.</t>
  </si>
  <si>
    <t>QUANTUM CORPORATION</t>
  </si>
  <si>
    <t>Quantum Corporation delivers end-to-end solutions to analyze and enrich, store and manage, and protect and preserve unstructured data across its entire lifecycle. The Company specializes in solutions for video data, images, and other large files. Its portfolio of products includes primary storage software and systems, secondary storage software and systems, as well as devices and media. The Company's primary storage software and systems include StorNext Hybrid Flash/Disk File Storage Software, Unified Surveillance Platform Software and CatDV Asset Management Software. Its secondary storage software and systems include DXi Backup Appliances and Scalar Tape Storage. The Company's devices and media include the sale of standalone Linear Tape-Open (LTO) tape drives for small business data protection and archiving, and LTO media for use in tape storage systems. The Company also offers various portfolio of services.</t>
  </si>
  <si>
    <t>160.</t>
  </si>
  <si>
    <t>AMPCO-PITTSBURGH CORP.</t>
  </si>
  <si>
    <t>Ampco-Pittsburgh Corporation manufactures and sells specialty metal products and customized equipment utilized by industry throughout the world. The Company's segments include the Forged and Cast Engineered Products (FCEP) and the Air and Liquid Processing (ALP). The FCEP segment produces forged hardened steel rolls, cast rolls and forged engineered products. Its hardened steel rolls are used primarily in hot and cold rolling mills by producers of steel, aluminum and other metals. The ALP segment includes Aerofin, Buffalo Air Handling and Buffalo Pumps, all divisions of Air &amp; Liquid Systems Corporation (Air &amp; Liquid), a subsidiary of the Company. Aerofin Division of Air &amp; Liquid Systems Corporation produces custom-engineered finned tube heat exchange coils and related heat transfer products. Buffalo Air Handling Division of Air &amp; Liquid Systems Corporation produces large custom-designed air handling systems for the institutional pharmaceutical and general industrial building markets.</t>
  </si>
  <si>
    <t>161.</t>
  </si>
  <si>
    <t>ACM RESEARCH, INC.</t>
  </si>
  <si>
    <t>ACM Research, Inc. develops, manufactures and sells semiconductor process equipment for single-wafer or batch wet cleaning, electroplating, polishing and thermal processes that are critical to advanced semiconductor device manufacturing, as well as wafer-level packaging. The Company offers two principal models of wet wafer cleaning equipment based on its Space Alternated Phase Shift (SAPS) technology, Ultra C SAPS II and Ultra C SAPS V. It has also developed Timely Energized Bubble Oscillation (TEBO) technology for application in wet wafer cleaning during the fabrication of 2D and 3D wafers with fine feature sizes. It has designed these tools for use in fabricating foundry, logic and memory chips, including dynamic random-access memory (DRAM), 3D NAND-flash memory chips, and compound semiconductor chips. The Company also develops, manufactures and sells a range of advanced packaging tools to wafer assembly and packaging customers.</t>
  </si>
  <si>
    <t>162.</t>
  </si>
  <si>
    <t>MESTEK INC</t>
  </si>
  <si>
    <t>Mestek, Inc. is a manufacturer of heating, ventilating and air conditioning equipment (HVAC), metal forming and architectural building envelopes. The Company's HVAC business consists of the manufacturing of heating, ventilation and cooling products, including residential and commercial hydronic heating equipment with intelligent controls and air conditioning. The metal forming segment under Mestek Machinery focuses on coil handling and metal forming machinery. Its architectural business consists of manufacturing glass skylights, sunshades, louvers and ornamental metal products. The Company manufactures its HVAC equipment and metal forming equipment at 12 factory locations and sells through established distributor, dealer, and manufacturer's representative channels, primarily in the United States and Canada. Its subsidiaries include Advanced Thermal Hydronics, Inc., Airtherm, LLC, Boyertown Foundry Company and others.</t>
  </si>
  <si>
    <t>163.</t>
  </si>
  <si>
    <t>MANITEX INTERNATIONAL, INC.</t>
  </si>
  <si>
    <t>Manitex International, Inc. is an international provider of mobile truck cranes, industrial lifting solutions, aerial work platforms, construction equipment and rental solutions that serve general construction, crane companies, and heavy industry. The Company engineers and manufactures its products in North America and Europe, distributing through independent dealers worldwide. The Company's segments include Lifting Equipment and Rental Equipment. The Lifting Equipment segment markets a comprehensive line of boom trucks, truck cranes and sign cranes, including via its partially and wholly owned subsidiaries and distributors. Its boom trucks and crane products are primarily used for industrial projects, energy exploration and infrastructure development. The Rental Equipment segment rents heavy duty and light duty commercial construction equipment, mainly to commercial contractors on a short-term rental basis. Its brands include Manitex, PM, Oil &amp; Steel, Valla, and Rabern Rentals.</t>
  </si>
  <si>
    <t>164.</t>
  </si>
  <si>
    <t>HUDSON TECHNOLOGIES INC</t>
  </si>
  <si>
    <t>Hudson Technologies, Inc. is a refrigerant services company. The Company provides refrigerant products and services to the heating ventilation, air conditioning and refrigeration industries. The Company's products and services are primarily used in commercial air conditioning, industrial processing and refrigeration systems, and include refrigerant and industrial gas sales, refrigerant management services consisting primarily of reclamation of refrigerants and RefrigerantSide services performed at a customer's site. RefrigerantSide Services consists of system decontamination to remove moisture, oils and other contaminants intended to restore systems to designed capacity. In addition, the Company's SmartEnergy OPS service is a Web-based real-time continuous monitoring service applicable to a facility's refrigeration systems and other energy systems. The Company's Chiller Chemistry and Chill Smart services are also predictive and diagnostic service offerings.</t>
  </si>
  <si>
    <t>165.</t>
  </si>
  <si>
    <t>TWIN DISC INC</t>
  </si>
  <si>
    <t>3568</t>
  </si>
  <si>
    <t>Twin Disc, Incorporated designs, manufactures and sells marine and heavy duty off highway power transmission equipment. The Company has two reportable segments: Manufacturing and Distribution. The Company's products offered include marine transmissions, azimuth drives, surface drives, propellers and boat management systems as well as power-shift transmissions, hydraulic torque converters, power take-offs, industrial clutches, controls systems and non-Twin Disc manufactured products. The Company sells its products to customers primarily in the pleasure craft, commercial and military marine markets, as well as in the energy and natural resources, government and industrial markets. The Company has manufacturing locations in the United States, Belgium, Italy, Switzerland, and the Netherlands. In addition to these countries, it has distribution locations in Singapore, China, Australia, and Japan.</t>
  </si>
  <si>
    <t>166.</t>
  </si>
  <si>
    <t>L.S. STARRETT COMPANY (THE)</t>
  </si>
  <si>
    <t>3545</t>
  </si>
  <si>
    <t>The L.S. Starrett Company is engaged in the business of manufacturing various products for industrial, professional and consumer markets. The Company offers measuring and cutting products to the market through multiple channels of distribution throughout the world. Its products include precision tools, electronic gages, gage blocks, optical, vision, laser measuring equipment, custom engineered granite solutions, tape measures, levels, chalk products, squares, band saw blades, hole saws, hacksaw blades, jig saw blades, reciprocating saw blades, M1 lubricant and precision ground flat stock. Its tools and instruments are sold throughout North America in over 100 other countries. The Company primarily distributes its precision hand tools, saw and construction products through distributors or resellers both domestically and internationally. It principally serves the global manufacturing industry, including metalworking, construction, machinery, equipment, aerospace and automotive markets.</t>
  </si>
  <si>
    <t>167.</t>
  </si>
  <si>
    <t>A10 NETWORKS, INC.</t>
  </si>
  <si>
    <t>A10 Networks, Inc. is a provider of cybersecurity and infrastructure solutions for on-premises, hybrid cloud, and edge-cloud environments. Its product portfolio consists of six secure application solutions and two intelligent management and automation tools. Its software solutions are available to be delivered in a variety of form factors, such as embedded in optimized hardware appliances, as bare metal software, containerized software, virtual appliances and cloud-native software. Its secure application solutions include Thunder Application Delivery Controller (ADC), Thunder Carrier Grade Networking (CGN), Thunder SSL Insight (SSLi), and Thunder Convergent Firewall (CFW). Harmony Controller is its intelligent management and automation tool. Its A10 Defend Suite of Products include A10 Defend Threat Control, A10 Defend Orchestrator, A10 Defend Detector, and A10 Defend Mitigator. Its customers span global large enterprises and communications, cloud and Web service providers, and others.</t>
  </si>
  <si>
    <t>168.</t>
  </si>
  <si>
    <t>AIR T INC</t>
  </si>
  <si>
    <t>4513</t>
  </si>
  <si>
    <t>Air T, Inc. is a holding company with a portfolio of operating businesses and financial assets. The Company has four segments: Overnight air cargo, Ground equipment sales, Commercial jet engines and parts, and Corporate and other. Overnight air cargo segment operates in the air express delivery services industry. Ground equipment sales segment manufactures and provides mobile deicers and other specialized equipment products to passenger and cargo airlines, airports, military and industrial customers. Commercial jet engines and parts segment manages and leases aviation assets, supplies surplus and aftermarket commercial jet engine components, provides commercial aircraft disassembly/part-out services, commercial aircraft parts sales, and procurement services and overhaul and repair services to airlines. Corporate and other segment acts as the capital allocator and resources for other consolidated businesses. Further, the segment is also comprised of insignificant businesses.</t>
  </si>
  <si>
    <t>169.</t>
  </si>
  <si>
    <t>CANTALOUPE INC</t>
  </si>
  <si>
    <t>Cantaloupe, Inc. is a global technology company. Its vertically integrated solutions fuel growth by offering micro-payments processing, enterprise cloud software, IoT technology, as well as kiosk and POS innovations. It offers a variety of solutions for self-service commerce, which enable the acceptance of digital payments and allow its customers to simplify inventory, analytics, warehouse, logistics, and back-office management. Its hardware includes Cantaloupe card readers, the Company's integrated payment device, as well as Cantaloupe Go POS kiosks, the Company's range of POS terminals, which are both deployed in self-service, applications, such as vending, micro-markets, amusement, arcade, commercial laundry, air/vacuum, car wash, and others. Its Cantaloupe Go product line provides a variety of self-checkout kiosks. Its solutions are used by a variety of consumer services in North America, Latin America, Europe, and Australia, including vending machines, laundromats and others.</t>
  </si>
  <si>
    <t>170.</t>
  </si>
  <si>
    <t>PAUL MUELLER COMPANY</t>
  </si>
  <si>
    <t>Paul Mueller Company is engaged in designing and manufacturing of stainless-steel processing systems and equipment. The Company's segments include Dairy Farm Equipment, Industrial Equipment, Field Fabrication, and Transportation. Dairy Farm Equipment segment manufactures milk cooling and storage, refrigeration products, and heat recovery equipment. Field Fabrication segment includes sales of large, field-fabricated tanks and vessels. Its Industrial Equipment segment is engaged in standard and customized stainless steel and alloy processing and storage tanks, pure water equipment, and heat transfer products. Transportation segment is engaged in delivery of products and components to customers and field fabrication sites, backhauls of material, and contract carriage. Its products and services are used in a variety of industries, including animal health, beverage, brewing, chemicals, dairy farm and processing, heat transfer, industrial construction, pure water, tank fabrication, and wine.</t>
  </si>
  <si>
    <t>171.</t>
  </si>
  <si>
    <t>HURCO COMPANIES INC</t>
  </si>
  <si>
    <t>Hurco Companies, Inc. is an international, industrial technology company. The Company designs, manufactures, and sells computerized (such as Computer Numeric Control (CNC)) machine tools, consisting primarily of vertical machining centers (mills) and turning centers (lathes), to companies in the metal cutting industry through a worldwide sales, service, and distribution network. Its computer control systems and software products are primarily sold as integral components of its computerized machine tool products. It also provides machine tool components, automation integration equipment and solutions for job shops, software options, control upgrades, accessories, and replacement parts for its products, and customer service, training, and applications support. It has three brands of CNC machine tools in its product portfolio, including Hurco, Milltronics and Takumi. It pioneered the application of microprocessor technology and conversational programming software for use in machine tools.</t>
  </si>
  <si>
    <t>172.</t>
  </si>
  <si>
    <t>HYDROFARM HOLDINGS GROUP INC</t>
  </si>
  <si>
    <t>Hydrofarm Holdings Group, Inc. is an independent manufacturer and distributor of hydroponics equipment and supplies for controlled environment agriculture (CEA). The products offered by the Company include agricultural lighting devices, indoor climate control equipment, nutrients, and plant additives used to grow, farm, and cultivate cannabis, flowers, fruits, plants, vegetables, grains, and herbs in controlled environment settings that allow end users to control farming variables including temperature, humidity, carbon dioxide, light intensity and color, nutrient concentration, and the potential of hydrogen (pH). Its CEA product categories include lighting solutions, growing media (premium soils and soil alternatives), nutrients, equipment, and supplies. The Company's brands include Active Air, Active Aqua, Aurora Peat Products, HEAVY 16, House &amp; Garden, Gaia Green, Grotek, Innovative Growers Equipment, Mad Farmer, Phantom, PHOTOBIO, Procision, Roots Organics, Soul, and SunBlaster.</t>
  </si>
  <si>
    <t>173.</t>
  </si>
  <si>
    <t>HERSHEY CREAMERY CO</t>
  </si>
  <si>
    <t>2024</t>
  </si>
  <si>
    <t>Engaged in the production and distribution of ice creams [source: Bureau van Dijk]</t>
  </si>
  <si>
    <t>174.</t>
  </si>
  <si>
    <t>NACCO INDUSTRIES INC</t>
  </si>
  <si>
    <t>NACCO Industries, Inc. is a holding company. The Company operates through three business segments: Coal Mining, North American Mining (NAMining) and Minerals Management. The Coal Mining segment operates surface coal mines for power generation companies. The NAMining segment is a mining partner for producers of aggregates, activated carbon, lithium and other industrial minerals. The Minerals Management segment, which includes the Catapult Mineral Partners (Catapult) business, acquires and promotes the development of mineral interests. Mitigation Resources of North America (Mitigation Resources) provides stream and wetland mitigation solutions. The NAMining segment provides contract mining services for independently owned mines and quarries for its customers by performing the mining aspects of its customers' operations. The NAMining segment operates mines in Florida, Texas, Arkansas, Indiana, Virginia and Nebraska.</t>
  </si>
  <si>
    <t>175.</t>
  </si>
  <si>
    <t>DESKTOP METAL, INC.</t>
  </si>
  <si>
    <t>Desktop Metal, Inc. offers additive manufacturing technologies focused on the production of end-use parts. The Company offers a portfolio of integrated additive manufacturing solutions comprised of hardware, software, materials and services with support for metals, polymers, elastomers, ceramics, sands, composites, wood and biocompatible materials. The Company's product platforms include metal additive manufacturing systems, include production system, shop system platform, X-series platform and studio system platform; photopolymer additive manufacturing systems, which includes Xtreme 8K platform, Einstein series, P4K platform, envision one platform and D4K pro platform; digital casting additive manufacturing systems, which includes S-Max platform, robotic additive manufacturing (RAM) platform and S-Print; composite additive manufacturing systems, which includes fiber platform, and bio fabrication additive manufacturing systems which includes three-dimensional (3D)-bio plotter platform.</t>
  </si>
  <si>
    <t>176.</t>
  </si>
  <si>
    <t>BROADWIND, INC.</t>
  </si>
  <si>
    <t>Broadwind Inc. is a precision manufacturer of structures, equipment and components for clean tech and other specialized applications. The Company operates through three segments: Heavy Fabrications, Gearing, and Industrial Solutions. The Heavy Fabrications segment provides large, complex and precision fabrications to customers in a broad range of industrial markets. The Gearing segment provides gearing and gearboxes to a set of customers in diverse markets, including onshore and offshore oil and gas, fracking and drilling, surface and underground mining, wind energy, steel, material handling, infrastructure, marine and other industrial markets. It also provides gearbox repair services. Industrial Solutions provides supply chain solutions, light fabrication, inventory management, kitting, and assembly services, primarily serving the combined cycle natural gas turbine market. It also provides packaging solutions and fabricates panels and sub-assemblies.</t>
  </si>
  <si>
    <t>177.</t>
  </si>
  <si>
    <t>WESTERN CAPITAL RESOURCES, INC.</t>
  </si>
  <si>
    <t>6141</t>
  </si>
  <si>
    <t>Western Capital Resources, Inc. is a holding company. The Company's segments are Cellular Retail, Direct to Consumer, Manufacturing and Consumer Finance. The Cellular Retail segment consists of an authorized Cricket Wireless dealer and involves the retail sale of cellular phones and accessories to consumers through its subsidiary PQH Wireless, Inc. and its subsidiaries. The Direct to Consumer segment consists of an online and direct marketing retailer and distributor of live plants, seeds, holiday gifts and garden accessories under the Jackson &amp; Perkins, Park Seed and Wayside Gardens brands, and home improvement and restoration products operating under the Van Dyke's Restorers brand. The Manufacturing segment consists of Swisher Acquisition, Inc., a manufacturer of lawn and garden power equipment and emergency safety shelters. The Consumer Finance segment consists of retail financial services conducted through its subsidiaries, Wyoming Financial Lenders, Inc. and Express Pawn, Inc.</t>
  </si>
  <si>
    <t>178.</t>
  </si>
  <si>
    <t>COMPX INTERNATIONAL INC</t>
  </si>
  <si>
    <t>3429</t>
  </si>
  <si>
    <t>CompX International Inc. is a manufacturer of security products used in postal, recreational transportation, office and institutional furniture, cabinetry, tool storage, healthcare and a variety of other industries. The Company is also a manufacturer of wake enhancement systems, stainless steel exhaust systems, gauges, throttle controls and trim tabs for the recreational marine industry. The Company operates through two segments: Security Products and Marine Components. The Security Products segment manufactures mechanical and electrical cabinet locks and other locking mechanisms used in a variety of applications, including mailboxes, ignition systems, file cabinets, desk drawers, tool storage cabinets, high security medical cabinetry, integrated inventory and access control, secured narcotics boxes and others. The Security Products segment has one manufacturing facility in Mauldin, South Carolina and one in Grayslake, Illinois, which is shared with Marine Components.</t>
  </si>
  <si>
    <t>179.</t>
  </si>
  <si>
    <t>GRAHAM CORP</t>
  </si>
  <si>
    <t>Graham Corporation is engaged in the design and manufacture of mission critical fluid, power, heat transfer and vacuum technologies for the defense, space, energy, and process industries. For the defense industry, its equipment is used in nuclear and non-nuclear propulsion, power, fluid transfer, and thermal management systems. For the space industry, its equipment is used in propulsion, power, and energy management systems and for life support systems. For the chemical and petrochemical industries, its equipment is used in fertilizer, ethylene, methanol, and downstream chemical facilities. It manufactures critical, custom-engineered products, including power plant systems, torpedo ejection and power systems, power generation systems, chemical and petrochemical processing, and cooling systems, heat transfer and vacuum systems, molten salt reactor development, downstream petrochemical plants, superconducting cable and magnet cooling and conventional oil refining, among others.</t>
  </si>
  <si>
    <t>180.</t>
  </si>
  <si>
    <t>TENGJUN BIOTECHNOLOGY CORP.</t>
  </si>
  <si>
    <t>Tengjun Biotechnology Corp, formerly China Herb Group Holdings Corp, is a holding company mainly engaged in the Chinese tea and water purifier businesses. The Company operates its businesses through two segments. The Dandelion Teas segment produces two types of teas, green dandelion tea and black dandelion tea. The Water Purifier segment is engaged in manufacturing and selling consumer water purifiers. The Company conducts its businesses in the domestic market.</t>
  </si>
  <si>
    <t>181.</t>
  </si>
  <si>
    <t>PERMA-PIPE INTERNATIONAL HOLDINGS, INC.</t>
  </si>
  <si>
    <t>Perma-Pipe International Holdings, Inc. is engaged in the manufacture and sale of piping systems. The Company engineers, designs, manufactures, and sells specialty piping systems and leak detection systems. Its Specialty piping systems include insulated and jacketed district heating, and cooling piping systems; primary and secondary containment piping systems for transporting chemicals, hazardous fluids and petroleum products; the coating and/or insulation of oil and gas gathering and transmission pipelines; and liquid and powder-based anti-corrosion coatings. The Company's leak detection systems are sold with its piping systems or on a stand-alone basis to monitor areas where fluid intrusion may contaminate the environment, endanger personal safety, cause a fire hazard, impair essential services, or damage equipment or property. The Company operates through one segment: Piping Systems.</t>
  </si>
  <si>
    <t>182.</t>
  </si>
  <si>
    <t>ASTRONOVA, INC.</t>
  </si>
  <si>
    <t>AstroNova, Inc. designs, develops, manufactures and distributes a range of specialty printers, and data acquisition and analysis systems, including both hardware and software, which incorporate advanced technologies to acquire, store, analyze and present data in multiple formats. The Company operates through two segments, Product Identification (PI) and Test &amp; Measurement (T&amp;M). The PI segment includes specialty printing systems and related supplies sold under the QuickLabel, TrojanLabel and GetLabels brand names. The T&amp;M segment includes its line of aerospace printers, ethernet networking products, and test and measurement data acquisition systems sold under the AstroNova brand name. The Company offers its hardware and software products to various markets, including aerospace, apparel, automotive, avionics, chemicals, computer peripherals, communications, distribution, food and beverage, general manufacturing, packaging and transportation.</t>
  </si>
  <si>
    <t>183.</t>
  </si>
  <si>
    <t>NCS MULTISTAGE HOLDINGS, INC.</t>
  </si>
  <si>
    <t>NCS Multistage Holdings, Inc. is a provider of engineered products and support services for oil and natural gas well construction, well completions and field development strategies. The Company offers products and services primarily to exploration and production companies for use in onshore and offshore wells. The Company's products and services are utilized in oil and natural gas basins throughout North America and in selected international markets, including Argentina, China, the Middle East and the North Sea. The Company owns a 50% interest in Repeat Precision, LLC, which sells composite frac plugs, perforating guns and related products directly to customers. The Company also provides tracer diagnostics services for well completion and reservoir characterization that utilize downhole chemical and radioactive tracers. The Company sells products for well construction, including its casing buoyancy systems, liner hanger systems and toe initiation sleeves.</t>
  </si>
  <si>
    <t>184.</t>
  </si>
  <si>
    <t>FLOTEK INDUSTRIES, INC.</t>
  </si>
  <si>
    <t>Flotek Industries, Inc. is a technology-driven, specialty green chemistry and data company. The Company's segments include Chemistry Technologies (CT) and Data Analytics (DA). The Company's Chemistry Technologies segment designs, develops, manufactures, packages and distributes green, specialty chemicals that help their customers meet their environmental, social and governance (ESG) and operational goals, aiming to enhance the profitability of hydrocarbon producers. The Company's Data Analytics (DA) segment aims to enable users to maximize the value of their hydrocarbon associated processes by providing analytics associated with their hydrocarbon streams in seconds rather than minutes or days. Theses real-time access to information prevents waste, reduces reprocessing, and allows users to pursue automation of their hydrocarbon streams to increase their profitability. The Company serves specialty chemistry needs for both domestic and international energy markets.</t>
  </si>
  <si>
    <t>185.</t>
  </si>
  <si>
    <t>AULT ALLIANCE, INC.</t>
  </si>
  <si>
    <t>3679</t>
  </si>
  <si>
    <t>Ault Alliance, Inc. is a diversified holding company. Through its subsidiaries, the Company owns and operates a data center at which it mines Bitcoin and offers colocation and hosting services and provides mission-critical products. The Company's segments include Energy and Infrastructure, which offers crane operations, advanced textiles processing and oil exploration; Technology and Finance offers commercial lending, activist investing, stock trading, media, and digital learning; The Singing Machine Company, Inc. (SMC) offers consumer electronics; Sentinum, Inc. is engaged in cryptocurrency mining operations and colocation and hosting services for the emerging artificial intelligence ecosystems and other industries; GIGA which is engaged in defense industry; TurnOnGreen offers commercial electronics solutions; RiskOn International, Inc. (ROI) offers immersive metaverse platform, and Ault Disruptive is a special purpose acquisition company.</t>
  </si>
  <si>
    <t>186.</t>
  </si>
  <si>
    <t>PARAGON TECHNOLOGIES INC</t>
  </si>
  <si>
    <t>3535</t>
  </si>
  <si>
    <t>Paragon Technologies, Inc. (Paragon) is engaged in diverse business activities, including material handling, distribution and real estate services. The Company's subsidiaries include SI Systems, LLC (SI Systems); Ohana Home Services, LLC (Ohana); ARK Investments, LLC and SED International de Colombia, S.A.S. (SEDC). SI Systems is a supply chain and logistics manufacturer and software engineering company. SI Systems provides solutions to distribution centers, manufacturers and warehouses worldwide. SI Systems provides material handling solutions that increase productivity and provide safety enhancements. SEDC distributes information technology (IT) hardware products from 27 IT manufacturers, such as Hewlett Packard, Lenovo, Dell, Samsung, LG, Epson, Hitachi, and others. SEDC's business is divided into four main business units: Value, Transactional, Consumer Electronics, and Integrated Services. Ohana acquires residential real estate for income and capital appreciation purposes.</t>
  </si>
  <si>
    <t>187.</t>
  </si>
  <si>
    <t>LANTRONIX INC</t>
  </si>
  <si>
    <t>Lantronix, Inc. is a global provider of compute and connectivity Internet of Things (IoT) solutions that target industries, including smart cities, automotive and enterprise. It provides Software as a Service (SaaS), connectivity services, engineering services, intelligent hardware and turnkey solutions for the IoT and remote environment management. Its solutions include Intelligent Substations infrastructure, Infotainment systems and Video Surveillance, supplemented with advanced Out-of-Band Management for Cloud and Edge Computing. It organizes its portfolio of services and products into product lines: Embedded IoT Modules, IoT Systems Solutions, and Software and Engineering Services. Its SaaS platform provides single pane of glass management for remote environment management and IoT deployments. Its Percepxion is a Cloud IoT Edge Solutions platform. The Percepxion multi-tenant cloud platform provides businesses with device lifecycle management through Web and mobile apps.</t>
  </si>
  <si>
    <t>188.</t>
  </si>
  <si>
    <t>DRILLING TOOLS INTERNATIONAL CORP</t>
  </si>
  <si>
    <t>Drilling Tools International Corp. is an oilfield services company. The Company manufactures and rents downhole drilling tools used in horizontal and directional drilling of oil and natural gas wells. It operates from approximately 22 locations across North America, Europe, and the Middle East and maintains a fleet of rental equipment consisting of drill collars, stabilizers, crossover subs, wellbore conditioning tools, drill pipe, hevi-wate drill pipe and tubing. The Company also rents surface control equipment, such as blowout preventers and handling tools, and provides downhole products for producing wells. Its operating activities are divided into four divisions: directional tool rentals, premium tools, wellbore optimization tools, and other products and services, including downhole solutions inspection services and downhole machining solutions. Its manufacturing facility offers multiple hollow spindle lathes, mills, racking systems, lathes, and drill collar spiral machines.</t>
  </si>
  <si>
    <t>189.</t>
  </si>
  <si>
    <t>ENERGY RECOVERY, INC.</t>
  </si>
  <si>
    <t>Energy Recovery, Inc. is engaged in energy efficiency technology. The Company designs and manufactures solutions that provide cost savings through improved energy efficiency in commercial and industrial processes, with applications across several industries. Its segments include Water and Emerging Technologies. The Water segment develops, sales and supports PX, hydraulic turbochargers and pumps used in seawater desalination and wastewater treatment activities. The Emerging Technologies segment develops, sales and supports activities related to emerging technologies, such as the PX G1300 used in industrial and commercial refrigeration applications. Its solutions are marketed, sold in, or developed for, the fluid-flow and gas markets, such as seawater and wastewater desalination, natural gas, chemical processing and CO2-based refrigeration systems, under the trademarks ERI, PX, Pressure Exchanger, PX Pressure Exchanger (PX), Ultra PX, PX G, PX G1300, PX PowerTrain, AT, and Aquabold.</t>
  </si>
  <si>
    <t>190.</t>
  </si>
  <si>
    <t>INTEST CORPORATION</t>
  </si>
  <si>
    <t>inTEST Corporation is a supplier of test and process solutions for use in manufacturing and testing across a range of markets, including automotive, defense/aerospace, industrial, life sciences, security and semiconductors. The Company operates through three segments: Electronic Test, Environmental Technologies and Process Technologies. The Electronic Test segment consists of inTEST EMS, which has operations in New Jersey and California, and Acculogic, which has operations in Canada, California and Germany. The Environmental Technologies segment consists of inTEST Thermal Solutions, which manufactures and sells products under the Temptronic, Sigma, Thermonics and North Sciences brand names and has operations in Massachusetts, Germany and Singapore. The Process Technologies segment consists of Ambrell, which has operations in New York, the Netherlands and the United Kingdom, and Videology, which has operations in Massachusetts and the Netherlands.</t>
  </si>
  <si>
    <t>191.</t>
  </si>
  <si>
    <t>QUANTUM MEDICAL TRANSPORT, INC.</t>
  </si>
  <si>
    <t>Quantum Medical Transport Inc, doing business as Quantum Medical Data Services is a Medical Blockchain Cloud Based technology company focused of delivering HIPAA compliant data storage and secure transfer via patient controlled private key.</t>
  </si>
  <si>
    <t>192.</t>
  </si>
  <si>
    <t>AMTECH SYSTEMS INC</t>
  </si>
  <si>
    <t>Amtech Systems, Inc. is a manufacturer of thermal processing, wafer cleaning and chemical mechanical polishing (CMP) capital equipment and related consumables used in semiconductor, advanced mobility and renewable energy manufacturing applications. The Company's segments include semiconductor, and material and substrate. The semiconductor segment is engaged in the supply of thermal processing equipment, including solder reflow ovens, horizontal diffusion furnaces, and custom high-temp belt furnaces for use by semiconductor, electronics and electro/mechanical assembly manufacturers. The material and substrate segment is engaged in the production of wafer cleaning equipment as well as substrate consumables and chemicals for lapping (fine abrading) and polishing of materials, such as silicon wafers for semiconductor products, sapphire wafers for light-emitting diode (LED) applications, and compound substrates, like silicon carbide (SiC) wafers, for power device applications.</t>
  </si>
  <si>
    <t>193.</t>
  </si>
  <si>
    <t>IDENTIV, INC.</t>
  </si>
  <si>
    <t>Identiv, Inc. is a global provider of secure identification and physical security. The Company operates through two segments: Identity and Premises. The Identity segment includes products and solutions enabling secure access to information serving the logical access and cyber-security market and protecting connected objects and information using radio-frequency identification (RFID) embedded security. The Premises segment includes its solutions to address the Premises security market for government and enterprise, including access control, video surveillance, analytics, audio, access readers and identities. The Company's products include physical access control, video, and credentials, RFID tags, inlays, and labels and logical access control. Its solutions include airport access control and video solutions, federal identity and cybersecurity solutions, multi-factor authentication solutions, identity and cybersecurity solutions for healthcare, election security solutions and others.</t>
  </si>
  <si>
    <t>194.</t>
  </si>
  <si>
    <t>SYPRIS SOLUTIONS INC</t>
  </si>
  <si>
    <t>Sypris Solutions, Inc. is a diversified provider of truck components, oil and gas pipeline components and aerospace and defense electronics. The Company produces a range of manufactured products, often under multi-year, sole-source contracts. It has two segments: Sypris Technologies and Sypris Electronics. Sypris Technologies segment supplies forged and machined components, serving the commercial vehicle, off-highway vehicle, recreational vehicle, automotive, industrial and energy markets in North America. It has the capacity to produce drive train components, including axle shafts, transmission shafts, gear sets, steer axle knuckles and other components for use by automotive, truck and recreational vehicle manufacturers. Sypris Electronics segment circuit card and full box build manufacturing, high-reliability manufacturing, systems assembly and integration, design for manufacturability and design to specification, for customers in the aerospace and defense electronics markets.</t>
  </si>
  <si>
    <t>195.</t>
  </si>
  <si>
    <t>AMERICAN SUPERCONDUCTOR CORP</t>
  </si>
  <si>
    <t>American Superconductor Corporation (AMSC) is a system provider of megawatt-scale power resiliency solutions. Its segments include Grid and Wind. Its power system products operate across six markets, including the transmission grid, distribution grid, urban grid infrastructure, marine protection systems, solar power, and wind power. Through the Company's Gridtec Solutions, the Grid business segment enables electric utilities and renewable energy project developers to connect, transmit, and distribute power. It also sells ship protection products to the United States Navy through its Grid business segment. Through its Windtec Solutions, Wind business segment enables manufacturers to field wind turbines. It provides power electronics and control systems. It provides a range of power electronics and software-based control systems that are highly integrated and designed for optimized performance, efficiency, and grid compatibility. It sells degaussing systems to the United States Navy.</t>
  </si>
  <si>
    <t>196.</t>
  </si>
  <si>
    <t>GENCOR INDUSTRIES, INC.</t>
  </si>
  <si>
    <t>Gencor Industries, Inc. is a diversified heavy machinery manufacturer for the production of highway construction materials and equipment and environmental control machinery and equipment used in a variety of applications. The Company's products include asphalt pavers, hot mix asphalt plants, combustion systems and fluid heat transfer systems. The Company also manufactures related asphalt plant equipment, including hot-mix storage silos, fabric filtration systems, cold feed bins and other plant components. Its Hetherington and Berner (H&amp;B) product line is an asphalt plant line. It manufactures combustion systems, which are large burners that can transform solid, liquid or gaseous fuels into usable energy, or burn multiple fuels, alternately or simultaneously. The Company manufactures asphalt pavers under the Blaw-Knox brand. It manufactures the Hy-Way Heat and Beverley lines of thermal fluid heat transfer systems and specialty storage tanks for various industry uses.</t>
  </si>
  <si>
    <t>197.</t>
  </si>
  <si>
    <t>EMCORE CORP</t>
  </si>
  <si>
    <t>EMCORE Corporation is a provider of inertial navigation products for the aerospace and defense markets. The Company leverages Photonic Integrated Chip (PIC), Quartz MEMS, and Lithium Niobate chip-level technology to deliver component and system-level products across its end-market applications. The Company's operations include wafer fabrication (lithium niobate and quartz), device design and production, fiber optic module and subsystem design and manufacture, and PIC-based and QMEMS-based component design and manufacture. The Company operates through the Inertial Navigation segment, whose product technology categories include FOG, QMEMS, and RLG, in each case, serve the aerospace and defense market. Its FOG products range from tactical to navigation grade gyros, inertial measurement units (IMU) and inertial navigation systems (INS). Its QMEMS gyroscopes, accelerometers, IMUs, and INS products deliver size, weight, and power (SWaP) performance over alternative technologies.</t>
  </si>
  <si>
    <t>198.</t>
  </si>
  <si>
    <t>MARKFORGED HOLDING CORPORATION</t>
  </si>
  <si>
    <t>Markforged Holding Corporation designs the hardware, software and materials that powers its platform. The Company's platform, the Digital Forge, is an additive manufacturing platform powering engineers, designers and manufacturing professionals globally. Digital Forge combines three-dimensional (3D) printers and metal and composite materials with its cloud-based learning software offering to manufacturers to create more resilient and flexible supply chains. Its portfolio of 3D printers includes desktop printers that produce quality parts in settings where space is limited, industrial composite printers that provide predictable functionality through their software, sensors, materials and print modes and metal printers that can fabricate strong, complex metal parts in a variety of advanced metals. It serves various industries, including automotive, aerospace, energy, education, medical, consumer packaged goods, education and research, electronics manufacturing and others.</t>
  </si>
  <si>
    <t>199.</t>
  </si>
  <si>
    <t>CHINA ENERGY RECOVERY, INC</t>
  </si>
  <si>
    <t>China Energy Recovery Inc. (CER) is an engineering company specializing in waste energy recovery across a spectrum of industrial processes, including sulfuric acid and fertilizer production, paper production and petrochemicals. The Company specializes in the design, manufacture, installation and service of waste heat recovery systems, which convert approximately two-thirds of an industrial plant's waste heat into useful energy, either steam or electricity. Its technology captures industrial waste energy to produce electrical power. Energy recovery involves the capture and recycling of wasted heat energy within a closed loop system. The Company offers solution ranging from design and fabrication to final installation. Its customers include petrochemical industry, paper manufacturing, refining/power generation industry (including methanol refining), coke processing, cement industry and steel industry. CER also has construction and installation projects in China and across the globe.</t>
  </si>
  <si>
    <t>200.</t>
  </si>
  <si>
    <t>RXSIGHT INC</t>
  </si>
  <si>
    <t>RxSight, Inc. is a commercial-stage medical technology company, which is engaged in improving the vision of patients following cataract surgery. The Company's RxSight Light Adjustable Lens system (RxSight system) is a cataract technology that enables doctors to customize and optimize visual acuity for patients after surgery. The RxSight system includes the RxSight Light Adjustable Lens (LAL), the RxSight Light Delivery Device (LDD), and various accessories. Its LAL is an intraocular lens (IOL) made of photosensitive material that changes shape in response to specific patterns of ultraviolet (UV) light generated by its LDD. It designed its RxSight system to address the shortcomings of competitive IOL technologies and provide a solution that doctors can trust to improve visual outcomes. Its RxSight system helps the surgeon perform a standard cataract procedure to implant the LAL and then uses the LDD to modify the lens with the visual correction needed for the patient's vision outcomes.</t>
  </si>
  <si>
    <t>201.</t>
  </si>
  <si>
    <t>INTEGRATED DRILLING EQUIPMENT HOLDINGS CORP</t>
  </si>
  <si>
    <t>Integrated Drilling Equipment Holdings Corp. is a manufacturer of drilling rigs, rig control systems, rig components and provider of rig refurbishment and reconfiguration services to contract drilling companies across the world. The majority of the Company's business is conducted through two operating segments. The Electrical Products and Services segment of the Company designs, manufactures, installs and services rig electrical and control systems, including SCR (silicon controlled rectifier) units and VFD (variable frequency drive) units, as well as electrical cabling, lighting systems, closed circuit video systems, gas and fire detection systems, and communication systems. The Drilling Products and Services segment is a provider of drilling rigs and their components. The Company designs, manufactures and services complete land-based drilling rigs, as well as rig subsystems and parts. It also provides drilling rig services.</t>
  </si>
  <si>
    <t>202.</t>
  </si>
  <si>
    <t>NATURAL GAS SERVICES GROUP, INC.</t>
  </si>
  <si>
    <t>Natural Gas Services Group, Inc. is a provider of natural gas compression equipment and services to the energy industry. The Company manufactures, fabricates, rents, sells and maintains natural gas compressors and flare systems for oil and natural gas production and plant facilities. It manufactures a line of compressor frames, cylinders, and parts, known as its Cylinder-in-Plane (CiP) product line. It uses finished CiP component products in the fabrication of compressor units for sale or rental by the Company or sells the finished component products to other compressor fabricators. It also designs, fabricates, sells, installs, and services, flat stacks, and related ignition and control devices for onshore and offshore incineration of gas compounds, such as hydrogen sulfide, carbon dioxide, natural gas, and liquefied petroleum gases. In addition, it provides service and maintenance on compressors in its fleet and to third parties. It also performs engine and compressor overhauls.</t>
  </si>
  <si>
    <t>203.</t>
  </si>
  <si>
    <t>M2BIO SCIENCES INC.</t>
  </si>
  <si>
    <t>M2Bio Sciences, Inc. is a South Africa-based bioceutical company. The Company is focused on alternative plant-based cannabinoids and mental health therapeutic research. Through its subsidiary, Neur.ai, the Company is engaged in developing a portfolio of receptor agonists based on neurotransformational medicine for the treatment of mental illness. The Company develops and commercializes a range of cannabidiol (CBD) and mushrooms-based products under the Dr. AnnaRx, Medspresso, and Liviana brands. The brands span across a range of premium CBD- and mushroom-infused consumer goods, including bioceuticals, health and wellness, and precision foods and beverages. In addition, the Company's research and clinical trials with psilocybin are aimed at new therapies that seek to help patients who suffer from alcohol addiction, mental illness, and cardiovascular diseases. Its Liviana brand offers CBD-infused raw honey and CBD-infused extra virgin olive oils.</t>
  </si>
  <si>
    <t>204.</t>
  </si>
  <si>
    <t>OSIRIS CORPORATION</t>
  </si>
  <si>
    <t>Osiris Corporation, formerly Thomas Equipment, Inc., operates through two business segments: Thomas Equipment and Pneutech. Thomas Equipment manufactures and distributes a line of skid steer and mini skid steer loaders, as well as attachments, mobile screening plants and six models of mini excavators. Thomas Equipment operates six retail stores, three in Atlantic Canada, one in Presque Isle, Maine, one in Aurora, Colorado and one in Lynnwood, Illinois. Pneutech and its subsidiaries are engaged in the fluid power industry providing distribution and manufacturing of pneumatic and hydraulic components and systems for the industrial market, distribution and manufacturing of hydraulic components and systems for the mobile market, and manufacturing of hydraulic cylinders and metal gaskets for the industrial market. The Company acquired Pneutech and its subsidiaries on February 28, 2005.</t>
  </si>
  <si>
    <t>205.</t>
  </si>
  <si>
    <t>TRANSACT TECHNOLOGIES INC</t>
  </si>
  <si>
    <t>TransAct Technologies Incorporated is focused on developing software-driven technology and printing solutions for various markets, including food service technology, point of sale (POS) automation, and casino and gaming. The Company's products are designed based on customer requirements and are sold under the BOHA!, AccuDate, EPICENTRAL, Epic, and Ithaca brands. Through the TransAct Services Group (TSG), it provides a range of supplies and consumables used in the printing activities of customers. It designs, develops and markets a range of transaction-based and specialty printers and terminals using thermal printing technology. Its maintenance services include the sale of extended warranties, multi-year maintenance contracts, a 24-hour guaranteed replacement product service called TransAct Xpress. Its EPICENTRAL Print System (EPICENTRAL), that enables casino operators to create promotional coupons and marketing messages and print them in real time at the slot machine.</t>
  </si>
  <si>
    <t>206.</t>
  </si>
  <si>
    <t>ONE STOP SYSTEMS, INC.</t>
  </si>
  <si>
    <t>One Stop Systems, Inc. designs, manufactures, and markets specialized high-performance compute and storage hardware, software, and systems, which are designed to target edge artificial intelligence (AI) transportable deployments. These specialized modules and systems consist of computers and storage products that incorporate advanced components with their embedded proprietary software. The Company operates through two segments: the design and manufacture of high-performance customized computers and flash arrays, in-flight entertainment and connectivity, and value-added resellers with minimal customization. Its products include ruggedized servers, compute accelerators, flash storage arrays, and storage acceleration software. The Company markets its products to manufacturers of automated equipment used for autonomous vehicle, medical, industrial, and military applications, with a special focus on platforms that move, such as trucks, planes, and mobile datacenters.</t>
  </si>
  <si>
    <t>207.</t>
  </si>
  <si>
    <t>NETLIST, INC.</t>
  </si>
  <si>
    <t>3764</t>
  </si>
  <si>
    <t>Netlist, Inc. provides memory solutions to enterprise customers in diverse industries. The Company's products, in various capacities and form factors, including its line of custom and specialty memory products, bring performance to customers in a variety of industries globally. It also licenses its intellectual property. The Company's commercially available memory subsystem products and other products that it sells include Component and Other Product Resales and Specialty DIMMs and Embedded Flash. Its portfolio of technologies and design techniques includes Distributed Buffer Architecture; Localized Module-Based Power Management Architecture; Proprietary PCB Designs; Thermal Management Designs; Compute Express Link Technology, and others. Its distributed buffer architecture enables the buffering of data signals using multiple data buffer devices distributed between a memory module's edge connector and its installed dynamic random-access memory (DRAM).</t>
  </si>
  <si>
    <t>208.</t>
  </si>
  <si>
    <t>QUALITY INDUSTRIAL CORP</t>
  </si>
  <si>
    <t>Quality Industrial Corp. is engaged in manufacturing and assembling heavy engineering equipment and precision engineered technology for the industrial, oil and gas, and utility sectors. It is a provider of total integrated solutions to the global energy and infrastructure market. It specializes in designing, engineering, procurement, fabrication, testing, construction, manufacturing and site installation of heavy engineering equipment, process skids and modules, pipe spools and piping systems, offshore structures, and tank farms. Its types of products include pressure vessels, reactors and columns, shell and tube heat exchangers, evaporators/condensers and re-boilers/waste heat boilers, pipe spools fabrication and piping systems, process skids and modular assemblies, process and storage tanks, and heavy structures (on-shore and off-shore). Its process skids and modular assemblies include test separators, gas refrigeration modules, fuel gas conditioning skids, and filtration skids.</t>
  </si>
  <si>
    <t>209.</t>
  </si>
  <si>
    <t>CSP INC</t>
  </si>
  <si>
    <t>CSP Inc. develops and markets information technology (IT) integration solutions, advanced security products, managed information technology services, cloud services, purpose built network adapters, and cluster computer systems. The Company operates through two segments: Technology Solutions (TS) and High Performance Products (HPP). TS focuses on value added reseller (VAR) integrated solutions including third party hardware, software and technical computer related consulting and managed services. TS segment consists of Modcomp, Inc. subsidiary, operates in the United States and the United Kingdom. HPP segment designs, manufactures and delivers products and services to customers that require cyber security services, networking and signal processing products. HPP segment also provides Myricom network adapters for high-performance packet capture and application offloading.</t>
  </si>
  <si>
    <t>210.</t>
  </si>
  <si>
    <t>BETTER ENVIRONMENT CONCEPTS, INC.</t>
  </si>
  <si>
    <t>Better Environment Concepts, Inc. combines waste recycling and water treatment with the sales of related products and technologies. The Company's primary products include Porous Ceramics Bioreactors (PCBRs) and Biological Aerated Filters (BAFs). This biological treatment technology operates in an aerobic environment. It provides wastewater purification treatment technology for high-pollution industries and ammonia-nitrogen pollution in reservoirs, underground water, and fisheries. It also reclaims precious and semi-precious metals from factory wastewater. Ceramic production and sintering technology are used as the basis for recycling non-organic industrial waste. The Company facilitates joint venture projects through direct customers, regional environmental engineering companies, and the government.</t>
  </si>
  <si>
    <t>211.</t>
  </si>
  <si>
    <t>GREYSTONE LOGISTICS, INC.</t>
  </si>
  <si>
    <t>Greystone Logistics, Inc. is engaged in the business of manufacturing and selling plastic pallets. The Company's primary business is the manufacturing of plastic pallets utilizing recycled plastic and selling the pallets through its wholly owned subsidiary, Greystone Manufacturing, L.L.C. The Company sells its pallets through a network of independent contractor distributors and direct sales by its President and sales department. Its product line includes 37 X 32 rackable pallet, 40 X 32 rackable pallet, 37 X 37 rackable pallet, 44 X 56 can pallet, 48 X 48 rackable pallet, 48 X 40 rackable pallet, 48 X 44 rackable pallet, 48 X 40 nestable pallet with or without detachable runners, 24 X 40 display pallet, 48 X 40 monoblock (one-piece) pallet, Half-barrel keg stackable pallet, Half-barrel keg stackable pallet, Slim keg stackable pallet and 36 X 36 rackable pallet, 48 X 45 monoblock pallet, 48 X 45 drum pallet, and 48 X 40 mid duty pallet.</t>
  </si>
  <si>
    <t>212.</t>
  </si>
  <si>
    <t>CEMTREX INC.</t>
  </si>
  <si>
    <t>7378</t>
  </si>
  <si>
    <t>Cemtrex, Inc. is an advanced security technology and industrial services company. The Company's segments include Security and Industrial Services. The Security segment operates under the Vicon Industries brand, which provides end-to-end security solutions to corporate, industrial, and governmental security. Vicon's products include browser-based video monitoring systems and analytics-based recognition systems, cameras, servers, and access control systems for security and surveillance. Vicon provides mission-critical security and video surveillance solutions utilizing artificial intelligence (AI) based data algorithms. The Industrial Services segment operates under the brand, Advanced Industrial Services (AIS), that offers services for rigging, millwrighting, in plant maintenance, equipment erection, relocation, and disassembly to diversified customers. The Company also operates as a service contractor and steel fabricator that specializes in industrial and water treatment markets.</t>
  </si>
  <si>
    <t>213.</t>
  </si>
  <si>
    <t>AGRIFY CORP</t>
  </si>
  <si>
    <t>0762</t>
  </si>
  <si>
    <t>Agrify Corporation is a provider of cultivation and extraction solutions for the cannabis industry. The Company's proprietary micro-environment-controlled vertical farming units (VFUs) enable cultivators to produce the products. The Company's comprehensive extraction product line includes hydrocarbon, ethanol, solventless, post-processing, and lab equipment. The Company's cultivation and extraction solutions seamlessly combine its integrated hardware and software offerings with a range of associated services, including consulting, engineering, and construction and are designed to deliver the commercial indoor farming solution available from a single provider. It brings data, science, and technology to its customers for control over cultivation and extraction. The Company sells its equipment and services to customers under a combination of a contract and a purchase order. Its subsidiaries include AGM Service Corp LLC, TriGrow Systems, LLC, and Ariafy Finance, LLC.</t>
  </si>
  <si>
    <t>214.</t>
  </si>
  <si>
    <t>XT ENERGY GROUP INC</t>
  </si>
  <si>
    <t>3691</t>
  </si>
  <si>
    <t>XT Energy Group Inc is engaged in a variety of energy-related businesses through its subsidiaries and controlled entities in China carried out through the Company's variable interest entities (VIEs), Xianning Xiangtian Energy Holding Group Co Ltd (Xianning Xiangtian). One of the businesses is in the field of compressed air energy storage in China. The Company produces electricity generation systems that combine its compressed air storage technology with photovoltaic (PV) panels to achieve a continuous supply of power under weather conditions that are unfavorable to the generation of electricity from PV panels alone. The sales and installation of power generation systems and PV systems and the sales of PV panels, air compression equipment and heat pump products have been carried out through Xianning Xiangtian. The Company is also engaged in trading of general merchandise, primarily consisting of tealeaves.</t>
  </si>
  <si>
    <t>215.</t>
  </si>
  <si>
    <t>INTEVAC INC</t>
  </si>
  <si>
    <t>Intevac, Inc. is a provider of thin-film process technology and manufacturing platforms for high-volume manufacturing environments. The Company operates through a single segment, which is Thin Film Equipment (TFE). The TFE segment designs, develops and markets vacuum process equipment solutions for high-volume manufacturing of small substrates with precise thin-film properties, such as for the hard disk drive (HDD) and advanced coatings (ADVC) markets, as well as other adjacent thin-film markets. In HDD Equipment Market, it designs, manufactures, markets and services complex capital equipment used to deposit thin films and lubricants onto substrates to produce magnetic disks. In ADVC Market, the Company develops equipment to deposit optically transparent thin films onto display cover panels typically found on consumer and automotive electronics products. Its products include 200 Lean Disk Sputtering System, TRIO, and upgrades, spares, consumables and services (non-systems business).</t>
  </si>
  <si>
    <t>216.</t>
  </si>
  <si>
    <t>DELPHAX TECHNOLOGIES INC.</t>
  </si>
  <si>
    <t>3555</t>
  </si>
  <si>
    <t>Delphax Technologies Inc. is engaged in the business of leasing its patents and trademarks to third party commercial printer manufacturers.</t>
  </si>
  <si>
    <t>217.</t>
  </si>
  <si>
    <t>SERVOTRONICS INC</t>
  </si>
  <si>
    <t>Servotronics, Inc. develops and manufactures servo controls and other components for various commercial and government applications, including aircraft, jet engines, missiles, manufacturing equipment and other aerospace applications. The Company's Advanced Technology Group (ATG) segment designs, manufactures, and markets a variety of servo-control components, which convert an electrical current into a mechanical force or movement and other related products. Its servo-control components produced include torque motors, electromagnetic actuators, hydraulic valves, pneumatic valves, and similar devices. Its operating facilities are located in Elma and Franklinville, New York.</t>
  </si>
  <si>
    <t>218.</t>
  </si>
  <si>
    <t>DYNASIL CORPORATION OF AMERICA</t>
  </si>
  <si>
    <t>Dynasil Corporation of America is focused on research and commercial product development and sales. The Company serves its customer base through three companies, including Dynasil Fused Silica (DFS), Hilger Crystals, and Radiation Monitoring Devices (RMD). DFS provides precision optical materials, including high purity synthetic fused silica and fused quartz products, for a range of applications. Hilger Crystals provides commercial-grade synthetic scintillation crystals used in infrared spectroscopy and radiation detection solutions. Hilger Crystals products include Imaging Arrays, Scintillation Crystals, Radiation Detectors, Infrared Windows and Optics and UV Windows. RMD is engaged in the fields of radiation detection, high-speed imaging, nuclear instrumentation, and non-destructive test equipment. RMD products include CLYC, CLLBC, Strontium Iodide, GLuGAG, Scintillator Films and High Speed Imaging System.</t>
  </si>
  <si>
    <t>219.</t>
  </si>
  <si>
    <t>TRIO-TECH INTERNATIONAL</t>
  </si>
  <si>
    <t>Trio-Tech International is a diversified business group with interests in semiconductor testing services, manufacturing and distribution of semiconductor testing equipment, and real estate. The Company's segments include Manufacturing, Testing Services, Distribution and Real Estate. Its Manufacturing segment develops and manufactures a range of test equipment used in the front-end and back-end manufacturing processes of semiconductors. Its Testing Services segment provides comprehensive electrical, environmental, and burn-in testing services to semiconductor manufacturers in its testing laboratories in Asia and the United States. Its Distribution segment distributes complementary products, including environmental chambers, mechanical shock and vibration testers, and other semiconductor equipment. Its real estate segment generates rental income and investment income from real estate investments made in Chongqing, China.</t>
  </si>
  <si>
    <t>220.</t>
  </si>
  <si>
    <t>MEDAVAIL HOLDINGS, INC.</t>
  </si>
  <si>
    <t>MedAvail Holdings, Inc. is a pharmacy technology and services company. The Company is focused on developing and commercializing a self-service pharmacy, mobile application, and kiosk. Its core technology and product, the MedAvail MedCenter (the MedCenter), is a pharmacist-controlled, patient-interactive, prescription dispensing system akin to a pharmacy in a box. It operates through two segments: Retail Pharmacy Services and Pharmacy Technology. The Retail Pharmacy Services segment operates as SpotRx, or the Pharmacy, which is a full-service retail pharmacy utilizing its automated pharmacy technology, primarily servicing Medicare patients in the United States. The Pharmacy Technology segment, through its MedAvail Technologies, Inc., develops and commercializes the MedCenter for direct sale or subscription to third-party customers, including some of the healthcare providers and systems, as well as large retail chains that provide full retail-pharmacy services using its technology.</t>
  </si>
  <si>
    <t>221.</t>
  </si>
  <si>
    <t>TAYLOR DEVICES INC</t>
  </si>
  <si>
    <t>Taylor Devices, Inc. is engaged in the design, development, manufacture and marketing of shock absorption, rate control, and energy storage devices for use in various types of machinery, equipment, and structures. In addition to manufacturing and selling existing product lines, the Company develops new and advanced technology products. The Company manufactures and sells a group of similar products that have different applications for customers. These similar products are included in one of eight categories, namely, Seismic Dampers, Fluidicshoks, Crane and Industrial Buffers, Self-Adjusting Shock Absorbers, Liquid Die Springs, Vibration Dampers, Machined Springs, and Custom Actuators. Custom derivations of all these products are designed and manufactured for various aerospace and defense applications. Seismic Dampers are designed to mitigate the effects of earthquakes on structures. Fluidicshoks are small, compact shock absorbers with up to 19,200 inch-pound capacities.</t>
  </si>
  <si>
    <t>222.</t>
  </si>
  <si>
    <t>HAUPPAUGE DIGITAL INC</t>
  </si>
  <si>
    <t>Hauppauge Digital, Inc. is engaged in developing and manufacturing personal computer (PC) based television (TV) tuners, data broadcast receivers and video capture products. The Company products enable PC users to watch television on their PC screens, videoconference and create both still video images and digital TV recordings. The Company's flagship product, the WinTV, is a TV tuner card for PCs. It offers a range of products, including USB TV tuners; Internal PCIe TV tuners; Digital CableCARD tuners; high-definition video recorders; watch live TV on your iPad, iPhone or mobile device; StreamEez video streaming products; European Digital TV Receivers; mySmarthome and Digital media adapters. Its USB TV tuners products include WinTV-quadHD USB, WinTV-dualHD, Dual Tuner TV Receiver for your Plex Media Server, WinTV-HVR-955Q and TV Receiver for Windows 10. Its Internal PCIe TV tuners products include WinTV-quadHD and WinTV-HVR-1265.</t>
  </si>
  <si>
    <t>223.</t>
  </si>
  <si>
    <t>IMMERSION CORP</t>
  </si>
  <si>
    <t>Immersion Corporation is a licensing company focused on the invention, acceleration, and scaling, through licensing, of haptic technologies. The Company's primary business is focused on the mobility, gaming, and automotive markets, including entertainment, virtual and augmented reality, and wearables, as well as residential, commercial, and industrial Internet of Things. It provides technology solutions for mobile, automotive, gaming, and consumer electronics. It offers patent licenses and assistance such as reference designs, prototypes and enablement services to automotive makers and suppliers. Its licensees include ALPS Alpine, Continental, Preh, Panasonic, Mobase Electronics, Nippon Seiki, Vishay Intertechnology, Tokai Rika and Lexmark. In additional, the Company has licensed its patents to third party gaming peripheral manufacturers and distributors for use in spinning mass and force feedback devices controllers, steering wheels and joysticks, to be used with PC platforms.</t>
  </si>
  <si>
    <t>224.</t>
  </si>
  <si>
    <t>LIGHTPATH TECHNOLOGIES INC</t>
  </si>
  <si>
    <t>LightPath Technologies, Inc. is a vertically integrated provider of optics, photonics and infrared solutions for the industrial, commercial, defense, telecommunications, and medical industries. The Company designs and manufactures optical and infrared components, including molded glass aspheric lenses and assemblies, custom molded glass freeform lenses, infrared lenses and thermal imaging assemblies, fused fiber collimators, and Black DiamondTM (BD6) chalcogenide-based glass lenses. Its business is organized into three product groups: Precision molded optics (PMO), infrared products and specialty products. Its PMO product group consists of visible precision molded optics with varying applications. Its infrared product group is comprised of infrared optics, both molded and diamond-turned, and thermal imaging assemblies. Its specialty product group is comprised of value-added products, such as optical subsystems, assemblies, collimators, and non-recurring engineering (NRE) products.</t>
  </si>
  <si>
    <t>225.</t>
  </si>
  <si>
    <t>SEACHANGE INTERNATIONAL INC</t>
  </si>
  <si>
    <t>SeaChange International, Inc. provides video streaming, linear television (TV), and video advertising technology for operators, content owners, and broadcasters globally. The Company is engaged in the delivery of multiscreen, advertising and over-the-top (OTT) video management solutions. The Company's software products and services facilitate the aggregation, licensing, management and distribution of video and advertising content for service providers, telecommunications companies, satellite operators, broadcasters and other content providers. Its technology enables operators, broadcasters, and content owners to launch and grow linear TV and direct-to-consumer streaming services to manage, curate, and monetize their content. It sells its software products and services worldwide, primarily to service providers, such as VIDAA USA Inc. and Liberty Global, plc; telecommunications companies, such as Verizon Communications, Inc., Frontier Communications Corporation and others.</t>
  </si>
  <si>
    <t>226.</t>
  </si>
  <si>
    <t>ART'S WAY MANUFACTURING CO INC</t>
  </si>
  <si>
    <t>Art's-Way Manufacturing Co., Inc. is a manufacturer of agricultural equipment and specialized in modular science and agricultural buildings. The Company operates through two segments: Agricultural Products and Modular Buildings. The Agricultural Products segment manufactures a variety of specialized farm machinery under its own label, including portable and stationary animal feed processing equipment and related attachments used to mill and mix feed grains into custom animal feed rations; a line of forage equipment consisting of forage boxes, bale processors, running gear, and dump boxes; a line of manure spreaders; sugar beet harvesting equipment, and a line of dirt work equipment. The Modular Buildings segment produces, sells and leases modular buildings, which are custom designed to meet the specific research needs of its customers. The buildings it commonly produces range from basic swine buildings to complex containment research laboratories.</t>
  </si>
  <si>
    <t>227.</t>
  </si>
  <si>
    <t>DALRADA FINANCIAL CORPORATION</t>
  </si>
  <si>
    <t>Dalrada Financial Corporation creates solutions, which directly address climate change, gaps in the healthcare industry and technology. The Company operates through four divisions: Genefic, Dalrada Energy Services (DES), Dalrada Precision Manufacturing, and Dalrada Technologies. Genefic delivers advanced healthcare solutions with dedicated products, services and systems. The division is engaged in the development of health products, lifesaving medications and building comprehensive systems. DES division operates as a single subsidiary, which provides end-to-end comprehensive energy service solutions in a robust commercial capacity. Dalrada Precision Manufacturing division creates total manufacturing solutions. Dalrada Technologies division creates digital products with computer information technology and software engineering services for a variety of technical industries and clients in both business-to-business (B2B) and business-to-customer (B2C) environments.</t>
  </si>
  <si>
    <t>228.</t>
  </si>
  <si>
    <t>DATA I/O CORP</t>
  </si>
  <si>
    <t>Data I/O Corporation is a provider of programming, security deployment, security provisioning and associated Intellectual Property (IP) protection and management solutions. The Company's solutions are used in electronics manufacturing with flash memory, microcontrollers, and flash memory-based intelligent devices, as well as secure element devices, authentication devices and secure microcontrollers. It designs, manufactures, and sells programming and security deployment systems and services for electronic device manufacturers. Its programming solutions include a range of products, systems, modules and accessories, which are grouped into two categories: automated programming systems and manual programming systems. Its products include PSV Handlers: Off-line (automated), SentriX Security Deployment System, LumenX Programmer, and FlashPAK III programmer: (non-automated). The Company's manufacturing operations are located in Redmond, Washington, United States, and Shanghai, China.</t>
  </si>
  <si>
    <t>229.</t>
  </si>
  <si>
    <t>INC.JET HOLDING, INC.</t>
  </si>
  <si>
    <t>inc.jet Holding, Inc. and its wholly owned subsidiary, norwix, Inc., consists of a single segment, Ink Jet. The Ink Jet segment designs, develops, markets and services ink jet imagers, as well as sells product into the packaging industry emphasizing product traceability. The Company's products are dependent upon proprietary technology.</t>
  </si>
  <si>
    <t>230.</t>
  </si>
  <si>
    <t>SCI ENGINEERED MATERIALS, INC.</t>
  </si>
  <si>
    <t>3699</t>
  </si>
  <si>
    <t>SCI Engineered Materials, Inc. is a supplier and manufacturer of advanced materials for physical vapor deposition (PVD) thin film applications. It focuses on markets within the PVD industry, including aerospace, automotive, defense, glass, optical coatings, and solar. It develops customized solutions enabling commercial businesses through collaboration with end users and original equipment manufacturers. Its application for PVD coatings ranges from everyday items to complex computer processors. Its everyday applications include automotive, transparent anti-scratch coatings on eyeglasses, coatings on kitchen faucets, as well as low emissivity glass for household windows and commercial buildings. Its advanced applications for its products include aerospace, defense, flat panel display, photonics, semiconductors, and thin film solar products. It manufactures ceramic, metal, and alloy products for the photonic, photovoltaic, media storage, flat panel display and semiconductor industries.</t>
  </si>
  <si>
    <t>231.</t>
  </si>
  <si>
    <t>FUEL TECH, INC.</t>
  </si>
  <si>
    <t>Fuel Tech, Inc. is a technology company. It is engaged in the development, commercialization, and application of technologies for air pollution control, process optimization, combustion efficiency and engineering services. It operates through two segments: Air Pollution Control technology and FUEL CHEM technology. The Air Pollution Control technology segment includes technologies to reduce oxides of nitrogen (NOx) emissions in flue gas generated by the firing of natural gas or coal from boilers, incinerators, furnaces and other stationary combustion sources. These include Over Fire Air systems, NOxOUT and HERT Selective Non-Catalytic Reduction systems, and Selective Catalytic Reduction systems. The FUEL CHEM technology segment uses chemical processes in combination with advanced computational fluid dynamics and chemical kinetics modeling boiler modeling, for the control of slagging, fouling, corrosion, opacity and other sulfur trioxide-related issues in coal-fired furnaces and boilers.</t>
  </si>
  <si>
    <t>232.</t>
  </si>
  <si>
    <t>CVD EQUIPMENT CORPORATION</t>
  </si>
  <si>
    <t>CVD Equipment Corporation is engaged in designing, developing, and manufacturing a range of chemical vapor deposition, gas control, and other equipment and process solutions. The Company operates through three segments: CVD Equipment, Stainless Design Concepts (SDC) and CVD Materials. The CVD Equipment segment supplies chemical vapor deposition and thermal process equipment targeting growth production markets as well as systems for use in research and development. This includes systems marketed under the FirstNano product brand. The SDC segment designs and manufactures ultra-high purity gas and chemical delivery control systems for semiconductor fabrication processes, aerospace, solar cells, carbon nanotubes, nanowires, and a number of industrial applications. The CVD Materials segment includes elements and product groups, such as Tantaline and MesoScribe. It serves various markets, such as high-power electronics and aerospace and defense.</t>
  </si>
  <si>
    <t>233.</t>
  </si>
  <si>
    <t>OPTEX SYSTEMS HOLDINGS, INC.</t>
  </si>
  <si>
    <t>Optex Systems Holdings, Inc. is a manufacturer of optical sighting systems and assemblies, primarily for department of defense applications. Its products are installed on various types of United States military land vehicles, such as the Abrams and Bradley fighting vehicles, light armored and armored security vehicles and the Stryker family of vehicles, as well as light armored and armored security vehicles. Its segments are Optex Systems and Applied Optics Center. It also manufactures and delivers numerous periscope configurations, rifle and surveillance sights and night vision optical assemblies. It delivers its products both directly to the federal government and to prime contractors. Its products consist primarily of build-to-customer print products. Its product line includes periscopes, sighting systems, howitzers, other and applied optics center. It also offers Speedtracker, a cutting-edge chronograph designed to measure projectile velocity. Its subsidiary is Optex Systems, Inc.</t>
  </si>
  <si>
    <t>234.</t>
  </si>
  <si>
    <t>TECOGEN INC.</t>
  </si>
  <si>
    <t>Tecogen Inc. designs, manufactures, markets, and maintains ultra-clean cogeneration products. It includes natural gas engine-driven combined heat and power (CHP) systems, chillers, and heat pumps for multi-family residential, commercial, recreational and industrial use. The Company's segments include Products, Services and Energy Production. The Products segment designs, manufactures and sells industrial and commercial cogeneration systems. The Services segment provides operations and maintenance services and turn-key installation for its products under long-term service contracts. The Energy Production segment sells energy in the form of electricity, heat, hot water, and cooling to its customers under long-term energy sales agreements. The Company's products are sold with its patented Ultera emissions technology, which eliminates all criteria pollutants, such as nitrogen oxide and carbon monoxide. It develops Ultera for other applications, including stationary engines and forklifts.</t>
  </si>
  <si>
    <t>235.</t>
  </si>
  <si>
    <t>THERMWOOD CORP</t>
  </si>
  <si>
    <t>Thermwood Corporation is a manufacturer of computer numeric control (CNC) routers. The Company develops, manufactures and distributes technology-based products and software for manufacturing, as well as provides formal technology training. Its products include Three Axis CNC Routers, Five Axis CNC Routers, CNC Router Supplies/Online Store, Certified Remanufactured/Pre-owned CNC, Qcore SuperControl, eCabinet Systems Online Training and Thermwood CNC Mobile Application. Its software products include ArtCam, Final Finish, Mastercam, Panelmetrix, eCabinet Systems, eCabinet Systems ShopBot Link and Other Software. Its products are used in a range of industries, markets and applications. It provides machine service and support services, such as advanced support program, Custom CNC programming, production sharing, virtual service and five axis alignment verification. It also provides machine training and software training services.</t>
  </si>
  <si>
    <t>236.</t>
  </si>
  <si>
    <t>SINGLEPOINT, INC.</t>
  </si>
  <si>
    <t>1711</t>
  </si>
  <si>
    <t>Singlepoint Inc. is a renewable energy and sustainable lifestyle company that provides environmentally friendly energy efficiencies and healthy living solutions. It is primarily focused on providing renewable energy solutions, energy services, energy storage and air purification and safety products. It conducts solar operations primarily through its subsidiary, The Boston Solar Company LLC. It conducts air purification operations through Box Pure Air, LLC (Box Pure Air). BOX Pure Air distributes industrial grade air purification products designed and manufactured for schools and commercial buildings. Its subsidiaries also include SinglePoint Direct Solar LLC (Direct Solar America) and EnergyWyze LLC (EnergyWyze). Direct Solar America works with homeowners and small commercial business to provide solar, battery backup and electric vehicle chargers at their location. EnergyWyze is a digital and direct marketing firm focused on customer lead generation in the solar energy industry.</t>
  </si>
  <si>
    <t>237.</t>
  </si>
  <si>
    <t>PRECISION OPTICS CORPORATION INC</t>
  </si>
  <si>
    <t>3845</t>
  </si>
  <si>
    <t>Precision Optics Corporation, Inc. is a vertically integrated optics company primarily focused on leveraging its micro-optics and three-dimensional (3D) imaging technologies for the healthcare and defense/aerospace industries by providing services ranging from new product concepts through mass manufacture. Its Lighthouse Imaging division manufactures advanced optical imaging systems and accessories and provides further expertise in electrical engineering and development of end-to-end medical visualization devices. Product development competencies in this division include systems, optical, mechanical, electrical and process development engineering. Its Ross Optical division supplies custom optical components and assemblies for military and defense, medical and various other industrial applications. All products sold by it under the Ross Optical name include a custom or catalog optic, which is sourced through its domestic and worldwide network of optical fabrication suppliers.</t>
  </si>
  <si>
    <t>238.</t>
  </si>
  <si>
    <t>SUPERIOR DRILLING PRODUCTS, INC.</t>
  </si>
  <si>
    <t>Superior Drilling Products, Inc. is a drilling and completion tool technology company. The Company is engaged in providing cost-saving solutions that drive production efficiencies for the oil and natural gas drilling industries. It designs, engineers, manufactures, sells, and repairs drilling and completion tools in the United States, Canada, and the Middle East. Its drilling solutions include the patented Drill-N-Ream well bore conditioning tool (Drill-N-Ream tool) and the patented Strider Drill String Oscillation System technology (Strider technology). In addition, it is a manufacturer and refurbisher of polycrystalline diamond compact (PDC) drill bits for oil field service companies. It operates a drill tool fabrication facility and manufactures solutions for the drilling industry, as well as customers' custom products for other applications. Its subsidiaries include Superior Drilling Solutions, LLC, Extreme Technologies, LLC, Meier Properties Series, LLC, and Meier Leasing, LLC.</t>
  </si>
  <si>
    <t>239.</t>
  </si>
  <si>
    <t>MOVING IMAGE TECHNOLOGIES, INC.</t>
  </si>
  <si>
    <t>Moving iMage Technologies, Inc. is a manufacturer and integrator of purpose-built technology solutions and equipment to support a variety of entertainment applications, with a focus on motion picture exhibitions, sports venues and e-sports. The Company offers a range of services to movie theater operators and other critical screening and viewing rooms. The Company offers a range of products and services, including custom engineering, systems design, integration and installation, enterprise software solution, digital cinema, A/V integration, as well as customized solutions for entertainment technology. The Company's Caddy Products division designs and sells proprietary cup-holders and other seating-based products and lighting systems for theaters and stadiums. It also offers CineQC, a quality assurance and remote access software solution meant to enhance cinema operations. It also resells third-party products as part of its project management services or a la carte.</t>
  </si>
  <si>
    <t>240.</t>
  </si>
  <si>
    <t>WOLF ENERGY SERVICES INC</t>
  </si>
  <si>
    <t>3599</t>
  </si>
  <si>
    <t>Wolf Energy Services Inc., through its wholly owned subsidiary, Banner Midstream Corp., has two operating subsidiaries: Pinnacle Frac Transport LLC (Pinnacle Frac) and Capstone Equipment Leasing LLC (Capstone). Pinnacle Frac provides transportation of frac sand and logistics services to hydraulic fracturing and drilling operations. Pinnacle Frac provides logistics services for its customers' fracking and drilling enterprises, including the operation of a 24/7 dispatch service center based in Texas through which Banner Midstream dispatches trucks for hauling frac sand and related equipment. Pinnacle Frac uses independent third-party owner-operators of trucks to service its customers in their fracking operations by transporting materials, mainly frac sand. Pinnacle Frac uses a third party's licensed software, Sandbox, to monitor and execute its transportation and logistics operations. Capstone procures and finances equipment for oilfield transportation service contractors.</t>
  </si>
  <si>
    <t>241.</t>
  </si>
  <si>
    <t>GEORGE RISK INDUSTRIES, INC.</t>
  </si>
  <si>
    <t>George Risk Industries, Inc. is a manufacturer of electronic components. The Company is engaged in the designing, manufacturing, and sale of custom computer keyboards, proximity switches, security alarm components and systems, pool access alarms, EZ Duct wire covers, water sensors, electronic switching devices, high security switches and wire and cable installation tools. Its segments include security alarm products, cable &amp; wiring tools and other products. It also designs and manufactures a range of professional specialty tools for wire and cable installation, which include installation, staging, vision and testing tools; drilling and cutting tools; specialty wire running, pushing and pulling systems; FiberFuse Wire Running Rods &amp; Kits, and spanning and retrieval tools. Its security products are used in alarm system installations in the residential, commercial, industrial, and government sectors. Its specialty services include private labeling and custom manufacturing services.</t>
  </si>
  <si>
    <t>242.</t>
  </si>
  <si>
    <t>ADDMASTER CORPORATION</t>
  </si>
  <si>
    <t>Engaged in the development and production of printers [source: Bureau van Dijk]</t>
  </si>
  <si>
    <t>243.</t>
  </si>
  <si>
    <t>MEDIA 100 INC</t>
  </si>
  <si>
    <t>Media 100 Inc. offers Media 100, which is a storied video editing application. Media 100 Suite v2.1.7, which is a version of Media 100, adds support for Mac OS X 10.11 (El Capitan). The operating systems, which work with Media 100include Mac OS X 10.10 (Yosemite) and 10.11 (El Capitan). Media 100 includes Boris RED for professional transitions, titling and compositing. The Company supports various codecs, which include Animation, Apple Intermediate, REDCODE (R3D), DVCPro, MJPEG B, JPEG Media 100 i and Sony XDCAM. Media 100 also works with third-party video input/output (I/O) hardware, which include AJA Io XT - AJA driver version 12.1 or later, AJA T-TAP- AJA driver version 12.1 or later and AJA KONA LHe Plus - AJA driver version 12.1 or later, among others. The Blackmagic Design video I/O cards that work with Media 100 include Blackmagic Design Intensity Pro, Blackmagic Design DeckLink SDI, Blackmagic Design DeckLink Studio and Blackmagic Design DeckLink HD Extreme.</t>
  </si>
  <si>
    <t>244.</t>
  </si>
  <si>
    <t>LIQTECH INTERNATIONAL, INC.</t>
  </si>
  <si>
    <t>LiqTech International Inc is a clean technology international company, which is engaged in filtration technologies with headquarter in Denmark. The Company specializes in three main business areas: Water - cleaning water of suspended solids, oil &amp; grease, germs &amp; heavy metals, Ceramics - using silicon carbide membranes in diesel exhaust and liquid filtration products, and Plastics - plastic manufacturing. The Company focuses on water treatment systems through its subsidiary, LiqTech Water A/S, sells and develops silicon carbide membranes and diesel particulate filters through LiqTech Ceramics A/S, while LiqTech Plastics A/S, has a focus on plastic processing.</t>
  </si>
  <si>
    <t>245.</t>
  </si>
  <si>
    <t>SONO-TEK CORPORATION</t>
  </si>
  <si>
    <t>Sono-Tek Corporation is engaged in the design and manufacture of ultrasonic coating systems for applying precise, thin film coatings to add functional properties, protect or strengthen surfaces on parts and components for the microelectronics/electronics, alternative energy, medical, industrial and emerging research and development/other markets. The Company designs and manufactures custom-engineered ultrasonic coating systems incorporating its patented technology, in combination with applications engineering knowledge, to assist its customers in achieving their desired coating solutions. Its ultrasonic nozzle systems use high frequency ultrasonic vibrations that atomize liquids into minute drops that can be applied to surfaces at low velocity providing microscopic layers of protective and other useful materials over a range of surfaces, including glass and metals. Its products include Multi-Axis Coating Systems, Integrated Coating Systems, Fluxing Systems and others.</t>
  </si>
  <si>
    <t>246.</t>
  </si>
  <si>
    <t>NEPHROS, INC.</t>
  </si>
  <si>
    <t>3841</t>
  </si>
  <si>
    <t>Nephros, Inc. is a commercial-stage company that develops and sells water solutions to the medical and commercial markets. The Company operates through two segments: Water Filtration and Renal Products. The Water Filtration segment primarily develops and sells high-performance water purification filters. The Renal Products segment is focused on the development of medical device products for patients with renal disease, including a second-generation hemodiafiltration system for the treatment of patients with end-stage renal disease (ESRD). It develops and sells water filtration products used in both medical and commercial applications. The Company's ultrafiltration products target the markets, including hospitals and other healthcare facilities, dialysis centers and home/portable dialysis machines, commercial facilities, and military and outdoor recreation. The Company's subsidiaries include Biocon 1, LLC, Aether Water Systems, LLC and Specialty Renal Products, Inc.</t>
  </si>
  <si>
    <t>247.</t>
  </si>
  <si>
    <t>BURNED MEDIA LTD</t>
  </si>
  <si>
    <t>Burned Media Ltd. is engaged in the manufacture, distribution and engineering of products used to treat water and wastewater.</t>
  </si>
  <si>
    <t>248.</t>
  </si>
  <si>
    <t>LIVE MICROSYSTEMS, INC.</t>
  </si>
  <si>
    <t>Live Microsystems, Inc. is a provider of digital entertainment solutions for network operators, consumer device manufacturers, brands and media companies operating in the mobile market. The Company's range of content services include applications, video, games, ringback tones, ringtones, digital rights management (DRM)-free full-track music, e-books and more, as well as application and portal development, mobile advertising solutions, integrated content publishing and merchandising and managed value added services (VAS) operations. The Company sells its platforms as a bundled product and service offering, including installation, maintenance and support, professional services, and training. The Company derives its revenue from two sources: services, including managed services, maintenance and support services, professional services, and sales of products, including hardware and software licenses.</t>
  </si>
  <si>
    <t>249.</t>
  </si>
  <si>
    <t>RENNOVA HEALTH, INC.</t>
  </si>
  <si>
    <t>Rennova Health, Inc. is a provider of health care services. The Company owns one operating hospital in Oneida, Tennessee, known as Big South Fork Medical Center, a hospital located in Jamestown, Tennessee.</t>
  </si>
  <si>
    <t>250.</t>
  </si>
  <si>
    <t>KOIL ENERGY SOLUTIONS, INC.</t>
  </si>
  <si>
    <t>Koil Energy Solutions, Inc. is an energy services company, which provides equipment and support services to the energy and offshore industries. The Company's core services and technological solutions include distribution system installation support and engineering services, umbilical terminations, loose-tube steel flying leads and related services. In addition, it supports subsea engineering, manufacturing, installation, commissioning and maintenance projects located anywhere in the world. The Company's line of solutions is engineered and manufactured primarily for integrated, large independent, and foreign national energy companies in offshore areas throughout the world. These products are often developed in direct response to customer requests for solutions to critical needs in the field. The Company primarily serves the offshore oil and gas market. It also serves additional markets, including offshore wind, offshore wave energy, hydrogen and liquefied natural gas.</t>
  </si>
  <si>
    <t>251.</t>
  </si>
  <si>
    <t>ALTITUDE INTERNATIONAL HOLDINGS, INC.</t>
  </si>
  <si>
    <t>3949</t>
  </si>
  <si>
    <t>Altitude International Holdings, Inc (Altitude) is a vertically integrated high-performance sports, education, and technology company. The Company owns and operates sports training and educational institutions, manufacture oxygen training chambers and manufacture atmospheric water generators. Altitude has specialized in creating engineered, membrane-based designs for simulated altitude training environments. The product line ranges from personal at home use machines to fully integrated environmental rooms and chambers, and has been used by colleges, the National Football League (NFL) and National Basketball Association (NBA). The Company operates in various business divisions through its subsidiaries, mainly within performance training and specialized academic environments. Altitude sports properties consist of Altitude Academies, Altitude Volleyball, CMAS, and NMBA. Altitude Academies provides tennis, golf, soccer, beach volleyball, and indoor volleyball programs.</t>
  </si>
  <si>
    <t>252.</t>
  </si>
  <si>
    <t>VIEWCAST COM INCORPORATED</t>
  </si>
  <si>
    <t>ViewCast.com, Inc. (ViewCast) develops hardware and software for the capture, management, transformation and delivery of digital media over Internet Protocol (IP) and mobile networks. ViewCast's Niagara streaming appliances and Osprey video capture cards provide the technology required to deliver the multi-platform experiences driving today's digital media market. The Company markets and sells its products and services directly to end-users or through indirect channels, including original equipment manufacturers (OEMs), value-added resellers (VARs), resellers, distributors and computer system integrators. ViewCast markets and sells its products and services across the world. The Company's wholly owned subsidiaries include VideoWare, Inc., Osprey Technologies, Inc., ViewCast Solutions, Inc. p/k/a Ancept Corporation and ViewCast Technology Services Corporation.</t>
  </si>
  <si>
    <t>253.</t>
  </si>
  <si>
    <t>WIND WORKS POWER CORP</t>
  </si>
  <si>
    <t>Wind Works Power Corp. is a Canada-based zero emission company. The Company is engaged in designing, large-scale wind farms. The Company is developing a pipeline of projects in Germany and has project pipeline in the United States. The Company has its projects in Ontario, Germany and in the United States of America. The Company's project in Ontario includes Capstone Infrastructure JV and Skyway 126. The Company's project in United States of America includes Big B and Buffalo Ridge. The Company is developing an approximately 50 megawatt (MW) pipeline of wind farm projects in Germany. The Company is also developing a solar pipeline of about 100 MW in the United States of America.</t>
  </si>
  <si>
    <t>254.</t>
  </si>
  <si>
    <t>VUZIX CORP</t>
  </si>
  <si>
    <t>Vuzix Corporation is engaged in the designing, manufacturing, marketing and sale of augmented reality wearable display and computing devices. The Company offers its products in the form of smart glasses and augmented reality (AR) glasses. Its devices include cameras, sensors, and a computer that enable the user to view, record and interact with video and digital content, such as computer data, the Internet and entertainment applications. Its wearable display products integrate micro-display technology with optics to produce compact high-resolution display engines. Its products include M400 and M4000 Smart Glasses (M series), Vuzix Blade Smart Glasses, Vuzix Shield Smart Glasses, Vuzix Ultralite Smart Glasses and Mobilium Logistics Mobility Software. It holds over 278 patents and patents pending, and numerous intellectual property (IP) licenses in the Video Eyewear field. It also offers SAP Certified ERP Software as a Service (SaaS) logistics solutions, through its subsidiary, Moviynt.</t>
  </si>
  <si>
    <t>255.</t>
  </si>
  <si>
    <t>GLOBAL PAYMENT TECHNOLOGIES INC</t>
  </si>
  <si>
    <t>Global Payment Technologies (PTY) Ltd (GPT) is a cash processing solution. GPT is engaged in the supply and maintenance of cash handling equipment throughout South Africa. The Company supplies a varied range of cash-handling equipment, from machines that check, sort and count coins and bank notes, the drop to safes installed in retail outlets and credit card terminals to automated pay points. GPT serves clients in various industries, including the gaming industry, financial services sector, hospitals, government institutions and the retail sector. The Company has four business segments: Banking, Cash Deposit and Note Recycling, Retail and Gaming. GPT offers automatic coin and bank note processing solutions. GPT also offers intelligent cash deposit taking and dispensing solutions. It offers a range of desktop counting products for the retail back office.</t>
  </si>
  <si>
    <t>256.</t>
  </si>
  <si>
    <t>NAUTICUS ROBOTICS INC</t>
  </si>
  <si>
    <t>Nauticus Robotics, Inc. is a developer of ocean robots, autonomy software, and services delivered to the marine industries. It offers autonomous robots using artificial intelligence for data collection and intervention services for the ocean industries. The Company's autonomous robots use artificial intelligence for data collection and intervention services for the ocean industries. Its services provide customers with the necessary data collection, analytics, and subsea manipulation capabilities. The Company's product platforms include ToolKITT, Aquanaut, Hydronaut, and. ToolKITT is a cloud software platform consisting of interrelated products for ocean sensing, manipulation, autonomous behaviors, survey, search and recovery, and manual intervention. It develops a portfolio of ocean robotic vehicles and manipulators controlled by its multi-layered software suite. This software provides sensed perception of the environment combined with guidance, navigation, and control of the vehicle.</t>
  </si>
  <si>
    <t>257.</t>
  </si>
  <si>
    <t>CEA INDUSTRIES INC</t>
  </si>
  <si>
    <t>CEA Industries Inc. is focused on selling environmental control and other technologies and services to the Controlled Environment Agriculture (CEA) industry. In service of the CEA industry, it provides architectural design and licensed engineering of commercial scale thermodynamic systems specific to cultivation facilities; liquid-based process cooling systems and other climate control systems; air handling equipment and systems; air sanitation products, and LED lighting. It also provides benching and racking solutions for indoor cultivation; third party control systems and technologies used for environmental, lighting and climate control, and preventative maintenance services. It supports its clients by providing integrated mechanical, electrical, and plumbing engineering design, curated environmental control equipment, and automation offerings that serve the CEA industry. Its customers include commercial, state- and provincial-regulated CEA growers in the United States and Canada.</t>
  </si>
  <si>
    <t>258.</t>
  </si>
  <si>
    <t>INRAD OPTICS, INC.</t>
  </si>
  <si>
    <t>Inrad Optics, Inc. develops, manufactures and markets products and services for use in photonics enabled industry sectors. The Company is a vertically integrated manufacturer specializing in glass, crystal, and metal-based optical components, and sub-assemblies. As original equipment manufacturers (OEM) demand waned for such crystals, the Company transitioned to a vertically integrated photonics manufacturer focused in three main categories: Ultraviolet (UV) to Infrared Optical Components (IR), X-ray Imaging Optics, and Metal Substrate Optics. The Company offers thin-film coating services, opto-mechanical design for manufacturability, and complex assembly services as part of its deliverables, and supports prototyping through production requirements across all three product areas. The Company specializes in precision components and sub-assemblies. It also develops, manufactures, and delivers precision custom optics and thin film optical coatings.</t>
  </si>
  <si>
    <t>259.</t>
  </si>
  <si>
    <t>ORIGINCLEAR, INC.</t>
  </si>
  <si>
    <t>OriginClear, Inc. is a water technology company. The Company's technology is organized under the OriginClear Tech Group brand. The Company is engaged in designing, engineering, manufacturing and distribution of water treatment solutions for commercial, industrial, and municipal end markets. The Company's subsidiary, Progressive Water Treatment Inc. (PWT) is specialized in engineered water treatment solutions and custom treatment systems. PWT designs and manufactures a complete line of water treatment systems for municipal, industrial &amp; pure water applications. It utilizes a range of technologies, including chemical injection, media filters, membrane, ion exchange and SCADA (supervisory control and data acquisition) technology. It also offers a range of services, including maintenance contracts, retrofits and replacement assistance. In addition, PWT rents equipment in contracts of varying duration.</t>
  </si>
  <si>
    <t>260.</t>
  </si>
  <si>
    <t>TITAN NRG INC</t>
  </si>
  <si>
    <t>Titan NRG, Inc. is a holding company, which operates as a downstream energy and transportation company. The Company operates through its subsidiaries, namely NRG Dynamics, APE Fuels and NRG Rail. It operates approximately 25 transports in nine states, a retail propane serving southern Arizona with 1500 leased tanks, wholesale purchasing and sales with Vespene, and an 18 car rail facility in Tucson with 1.2mm gallons of propane/butane storage. NRG Dynamics is a specialized carrier with a primary focus on MC-331 tanker, hauling liquid petroleum gases with access agreements for many loading facilities in the west. NRG Dynamics has trucks in nine states west of the Mississippi and has the authority to operate in 48 continental states. NRG Rail has 18 rail spots, nine dual-sided towers, and 1.2 cubic meters gallons of storage approved and permitted. APE Fuels serves Tucson and surrounding areas to approximately 2,000 customers with 1500 leased company tanks.</t>
  </si>
  <si>
    <t>261.</t>
  </si>
  <si>
    <t>QUALSTAR CORP</t>
  </si>
  <si>
    <t>3695</t>
  </si>
  <si>
    <t>Qualstar Corporation manufactures and markets data storage system products and power solutions. The Company is a provider of semi-custom and custom power solutions marketed under the N2Power brand. The Company operates through two segments: Data Storage and Power Supplies. Its Data Storage segment includes scalable automated magnetic tape libraries used to store, retrieve and manage electronic data. Its tape-based storage solutions enable businesses to manage the growth of digital data assets in a cost-effective manner, and address long-term archive, backup and recovery of electronic data. Its Power Supplies segment design and market switching power supplies. These power supplies are used to convert alternating current (AC) line voltage to DC voltages (DC voltages) to other DC voltages for use in a variety of electronic equipment, such as communications equipment, industrial machine tools, wireless systems, as well as medical and gaming devices.</t>
  </si>
  <si>
    <t>262.</t>
  </si>
  <si>
    <t>ELECTRO SENSORS INC</t>
  </si>
  <si>
    <t>Electro-Sensors, Inc. manufactures and sells industrial production monitoring and process control systems. It manufactures a line of monitoring and control systems for a range of industrial machine applications. The systems measure machine production and operation rates, as well as regulate the speed of related machines in production processes. Its product range includes speed monitoring systems, temperature application products, position application products, vibration monitoring products, tilt switches and hazard monitoring systems. Its speed monitoring systems compare revolutions per minute or speed against acceptable rates as determined by its customers. Its speed monitoring systems also include a line of products that measure production counts or rates, such as number of parts, gallons per minute and others. Its main temperature applications include bearing, gear box, and motor temperature monitoring sensors. Electro-Sentry and HazardPRO are its hazard monitoring systems.</t>
  </si>
  <si>
    <t>263.</t>
  </si>
  <si>
    <t>VIE FINANCIAL GROUP, INC.</t>
  </si>
  <si>
    <t>6211</t>
  </si>
  <si>
    <t>Vie Financial Group, Inc. and its subsidiaries provide electronic trading services to institutional investors and broker-dealers. The Company's trading algorithms and licensed trading technology enable it to deliver trade execution quality, while considerably reducing information leakage. Vie's objective is to provide the clients with high-performance trading that is fast, efficient and nearly invisible to the market. The Company's subsidiaries include Vie Securities, LLC, Universal Trading Technologies Corporation and its subsidiaries, Vie Institutional Services, Inc. and REB Securities, Inc. The product offering consists of various trade execution services that it provide through its broker-dealer subsidiary Vie Securities, LLC. Vie offers a suite of algorithms designed to minimize market impact, provide the customers an anonymous presence in the marketplace, and achieve various benchmarks, including, but not limited to, the volume-weighted average price (VWAP).</t>
  </si>
  <si>
    <t>264.</t>
  </si>
  <si>
    <t>RICHTECH ROBOTICS INC.</t>
  </si>
  <si>
    <t>3634</t>
  </si>
  <si>
    <t>Richtech Robotics Inc. is a developer of advanced robotic technologies focused on transforming labor-intensive services in hospitality and other sectors. The Company designs, manufactures and sells robots to restaurants, hotels, senior living centers, casinos, factories, movie theaters and other businesses. Its robots perform a range of services, including restaurant running and bussing, hotel room service delivery, floor scrubbing and vacuuming, and beverage and food preparation. The Company's AI Cloud Platform (ACP) allows businesses to plug in their robots and immediately leverage an immense amount of data to optimize workflows, lower management complexity, and minimize labor dependency. Its products are categorized into three kinds of service automation: indoor transport and delivery, sanitation, and food and beverage automation. The Company's robots include ADAM, ARM, Matradee, Matradee L, Matradee X, DUST-E SX, DUST-E MX, and Richie, among others.</t>
  </si>
  <si>
    <t>265.</t>
  </si>
  <si>
    <t>BROWNIE'S MARINE GROUP, INC.</t>
  </si>
  <si>
    <t>Brownie's Marine Group, Inc. designs, tests and manufactures recreational hookah diving, tankless dive systems, rescue air systems and yacht-based self-contained underwater breathing apparatus air compressor (SCUBA) and nitrox generation fill systems. Its subsidiaries are focused on various sub-sectors of its industry, including Brownie's Third Lung in Surface Supplied Air (SSA), BLU3, Inc. in Ultra-Portable Tankless Dive Systems, LW Americas in High Pressure Gas Systems, Submersible Systems, Inc. (SSI) in Redundant Air Tank Systems and Live Blue, Inc. Its segments include Legacy SSA Products, which sells recreational multi-diver surface supplied air diving systems; High Pressure Gas Systems sells high pressure air and industrial gas compressor packages; Ultra Portable Tankless Dive Systems sells electric surface supply air diving systems and electric shallow dive system; Redundant Air Tank Systems manufactures and distributes of pressure tanks, and air systems, and Guided Tour Retail.</t>
  </si>
  <si>
    <t>266.</t>
  </si>
  <si>
    <t>TOMI ENVIRONMENTAL SOLUTIONS, INC.</t>
  </si>
  <si>
    <t>TOMI Environmental Solutions, Inc. is a bacteria decontamination and infectious disease control company. The Company provides environmental solutions for indoor air and surface decontamination through the manufacturing, sales, service and licensing of its SteraMist brand of products, including SteraMist Binary Ionization Technology (BIT). SteraMist is a patented technology that produces ionized Hydrogen Peroxide (iHP) using cold plasma science. BIT is a process that aerosolizes and activates a low concentration hydrogen peroxide solution. Its products and services include SteraPak, SteraMist Surface Unit, SteraMist Environment System, The SteraMist Total Disinfection Cart, SteraMist Select Surface Unit, iHP Plasma Decontamination Chamber, SteraMist Custom Engineered System (CES), Stainless Steel 90 Degree Applicator and others. The Company's business is organized into five divisions: Healthcare, Life Sciences, TOMI Service Network, Food Safety and Commercial.</t>
  </si>
  <si>
    <t>267.</t>
  </si>
  <si>
    <t>AVISTAR COMMUNICATIONS CORP</t>
  </si>
  <si>
    <t>Avistar Communications Corporation is engaged in providing all-software videoconferencing products. The Company's product line includes Avistar C3 Communicator, Avistar C3 Unified, Avistar C3 Media Engine, Avistar C3 Conference, Avistar C3 Call Control, Avistar C3 Connect, Avistar C3 Tunnel, Avistar C3 Command and Avistar C3 Integrator. It provides solutions, such as bandwidth management, communications-enabled business processes (CEBP), cloud, enterprise endpoints, firewall traversal, gateway, multiparty control unit (MCU) bridge, session initiation protocol (SIP) registrar, unified communications and virtualization. It also provides collaboration pattern analysis, client build release, and network management and support. It serves education, entertainment and media, finance, healthcare and manufacturing industries. The Avistar C3 bandwidth management enables users to access desktop videoconferencing, Voice over Internet Protocol (VoIP) and streaming media.</t>
  </si>
  <si>
    <t>268.</t>
  </si>
  <si>
    <t>INTRUSION, INC.</t>
  </si>
  <si>
    <t>Intrusion, Inc. is a cybersecurity company. The Company develops, sells, and supports products that protect any-sized company or government organization by fusing advanced threat intelligence with real-time mitigation to kill cyberattacks as they occur including Zero-Days. The Company markets and distributes its solutions through a direct sales force and value-added resellers. The Company's solutions include INTRUSION Shield, INTRUSION TraceCop, and INTRUSION Savant. INTRUSION Shield is a security-as-a-service (SaaS) solution that inspects and kills dangerous network (in and outbound) connections. INTRUSION TraceCop is a data tool with Internet protocol (IP) intelligence canvassing the Internet. TraceCop contains an inventory of network selectors and developments to support forensic investigations. INTRUSION Savant is a network monitoring solution that identifies suspicious traffic in real-time. Savant is a network reconnaissance and attack analysis tool used by forensic analysts.</t>
  </si>
  <si>
    <t>269.</t>
  </si>
  <si>
    <t>MICROVISION INC</t>
  </si>
  <si>
    <t>MicroVision, Inc. is a developer and supplier of lidar hardware and software solutions focused on the automotive lidar and advanced driver-assistance systems (ADAS) markets. It is engaged in micro-electromechanical systems (MEMS)-based laser beam scanning technology that integrates MEMS, lasers, optics, hardware, algorithms and machine learning software into its technology to address existing and emerging markets. Its patented laser beam scanning technology combines a MEMS scanning mirror, laser diode light sources, electronics, and optics that are controlled using its system control algorithms, along with edge computing and machine learning in some systems. It has developed micro-display concepts and designs for use in head-mounted augmented reality (AR) headsets and developed a 1440i MEMS module supporting AR headsets. It also developed an interactive display solution targeted at the smart speaker's market and a small consumer lidar sensor for use indoors with smart home systems.</t>
  </si>
  <si>
    <t>270.</t>
  </si>
  <si>
    <t>OPT-SCIENCES CORPORATION</t>
  </si>
  <si>
    <t>Opt-Sciences Corporation provides anti-glare solutions to the aerospace industry and others. The range of products provided by the Company includes Anti-glare Optical Coatings &amp; Panels for liquid crystal displays (LCDs), LCD Glass Heaters, and electromagnetic interference (EMI) Shielded Glass.</t>
  </si>
  <si>
    <t>271.</t>
  </si>
  <si>
    <t>ALLIANCE MEDIA HOLDINGS INC.</t>
  </si>
  <si>
    <t>Alliance Media Holdings Inc. is a developer and publisher of console and downloadable video games. The Company owns two development studios: Zachtronics and Starcolt Studios, both of which develop and publish console and downloadable video games. The Company also publishes third party licensed video games as Alliance Digital Media and as Alliance Games.</t>
  </si>
  <si>
    <t>272.</t>
  </si>
  <si>
    <t>COIL TUBING TECHNOLOGY, INC.</t>
  </si>
  <si>
    <t>Coil Tubing Technology, Inc. (CTT) is engaged in providing coiled tubing technology and tools. CTT is involved in the development and marketing of specialty tools and related technical solutions used with coil tubing and jointed pipe in the bottomhole assembly for the exploration and production of hydrocarbons. It focuses on four categories of tubing applications, which includes thru-tubing fishing, thru-tubing workover and intervention, pipeline clean out, and coil tubing lateral drill out operations. The Company's products include CTT Amplidyne, CTT Ampli-Max, CTT H/H Jar, CTT Jet Hammer, CTT Jet Motor, CTT Jet Nozzle, CTT Oscillator, and CTT Rotating Tool. CTT offers a turnkey tool package containing a full line of tools and thru-tubing downhole tools, backed by support services. It provides service for redress and inspection of its tool rental fleet, and sale of its tools. The Company also provides single-item tool rental.</t>
  </si>
  <si>
    <t>273.</t>
  </si>
  <si>
    <t>SOLIGEN TECHNOLOGIES INC</t>
  </si>
  <si>
    <t>3369</t>
  </si>
  <si>
    <t>Soligen Technologies, Inc. is an oil service company. The Company contracts enhanced oil recovery (EOR) technologies to be utilized for its own acquisitions, leasing or joint ventures, and through its service division in the energy space globally. The Company is focused on the acquisition and development of oil and gas properties that have low production decline rates and offer drilling opportunities with low risk profiles.</t>
  </si>
  <si>
    <t>274.</t>
  </si>
  <si>
    <t>SARCOS TECHNOLOGY AND ROBOTICS CORPORATION</t>
  </si>
  <si>
    <t>Sarcos Technology and Robotics Corporation designs, developments and manufactures robotic systems and solutions that redefine human possibilities. Its robotic systems are designed to augment and increase human productivity by combining human intelligence, instinct and judgment with the strength, endurance and precision of machines. Its core systems include Guardian XM, Guardian XT and Guardian Sea Class teleoperated/semi-autonomous systems and the Guardian XO exoskeleton. Its teleoperated/semi-autonomous systems include mobile robotic arms, sensing, wireless communications, control stations with intuitive human-robot interfaces and application-specific end-of-arm attachments, such as grippers, drills. The Guardian XM system is an intelligent robotic manipulator that offers speed, dexterity, precision and strength in a compact, lightweight package. The Guardian Sea Class robotic system is designed to provide human-like manipulation capability in complex underwater environments.</t>
  </si>
  <si>
    <t>275.</t>
  </si>
  <si>
    <t>CCUR HOLDINGS, INC.</t>
  </si>
  <si>
    <t>CCUR Holdings, Inc. operates in the financial services industry. The Company's subsidiary, Recur Holdings LLC, conducts, holds and manages real estate operations. The Company serves as a co-sponsor to Crixus BH3 Acquisition Company. The Company is further evaluating for acquisition purposes additional operating business and assets to maximize the value of its assets.</t>
  </si>
  <si>
    <t>276.</t>
  </si>
  <si>
    <t>CONAIR CORPORATION</t>
  </si>
  <si>
    <t>The Company and its wholly owned subsidiaries service and install commercial air conditioning systems principally in the New York metropolitan area</t>
  </si>
  <si>
    <t>277.</t>
  </si>
  <si>
    <t>ENVIROTECH VEHICLES INC</t>
  </si>
  <si>
    <t>Envirotech Vehicles, Inc. is a transportation provider and manufacturer of purpose-built, all-electric, zero-emission vehicles and zero-emission drive trains for integration in medium to heavy-duty commercial fleet vehicles. The Company serves commercial and last-mile delivery fleets, school districts, public and private transportation service companies, colleges, and universities. Its vehicles consist of logistics van, right-hand drive van, urban truck, and cutaway van. It is also a supplier of zero-emission trucks, cargo vans, chassis, and other commercial vehicles. Its vehicles include options for telemetric for remote monitoring, electric power-export and various levels of grid-connectivity. Its zero-emission products include automated charging infrastructure and intelligent stationary energy storage that enables fast vehicle charging, emergency back-up facility power for use during grid power outages, and enabling technologies to access the developing grid-connected opportunities.</t>
  </si>
  <si>
    <t>278.</t>
  </si>
  <si>
    <t>IVEDA SOLUTIONS, INC.</t>
  </si>
  <si>
    <t>1531</t>
  </si>
  <si>
    <t>Iveda Solutions, Inc. specializes in artificial intelligence (AI) and digital transformation technologies. The Company offers AI intelligent video search, smart utility, smart sensors, gateways and trackers, and Internet of Things (IoT) platforms. Its technology/products include IvedaAI, IvedaPinpoint, Sentir Video and Cerebro IoT Platform (Cerebro). IvedaAI consists of learning video analytics software running in a computer/server environment that can either be deployed at an edge level or a data center for a centralized cloud model. IvedaPinpoint centrally manages Bluetooth trackers and sensors and displays them on a map for exact location. Sentir Video is the Company's video surveillance solution for all kinds of applications. Cerebro is a software technology platform that integrates a multitude of disparate systems for central access and management of applications, subsystems and devices throughout an environment. Its technology/products also include IvedaSPS, IvedaCare and Utilus.</t>
  </si>
  <si>
    <t>279.</t>
  </si>
  <si>
    <t>GREEN POLKADOT BOX INCORPORATED</t>
  </si>
  <si>
    <t>Green PolkaDot Box Incorporated is both a consumer-direct indirect distributor of non-genetically modified organisms (GMO) natural and organic foods in the United States. The Company distributes foods and merchandise indirectly through a network of independent non-stocking distributors or Health Merchants built on the GreenPolkaDotBox.com online shopping platform. The Company, through its platform, offers an array of natural, organic and specialty foods, and other products. Its product classification includes food and beverages, supplements, beauty and personal care, home, baby and kids, and pet. Its food and beverage products include baking and mixes, beverages, breads and wraps, breakfast foods, and broths and soups. Its supplements include bars and shakes, diet products, health solutions, protein, and vitamins and minerals. Its beauty and personal care products include bath and body, essential oils and aromatherapy, feminine products, hair, natural remedy, oral care and skin.</t>
  </si>
  <si>
    <t>280.</t>
  </si>
  <si>
    <t>JACKSAM CORPORATION</t>
  </si>
  <si>
    <t>3565</t>
  </si>
  <si>
    <t>Jacksam Corporation is a technology company, which is focused on the development and commercialization of products of vaporizer cartridge filling and capping, pre-roll filling, and automation systems. The Company serves the medical and recreational cannabis, hemp and cannabidiol (CBD) segments of the e-cigarette, vaporizer and pre-roll markets. Its product line primarily consists of the 710 Shark cartridge filling machine, the 710 Captain cartridge capping machine, the PreRoll-ER automated pre-roll &amp; cone filling machine, and cartridges. The Company's customers are primarily businesses operating in jurisdictions. These businesses include medical and recreational cannabis multi-state operators (MSOs), dispensaries, large and small-scale processors, growers, and distributors. The Company utilizes its direct sales force, its strategic partners sales force, independent sales representatives, its Website, and a range of referral network to sell its products.</t>
  </si>
  <si>
    <t>281.</t>
  </si>
  <si>
    <t>GALAXY NEXT GENERATION, INC.</t>
  </si>
  <si>
    <t>6311</t>
  </si>
  <si>
    <t>Galaxy Next Generation, Inc. is a manufacturer and United States distributor of interactive learning technologies and enhanced audio solutions. It develops both hardware and software that allows the presenter and participant to engage in a fully collaborative instructional environment. Its products include G2 Slim Interactive Flat Panel Display (IFPD), G2 Communicator Bell, Paging, and Intercom, G2 Secure and Classroom Audio Amplification Solutions. G2 Slim Interactive Flat Panel Display (IFPD) includes interactive learning software, interactive panel control software, integrated PC for IFPD and mobile carts, mounts, and accessories for IFPD. Its distribution channel consists of a direct sales model and over 44 resellers across the United States, which sell the products offered by the Company within the commercial and educational market. Its original equipment manufacturer division manufactures products for other vendors in its industry and white labels the products under other brands.</t>
  </si>
  <si>
    <t>282.</t>
  </si>
  <si>
    <t>U.S. AEROSPACE, INC.</t>
  </si>
  <si>
    <t>U.S. Aerospace, Inc., formerly New Century Companies, Inc. is engaged in the production of aircraft assemblies, structural components, and highly engineered, precision machined details for the United States Department of Defense, United States Air Force, Lockheed Martin Corporation, The Boeing Company, L-3 Communications Holdings, Inc., the Middle River Aircraft Systems subsidiary of General Electric Company, and other aircraft manufacturers, aerospace companies, and defense contractors. The Company supplies structural aircraft parts for military aircraft, such as the P-3 Orion, and wide-body commercial airliners, such as the Boeing747. The Company operates through its wholly owned subsidiaries, Precision Aerostructures, Inc. (PAI) and New Century Remanufacturing, Inc. (NCR). In September 2010, the Company divested its machine tool manufacturing business unit, New Century Remanufacturing, Inc.</t>
  </si>
  <si>
    <t>283.</t>
  </si>
  <si>
    <t>ROUCHON INDUSTRIES, INC.</t>
  </si>
  <si>
    <t>3822</t>
  </si>
  <si>
    <t>Rouchon Industries, Inc., doing business as Swiftech, is engaged in the business of engineering, manufacturing, and distributing thermal management products for the information technology industry. The Company offers a range of advanced products for thermal dissipation and is working with hardware vendors to create custom products for future high-end systems. Swiftech's products and services range from design, manufacturing and distribution of heatsinks, thermal tools using thermoelectric technology, pumps, heat exchangers, waterblocks for central processing units (CPUs), graphics processing units (GPUs), chipsets, and complete liquid cooling systems sold in kits. Its applications for the products range from consumer-level do-it-yourself (DIY) enthusiast home computer builders, system integration by commercial computer builders and component manufacturers, to industrial thermal tools for component manufacturers. Its products are compatible with Intel and AMD CPUs, AMD and Nvidia GPUs.</t>
  </si>
  <si>
    <t>284.</t>
  </si>
  <si>
    <t>SHEERVISION INC.</t>
  </si>
  <si>
    <t>SheerVision, Inc. designs and manufactures dental loupes, surgical loupes, the V-Ray and the Ultra-mini portable light-emitting diode (LED) headlight system. The Company manufactures a product line of loupes, including flip-up and through-the-lens (TTL) designs, all of which can be ordered with a prescription as needed. Its SheerVision is an optical technology that supports the dental, dental hygiene, surgical and veterinary professions. The Company's products include Dental Hygienist 2.5x Micro-Mini TTL Loupe &amp; Ultra-Mini Headlight Package, Dentist 2.5x TTL Expanded-Field Loupes &amp; Ultra-Mini Headlight Package, V-Ray Surgical / Dental Headlight, Ultra-Mini Dental LED Headlight, V-Ray Surgical / Dental Headlight - Soft Headband, Ultra-Mini Dental LED Headlight-Soft Headband, TTL 2.5x Expanded-Field Loupes: Under Armour Propel Frame, TTL Micro-Mini 2.5x Loupes: Titanium Frame and other. The Company's facilities are located in Rolling Hills Estates, California, United States.</t>
  </si>
  <si>
    <t>285.</t>
  </si>
  <si>
    <t>SUSTAINABLE ENVIRONMENTAL TECHNOLOGIES CORPORATION</t>
  </si>
  <si>
    <t>Sustainable Environmental Technologies Corporation (SETS) is a water and wastewater treatment engineering and construction company. It offers energy solutions that bridge the gap between existing energy sources and the sustainable energy sources. The Company also provides customized services that include design, construction, management, operation and maintenance services, and equipment manufacturing for the industrial and municipal sectors. The Company products include, PWC Centerline SWD SYSTEM; DynIX Technology and MultiGen Technology, and services include PWU Blue Bench Class II Salt Water Disposal Well in Utah and PWC Centerline Salt Water Disposal Wells in North Dakota. Centerline SWD System is a containerized, module, movable system that utilizes green technology to separate oil, water and other by-products produced from oil and gas operations.</t>
  </si>
  <si>
    <t>286.</t>
  </si>
  <si>
    <t>CALIBER IMAGING &amp; DIAGNOSTICS INC</t>
  </si>
  <si>
    <t>Caliber Imaging &amp; Diagnostics, Inc. is a medical technology company. The Company designs, develops, and markets imaging solutions that show tissue at the cellular level. It offers in-vivo confocal microscopes designed specifically for imaging skin and other tissue. Its Rapid Cell ID technology enables scientists and physicians to characterize intact normal and abnormal cellular architecture that is otherwise invisible to the naked eye. It has developed the VivaScope, a suite of imaging products. Its telepathology system allows near real-time collaboration with remote specialists. Its clinical products include VivaScope 1500, VivaScope 2500, VivaScope 3000 and VivaNet &amp; VivaScan. Its research products include RS-G4 Upright, RS-G4 Inverted, Specialty Confocal Microscopes and Research Software Suite. The VivaScope 1500 reflectance confocal imaging system offers a non-invasive way to image the skin in vivo from the surface to the superficial collagen layers.</t>
  </si>
  <si>
    <t>287.</t>
  </si>
  <si>
    <t>SEYCHELLE ENVIRONMENTAL TECHNOLOGIES, INC.</t>
  </si>
  <si>
    <t>Seychelle Environmental Technologies, Inc. is engaged in the clean water business. Through its line of sustainable and innovative filtration products, it provides water for everyone, everywhere, and in every situation. Its products remove a wide spectrum of aesthetic, chemical, and radiological contaminants. This includes tap water contaminants, like PFOA, PFOS, lead, chromium 6, chlorine, chloramines, and VOCs. Its radiological line removes gross beta, radon 222, alpha radium 226, plutonium, uranium, cesium 134 and 137. The Company offers products, including Bottles, Pitchers, Pumps, Showerheads, Straws, and Replacement Filters. The Company offers international lab testing on its products in countries, including the United States, Argentina, Australia, Brazil, China, Germany, Hong Kong, India, Indonesia, Japan, South Korea, Malaysia, Mexico, Myanmar, Nepal, New Zealand, Pakistan, Sri Lanka, Slovenia, South Africa, Tanzania, United Kingdom, and Vietnam.</t>
  </si>
  <si>
    <t>288.</t>
  </si>
  <si>
    <t>NOVUS ROBOTICS, INC</t>
  </si>
  <si>
    <t>3547</t>
  </si>
  <si>
    <t>Novus Robotics Inc. is a provider of automated manufacturing solutions. The Company is involved in the area of engineering, designing and manufacturing of robotics and automation technology solutions for tube bending machines through its wholly owned subsidiary, D&amp;R Technology. It operates in the segment of engineering, designing and manufacturing of automated tube processing solutions for the automotive industry. It also includes designing and installation of retrofits to automated systems, automated spare parts for its tube bending machines, automated maintenance and repairs. The Company offers products, such as Seat Frame Systems, instrument panel (IP) Tube systems and Integrated Bend-Weld Systems for the automotive industry. It provides its service solutions to other markets, such as medical robotics, personal robotic devices and water treatment industry, food handling and processing, clean technology and energy or pharmaceutical, and general consumer goods production.</t>
  </si>
  <si>
    <t>289.</t>
  </si>
  <si>
    <t>ADAMA TECHNOLOGIES CORP</t>
  </si>
  <si>
    <t>4899</t>
  </si>
  <si>
    <t>Adama Technologies Corp is a United States-based company. The Company is an aerospace manufacturing company, which manufactures aerospace landing gear components and other spare parts. The Company is a defense contractor for divisions of the United States military. The Company manufactures various items, including M1 mine clearing blades, hypo-chlorination units, tow bridles, air intercept missile-9 (AIM-9) missile body trainers, numerous bolts and screws, drag links for the F-16 fighter planes, and many other landing gear parts. The Company also manufactures other parts for private companies, including drilling components used in oil and water wells, roller-coasters, motorcycles, zip line parts, crash pads, and drilling carts.</t>
  </si>
  <si>
    <t>290.</t>
  </si>
  <si>
    <t>THERMOENERGY CORPORATION</t>
  </si>
  <si>
    <t>ThermoEnergy Corporation is an integrated technologies company. The Company is engaged in the commercialization of advanced wastewater treatment systems and development of carbon reducing combustion technologies across the world. The Company specializes in custom-designed, turn-key solutions for a variety of clients in industries, such as oil and gas hydrofracking, metals and metal finishing, chemicals, food and beverage, aerospace, aircraft deicing fluid and glycol recovery. The Company's wastewater treatment systems are based on Controlled Atmosphere Separation Technology (CAST) platform. The Company's energy division is developing a new advanced power plant design, known as POXC Pressurized Oxy-Combustion Technology, that combusts coal and other fossil fuels to provide energy with near zero emissions.</t>
  </si>
  <si>
    <t>291.</t>
  </si>
  <si>
    <t>CAMBEX CORPORATION</t>
  </si>
  <si>
    <t>Cambex Corporation provides products and services for optimizing storage network productivity and application performance. The Company's products include storage caching appliances, server memory, fiber Channel host bus adapters, and high availability software. Its products are FibreQuik PC4000 Host Bus Adapter, FibreQuik PC2000 Host Bus Adapter, FibreQuik MC1000 Host Bus Adapter, FibreQuik HB2000 Hub, IBM Server Memory, Sun Server Memory, HP Server Memory and Dynamic Path Failover for AIX. Its services include storage area networks (SAN) optimization and mainframe rehosting. It offers SAN optimization consulting services to increase the productivity of storage networks. Its application modernization services migrate software applications to modern architectures using an automated toolset. Its solutions protect investment in existing servers and disk storage while accelerating business-critical applications. It delivers multi-vendor storage optimization services.</t>
  </si>
  <si>
    <t>292.</t>
  </si>
  <si>
    <t>ATC VENTURE GROUP INC</t>
  </si>
  <si>
    <t>ATC Venture Group Inc., formerly Cycle Country Accessories Corp., through its subsidiary, Simonsen Iron Works Inc., engages in the design, manufacture, and assembly of an array of parts for original equipment manufacturers and other customers. The Company primarily ships products to its customers by third party carriers. As of March 31, 2012, the Company sold its Cycle Country brand (the ATV accessories division), as well as its Perf-Form segment. As of March 31, 2012, the Company had one subsidiary, Simonson Iron Works Inc.</t>
  </si>
  <si>
    <t>293.</t>
  </si>
  <si>
    <t>ARISTA POWER, INC.</t>
  </si>
  <si>
    <t>Engaged in the development, manufacture and sale of wind turbines in the United States [source: Bureau van Dijk]</t>
  </si>
  <si>
    <t>294.</t>
  </si>
  <si>
    <t>CLEARTRONIC, INC.</t>
  </si>
  <si>
    <t>4812</t>
  </si>
  <si>
    <t>Cleartronic, Inc. is a diversified holding company that creates and acquires operating subsidiaries to manufacture and sell products, services, and integrated systems to governmental agencies, private and not-for-profit business enterprises, and the general public. The Company operates through its wholly owned subsidiary, ReadyOp Communications, Inc. (ReadyOp). ReadyOp facilitates the marketing and sales of subscriptions to the ReadyOp and ReadyMed platform and the AudioMate IP gateways. ReadyOp is a Web-based planning, communications and operations platform for planning, managing, communicating, and directing operations and emergency response. ReadyOp is used by local, state and federal government agencies, corporations, school districts, utilities, hospitals and others to manage and report daily operations. ReadyMed is a Web-based secure communications platform designed for the healthcare industry. It also offers Internet protocol (IP) gateways branded as AudioMate 360 IP Gateway.</t>
  </si>
  <si>
    <t>295.</t>
  </si>
  <si>
    <t>TECHNOLOGY GENERAL CORP.</t>
  </si>
  <si>
    <t>Technology General Corporation (Tech Gen), is a manufacturer operating through three principal divisions: Precision Metalform, Eclipse Systems and Clawson Machine. The Precision Metalform Division manufactures a variety of deep drawn metal components used primarily in the writing instruments and cosmetic industries. The Eclipse Systems Division manufactures a variety of products, including spray coating systems and industrial air-driven and electric mixers. Spray coating systems are used mainly for coating industrial products while industrial mixers are used primarily in the chemical and food-processing industries. The Clawson Machine Division produces a line of ice crushing equipment used by hotels, restaurants and cruise liners. Tech Gen, through its wholly owned subsidiary, Transbanc International Investors Corporation (Transbanc), owns and leases a number of industrial properties located in the Borough of Franklin, New Jersey.</t>
  </si>
  <si>
    <t>296.</t>
  </si>
  <si>
    <t>AMERICAN COMMERCE SOLUTIONS</t>
  </si>
  <si>
    <t>American Commerce Solutions, Inc. is a multi-industry holding company for its operating subsidiary. The Company's segments include Manufacturing and Other. The Company's subsidiary, Best Way Auto &amp; Truck Rental, Inc., operates in the auto rental segment. Best Way Auto &amp; Truck Rental, Inc. operates as an automobile and truck sales and rental company. Best Way Auto &amp; Truck Rental, Inc. operates its rental business in over ten locations primarily to college students.</t>
  </si>
  <si>
    <t>297.</t>
  </si>
  <si>
    <t>REFLECT SCIENTIFIC INC</t>
  </si>
  <si>
    <t>3821</t>
  </si>
  <si>
    <t>Reflect Scientific, Inc. designs, develops and sells scientific equipment for the life sciences and manufacturing industries. The Company's product portfolio includes ultra-low temperature freezers, blast freezers, solvent chillers, refrigerated transportation, and original equipment manufacturer (OEM) products for the life sciences industry. The Company's brand Cryometrix is an ultra-low temperature and blast freezer designed to enable its customers to save substantially on energy costs related to cryogenic storage. The Company also offers Solvent chillers, which are used in natural products extraction for optimizing product yield and purity. The Company's customers include hospitals, diagnostic laboratories, pharmaceutical, biotech companies, cold chain management, universities, government, and private-sector research facilities, and chemical and industrial companies. The Company sells its environmental lab supplies through direct sales and through distributor relationships.</t>
  </si>
  <si>
    <t>298.</t>
  </si>
  <si>
    <t>ULTRAPURE WATER TECHNOLOGIES INC</t>
  </si>
  <si>
    <t>Specializes in the manufacture and distribution of water purification equipment [source: Bureau van Dijk]</t>
  </si>
  <si>
    <t>299.</t>
  </si>
  <si>
    <t>PURE BIOSCIENCE, INC.</t>
  </si>
  <si>
    <t>PURE Bioscience, Inc. is focused on developing and commercializing its proprietary antimicrobial products primarily in the food safety arena. The Company provides solutions to combat the health and environmental problems of pathogen and hygienic control. Its technology platform is based on patented, stabilized ionic silver, and its initial products contain silver dihydrogen citrate (SDC). SDC is a broad-spectrum, non-toxic antimicrobial agent, which offers residual protection and formulates with other compounds. The Company offers PURE Hard Surface as a food contact surface sanitizer and disinfectant to restaurant chains, food processors and food transportation companies. It also offers PURE Control as a direct food contact processing aid. It also manufactures and sells SDC-based products for end use, products preserved with SDC and SDC as a raw material ingredient for manufacturing use. The Company sells its products directly and indirectly through third-party distributors.</t>
  </si>
  <si>
    <t>300.</t>
  </si>
  <si>
    <t>AMERICAN POWER GROUP CORPORATION</t>
  </si>
  <si>
    <t>American Power Group Corporation, through its subsidiary, American Power Group Inc., provides alternative fuel solutions to the heavy-duty truck and high-horsepower stationary power generation industries. Its Turbocharged Natural Gas Dual Fuel Conversion Technology is a non-invasive hardware and software solution that can enable existing high-horsepower vehicular and stationary diesel engines to safely displace up to 60% of diesel with various forms of clean burning natural gas, including low-carbon and negative-carbon renewable natural gas (RNG), captured methane flare gas, conditioned well-head gas, bio-methane gas, compressed natural gas (CNG) and liquid natural gas (LNG). Its dual fuel solution provides users with a technology to meet their environmental, social and corporate governance (ESG) objectives by lowering criteria pollutants and greenhouse gas emissions. Its fuel system has applications in oil and gas recovery, primary power, emergency backup power and others.</t>
  </si>
  <si>
    <t>301.</t>
  </si>
  <si>
    <t>BONAL INTERNATIONAL, INC.</t>
  </si>
  <si>
    <t>Bonal International, Inc. provides a complete variety of consulting, training, program designing and metal stress relief services to several industries, including automotive, aerospace, mining, petroleum, shipbuilding, welding, machine tooling, plastic molding, racing, engine building, armament, and die casting. The Company's patented technology and its three distinct product lines include Meta-Lax Stress Relief, Pulse Puddle Arc Welding (PPAW) and Black Magic. It sells its products throughout the United States and in 64 foreign countries. Meta-Lax equipment is the Company's main product line. The Meta-Lax equipment can be used to stress relieve metal work pieces in place of heat treat stress relief and/or can be used during welding. Its facility has a storage capacity of approximately 9,000 pallets. Its Meta-Lax equipment includes Series 2000, Series 2400 and Series 2800.</t>
  </si>
  <si>
    <t>302.</t>
  </si>
  <si>
    <t>EVERDIME INC</t>
  </si>
  <si>
    <t>Rogue Station Companies, Inc., formerly Everdime, Inc., is a multidisciplinary blockchain technology company. The Company is engaged in providing non-custodial, white label and customized Web3 solutions for enterprises, social networks, and organizations. It provides a Web3 onboarding service for small and medium-sized enterprises (SMEs) utilizing in-house developed white label and customized solutions. The Company's offering includes AI-driven ChatGPT solutions, non-fungible tokens (NFTs) and blockchain integration, white label Web3 wallet services, and fully customizable three-dimensional (3D) retail stores in a virtual mall environment. Its white label Web3 wallet service provides a comprehensive and secure solution for small and midsize enterprises (SMEs) looking to integrate Web3 technologies into their businesses. The Company's Web3 wallet provides advanced features, such as push communication for enhanced user engagement, as well as support for NFT and token airdrops.</t>
  </si>
  <si>
    <t>303.</t>
  </si>
  <si>
    <t>VICTORY OILFIELD TECH, INC.</t>
  </si>
  <si>
    <t>Victory Oilfield Tech, Inc. is an oilfield energy technology products company. The Company is focused on enhancing the lifespan of the industry's equipment. The Company operates in one reportable segment, being Hardband Services, which provides various hardbanding solutions to oilfield operators for drill pipe, weight pipe, tubing, and drill collars. The Company provides and applies wear-resistant alloys for use in the global oilfield services industry. Its wear-resistant alloys reduce drill-string torque, friction, wear and corrosion. It applies its coatings using advanced welding techniques and thermal spray methods. The Company provides tubing and drill-pipe metal coating products, radio frequency identification (RFID) enclosure products, and other services that provide protection and friction reduction for the metal component of a drilling operation.</t>
  </si>
  <si>
    <t>304.</t>
  </si>
  <si>
    <t>PRINCETON CAPITAL CORP.</t>
  </si>
  <si>
    <t>Princeton Capital Corporation is an externally managed, non-diversified, closed-end investment company. The Company's investment objective is to maximize the total return to its stockholders in the form of current income and capital appreciation through debt and related equity investments in private small and lower middle-market companies. The Company originates and invests primarily in private small and lower middle-market companies through first lien loans, second lien loans, unsecured loans, unitranche and mezzanine debt financing, and corresponding equity investments. It has investments in approximately seven portfolio companies. The Company focuses on a variety of industry sectors, including business services, energy, general industrial, government services, healthcare, software and specialty finance. The Company's investment advisor is House Hanover, LLC.</t>
  </si>
  <si>
    <t>305.</t>
  </si>
  <si>
    <t>PURADYN FILTER TECHNOLOGIES, INCORPORATED</t>
  </si>
  <si>
    <t>Puradyn Filter Technologies Incorporated is engaged in the manufacturing, distribution and sale of bypass oil filtration systems under the trademark Puradyn primarily to companies within targeted industries. The Company's core product, Puradyn bypass oil filtration system, offers two primary applications, engine systems and custom-engineered hydraulic systems, which can be attached to engine or hydraulic application. The Puradyn bypass filtration system provides an additional filtration circuit outside the engine to filter oil and keeps the oil continually clean. Whenever the engine or machinery is operating, the Puradyn is extracts from the oil solid particles down to less than one micron, as well as liquid contaminants, protects the engine or hydraulic equipment from harmful wear and less efficient operation caused by these contaminants. Puradyn replacement filter elements contain an additive package, which serves to replenish base additives in the oil during the filtration process.</t>
  </si>
  <si>
    <t>306.</t>
  </si>
  <si>
    <t>DIGITILITI INC</t>
  </si>
  <si>
    <t>Digitiliti, Inc. is a news network service provider. The Company distributes news, press releases, and others using verified channels. The Company sends news using verified channels to Yahoo!, Google, over the counter (OTC) markets, and TD Ameritrade, among others.</t>
  </si>
  <si>
    <t>307.</t>
  </si>
  <si>
    <t>NUBURU INC</t>
  </si>
  <si>
    <t>NUBURU, Inc. is a developer and manufacturer of industrial blue laser technology. The Company is focused on leveraging fundamental physics and its high-brightness, high-power design to produce a laser in materials processing, which includes laser welding and additive manufacturing of copper, gold, aluminum, and other industrial metals. Its industrial blue lasers produce minimal to defect-free welds that are up to eight times faster than the traditional approaches. Its products include NUBURU AO and NUBURU BL series. Its NUBURU AO and NUBURU BL series lasers weld copper, aluminum, and dissimilar metals. Its NUBURU AO blue laser solutions are used for welding copper foils and busbars thicknesses from a few micrometers (um) to approximately 500 um. The NUBURU BL solutions are used for welding spatter and defect free copper up to 0.5 millimeter (mm), steel, aluminum and dissimilar metals with scanners. It offers its products in energy storage, aerospace, e-mobility and other industries.</t>
  </si>
  <si>
    <t>308.</t>
  </si>
  <si>
    <t>BREWBILT MANUFACTURING INC.</t>
  </si>
  <si>
    <t>BrewBilt Manufacturing Inc. custom designs, hand crafts, and integrates brewing, fermentation and distilling systems for the craft beer industry using American-made stainless steel. Its products are designed and fabricated as food grade quality, which enables the Company to build vessels for food and beverage processing. The Company's products include Brewhouse, Pub System, Production System, Cellar Vessels, Fermenters, Brite Tanks, Uni Tanks, and Lager Tanks. It offers various services, which includes design consultation for designing a new brewery for the clients, installation and start-up, service and warranty, and brewery financing. Its Brewhouse accessories include Brewbilt Mobile Flow Meter. Its Website offers online sales of its product line of brewing accessories. The Company has also created distribution sales agreements with individuals and companies to represent it in both the domestic and international markets. It serves customers in Mexico, Japan, Europe, and Australia.</t>
  </si>
  <si>
    <t>309.</t>
  </si>
  <si>
    <t>GAP INSTRUMENT CORP.</t>
  </si>
  <si>
    <t>GAP produces and manufactures electronic systems primarily for the U.S. Government. Products are primarily servo-mechanisms, consisting of signal data-conversion equipment employed in load actuation, information readout display, &amp; operational control.</t>
  </si>
  <si>
    <t>310.</t>
  </si>
  <si>
    <t>CANG BAO TIAN XIA INTERNATIONAL ART TRADE CENTER, INC.</t>
  </si>
  <si>
    <t>3566</t>
  </si>
  <si>
    <t>CANG BAO TIAN XIA INTERNATIONAL ART TRADE CENTER, INC., formerly Zhongchai Machinery, Inc., through its subsidiaries, is focused on the manufacturing and distribution of drivetrain products, mainly transmission gearboxes, gears and transaxles in the People's Republic of China. These products are used for making industrial, agricultural, and construction machinery, such as forklift trucks, excavators, tractors, diesel engines and other machines. The gears produced by the Company are used for internal production of transmission gearboxes and sold mainly to Chinese diesel engine manufacturers. Zhongchai Machinery conducts all of its business operations in China through its overseas holding company, Zhongchai Holding (Hong Kong) Limited and Zhejiang Zhongchai Machinery Co., Ltd. that produces and sells transmission gearboxes, gears and transaxles.</t>
  </si>
  <si>
    <t>311.</t>
  </si>
  <si>
    <t>PCT LTD.</t>
  </si>
  <si>
    <t>PCT LTD is a holding company that is engaged in the business of acquiring, developing, and providing disinfecting, cleaning, and tracking technologies. The Company specializes in providing cleaning, sanitizing and disinfectant fluid solutions and fluid-generating equipment. Its products and technologies are commercialized through its wholly owned subsidiary, Paradigm Convergence Technologies Corporation (PCT Corp.). Paradigm is a technology licensing company that specializes in environmental solutions for global sustainability. Paradigm holds a patent, intellectual property and/or distribution rights to products and technologies. Paradigm provides products and technologies for eliminating biocidal contamination from water supplies, industrial fluids, hard surfaces, food-processing equipment and medical devices.</t>
  </si>
  <si>
    <t>312.</t>
  </si>
  <si>
    <t>DAIS CORPORATION</t>
  </si>
  <si>
    <t>Dais Corporation is a nanomaterial technology company. The Company is engaged in developing and commercializing products using a nanomaterial called Aqualyte. The Company's commercial product, Aqualyte, is a nanomaterial itself that is used for managing moisture and gases in various cross-industry products. Its nanotechnology is used to reformulate thermoplastic polymers. Its commercial product, ConsERV, is a fixed-plate energy recovery ventilator that is useful in meeting building indoor fresh air requirements while saving energy and lowering emissions for most forms of heating, ventilation, and air conditioning (HVAC) equipment. The Company is also focused on developing other nano-structured polymer technology applications in the HVAC/refrigeration, energy, food services, and wastewater treatment industries. The Company's applications include NanoAir, NanoCap, and NanoClear, among others.</t>
  </si>
  <si>
    <t>313.</t>
  </si>
  <si>
    <t>EAU TECHNOLOGIES, INC.</t>
  </si>
  <si>
    <t>2842</t>
  </si>
  <si>
    <t>EAU Technologies, Inc. is a technology and engineering company. The Company delivers Empowered Water generators for clean-in-place applications for the carpet cleaning industry and for alkaline high potential of hydrogen (pH) drinking water systems. It enables processors to adopt a sustainable manufacturing system, reducing chemical use for cleaning and sanitizing. Its fluids are generated on-site using safe-to-handle ingredients. It is also a supplier of electrolyzed water technologies with numerous applications targeting an array of industries. Its water-based products and services are replacing many of the traditional toxic chemical methods and products being used to clean and disinfect. It is engaged in electrolyzed oxidative (EO) water and electrolyzed reductive (ER) water, including pH-balanced EO water, low chloride EO water, alkaline water-only production, and Independent fluid production (IFR). IFR generates both EO and ER water to match varying plant usage requirements.</t>
  </si>
  <si>
    <t>314.</t>
  </si>
  <si>
    <t>ISIGN SOLUTIONS INC.</t>
  </si>
  <si>
    <t>iSign Solutions Inc. is a supplier of digital transaction management software enabling the paperless, secure management and authentication of document-based transactions. The Company's solutions encompass a range of functionality and services, such as electronic signatures, simple-to-complex workflow management and various options for biometric authentication. These solutions are available across virtually all enterprises, desktop, and mobile environments as an integrated platform for both ad-hoc and fully automated transactions. Its platform is deployed both on premises and as a cloud-based (SaaS) service. Its SignatureOne and iSign suite of products includes SignatureOne Ceremony Server, iSign Console, iSign Enterprise, iSignFamily, Sign-it, and iSign Toolkits. The SignatureOne CeremonyServer provides a secure, scalable, patent-protected and streamlined electronic signature solution. iSign Enterprise incorporates the features and functions of the Ceremony Server and the Console.</t>
  </si>
  <si>
    <t>315.</t>
  </si>
  <si>
    <t>AUTRIS</t>
  </si>
  <si>
    <t>AUTRIS is a technology company. The Company utilizes science and engineering to create products for businesses. Its solutions cater to clients in the automotive, industrial, agriculture, oil recovery and mining sectors. NitroHeat is a manufacturer and distributor of nitrogen generators and compressed gas heaters. This solution is supplied into the automotive and industrial spray-painting markets. On October 09, 2013, it acquired 100% of the membership interest of NitroHeat, LLC.</t>
  </si>
  <si>
    <t>316.</t>
  </si>
  <si>
    <t>VARTECH SYSTEMS INC</t>
  </si>
  <si>
    <t>Engaged in the manufacture of an extensive variety of NEMA and IP (Ingress Protection) rated rugged LCD ( liquid crystal display) flat panel displays, industrial monitors, workstations and HMI computer solutions [source: Bureau van Dijk]</t>
  </si>
  <si>
    <t>317.</t>
  </si>
  <si>
    <t>MPM TECHNOLOGIES INC</t>
  </si>
  <si>
    <t>MPM Technologies, Inc. is a manufacturer of environmental control equipment and a developer of waste-to-value solutions. The Company, through its wholly owned subsidiary, AirPol, Inc., provides an array of systems including scrubbers, absorbers and wet electrostatic precipitators to eliminate particulate materials and acid gases (SOx, HCl &amp; HF) from industrial exhaust streams. AirPol designs air pollution control systems and provides process management from concept through installation. Its Services include: design only, design plus key components, complete design and material supply, equipment installations, commissioning and start-up services, operator training, annual inspections, emergency repair service and system upgrades and spare parts.</t>
  </si>
  <si>
    <t>318.</t>
  </si>
  <si>
    <t>SPEEDUS CORP.</t>
  </si>
  <si>
    <t>Speedus Corp. (Speedus) operates primarily through its two majority-owned subsidiaries, Zargis Medical Corp. (Zargis) and Density Dynamics Corp. (DDC). Zargis is a medical device company focused on the development of computer-aided medical devices and telemedicine-based delivery systems. DDC is engaged in the development of its line of dynamic random access memory (DRAM)-based, solid-state storage and input/output (I/O) acceleration technology. As of December 31, 2009, the Company held approximately 90% ownership interest in Zargis.</t>
  </si>
  <si>
    <t>319.</t>
  </si>
  <si>
    <t>GREENKRAFT, INC.</t>
  </si>
  <si>
    <t>3711</t>
  </si>
  <si>
    <t>Greenkraft, Inc. is a manufacturer and distributor of automotive products. The Company manufactures commercial forward cabin trucks for vehicles weighing from 14,001 pounds (lbs.) to 33,000 lbs. in alternative fuels and electric vehicles. The Company also manufactures and sells alternative fuel engines.</t>
  </si>
  <si>
    <t>320.</t>
  </si>
  <si>
    <t>CAVITATION TECHNOLOGIES, INC.</t>
  </si>
  <si>
    <t>Cavitation Technologies, Inc. is a process and product development company. The Company has developed, patented, and commercialized technology-based systems that are designed to serve global markets such as vegetable oil refining, renewable fuels, water treatment, wines and spirits enhancement, algae oil extraction, water-oil emulsions, and crude oil yield improvement. The Company patented Nano Reactor and LPN. Its CTi Nano Neutralization System been utilized to improve edible vegetable oil refining process. This process helps to reduce refining costs, increase oil yield, and limit the number of chemical additives used in chemical refining of vegetables oils. This patented process is designed to be incorporated into new and existing soybean, rapeseed, canola, and palm vegetable oil refineries. The Company also focus on developing additional Nano Reactor applications and managing the intellectual property issues associated with new processes and applications.</t>
  </si>
  <si>
    <t>321.</t>
  </si>
  <si>
    <t>STORAGE COMPUTER CORP</t>
  </si>
  <si>
    <t>Storage Computer Corporation is a provider of storage software solutions focused on developing advanced storage architectures to address the emerging needs of high-bandwidth and other performance-impaired applications. Its technology supports a variety of applications, including database activities, wide area network storage and business continuity topologies, such as networked attached storage, storage area networks, direct attached storage and storage wide area networking. The Company's products are CyberNAS, Storage Computer Cyber Ultra and Storage Computer CyberFibre.</t>
  </si>
  <si>
    <t>322.</t>
  </si>
  <si>
    <t>MINERALRITE CORP</t>
  </si>
  <si>
    <t>3532</t>
  </si>
  <si>
    <t>MineralRite Corporation (MineralRite) is focused on mineral processing, certification, streaming, and sales of base and precious metals. The Company is seeking a partner for a reverse merger opportunity. MineralRite is identifying and optimizing opportunities in the small and junior-sized mining industry. It is also seeking funding for operations.</t>
  </si>
  <si>
    <t>323.</t>
  </si>
  <si>
    <t>UNEX HOLDINGS INC</t>
  </si>
  <si>
    <t>EvoAir Holdings Inc. through its subsidiary, EvoAir International Limited, is engaged in the research and development (R&amp;D), manufacturing, trading, sale of heating, ventilation and air conditioning (HVAC) products and related services in Asia. The Company's other subsidiaries include WKL Eco Earth Holdings Pte. Ltd., WKL Eco Earth Sdn. Bhd., EvoAir Manufacturing (M) Sdn. Bhd., WKL EcoEarth Indochina Co. Ltd, WKL Guanzhe Green Technology Guangzhou Co. Ltd. and Evo Air Marketing (M) Sdn. Bhd. WKL Eco Earth Holdings Pte. Ltd is engaged in marketing and sale of eco-friendly heating, ventilation and air conditioning (HVAC) products and related services. WKL Eco Earth Sdn. Bhd. and EvoAir Manufacturing (M) Sdn. Bhd. are engaged in research and development, manufacturing, marketing, and sale of eco-friendly HVAC products and related services. WKL EcoEarth Indochina Co. Ltd is engaged in marketing and sale of eco-friendly HVAC products and related services.</t>
  </si>
  <si>
    <t>324.</t>
  </si>
  <si>
    <t>TELECONNECT INC.</t>
  </si>
  <si>
    <t>Teleconnect Inc. (Teleconnect) telecommunications service provider in Spain. The Company's business involves the age validation of consumers when purchasing age restricted products, such as alcohol or tobacco. The Company also sells and maintains vending solutions (through Mediawizz). The Company is also involved in the broadcasting of in-store commercial messages using the age validation equipment between age checks (through HEM), and plans to develop market survey activities in the future (Giga Matrix). The Company's system (Ageviewers) is designed to remotely check ages. The Company's hardware products are fully in compliance with the European Machine Directive and have been tested and approved for electromagnetic compatibility. The operations are limited to Europe.</t>
  </si>
  <si>
    <t>325.</t>
  </si>
  <si>
    <t>SOLLENSYS CORP.</t>
  </si>
  <si>
    <t>Sollensys Corp is a distributive data company. The Company's security solutions help businesses to meet the challenges of cybercrime. The Company offers products that ensure its clients' data integrity through collection, storage, and transmission. The Company's primary product is the Blockchain Archive Server is a blockchain solution that works with virtually any hardware and software combinations used in commerce. The Blockchain Archive Server encrypts, fragments, and distributes data across thousands of secure nodes every day. Using blockchain technology, the Blockchain Archive Server maintains a redundant, secure, and immutable backup of data. The Company's second product offering-the Regional Service Center is a single unit system of approximately 32 Blockchain Archive Servers capable of servicing up to 2,580 individual small accounts and offers small businesses.</t>
  </si>
  <si>
    <t>326.</t>
  </si>
  <si>
    <t>GREEN BRIDGE TECHNOLOGIES INTERNATIONAL INC</t>
  </si>
  <si>
    <t>3812</t>
  </si>
  <si>
    <t>Engaged in the development and marketing of green's technologies and services that contribute to the environmental efforts of increasing energy efficiency, lowering emissions, and to energy independence initiatives for the United States [source: Bureau van Dijk]</t>
  </si>
  <si>
    <t>327.</t>
  </si>
  <si>
    <t>SHARING ECONOMY INTERNATIONAL INC.</t>
  </si>
  <si>
    <t>7374</t>
  </si>
  <si>
    <t>Sharing Economy International Inc is a company mainly engaged in the development of blockchain technology sharing economy platforms and related rental businesses. The Company's is engaged in the operation of peer-to-peer (P2P) resource sharing platforms such as any workspace and others. The Company is also engaged in the provision of information technology (IT) services and others. In addition, the Company is also engaged in the manufacture and sale of dyeing machines and others. The Company is also engaged in the operation of rental stations at hotels, restaurants, shopping malls, retail stores and others. The Company's rental stations is mainly engaged in the provision of battery chargers, tablets and laptops, mobile phones, umbrellas, shopping carts and others. The Company is also engaged in the provision of advertising services including marketing promotion, digital advertising, media planning and various kinds of production.</t>
  </si>
  <si>
    <t>328.</t>
  </si>
  <si>
    <t>HYDROGEN HYBRID TECHNOLOGIES, INC.</t>
  </si>
  <si>
    <t>Hydrogen Hybrid Technologies, Inc. is a Canada-based company, which is engaged in selling and distributing of on-board hydrogen generating and injections systems. The Company sells and distributes its products to original equipment manufacturer (OEM), and car and light truck markets. It also distributes the product to other markets including the heavy goods vehicle markets. Its on-board hydrogen generating system technology consists of an on-board system, which generates hydrogen and oxygen by splitting distilled water.</t>
  </si>
  <si>
    <t>329.</t>
  </si>
  <si>
    <t>SUN PACIFIC HOLDING CORP.</t>
  </si>
  <si>
    <t>Sun Pacific Holding Corp is a green energy company. The Company is engaged in offering solar panel and lighting products. The Company operates its business through subsidiaries, which include Sun Pacific Power Corp. which is specialized in solar, electrical and general construction projects; Mechanical Group Corp, a New Jersey corporation focused on holding the Company's patents; Street Smart Outdoor Corp., which acts as a holding company for the Company's state specific operations in unique advertising through solar bus stops, solar trash cans and street kiosks; Elba Power Corp, an Alabama corporation for the development of a solar assembly company. The Company operates through outdoor advertising segment. Sun Pacific Power Corp. has also entered into an agreement with a South Asian solar manufacturer to act as an original equipment manufacturer (OEM) for Sun Pacific Solar Panels and associated products.</t>
  </si>
  <si>
    <t>330.</t>
  </si>
  <si>
    <t>ANIXA BIOSCIENCES INC</t>
  </si>
  <si>
    <t>Anixa Biosciences, Inc. is a biotechnology company developing vaccines and therapies that are focused on critical unmet needs in oncology. Its segments include CAR-T Therapeutics, Cancer Vaccines, Anti-Viral Therapeutics and Other. Its vaccine programs include the development of a preventative vaccine against triple negative breast cancer (TNBC), the most lethal form of breast cancer, as well as other forms of breast cancer and the development of a preventative vaccine against ovarian cancer. Its therapeutics programs include the development of a chimeric endocrine receptor T cell therapy, a novel form of chimeric antigen receptor T cell (CAR-T) technology, initially focused on treating ovarian cancer, which is being developed by its subsidiary, Certainty Therapeutics, Inc. (Certainty). Certainty is developing immuno-therapy drugs against cancer. The Company's vaccine portfolio consists of technology focused on the immunization against specific retired proteins.</t>
  </si>
  <si>
    <t>331.</t>
  </si>
  <si>
    <t>KLEGG ELECTRONICS, INC.</t>
  </si>
  <si>
    <t>4813</t>
  </si>
  <si>
    <t>Klegg Electronics Inc. designs, markets and services custom smart card applications and services, and is an e-commerce service provider. The Company develops solutions for creating and processing data and ensuring secure electronic transactions by utilizing proprietary hardware and application software systems. The Company's technology establishes electronic commerce in both open and closed system environments. A key element of the Company's business plan is the processing of transactions ass. with its current and prospective smart card installations. The Company also manufactures and markets automated ticketing kiosks that the Company has integrated with its smart card applications. In June 2007, Klegg Electronics, Inc. acquired a wholly owned subsidiary of UTEK Corporation, containing a storage technology. In December 2008, Klegg Electronics Inc. announced the acquisition of Pristine Preservation Group.</t>
  </si>
  <si>
    <t>332.</t>
  </si>
  <si>
    <t>AIRTRONA INTERNATIONAL, INC.</t>
  </si>
  <si>
    <t>Airtrona International Inc. is a green technology company. The Company provides commercial and industrial ozone generators for a range of commercial, industrial and residential applications, including ozone sanitization and ozone laundry systems. The Company's ozone generators provide ozone generation technology. Its Ozone generators are used in car washes by detailers, dealers, apartment managers, fire departments and professional cleaning services for smoke and flood restoration. Dry cleaners use ozone generators to deodorize smoke damaged clothing and odorous sports equipment. It sanitizes and destroys odors from hair sprays, nail polish and chemicals used for hair coloring and perms in hair salons. Its AirTrona Ozone Generators are air purification system designed for sanitizing and deodorizing offices, warehouses, rooms, cars and recreational vehicles (RVs) boats, among others. It also offers commercial ozone laundry systems and residential ozone laundry systems.</t>
  </si>
  <si>
    <t>333.</t>
  </si>
  <si>
    <t>UV FLU TECHNOLOGIES INC</t>
  </si>
  <si>
    <t>UV Flu Technologies, Inc. is engaged in the research, development, manufacturing and sales of air purification systems and products. The Company provides air purification systems in the workplace and at home with technology utilizing high-energy ultraviolet radiation (UV) inside a killing chamber, which destroys airborne bacteria, viruses and allergens. The product also reduces odors and the concentrations of volatile organic compounds (VOCs). The Company's product lines include RX-3000, a hospital-grade high-efficiency particulate air (HEPA) air filter; CR-3000, a construction grade version of the RX-3000; RX-4000, a prototype, metal cabinet wall-mounted commercial version of the RX-3000; RX-4500, a commercial version of the RX-3000, which can cover hospital and casino spaces till approximately 10,000 square feet; RX-6500, a bio-terrorism version of RX-4500, and RX Air Plus, a system that combines the RX-3000 and over two Viratech UV-400s to form an air filtration system.</t>
  </si>
  <si>
    <t>334.</t>
  </si>
  <si>
    <t>GBX INTERNATIONAL GROUP INC</t>
  </si>
  <si>
    <t>GBX International Group, Inc. (GBXI) is a marketing and customer acquisition company, which is focused on assisting local merchants and small businesses. GBXI provides local merchants, entrepreneurs and charities with a marketing and advertising system that includes online tools, marketing materials and expertise that can help merchants and charities increase their customer bases, develop repeat customers and expand their buying and giving communities. GBXI also offers local merchants discounted credit and debit card processing services provided by third-party processors and earns income on ongoing transactions occurring at those locations. Products and services offered by GBXI range from basic in-store branding and marketing materials, including table tents, napkins, menus, condiments, and other to high-tech offerings, such as augmented reality, video game platforms for driving traffic, and digital product placements.</t>
  </si>
  <si>
    <t>335.</t>
  </si>
  <si>
    <t>AWAYSIS CAPITAL INC</t>
  </si>
  <si>
    <t>Awaysis Capital, Inc. is a real estate investment and management company. The Company is focused on acquisition, construction, selling and managing rentals of residential vacation home communities in desirable travel destinations. The Company seeks to create value through the targeting and acquisition, development, and up-cycling, rebranding, and repositioning of undervalued operating and shovel ready residential/resort communities in global travel destinations, with the intention to relaunch these assets under the Awaysis brand to create a network of residential and resort enclave communities that will optimize both sales and rental revenues, providing attractive returns to owners and vacation experiences to travelers.</t>
  </si>
  <si>
    <t>336.</t>
  </si>
  <si>
    <t>ITALIAN FOOD &amp; BEVERAGE CORP.</t>
  </si>
  <si>
    <t>The Company operates as an producer, importer, exporter, distributer, and dealer of wines and Italian food products worldwide.</t>
  </si>
  <si>
    <t>337.</t>
  </si>
  <si>
    <t>HELIX WIND CORP</t>
  </si>
  <si>
    <t>Helix Wind, Corp. (Helix Wind) is a global renewable energy company. The Company is engaged in the small wind turbine alternative energy business offering a paradigm breaking distributed power technology platform designed to produce electric energy from the wind. It is primarily engaged in the research and development of its products. The Company's products include SAVONIUS VAWT turbines, which include S322 turbine and S594 turbine; smart grid, which includes WTMS monitoring system, and other products and services, such as warranties. Its S322 wind turbine includes 2.0 kilowatts (peak) vertical axis wind turbine, inverter, wind interface module and diversion load. Its S594 wind turbine includes 4.5 kilowatts (peak) vertical axis wind turbine, inverter, wind interface module and diversion load. Its WTMS monitoring system includes anemometer (with mounting kit), junction box and weatherproof connectors.</t>
  </si>
  <si>
    <t>338.</t>
  </si>
  <si>
    <t>GLASSBRIDGE ENTERPRISES, INC.</t>
  </si>
  <si>
    <t>GlassBridge Enterprises, Inc. owns and operates an asset management business through various subsidiaries. The Company operates in Asset Management Business segment. The Company provides investment advisory services to third party investors through its managed funds, as well as separate managed accounts.</t>
  </si>
  <si>
    <t>339.</t>
  </si>
  <si>
    <t>GO GREEN GLOBAL TECHNOLOGIES CORP.</t>
  </si>
  <si>
    <t>Go Green Global Technologies Corp. provides technology for use in the water and fuel industries of both commercial and consumer segments. The Company's solutions are provided worldwide utilizing the Sonical process for both non-chemical water treatment and fuel combustion applications. The Sonical is a low-voltage electro-physical device that creates a pulsed variable electric field to provide an efficient and sustainable solution to treating water and increasing fuel economy. The Company's technology-based services include Sonical Fuel, Sonical Water and Sonical Maritime. Sonical Water offers technology for residential and industrial water supplies by eliminating for harmful chemical additives. Sonical Fuel offers individuals and companies seeking to reduce their environmental impact in the burning of fossil fuels. Sonical Maritime is offered for fuel consumption, to reduce harmful pollution, and engine longevity for fossil fuel burning vessel.</t>
  </si>
  <si>
    <t>340.</t>
  </si>
  <si>
    <t>KRONOS ADVANCED TECHNOLOGIES, INC.</t>
  </si>
  <si>
    <t>Kronos Advanced Technologies, Inc., is a product development and production company. The Company is focused on developing, marketing, and selling the Company's air movement and purification technology. The Company serves the Indoor Air Quality (IAQ) market. The Company's products move air silently, filter, sterilize, and purify the air while reducing energy consumption to half a 60-watt light bulb. The Company's devices can be variable in shape or size and, therefore, have the potential to be scaled-down for air purification in cars or scaled-up in size for industrial and hazardous gas destruction. The technology is being implemented in multiple standalone products for businesses, homes, and vehicles of all types to move, sterilize, and filter air, including removing allergens down to 14.6 nanometers by the passing of air through company's technology. The Company serves to schools, universities, healthcare facilities, buses, operating rooms, manufacturing clean rooms and automobiles.</t>
  </si>
  <si>
    <t>341.</t>
  </si>
  <si>
    <t>GLOBAL ECOLOGY CORPORATION</t>
  </si>
  <si>
    <t>4953</t>
  </si>
  <si>
    <t>Global Ecology Corporation is engaged in the development, production and marketing of advanced technologies that address specific worldwide environmental challenges. The Company's portfolio of licensed environmental remediation technologies is specifically targeted at contaminated water and soil environments. It provides site owners, engineers, consultants, governmental agencies and the academic community. Its biotechnology-based solutions are used around the world to manage complex, challenging environmental liabilities, while saving clients significant time and money. Its technically superior remediation solutions treat a range of organic and inorganic contaminants by accelerating natural attenuation in water and soil. The Company's projects include Global Ecology Demonstrates its Mobile PureWater System and Global Ecology Produces Clean Water. The Company's subsidiaries include GEC Organics Corp., Hawaii Organics, Inc., Clean Water Technology, Inc. and Clean Tower Technology Inc.</t>
  </si>
  <si>
    <t>342.</t>
  </si>
  <si>
    <t>REGI U.S., INC.</t>
  </si>
  <si>
    <t>REGI U.S., Inc., through its wholly owned subsidiary, RadMax Technologies, Inc., is a research and development company. The Company is focused on creating new technologies and is developing and commercializing high efficiency engines, compressors, expanders, and pumps for civilian, commercial and government applications based on its patented RadMax axial vane-type rotary technology. The Company's products include gas expanders, compressors and pumps and power generation devices. Its focus is on developing devices that reduce carbon footprint, device size, weight, and parts count, while enhancing fuel and manufacturing efficiencies over incumbent technologies.</t>
  </si>
  <si>
    <t>343.</t>
  </si>
  <si>
    <t>BLUEFIRE EQUIPMENT CORPORATION</t>
  </si>
  <si>
    <t>BlueFire Equipment Corp. is a specialist in emerging industry acquisitions. The Company, through its subsidiaries, produces oil and gas. The Company, through its subsidiaries, focuses on acquiring oil and gas producing assets. The Company is focused on increasing its acquisitions within the energy sector. Its subsidiaries include Screaming Eagle Partners, LLC, Screaming Eagle Energy, LLC, and Screaming Eagle BNR JV LLC.</t>
  </si>
  <si>
    <t>344.</t>
  </si>
  <si>
    <t>GLOBAL WATER TECHNOLOGIES INC</t>
  </si>
  <si>
    <t>Global Water Technologies, Inc. is involved in the development and commercialization of new non-chemical, filtration and other technologies to improve efficiency in drinking water systems and sales of water treatment products and services. The Company's sales of water treatment products and services are conducted through its subsidiary, Electric H20, Inc. Electric H20, Inc. utilizes non-chemical water treatment to prevent scaling in cooling towers through its line of ED2000 and ED2000PLUS systems. ED2000 uses a controller and offset coil fitted around a pipe to deliver an oscillating electric field to treat water. Electric H2O, Inc. utilizes contract manufacturing and distribution, which generates both domestic and international sales.</t>
  </si>
  <si>
    <t>345.</t>
  </si>
  <si>
    <t>UPD HOLDING CORP.</t>
  </si>
  <si>
    <t>UPD Holding Corp. (UPD) is a holding company. The Company is focused on acquiring assets and businesses to provide a competitive advantage through cost-sharing and other synergies. The Company is pursuing business development opportunities in the rehabilitation services industry. The Company, through its subsidiary, Vital Behavioral Health, Inc., is focused on the substance abuse treatment and offers various programs that help provide a continuum of care to its patients and operates in United States. The Company's wholly owned subsidiaries include United Project Development Corporation (United Project), Vital Behavioral Health, Inc. (Vital), iMetabolic Corp (iMetabolic), VBH Frankfort, LLC (VBHF) and VSL Frankfort LLC (VSLF).</t>
  </si>
  <si>
    <t>346.</t>
  </si>
  <si>
    <t>PEREGRINE INDUSTRIES, INC.</t>
  </si>
  <si>
    <t>Peregrine Industries, Inc., through its subsidiary Mace Corporation, is engaged in developing products for baby, home and body. The Company's brands include Mace Baby, Mace Home Goods, and Mace Health Essentials. The Company's flagship product aMACEing Zero Leak Baby Bottle is a safe plastic baby bottle. Its other baby products include: the Baby Backseat Mirror, toddler toilet seats, organic skin care products and others. Its home goods include Birthday Minder, Holiday Minder, Water Purifier, Masks and Kids Portable Desk. Its Health &amp; Beauty (and Jewelry) include products, such as moistening sprays, a heated eye treatment wand and others. The Company also offers hands free bottle holder, Kidesk, baby backseat mirror, toddler toilet seat, baby body thermometer, pacifier clips, baby diaper bag backpack and stroller organizer, PillowKet, PillowBed, Mace skin care and others. It also offers health supplements.</t>
  </si>
  <si>
    <t>347.</t>
  </si>
  <si>
    <t>SIGNATURE DEVICES INC</t>
  </si>
  <si>
    <t>Signature Devices, Inc. is a holding company with subsidiaries that develop Internet of Things (IoT) products through its subsidiary Signature Devices Technologies, Inc. The Company is engaged in the software and hardware development. It develops and manufactures devices for digital home media management under its Morpheus brand, location beacon, and IoT hardware under its Knoton brands. The Company's products include Morpheus, Knoton and Nano CBD Patch. Morpheus Media Servers and Players give consumers a media repository that integrates with products like television as well as Morpheus's own dedicated ExHBR players. Morpheus offers multiple solutions, which are sold to distributors and installers. Knoton is the division responsible for blockchain based IOT devices with supporting software to be used for many IOT based products. Nano CBD patch from Nano 101 is a topical Cannabidiol patch, which utilizes five technologies in one patch developed in-house.</t>
  </si>
  <si>
    <t>348.</t>
  </si>
  <si>
    <t>NYXIO TECHNOLOGIES CORPORATION</t>
  </si>
  <si>
    <t>Nyxio Technologies Corporation delivers products to the consumer electronics industry. The Company develops a range of products and complementary accessories, including tablet personal computers (PCs), smart televisions, all-in-one PCs and mobile media viewers. The Company's product, the VioSphere Genius TV, is an integrated flat screen television and PC. Its VioSphere Genius TV is integrated with components, including a built-in Blu-Ray/digital versatile disc/re-writable (DVD/RW), Bluetooth, touch screen, wireless fidelity, Webcam and wireless keyboard. Genius TV is a spectrum entertainment system that combines high-definition television (HDTV) technology with a PC and media center. The Genius TV's touch-screen feature allows for navigation through various applications and the split-screen design accommodates viewing television, films, videos, games or Web conferences while simultaneously viewing content through television or PC. It is also available in non-touch screen version.</t>
  </si>
  <si>
    <t>349.</t>
  </si>
  <si>
    <t>ATTUNE RTD</t>
  </si>
  <si>
    <t>Operates as a developer, manufacturer and supplier of energy conservation equipment [source: Bureau van Dijk]</t>
  </si>
  <si>
    <t>350.</t>
  </si>
  <si>
    <t>CONCRETE LEVELING SYSTEMS INC</t>
  </si>
  <si>
    <t>Concrete Leveling Systems, Inc. is engaged in the manufacturing and sale of specialized equipment for use in the concrete leveling industry. The Company's product is sold primarily to end users.</t>
  </si>
  <si>
    <t>351.</t>
  </si>
  <si>
    <t>NOVA TECH ENTERPRISES, INC.</t>
  </si>
  <si>
    <t>5149</t>
  </si>
  <si>
    <t>NovaTech Enterprises, Inc. is a manufacturer of healthy beverages and purification systems, and natural alkaline water beverages. The Company's principal products are healthy beverages formulated to improve overall wellness for people seeking healthier lifestyles, focusing on natural alkaline water with stable high PH 9-10. The Company's main brand is ALKAKRISPTM. Its product AlkaBev is a home device that requires no electricity to operate. The AlkaBev home device product that removes impurities found in municipal water during the filtration process and infuses the water with minerals the human body needs. Its proprietary POU system (AlkaBev) is portable. The Company's subsidiary is Nature Bev LLC, which is a manufacturer of alkaline water-filtration systems.</t>
  </si>
  <si>
    <t>352.</t>
  </si>
  <si>
    <t>RINO INTERNATIONAL CORPORATION</t>
  </si>
  <si>
    <t>JOIN Entertainment Holdings, Inc., through Join Entertainment, Inc., offers Free Ad Streaming Television (FAST) Marketplace that bypasses cable and satellite television providers that traditionally act as a controller or distributor and is accessed directly via the Internet to Smart TVs globally. Viewers watch On-Demand or Streaming Programs for free / no need to pay for cable or monthly subscription fees. Its FAST channels include Hulu, Pluto, Roku, Tubi and Sling. FAST provides a similar viewing experience to linear television, complete with commercial breaks but is delivered at no cost through Internet-connected TVs. FAST channels fill a gap found when consumers cut the cord, allowing them to quickly find and watch continuous content without searching and finding specific shows. Its Just One Incredible Network (JOIN) is a Canadian Entertainment Network that provides distribution and revenue generating solutions to OTT Over-the-Top (OTT) platforms worldwide.</t>
  </si>
  <si>
    <t>353.</t>
  </si>
  <si>
    <t>GROWLIFE INC.</t>
  </si>
  <si>
    <t>3231</t>
  </si>
  <si>
    <t>GrowLife, Inc. is focused on functional mushroom business opportunities. The Company intends to service its existing distribution channel and build on opportunities in the medicinal mushroom industry.</t>
  </si>
  <si>
    <t>354.</t>
  </si>
  <si>
    <t>MBG HOLDINGS INC</t>
  </si>
  <si>
    <t>MBG Holdings Inc. is the holding company of Onepath Systems, LLC and AMR Resources, LLC. Onepath Systems, LLC is an information technology (IT) and network lifecycle company offering solutions for the complete IT and network lifecycle from deployment to decommissioning. The Company provides logistics, field enterprise service systems, and a global technician base. AMR Resources, LLC specializes in large-scale telecommunications, system/network planning and engineering, fire and life safety systems, low voltage cabling, electronic security, audiovisual installation services, electronic waste recycling, and data destruction. The Company's clients include companies in technology, communications, health care, sports entertainment, and government. It also develops and operates a neutral-host network to support fiber and cellular access by ISPs and Mobile Network Operators throughout the campus.</t>
  </si>
  <si>
    <t>355.</t>
  </si>
  <si>
    <t>AS-IP TECH INC</t>
  </si>
  <si>
    <t>AS-IP Tech, Inc. owns a technology, which comprises two product lines called BizjetMobile and fflya. The products deliver inflight connectivity for business aviation and commercial airlines respectively. The Company sells its products through distributors of products and provides services through its intellectual property. The Company is engaged in development and marketing of airline versions of its fflya and CrewX technology. BizjetMobile and CrewX are designed for business jets and sold in North America, Europe and the Middle East. The Company's fflya system is designed for and marketed to airlines in Europe and Asia. The Company has secured its launch fleet, Wizz Air Hungary Airlines Limited, to provide its fflya system for 19 of its United Kingdom-based A320 and A321 aircraft for a minimum of three years. The Company has also secured a Supplemental Type Certificate (STC) for its Iridium Certus 100 platform, which is delivered to Wizz Air United Kingdom for installation.</t>
  </si>
  <si>
    <t>356.</t>
  </si>
  <si>
    <t>ASIARIM CORP</t>
  </si>
  <si>
    <t>Un Monde International Ltd. is a developmental stage company. The Company is focused on offering education and management services to private, distinguished, specialized, and internationalized education to international students in schools. The Company has not generated any revenues.</t>
  </si>
  <si>
    <t>357.</t>
  </si>
  <si>
    <t>MASS MEGAWATTS INC</t>
  </si>
  <si>
    <t>Mass Megawatts, Inc. is engaged in developing a solar tracker for production to produce sales in the near term and wind energy production equipment for applications in the longer term. The Company has solar tracker prototypes for the purpose of testing and finalizing the design before any commercial or mass production. It is finding locations for operating facilities for its solar project using the solar tracker technology. In addition to its solar projects, the Company intends to build and operate wind energy-generated power plants utilizing MultiAxis Turbine technology. Its Mass Megawatts Solar Tracking System (STS) is a solar power system that is designed to continually adjust the position of solar panels to receive the optimal level of direct sunlight throughout the day. The system is designed to handle weather and winds up to 120 mph. The tracking technology allows the panels to receive more direct sunlight and to generate more solar power for the customer.</t>
  </si>
  <si>
    <t>358.</t>
  </si>
  <si>
    <t>CGROWTH CAPITAL, INC.</t>
  </si>
  <si>
    <t>CGrowth Capital, Inc. operates as a holding company for alternative and undervalued assets. The Company's primary objective is to generate returns for shareholders by identifying and investing in potential opportunities, that have the capacity to generate substantial profits over the long term. The Company is focused on disruptive sports technologies and building products and revenue streams within the sports sector. The Company also owns a portfolio of lithium tenements in Tanzania, namely the Nkole-Hombolo Lithium Project. The Project is located approximately 40 kilometers Northeast of the Tanzanian Capital Dodoma. The Nkole-Hombolo Lithium Project consists of over 17 prospecting licenses covering an area of approximately 435.3 square kilometers. Its subsidiaries include Savage Barbell Apparel LLC and CGrowth Mining Inc. Savage Barbell Apparel LLC is a functional fitness apparel manufacturer and distributor.</t>
  </si>
  <si>
    <t>359.</t>
  </si>
  <si>
    <t>TRISTAR ACQUISITION GROUP</t>
  </si>
  <si>
    <t>Tristar Acquisition Group, formerly known as ITP Energy Corporation, is an engineering, procurement and construction contractor that provides design, fabrication and installation of process equipment, skid packaged units and complete process plants for the oil and gas industry and top engineering companies. The Company owns and operates three equipment production facilities in Italy: a facility located in Cassina de' Pecchi (in the vicinity of Milan) with a 75,347 square feet fabrication shop; a facility located in Ravenna, with a 30,000 square feet fabrication shop; and a facility located in Moscazzano (in the vicinity of Cremona) with a 32,291 square feet fabrication shop. It also owns and operates an equipment production facility that has 62,136 square feet of fabrication shops, in Kilgore Texas. The Company, through its subsidiaries has designed, manufactured and marketed oil and gas production equipment and systems.</t>
  </si>
  <si>
    <t>360.</t>
  </si>
  <si>
    <t>BIOLIFE SCIENCES INC</t>
  </si>
  <si>
    <t>BioLife Sciences Inc. is a commercialization accelerator, licensor, and disruptive technologies for the healthcare, beauty, and food and beverage industry sectors. The Company's core business develops, licenses and distributes antimicrobial products and disruptive technology. Its solutions include Antimicrobial Copper Air Filters, Copper-Infused Textiles and Copper Infused Fabric Pots. The Company's BioLife antimicrobial copper fabric filter acts as a layer of protection by trapping in bacteria and releasing clean air. BioLife Antimicrobial Copper-Infused Textiles kill viruses and bacteria on contact through preventative clothing and textiles designed to inhibit virus and bacteria reproduction and cross contamination before it starts. Its BioLife Copper Infused Fabric Pots provides plants a healthier home. The copper infusion allows the plants that grow in the pots with additional protections from harmful microbes which can harm plants.</t>
  </si>
  <si>
    <t>361.</t>
  </si>
  <si>
    <t>QS ENERGY, INC.</t>
  </si>
  <si>
    <t>QS Energy, Inc. develops and commercializes energy efficiency technologies that assist in improving the economics of oil transport and reducing greenhouse gas emissions. The Company's intellectual properties include a portfolio of domestic and international patents. Its primary technology is called Applied Oil Technology (AOT), a commercial-grade crude oil pipeline transportation flow-assurance product. AOT is engineered specifically to reduce pipeline pressure loss, increase pipeline flow rate and capacity, and reduce shippers' reliance on diluents and drag reducing agents to meet pipeline maximum viscosity requirements. Its AOT crude oil viscosity reduction technology directly targets the heavy crude oil transportation industry, initially targeting the midstream crude oil pipeline operations which deliver high volumes of heavy crude oil to market. QS Energy Pool, Inc., a subsidiary of the Company, serves as a vehicle for it to explore, review and consider acquisition opportunities.</t>
  </si>
  <si>
    <t>362.</t>
  </si>
  <si>
    <t>CRYOMASS TECHNOLOGIES INC</t>
  </si>
  <si>
    <t>Cryomass Technologies Inc. designs, manufactures and licenses field-mobile equipment for the handling of harvested cannabis, hemp, and other high-value plant material. The company owns patented technology that utilizes liquid nitrogen to fully separate, collect and protect the high-value compounds from the harvested plant. The Company through its CryoMass patented liquid nitrogen has built a Trichome Separation unit. The Trichome Separation system is optimized for the capture of fully intact cannabis and hemp trichomes, as well as terpenes. It can be used within minutes after plants have been cut and can also efficiently capture trichomes from fresh frozen or even dried plant parts, including trim. The CryoMass system, on the other hand, stabilizes and collects fully intact trichomes at harvest, leaving no opportunity for such wasteful loss.</t>
  </si>
  <si>
    <t>363.</t>
  </si>
  <si>
    <t>ALIMCO FINANCIAL CORP</t>
  </si>
  <si>
    <t>Alimco Financial Corporation, formerly Alliance Semiconductor Corporation, is focused on business financing solutions. The Company is a diversified, national asset manager and alternative finance company. The Company invests in small businesses. The Company's finance portfolio is focused on areas, including energy, telecommunications, shipping, mining and software.</t>
  </si>
  <si>
    <t>364.</t>
  </si>
  <si>
    <t>MONTANA TECHNOLOGIES CORP</t>
  </si>
  <si>
    <t>Montana Technologies Corporation is an atmospheric thermal energy and water harvesting technology company. The Company provides sustainable air conditioning and pure water from air through its transformational AirJoule technology. AirJoule enables evaporative cooling using water harvested from air - reducing electricity consumption by approximately 75% while lowering emissions. AirJoule also provides affordable, potable water in water-scarce regions around the globe, and it works in both humid and arid climates.</t>
  </si>
  <si>
    <t>365.</t>
  </si>
  <si>
    <t>SIONIX CORPORATION</t>
  </si>
  <si>
    <t>Sionix Corporation is engaged in designing mobile water treatment systems (MWTS) with its dissolved air flotation (DAF) technology. The Company serves dairy, agribusiness, meat processing, mining and poultry operations industries, and also industries that use water in the manufacture of their products or delivery of their services. The Company's systems can also be used in energy, government facilities, healthcare facilities, emergency water supplies during natural disasters, housing development projects, as pre-treatment for desalination and membrane filtration applications, and industrial processes, including subterranean fracturing used in oil and gas drilling. The Company's DAF technology is a method of coagulation-flocculation used as pretreatment for contaminated source water. Its DAF treats contaminants down to one micron. The Company's products include Version 3.5, Version 3.0, DAF 3.5, Media Filters 3.5 and RO 3.5.</t>
  </si>
  <si>
    <t>366.</t>
  </si>
  <si>
    <t>SYNTEC OPTICS HOLDINGS INC</t>
  </si>
  <si>
    <t>Syntec Optics Holdings, Inc. is a custom optics and photonics manufacturer in the United States. The Company is engaged in offering optics manufacturing, from opto-mechanicals to optical elements of various geometries, diamond turned optics, both prototype and production, and optical systems, including electro-optics assembly, design, coating lab, testing, and software development. It offers a variety of services to support its manufacturing capabilities including tool design, design for manufacturing, optical and opto-mechanical design, and mold flow analysis. It offers single point diamond turning for prototyped polymer optics and its patented high refraction diamond. It integrates mold and tooling development to align with the total need for design, production and assembly. The Company also provides both glass and polymer molding. It also offers thin film coating, precision machining, clean room assembly, and metrology. It serves the medical, defense, and industrial sectors.</t>
  </si>
  <si>
    <t>367.</t>
  </si>
  <si>
    <t>BION ENVIRONMENTAL TECHNOLOGIES INC</t>
  </si>
  <si>
    <t>Bion Environmental Technologies, Inc. is engaged in developing sustainable solutions for livestock agriculture. The Company's patented technology provides advanced waste treatment and resource recovery for large-scale livestock production facilities (also known as Concentrated Animal Feeding Operations, or CAFOs). The Company's third-generation technology and business/technology platform (Gen3Tech) can mitigate various environmental problems, while simultaneously improving operational/ resource efficiencies by recovering high-value co-products from the CAFOs' waste stream. Its Gen3 Tech is designed to capture and stabilize these assets and produce renewable energy, fertilizer products, and clean water as part of the process of raising verifiably sustainable livestock. It is also focused primarily on the development/construction of the Dalhart Project and developing applications and markets for its sustainable animal protein products and its low carbon organic fertilizer products.</t>
  </si>
  <si>
    <t>368.</t>
  </si>
  <si>
    <t>MOSAIC IMMUNOENGINEERING INC.</t>
  </si>
  <si>
    <t>Mosaic ImmunoEngineering Inc. is a development-stage biotechnology company. The Company is focused on developing and commercializing its immunomodulator platform technology. The Company's core technology platform is based on Cowpea mosaic virus (CPMV), which is non-infectious to humans or other animals but upon intra-tumoral administration, elicits an innate immune response resulting in potent antitumor activity against the primary and distant tumor sites. The Company's lead immunotherapy product candidate, MIE-101, is based on a naturally occurring plant virus known as CPMV. The product is injected directly into a tumor and can act as an in-situ vaccine using markers of the injected tumor as the target which results in the activation of an immune response against the primary tumor and to prime systemic anti-tumor immunity, while reversing immunosuppressive signals in the tumor microenvironment (TME). MIE-101 is used for the treatment of many different types of cancer.</t>
  </si>
  <si>
    <t>369.</t>
  </si>
  <si>
    <t>TASTY FRIES, INC.</t>
  </si>
  <si>
    <t>6794</t>
  </si>
  <si>
    <t>Tasty Fries, Inc. has developed a French fries vending machine (the machine) designed to produce freshly made French fries, utilizing a method that automatically converts a dehydrated potato product into rehydrated potato mix, delivers this mix into a forming-and-cooking cycle and finally, into freshly made French fries. The Company has also developed a related potato product for the production of French fries in the Machine (the potato product). The Company's basic business strategy is to market the machines and the ancillary products that are required to prepare each serving of French fries. These ancillary products include the potato product, cooking oil, serving cups and condiments. The Company has historically marketed the machines and the products exclusively through territorial distributorships.</t>
  </si>
  <si>
    <t>370.</t>
  </si>
  <si>
    <t>HAWK SYSTEMS, INC.</t>
  </si>
  <si>
    <t>7382</t>
  </si>
  <si>
    <t>Hawk Systems, Inc. (Hawk Systems) is a developer of fingerprint authentication technology that offers security of use in applications, such as automobile locks and identity theft protection. Hawk Systems' product offering is based on The Hawk Print Access Security System (PASS), which is owned by Hawk Biometric and Hawk Systems is working on developing a prototype using the technology.</t>
  </si>
  <si>
    <t>371.</t>
  </si>
  <si>
    <t>ROSINBOMB</t>
  </si>
  <si>
    <t>Rosinbomb develops and markets extraction presses under the Rosinbomb brand to consumers and professionals for use in creating essential oils and extracts. The Company's products are designed and engineered to allow its users to produce extracts. Its extraction allows essential oils and extracts to be separated from plants and vegetation used in areas of health, wellness, and recreation. The Company is engaged in offering the principal products and services that consists of electric heat and pressure extraction presses and technology for national and worldwide market.</t>
  </si>
  <si>
    <t>372.</t>
  </si>
  <si>
    <t>ELECTRO-OPTICAL SYSTEMS CORP.</t>
  </si>
  <si>
    <t>Electro Optical Systems is a development stage company which is developing for commercial use state-of-theart fingerprint biometric systems.</t>
  </si>
  <si>
    <t>373.</t>
  </si>
  <si>
    <t>FIRST NATIONAL ENERGY CORP.</t>
  </si>
  <si>
    <t>First National Energy Corporation is an energy company focused on driving sustainable mobility solutions. The Company's business purpose is the provision of wind-driven solutions for power generation. Its projects for the Company are the completion of power generation projects from supplemental wind generation technologies. Its focus is on reducing carbon emissions and increasing the use of renewable energy. Its projects include unique hybrid systems, propulsion systems based on single-stroke internal combustion engines, and vertical axis wind turbine. The Company's subsidiaries include Pavana Power Corp and First National Energy (Canada) Corp.</t>
  </si>
  <si>
    <t>374.</t>
  </si>
  <si>
    <t>HOLLUND INDUSTRIAL MARINE INC.</t>
  </si>
  <si>
    <t>3651</t>
  </si>
  <si>
    <t>Hollund Industrial Marine, Inc. (Hollund) offers integrated project development services and solutions focused on underwater forest project management. These integrated project development services include resource and needs assessment, permitting, environmental and project planning, logging, milling, product branding, marketing and sales. The Company has a worldwide exclusive license agreement to manage, operate, market and sell the patented articulated robot manipulator technology named Tiger-Lynk. Tiger-Lynk is a machine technology designed to operate like traditional forest harvesting equipment. The robot arm is comprised of 5 booms connected by four rotary joints which is well suited for heavy construction and repair, forest recovery, mining, flood emergency response, diver assistance, cutting, drilling, grappling, welding, dredging, raking, heavy transport, and other remote services.</t>
  </si>
  <si>
    <t>375.</t>
  </si>
  <si>
    <t>AGRITEK HOLDINGS, INC.</t>
  </si>
  <si>
    <t>Agritek Holdings, Inc. is an investor and operator in the legal cannabis sector. Its business focus is primarily to hold, develop and manage real property. It is focused on three segments of the cannabis market, including real estate investment, intellectual property brands, and infrastructure, with operations in United States, including Florida, Colorado, and California. It invests its capital via real estate holdings, licensing agreements, royalties, and equity in acquisition operations. Its business focus is primarily to hold, develop and manage real property. It produces, brands, and distributes hemp-based products. Its product categories include human ingestible (tinctures, capsules, and gummies), topicals, and pet products. Its products are distributed through its e-commerce Websites www.RehabRx.com, Hemppops.com and third-party ecommerce websites. It provides services to the legal cannabis sectors including dispensary and retail solutions and consumer product solutions.</t>
  </si>
  <si>
    <t>376.</t>
  </si>
  <si>
    <t>VIPR CORP</t>
  </si>
  <si>
    <t>VIPR Corp. is a development-stage company. The Company is engaged in the acquisition, development and marketing of businesses and their products for personal consumption, apparel and home use. The Company's objective is to locate, acquire and develop opportunities within the personal consumption, apparel and home markets. The Company focuses on base and precious metal extraction from ore rich areas primarily in Michoacan, Mexico.</t>
  </si>
  <si>
    <t>377.</t>
  </si>
  <si>
    <t>APT MOTOVOX GROUP, INC.</t>
  </si>
  <si>
    <t>APT Motovox Group, Inc. operates through its subsidiary, APT Group, Inc., a propulsion technology company that manufactures and distributes transportation, utility and recreational powersport products. APT Group, Inc. offers Motovox, a range of motorsports products. Its products include mini bikes, which include MBX10, MBX11, MBX12 and MBX20; electric bikes, which include MBxXSe; pit/dirt bikes, which include MVX70, MVX110 and MVX250; Go-Karts, which include MGK11, MGK12 and MGK30; scooters, which include MVS10, and generators, which include MGR10. It also offers a range of parts, including MBX10 Mini Bike Parts, MVS10 Stand Up Scooter Parts, MBX11 Mini Bike Parts, MBxXSe Electric Mini Bike Parts, MGK11/12 Parts, MVX70 Pit Bike Parts and Factory Refurbished.</t>
  </si>
  <si>
    <t>378.</t>
  </si>
  <si>
    <t>U.S. GOLD CORP.</t>
  </si>
  <si>
    <t>U.S. Gold Corp. is an exploration and development company. The Company owns certain mining leases and other mineral rights comprising the CK Gold Project in Wyoming, the Keystone Project in Nevada and the Challis Gold Project in Idaho. The CK Gold Project is in development stage, proposed open-pit mine producing a copper concentrate containing gold, copper and silver from porphyry-style mineralization. The CK Gold Project is located in southeastern Wyoming, approximately 20 miles west of the city of Cheyenne. The Keystone Project consists of approximately 601 unpatented lode mining claims situated in Eureka County, Nevada. The Challis Gold Project owns 100% ownership and approximately 77 unpatented lode mining claims in Lemhi County, Idaho, covering approximately 1,710 acres. The Challis Gold property is situated in the Salmon River Mountains, approximately 40 Kilometers (km) southwest of the town of Salmon, Idaho, and 69 km north of the smaller town of Challis.</t>
  </si>
  <si>
    <t>379.</t>
  </si>
  <si>
    <t>QUEST WATER GLOBAL INC.</t>
  </si>
  <si>
    <t>The Company is an innovative water technology company that provides sustainable and environmentally sound solutions to water-scarce regions.  The Company uses proven technologies to create economically viable products that address the critical shortage of clean drinking water in developing countries.</t>
  </si>
  <si>
    <t>380.</t>
  </si>
  <si>
    <t>SUMMIT NETWORKS INC</t>
  </si>
  <si>
    <t>Summit Networks Inc. is engaged in the stage of implementation of its new business plan, divided into three phases. In the short term, the Company focuses on performing post-maintenance services and supplying spare parts for welding automation lines that have already been exported. In the medium term, the Company focuses on implementation of services for the supply of industrial materials for projects in the Asian region. In the long term, the Company focuses on the sale of methanol boiler heating equipment and industrial intelligence products in North America. The Company had limited operations and has not generated any revenue.</t>
  </si>
  <si>
    <t>381.</t>
  </si>
  <si>
    <t>THC THERAPEUTICS, INC.</t>
  </si>
  <si>
    <t>THC Therapeutics, Inc. is focused on developing a sanitizing herb dryer, the dHydronator, with multiple design, function, and usage patents. The dHydronator product is specifically designed for the drying and sanitizing (i.e., reducing the bacterial count by using ultraviolet light) of freshly harvested cannabis, and other herbs, flowers, and tea leaves. The dHydronator can reduce the moisture content of cannabis to 10-15% in only 10-14 hours. The dHydronator can also reduce the bacterial count of the cannabis during the drying process. The Company operates in the wellness industry.</t>
  </si>
  <si>
    <t>382.</t>
  </si>
  <si>
    <t>TERMINUS ENERGY INC</t>
  </si>
  <si>
    <t>Terminus Energy Inc, formerly GTrade.Network, Inc, has acquired the worldwide marketing rights and exclusive U.S. marketing rights to the AutoEx software, which utilizes encryption and instant settlement options in any of 255 currencies to allow corporations to transact secure e-commerce business across, and within, international borders.</t>
  </si>
  <si>
    <t>383.</t>
  </si>
  <si>
    <t>HYDRO POWER TECHNOLOGIES, INC.</t>
  </si>
  <si>
    <t>Hydro Power Technologies Inc. is a Canada-based company, which is engaged in the development of technology solutions that enhance power generation output in hydropower applications. The Company has developed a proprietary hydraulic transient control valve system called The Hammer1 System to propel impact turbine driven electrical generators. The Hammer1 System creates turbine inlet water projectile velocities that are projected to be 1.25 times greater than the velocity produced by conventional continuous flow impact turbine nozzles. It has a relationship with the Norwegian University of Science and Technology (NTNU) to perform prototype testing and third-party full-scale computer dynamic simulation modeling. This has produced repeatable data that supports the increased turbine inlet water velocity created by controlling hydraulic transient dynamics.</t>
  </si>
  <si>
    <t>384.</t>
  </si>
  <si>
    <t>REGENICIN, INC.</t>
  </si>
  <si>
    <t>Regenicin, Inc. is a biotechnology company that is focused on the development of regenerative cell therapies to restore the health of damaged tissues and organs. The Company is focused on developing and commercializing a lifesaving technology through the introduction of tissue-engineered skin substitutes to restore the qualities of healthy human skin for use in the treatment of burns, chronic wounds and a range of plastic surgery procedures. Its product, NovaDerm, is a multi-layered tissue-engineered skin prepared by utilizing autologous skin cells. NovaDerm is a graftable cultured epithelium skin substitute containing both epidermal and dermal components. It is focused on developing its product, TempaDerm. TempaDerm cells develop banks of cryo-preserved (frozen) cells and cultured skin substitutes to provide a continuous supply of non-allogenic skin substitutes to treat smaller wound areas in patients, such as ulcers. Its application is used for the treatment of chronic skin wounds.</t>
  </si>
  <si>
    <t>385.</t>
  </si>
  <si>
    <t>RIVAL TECHNOLOGIES, INC.</t>
  </si>
  <si>
    <t>Rival Technologies, Inc. is engaged in the acquisition and exploration of mineral properties in the natural resource sector. The Company has one principal project, the Turgeon Property. The Turgeon Property is comprised of 83 mineral claims in Quebec, Ontario. It is also focused on acquiring mining natural resource opportunities, primarily in the Americas and in metal deliveries.</t>
  </si>
  <si>
    <t>386.</t>
  </si>
  <si>
    <t>INDOOR HARVEST CORP.</t>
  </si>
  <si>
    <t>2833</t>
  </si>
  <si>
    <t>Indoor Harvest Corp, through its brand name Indoor Harvest, is focused on leveraging technology and planning on vertical farming, building integrated agriculture, controlled environment agriculture, and aeroponic cultivation technology with other synergistic enterprises in the cannabis industry. The Company's wholly owned subsidiary, IHC Consulting, Inc. (IHC), is engaged in providing consulting and other services to the Company and others on a contracted basis. The current business strategy of the Company is to serve as an integrated consolidation platform for plant-based industry companies focused on hemp, other hemp-related products, cannabidiol (CBD), and other plant-based businesses with the potential to be part of opportunities while sharing intellectual capital, technology, expanded business networks, and access to new capital markets and liquidity for investors.</t>
  </si>
  <si>
    <t>387.</t>
  </si>
  <si>
    <t>ATLANTIS GLORY INC</t>
  </si>
  <si>
    <t>Atlantis Glory Inc, formerly Shengshi Elevator International Holding Group Inc., is a China-based providing consulting services in the field of traditional and alternative medicine and medical technologies. The Company offers a broad range of health advisory services, helping its customers to choose a clinic for treatment in European, including Germany and Switzerland, and Asian countries, such as China, South Korea, Thailand, India and Nepal; and organizing group and individual medical tours to clinics. The Company also provides assistance in selecting medical equipment manufacturers in Europe and Asia and proposes suitable delivery conditions. It organizes seminars and workshops in traditional and alternative Asian medicine. It also organizes short-term and long-term yoga and qigong courses in China, Tibet, Nepal and India. The Company provides its services both to legal entities and individuals.</t>
  </si>
  <si>
    <t>388.</t>
  </si>
  <si>
    <t>GO SOLAR USA, INC.</t>
  </si>
  <si>
    <t>Go Solar USA, Inc. is a solar power company. The Company is engaged in the designing and installation of high performance renewable energy systems. The Company is an engineering licensed contractor. It consults, designs, installs and provides ongoing support for solar projects for a range of customers, including residential, commercial, government agencies and non-profit organizations. In addition to solar solutions, it also offers a line of wind power systems. The Company offers an information packet and free solar consultation to assess the energy needs. It provides a personalized quote specific to the energy requirements. The Company also provides a financing program for solar power usage.</t>
  </si>
  <si>
    <t>389.</t>
  </si>
  <si>
    <t>ASFG, INC.</t>
  </si>
  <si>
    <t>7379</t>
  </si>
  <si>
    <t>VirtualFund.com, Inc. operates through its wholly owned subsidiary, Marquest Financial, Inc., as a licensed loan originator. In addition, the Company actively pursues options regarding the future use of its residual assets by examining various potential business acquisitions and other opportunities. Previously, the Company operated in two business segments: the Internet Services Business Unit (ISBU) and the Digital Graphics Business Unit (DGBU). The ISBU provided information system design, implementation and support services, developed and sold Internet-based electronic commerce software and provided Internet hosting services. During the fiscal year ended June 30, 2001, the Company discontinued the ISBU, and, in July 2001, sold the remaining ISBU assets and operations. The DGBU designed, manufactured, marketed and sold wide-format digital color printers, aftermarket inks and specialty-coated media for graphic arts professionals.</t>
  </si>
  <si>
    <t>390.</t>
  </si>
  <si>
    <t>GLOBAL WARMING SOLUTIONS, INC.</t>
  </si>
  <si>
    <t>Global Warming Solutions, Inc. is a developer of technologies that help mitigate climate change and its effects on the planet. The Company is engaged in the development and marketing technologies that address the urgent need to reduce greenhouse gas emissions and adapt to the impacts of climate change. The Company is focused on introducing its patented device that stores power, creates oxygen, and produces hydrogen. The Company is also engaged in the research and development of Hydrogen Fuel Cell Batteries. It offers Pick-Up-Oil, which is a proprietary carbon sorbent for oil collection. The Company's Hybrid Electrochemical Energy System is a patented battery system employing advanced manufacturing techniques for solid state electrolytes. The Company also offers TrinityPower-Nexus (TPN) technology, which transforms the clean energy landscape. TPN is a compact system capable of electrolyzing hydrogen (H2) and oxygen (O2) on-demand and on-site, using proprietary high-temperature cells.</t>
  </si>
  <si>
    <t>391.</t>
  </si>
  <si>
    <t>TRANSAKT LTD.</t>
  </si>
  <si>
    <t>TransAKT Ltd. is engaged in the sale and distribution of indoor agricultural equipment, including lighting, irrigation and hydroponic growing systems. The Company purchases inventory from third-party manufacturers and re-sells equipment to various indoor agricultural operators located in Asia. It supplies indoor agricultural equipment to commercial producers of fruits and vegetables. Its products are focused on enclosed greenhouses, which rely on artificially controlled ambient conditions, such as temperature, humidity, nutrition and lighting. Its products include growing systems consisting of simulated sunlight light emitting diode (LED) boards, growing racks in various configurations for commercial and residential applications, environment control and plant nutrition control components, portable work tables and ladders, fruit and vegetable seeds and nutrition products, and ready to eat vegetables. The Company's primary markets include Taiwan, Hong Kong, Mainland China and Singapore.</t>
  </si>
  <si>
    <t>392.</t>
  </si>
  <si>
    <t>ESG INC</t>
  </si>
  <si>
    <t>ESG Inc., formerly Plasma Innovative Inc., is a cold plasma application company. The Company is engaged in researching, developing, designing, manufacturing and distributing cold plasma equipment for application in the agriculture industry. The Company intends to use its proprietary, cold plasma technology to treat crops and plant seeds for agriculture. Its process applies radio-frequency lighting supplied by the plasma source in a low-pressure vacuum environment to affect the seeds at the molecular level.</t>
  </si>
  <si>
    <t>393.</t>
  </si>
  <si>
    <t>AURORA INNOVATION, INC.</t>
  </si>
  <si>
    <t>Aurora Innovation, Inc. develops the Aurora Driver, which is designed as a platform to adapt and interoperate amongst a multitude of vehicle types and applications. The Company has integrated the Aurora Driver into numerous different vehicle platforms designed to meet its requirements: from passenger vehicles to light commercial vehicles to Class 8 trucks. By creating a common driver platform for multiple vehicle types and use cases. Its second core market focuses on passenger mobility, initially targeting the ride hailing space with Aurora Connect, its driverless ride hailing subscription service. The Aurora Driver will be delivered as a service via Aurora Horizon, its driverless trucking subscription service, and Aurora Connect, its driverless ride hailing subscription service. It also operates its self-driving test vehicle fleet in diverse weather and operating environments, across the Bay Area, Pittsburgh and Texas, allowing it to create a more robust self-driving system.</t>
  </si>
  <si>
    <t>394.</t>
  </si>
  <si>
    <t>ENCORE ENERGY SYSTEMS, INC.</t>
  </si>
  <si>
    <t>2869</t>
  </si>
  <si>
    <t>Diversified technology development and acquisition company that operates as an international aggregator of bio-diesel reactor technology, fuel distribution, production system, and fuel production facilities primarily in the United States [source: Bureau van Dijk]</t>
  </si>
  <si>
    <t>395.</t>
  </si>
  <si>
    <t>SEEKER TEC INTERNATIONAL, INC.</t>
  </si>
  <si>
    <t>Engaged in the provision of renewable energy solutions [source: Bureau van Dijk]</t>
  </si>
  <si>
    <t>cagr_ni</t>
  </si>
  <si>
    <t>cagr_ta</t>
  </si>
  <si>
    <t>cagr_revs</t>
  </si>
  <si>
    <t>ebit_m_22</t>
  </si>
  <si>
    <t>ni_m_22</t>
  </si>
  <si>
    <t>ebitda_m_22</t>
  </si>
  <si>
    <t>capex_revs_22</t>
  </si>
  <si>
    <t>intang_ta_22</t>
  </si>
  <si>
    <t>cagr_capex</t>
  </si>
  <si>
    <t>2y_avg_capex</t>
  </si>
  <si>
    <t>2y_avg_ta</t>
  </si>
  <si>
    <t>ta_turnover_22</t>
  </si>
  <si>
    <t>ca_turnover_22</t>
  </si>
  <si>
    <t>cap_intensity_22</t>
  </si>
  <si>
    <t>roa_22</t>
  </si>
  <si>
    <t>ta_tl_22</t>
  </si>
  <si>
    <t>n_empl_22</t>
  </si>
  <si>
    <t>cap_22_milli</t>
  </si>
  <si>
    <t>cap_21_milli</t>
  </si>
  <si>
    <t>cap_20_milli</t>
  </si>
  <si>
    <t>cap_19_milli</t>
  </si>
  <si>
    <t>cap_18_milli</t>
  </si>
  <si>
    <t>net_debt_22</t>
  </si>
  <si>
    <t>ev_22</t>
  </si>
  <si>
    <t>cagr_cap</t>
  </si>
  <si>
    <t>pex_22</t>
  </si>
  <si>
    <t>ev_ebitda_22</t>
  </si>
  <si>
    <t>ev_sales_22</t>
  </si>
  <si>
    <t>td</t>
  </si>
  <si>
    <t>company_name</t>
  </si>
  <si>
    <t>sic_prim</t>
  </si>
  <si>
    <t>n_publications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</si>
</sst>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ont>
    <font>
      <sz val="15"/>
      <color rgb="FFFFFFFF"/>
      <name val="Arial"/>
      <family val="2"/>
    </font>
    <font>
      <sz val="10"/>
      <color rgb="FF333333"/>
      <name val="Arial"/>
      <family val="2"/>
    </font>
    <font>
      <b/>
      <sz val="9"/>
      <color rgb="FFFFFFFF"/>
      <name val="Arial"/>
      <family val="2"/>
    </font>
    <font>
      <i/>
      <sz val="10"/>
      <color rgb="FF333333"/>
      <name val="Arial"/>
      <family val="2"/>
    </font>
    <font>
      <sz val="10"/>
      <color rgb="FF000000"/>
      <name val="Tahoma"/>
      <family val="2"/>
    </font>
    <font>
      <b/>
      <sz val="10"/>
      <color rgb="FF000000"/>
      <name val="Tahoma"/>
      <family val="2"/>
    </font>
  </fonts>
  <fills count="7">
    <fill>
      <patternFill patternType="none"/>
    </fill>
    <fill>
      <patternFill patternType="gray125"/>
    </fill>
    <fill>
      <patternFill patternType="solid">
        <fgColor rgb="FF001489"/>
      </patternFill>
    </fill>
    <fill>
      <patternFill patternType="solid">
        <fgColor theme="9"/>
        <bgColor indexed="64"/>
      </patternFill>
    </fill>
    <fill>
      <patternFill patternType="solid">
        <fgColor theme="5"/>
        <bgColor indexed="64"/>
      </patternFill>
    </fill>
    <fill>
      <patternFill patternType="solid">
        <fgColor theme="5" tint="-0.249977111117893"/>
        <bgColor indexed="64"/>
      </patternFill>
    </fill>
    <fill>
      <patternFill patternType="solid">
        <fgColor theme="4" tint="0.39997558519241921"/>
        <bgColor indexed="64"/>
      </patternFill>
    </fill>
  </fills>
  <borders count="2">
    <border>
      <left/>
      <right/>
      <top/>
      <bottom/>
      <diagonal/>
    </border>
    <border>
      <left/>
      <right/>
      <top style="thin">
        <color rgb="FF000000"/>
      </top>
      <bottom/>
      <diagonal/>
    </border>
  </borders>
  <cellStyleXfs count="1">
    <xf numFmtId="0" fontId="0" fillId="0" borderId="0"/>
  </cellStyleXfs>
  <cellXfs count="28">
    <xf numFmtId="0" fontId="0" fillId="0" borderId="0" xfId="0"/>
    <xf numFmtId="0" fontId="2" fillId="0" borderId="0" xfId="0" applyFont="1" applyAlignment="1">
      <alignment horizontal="left" vertical="top" wrapText="1"/>
    </xf>
    <xf numFmtId="0" fontId="2" fillId="0" borderId="0" xfId="0" applyFont="1" applyAlignment="1">
      <alignment horizontal="right" vertical="top" wrapText="1"/>
    </xf>
    <xf numFmtId="0" fontId="0" fillId="0" borderId="1" xfId="0" applyBorder="1"/>
    <xf numFmtId="0" fontId="2" fillId="0" borderId="0" xfId="0" applyFont="1" applyAlignment="1">
      <alignment horizontal="center" vertical="center" wrapText="1"/>
    </xf>
    <xf numFmtId="0" fontId="2" fillId="0" borderId="0" xfId="0" applyFont="1" applyAlignment="1">
      <alignment horizontal="left" vertical="center"/>
    </xf>
    <xf numFmtId="0" fontId="0" fillId="2" borderId="0" xfId="0" applyFill="1" applyAlignment="1">
      <alignment horizontal="center" vertical="center"/>
    </xf>
    <xf numFmtId="0" fontId="3" fillId="2" borderId="0" xfId="0" applyFont="1" applyFill="1" applyAlignment="1">
      <alignment horizontal="center" vertical="center" wrapText="1"/>
    </xf>
    <xf numFmtId="3" fontId="2" fillId="0" borderId="0" xfId="0" applyNumberFormat="1" applyFont="1" applyAlignment="1">
      <alignment horizontal="center" vertical="center"/>
    </xf>
    <xf numFmtId="0" fontId="2" fillId="0" borderId="0" xfId="0" applyFont="1" applyAlignment="1">
      <alignment horizontal="center" vertical="center"/>
    </xf>
    <xf numFmtId="4" fontId="2" fillId="0" borderId="0" xfId="0" applyNumberFormat="1" applyFont="1" applyAlignment="1">
      <alignment horizontal="center" vertical="center"/>
    </xf>
    <xf numFmtId="0" fontId="0" fillId="0" borderId="0" xfId="0" applyAlignment="1">
      <alignment horizontal="left"/>
    </xf>
    <xf numFmtId="0" fontId="3" fillId="3" borderId="0" xfId="0" applyFont="1" applyFill="1" applyAlignment="1">
      <alignment horizontal="center" vertical="center" wrapText="1"/>
    </xf>
    <xf numFmtId="0" fontId="3" fillId="4" borderId="0" xfId="0" applyFont="1" applyFill="1" applyAlignment="1">
      <alignment horizontal="center" vertical="center" wrapText="1"/>
    </xf>
    <xf numFmtId="3" fontId="2" fillId="0" borderId="0" xfId="0" applyNumberFormat="1" applyFont="1" applyAlignment="1">
      <alignment horizontal="center" vertical="center" wrapText="1"/>
    </xf>
    <xf numFmtId="0" fontId="3" fillId="3" borderId="0" xfId="0" applyFont="1" applyFill="1" applyAlignment="1">
      <alignment horizontal="center" vertical="center"/>
    </xf>
    <xf numFmtId="3" fontId="2" fillId="0" borderId="0" xfId="0" applyNumberFormat="1" applyFont="1" applyAlignment="1">
      <alignment horizontal="right" vertical="top"/>
    </xf>
    <xf numFmtId="4" fontId="2" fillId="0" borderId="0" xfId="0" applyNumberFormat="1" applyFont="1" applyAlignment="1">
      <alignment horizontal="right" vertical="top"/>
    </xf>
    <xf numFmtId="3" fontId="4" fillId="0" borderId="0" xfId="0" applyNumberFormat="1" applyFont="1" applyAlignment="1">
      <alignment horizontal="right" vertical="top"/>
    </xf>
    <xf numFmtId="0" fontId="3" fillId="3" borderId="0" xfId="0" applyFont="1" applyFill="1" applyAlignment="1">
      <alignment horizontal="left" vertical="center"/>
    </xf>
    <xf numFmtId="0" fontId="3" fillId="5" borderId="0" xfId="0" applyFont="1" applyFill="1" applyAlignment="1">
      <alignment horizontal="center" vertical="center" wrapText="1"/>
    </xf>
    <xf numFmtId="0" fontId="3" fillId="6" borderId="0" xfId="0" applyFont="1" applyFill="1" applyAlignment="1">
      <alignment horizontal="center" vertical="center" wrapText="1"/>
    </xf>
    <xf numFmtId="0" fontId="1" fillId="2" borderId="0" xfId="0" applyFont="1" applyFill="1" applyAlignment="1">
      <alignment horizontal="left" vertical="top" wrapText="1"/>
    </xf>
    <xf numFmtId="0" fontId="0" fillId="0" borderId="0" xfId="0"/>
    <xf numFmtId="0" fontId="2" fillId="0" borderId="0" xfId="0" applyFont="1" applyAlignment="1">
      <alignment horizontal="left" vertical="top" wrapText="1"/>
    </xf>
    <xf numFmtId="0" fontId="2" fillId="0" borderId="1" xfId="0" applyFont="1" applyBorder="1" applyAlignment="1">
      <alignment horizontal="left" vertical="top" wrapText="1"/>
    </xf>
    <xf numFmtId="0" fontId="0" fillId="0" borderId="1" xfId="0" applyBorder="1"/>
    <xf numFmtId="0" fontId="2" fillId="0" borderId="1" xfId="0" applyFont="1" applyBorder="1" applyAlignment="1">
      <alignment horizontal="right" vertical="top" wrapText="1"/>
    </xf>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665E1-CF0E-A143-9160-CAECF413787E}">
  <dimension ref="A1:X153"/>
  <sheetViews>
    <sheetView topLeftCell="L1" zoomScale="93" zoomScaleNormal="100" workbookViewId="0">
      <selection activeCell="S2" sqref="S2"/>
    </sheetView>
  </sheetViews>
  <sheetFormatPr baseColWidth="10" defaultRowHeight="15" x14ac:dyDescent="0.2"/>
  <cols>
    <col min="1" max="1" width="27.6640625" style="11" customWidth="1"/>
    <col min="2" max="8" width="12.1640625" customWidth="1"/>
    <col min="9" max="9" width="15.33203125" customWidth="1"/>
    <col min="10" max="15" width="14.83203125" customWidth="1"/>
    <col min="16" max="16" width="15.6640625" customWidth="1"/>
    <col min="17" max="23" width="14.83203125" customWidth="1"/>
    <col min="24" max="24" width="29" customWidth="1"/>
  </cols>
  <sheetData>
    <row r="1" spans="1:24" ht="28" customHeight="1" x14ac:dyDescent="0.2">
      <c r="A1" s="19" t="s">
        <v>1476</v>
      </c>
      <c r="B1" s="12" t="s">
        <v>1477</v>
      </c>
      <c r="C1" s="12" t="s">
        <v>1463</v>
      </c>
      <c r="D1" s="20" t="s">
        <v>1471</v>
      </c>
      <c r="E1" s="21" t="s">
        <v>1472</v>
      </c>
      <c r="F1" s="21" t="s">
        <v>1473</v>
      </c>
      <c r="G1" s="21" t="s">
        <v>1474</v>
      </c>
      <c r="H1" s="20" t="s">
        <v>1464</v>
      </c>
      <c r="I1" s="12" t="s">
        <v>1478</v>
      </c>
      <c r="J1" s="12" t="s">
        <v>1449</v>
      </c>
      <c r="K1" s="12" t="s">
        <v>1448</v>
      </c>
      <c r="L1" s="12" t="s">
        <v>1457</v>
      </c>
      <c r="M1" s="12" t="s">
        <v>1450</v>
      </c>
      <c r="N1" s="12" t="s">
        <v>1451</v>
      </c>
      <c r="O1" s="12" t="s">
        <v>1452</v>
      </c>
      <c r="P1" s="12" t="s">
        <v>1453</v>
      </c>
      <c r="Q1" s="12" t="s">
        <v>1455</v>
      </c>
      <c r="R1" s="12" t="s">
        <v>1456</v>
      </c>
      <c r="S1" s="12" t="s">
        <v>1458</v>
      </c>
      <c r="T1" s="12" t="s">
        <v>1459</v>
      </c>
      <c r="U1" s="12" t="s">
        <v>1460</v>
      </c>
      <c r="V1" s="12" t="s">
        <v>1461</v>
      </c>
      <c r="W1" s="12" t="s">
        <v>1462</v>
      </c>
      <c r="X1" s="15" t="s">
        <v>1475</v>
      </c>
    </row>
    <row r="2" spans="1:24" x14ac:dyDescent="0.2">
      <c r="A2" s="5" t="s">
        <v>131</v>
      </c>
      <c r="B2" s="4" t="s">
        <v>132</v>
      </c>
      <c r="C2" s="16">
        <v>164000</v>
      </c>
      <c r="D2" s="4">
        <v>0.22026851630803246</v>
      </c>
      <c r="E2" s="4">
        <v>24.222950268572088</v>
      </c>
      <c r="F2" s="4">
        <v>19.076222073174712</v>
      </c>
      <c r="G2" s="4">
        <v>6.3151211825036526</v>
      </c>
      <c r="H2" s="17">
        <v>2417523.1056543002</v>
      </c>
      <c r="I2" s="8">
        <v>157916</v>
      </c>
      <c r="J2" s="4">
        <v>0.10384839443037341</v>
      </c>
      <c r="K2" s="4">
        <v>-8.9863591079041294E-3</v>
      </c>
      <c r="L2" s="14">
        <v>351878500</v>
      </c>
      <c r="M2" s="4">
        <v>0.30288744395528594</v>
      </c>
      <c r="N2" s="4">
        <v>0.25309640705199732</v>
      </c>
      <c r="O2" s="4">
        <v>0.3310467428130896</v>
      </c>
      <c r="P2" s="4">
        <v>2.7155058732831552E-2</v>
      </c>
      <c r="Q2" s="4">
        <v>-5.2982274978933375E-2</v>
      </c>
      <c r="R2" s="14">
        <v>10896500</v>
      </c>
      <c r="S2" s="4">
        <v>1.1178523337727317</v>
      </c>
      <c r="T2" s="4">
        <v>2.9122115136073261</v>
      </c>
      <c r="U2" s="4">
        <v>0.9642936222209465</v>
      </c>
      <c r="V2">
        <v>0.28292440929256851</v>
      </c>
      <c r="W2">
        <v>1.1677419781980449</v>
      </c>
      <c r="X2" s="9" t="s">
        <v>133</v>
      </c>
    </row>
    <row r="3" spans="1:24" x14ac:dyDescent="0.2">
      <c r="A3" s="5" t="s">
        <v>136</v>
      </c>
      <c r="B3" s="4" t="s">
        <v>137</v>
      </c>
      <c r="C3" s="16">
        <v>221000</v>
      </c>
      <c r="D3" s="4">
        <v>0.26184803837943882</v>
      </c>
      <c r="E3" s="4">
        <v>26.407654590937064</v>
      </c>
      <c r="F3" s="4">
        <v>19.194819301670496</v>
      </c>
      <c r="G3" s="4">
        <v>9.485882784261765</v>
      </c>
      <c r="H3" s="17">
        <v>1920839.97963558</v>
      </c>
      <c r="I3" s="8">
        <v>274012</v>
      </c>
      <c r="J3" s="4">
        <v>0.15774077372049611</v>
      </c>
      <c r="K3" s="4">
        <v>8.9593260524492901E-2</v>
      </c>
      <c r="L3" s="14">
        <v>349309500</v>
      </c>
      <c r="M3" s="4">
        <v>0.42004337519544055</v>
      </c>
      <c r="N3" s="4">
        <v>0.36686336813436221</v>
      </c>
      <c r="O3" s="4">
        <v>0.49418974126191556</v>
      </c>
      <c r="P3" s="4">
        <v>0.12047208352246935</v>
      </c>
      <c r="Q3" s="4">
        <v>0.1970774741880017</v>
      </c>
      <c r="R3" s="14">
        <v>22254000</v>
      </c>
      <c r="S3" s="4">
        <v>0.54344370134853637</v>
      </c>
      <c r="T3" s="4">
        <v>1.1684660899083001</v>
      </c>
      <c r="U3" s="4">
        <v>2.1705297225262958</v>
      </c>
      <c r="V3">
        <v>0.19936958666812848</v>
      </c>
      <c r="W3">
        <v>1.8398571846412974</v>
      </c>
      <c r="X3" s="9" t="s">
        <v>138</v>
      </c>
    </row>
    <row r="4" spans="1:24" x14ac:dyDescent="0.2">
      <c r="A4" s="5" t="s">
        <v>140</v>
      </c>
      <c r="B4" s="4" t="s">
        <v>132</v>
      </c>
      <c r="C4" s="16">
        <v>133000</v>
      </c>
      <c r="D4" s="4">
        <v>4.6438141740313021E-2</v>
      </c>
      <c r="E4" s="4">
        <v>4.1910928541064703</v>
      </c>
      <c r="F4" s="4">
        <v>3.3400009362003424</v>
      </c>
      <c r="G4" s="4">
        <v>0.30513532369897067</v>
      </c>
      <c r="H4" s="17">
        <v>10234.648749728</v>
      </c>
      <c r="I4" s="8">
        <v>52015</v>
      </c>
      <c r="J4" s="4">
        <v>3.0772342622391147E-2</v>
      </c>
      <c r="K4" s="4">
        <v>-5.3848986381278774E-2</v>
      </c>
      <c r="L4" s="14">
        <v>91173000</v>
      </c>
      <c r="M4" s="4">
        <v>6.0507717422117087E-2</v>
      </c>
      <c r="N4" s="4">
        <v>2.387073440142325E-2</v>
      </c>
      <c r="O4" s="4">
        <v>9.1357855739435584E-2</v>
      </c>
      <c r="P4" s="4">
        <v>2.9354551763912377E-2</v>
      </c>
      <c r="Q4" s="4">
        <v>0.17639269348527509</v>
      </c>
      <c r="R4" s="14">
        <v>2899500</v>
      </c>
      <c r="S4" s="4">
        <v>1.1416120788742454</v>
      </c>
      <c r="T4" s="4">
        <v>2.4155509905315107</v>
      </c>
      <c r="U4" s="4">
        <v>0.88551044003280732</v>
      </c>
      <c r="V4">
        <v>2.7251118724263761E-2</v>
      </c>
      <c r="W4">
        <v>0.96633345195345777</v>
      </c>
      <c r="X4" s="9" t="s">
        <v>141</v>
      </c>
    </row>
    <row r="5" spans="1:24" x14ac:dyDescent="0.2">
      <c r="A5" s="5" t="s">
        <v>143</v>
      </c>
      <c r="B5" s="4" t="s">
        <v>144</v>
      </c>
      <c r="C5" s="16">
        <v>182000</v>
      </c>
      <c r="D5" s="4">
        <v>0.14843158793249378</v>
      </c>
      <c r="E5" s="4">
        <v>28.54695607489667</v>
      </c>
      <c r="F5" s="4">
        <v>18.107837153686848</v>
      </c>
      <c r="G5" s="4">
        <v>2.5949329206732563</v>
      </c>
      <c r="H5" s="17">
        <v>148358.530721238</v>
      </c>
      <c r="I5" s="8">
        <v>206529</v>
      </c>
      <c r="J5" s="4">
        <v>0.17910655585340307</v>
      </c>
      <c r="K5" s="4">
        <v>4.3060130116119977E-2</v>
      </c>
      <c r="L5" s="14">
        <v>160134000</v>
      </c>
      <c r="M5" s="4">
        <v>8.2058621820675678E-2</v>
      </c>
      <c r="N5" s="4">
        <v>7.748158750037272E-2</v>
      </c>
      <c r="O5" s="4">
        <v>0.14330441005456659</v>
      </c>
      <c r="P5" s="4">
        <v>4.1372215761696036E-2</v>
      </c>
      <c r="Q5" s="4">
        <v>0.10415404392256877</v>
      </c>
      <c r="R5" s="14">
        <v>2548500</v>
      </c>
      <c r="S5" s="4">
        <v>0.42221019236579715</v>
      </c>
      <c r="T5" s="4">
        <v>1.5803312678180148</v>
      </c>
      <c r="U5" s="4">
        <v>2.4672920419954028</v>
      </c>
      <c r="V5">
        <v>3.2713515963339712E-2</v>
      </c>
      <c r="W5">
        <v>1.8422859263382503</v>
      </c>
      <c r="X5" s="9" t="s">
        <v>145</v>
      </c>
    </row>
    <row r="6" spans="1:24" x14ac:dyDescent="0.2">
      <c r="A6" s="5" t="s">
        <v>147</v>
      </c>
      <c r="B6" s="4" t="s">
        <v>144</v>
      </c>
      <c r="C6" s="16">
        <v>172000</v>
      </c>
      <c r="D6" s="4">
        <v>8.5900067591960116E-2</v>
      </c>
      <c r="E6" s="4">
        <v>1831.0932890193599</v>
      </c>
      <c r="F6" s="4">
        <v>31.487248787898768</v>
      </c>
      <c r="G6" s="4">
        <v>1.5868545835723094</v>
      </c>
      <c r="H6" s="17">
        <v>91554.664450968005</v>
      </c>
      <c r="I6" s="8">
        <v>284661</v>
      </c>
      <c r="J6" s="4">
        <v>-0.12029755339522508</v>
      </c>
      <c r="K6" s="4">
        <v>-0.11729702186725499</v>
      </c>
      <c r="L6" s="14">
        <v>193862500</v>
      </c>
      <c r="M6" s="4">
        <v>-4.664452055973425E-3</v>
      </c>
      <c r="N6" s="4">
        <v>8.6060001032720013E-4</v>
      </c>
      <c r="O6" s="4">
        <v>5.0396736604760836E-2</v>
      </c>
      <c r="P6" s="4">
        <v>2.55426083065113E-2</v>
      </c>
      <c r="Q6" s="4">
        <v>-0.32015618549255065</v>
      </c>
      <c r="R6" s="14">
        <v>1422500</v>
      </c>
      <c r="S6" s="4">
        <v>0.3076446510741272</v>
      </c>
      <c r="T6" s="4">
        <v>0.99511852562345848</v>
      </c>
      <c r="U6" s="4">
        <v>3.3443305176291416</v>
      </c>
      <c r="V6">
        <v>2.6475898989150175E-4</v>
      </c>
      <c r="W6">
        <v>1.2171763720150817</v>
      </c>
      <c r="X6" s="9" t="s">
        <v>148</v>
      </c>
    </row>
    <row r="7" spans="1:24" x14ac:dyDescent="0.2">
      <c r="A7" s="5" t="s">
        <v>150</v>
      </c>
      <c r="B7" s="4" t="s">
        <v>151</v>
      </c>
      <c r="C7" s="16">
        <v>109100</v>
      </c>
      <c r="D7" s="4">
        <v>0.14040344389153203</v>
      </c>
      <c r="E7" s="4">
        <v>18.448281032631023</v>
      </c>
      <c r="F7" s="4">
        <v>12.899506825901543</v>
      </c>
      <c r="G7" s="4">
        <v>2.5861094169954901</v>
      </c>
      <c r="H7" s="17">
        <v>123695.724323791</v>
      </c>
      <c r="I7" s="8">
        <v>76330</v>
      </c>
      <c r="J7" s="4">
        <v>2.0834787354176987E-2</v>
      </c>
      <c r="K7" s="4">
        <v>1.0760132200617001E-2</v>
      </c>
      <c r="L7" s="14">
        <v>82368000</v>
      </c>
      <c r="M7" s="4">
        <v>0.14754236289901895</v>
      </c>
      <c r="N7" s="4">
        <v>0.11282750265031047</v>
      </c>
      <c r="O7" s="4">
        <v>0.20048126272569708</v>
      </c>
      <c r="P7" s="4">
        <v>4.3734329513520791E-2</v>
      </c>
      <c r="Q7" s="4">
        <v>-2.8361555716481912E-2</v>
      </c>
      <c r="R7" s="14">
        <v>2535500</v>
      </c>
      <c r="S7" s="4">
        <v>0.72522363106061527</v>
      </c>
      <c r="T7" s="4">
        <v>1.357245632065776</v>
      </c>
      <c r="U7" s="4">
        <v>1.6076396382256577</v>
      </c>
      <c r="V7">
        <v>8.1825171155559359E-2</v>
      </c>
      <c r="W7">
        <v>1.2401701122983322</v>
      </c>
      <c r="X7" s="9" t="s">
        <v>152</v>
      </c>
    </row>
    <row r="8" spans="1:24" x14ac:dyDescent="0.2">
      <c r="A8" s="5" t="s">
        <v>154</v>
      </c>
      <c r="B8" s="4" t="s">
        <v>155</v>
      </c>
      <c r="C8" s="16">
        <v>311300</v>
      </c>
      <c r="D8" s="4">
        <v>5.3778966156888597E-2</v>
      </c>
      <c r="E8" s="4">
        <v>77.71956237415192</v>
      </c>
      <c r="F8" s="4">
        <v>13.691237808285702</v>
      </c>
      <c r="G8" s="4">
        <v>2.8018067525398149</v>
      </c>
      <c r="H8" s="17">
        <v>127382.362731235</v>
      </c>
      <c r="I8" s="8">
        <v>509997</v>
      </c>
      <c r="J8" s="4">
        <v>-6.6150956807665362E-2</v>
      </c>
      <c r="K8" s="4">
        <v>7.7330997461755313E-3</v>
      </c>
      <c r="L8" s="14">
        <v>129622000</v>
      </c>
      <c r="M8" s="4">
        <v>0.12530976375351066</v>
      </c>
      <c r="N8" s="4">
        <v>2.7077482240211465E-2</v>
      </c>
      <c r="O8" s="4">
        <v>0.20464232611927968</v>
      </c>
      <c r="P8" s="4">
        <v>3.2578886502560717E-2</v>
      </c>
      <c r="Q8" s="4">
        <v>-0.16016626400195344</v>
      </c>
      <c r="R8" s="14">
        <v>2370000</v>
      </c>
      <c r="S8" s="4">
        <v>0.47570396799823961</v>
      </c>
      <c r="T8" s="4">
        <v>2.0787828834397968</v>
      </c>
      <c r="U8" s="4">
        <v>2.2187096774193549</v>
      </c>
      <c r="V8">
        <v>1.2880865745070455E-2</v>
      </c>
      <c r="W8">
        <v>1.208397040807605</v>
      </c>
      <c r="X8" s="9" t="s">
        <v>156</v>
      </c>
    </row>
    <row r="9" spans="1:24" x14ac:dyDescent="0.2">
      <c r="A9" s="5" t="s">
        <v>158</v>
      </c>
      <c r="B9" s="4" t="s">
        <v>159</v>
      </c>
      <c r="C9" s="16">
        <v>82200</v>
      </c>
      <c r="D9" s="4">
        <v>0.28682870220396905</v>
      </c>
      <c r="E9" s="4">
        <v>16.753084862879398</v>
      </c>
      <c r="F9" s="4">
        <v>13.87104480909184</v>
      </c>
      <c r="G9" s="4">
        <v>3.1926876359683591</v>
      </c>
      <c r="H9" s="17">
        <v>119466.248157193</v>
      </c>
      <c r="I9" s="8">
        <v>68365</v>
      </c>
      <c r="J9" s="4">
        <v>8.714538026272689E-2</v>
      </c>
      <c r="K9" s="4">
        <v>6.4522678483663443E-2</v>
      </c>
      <c r="L9" s="14">
        <v>87072000</v>
      </c>
      <c r="M9" s="4">
        <v>0.19216543053718929</v>
      </c>
      <c r="N9" s="4">
        <v>0.13666417524291383</v>
      </c>
      <c r="O9" s="4">
        <v>0.23016922516721286</v>
      </c>
      <c r="P9" s="4">
        <v>7.259625519845149E-2</v>
      </c>
      <c r="Q9" s="4">
        <v>6.4503242356576784E-2</v>
      </c>
      <c r="R9" s="14">
        <v>3184000</v>
      </c>
      <c r="S9" s="4">
        <v>0.57957347550816396</v>
      </c>
      <c r="T9" s="4">
        <v>1.856441455865087</v>
      </c>
      <c r="U9" s="4">
        <v>2.0493034689975418</v>
      </c>
      <c r="V9">
        <v>7.9206931022992338E-2</v>
      </c>
      <c r="W9">
        <v>1.2904196766425868</v>
      </c>
      <c r="X9" s="9" t="s">
        <v>160</v>
      </c>
    </row>
    <row r="10" spans="1:24" x14ac:dyDescent="0.2">
      <c r="A10" s="5" t="s">
        <v>162</v>
      </c>
      <c r="B10" s="4" t="s">
        <v>163</v>
      </c>
      <c r="C10" s="16">
        <v>26196</v>
      </c>
      <c r="D10" s="4">
        <v>0.53472257384931177</v>
      </c>
      <c r="E10" s="4">
        <v>111.37163183191323</v>
      </c>
      <c r="F10" s="4">
        <v>61.924825766410464</v>
      </c>
      <c r="G10" s="4">
        <v>17.947960548743122</v>
      </c>
      <c r="H10" s="17">
        <v>486471.28784179699</v>
      </c>
      <c r="I10" s="8">
        <v>20900</v>
      </c>
      <c r="J10" s="4">
        <v>0.23180368094600179</v>
      </c>
      <c r="K10" s="4">
        <v>0.3267199979743356</v>
      </c>
      <c r="L10" s="14">
        <v>42684500</v>
      </c>
      <c r="M10" s="4">
        <v>0.23259435011492549</v>
      </c>
      <c r="N10" s="4">
        <v>0.16193371394676356</v>
      </c>
      <c r="O10" s="4">
        <v>0.28983465559427596</v>
      </c>
      <c r="P10" s="4">
        <v>6.7954326388373995E-2</v>
      </c>
      <c r="Q10" s="4">
        <v>0.3220649867895502</v>
      </c>
      <c r="R10" s="14">
        <v>1404500</v>
      </c>
      <c r="S10" s="4">
        <v>0.65499490068476518</v>
      </c>
      <c r="T10" s="4">
        <v>1.169072075586183</v>
      </c>
      <c r="U10" s="4">
        <v>1.5301330162740581</v>
      </c>
      <c r="V10">
        <v>0.10606575688407557</v>
      </c>
      <c r="W10">
        <v>2.1582726272207955</v>
      </c>
      <c r="X10" s="9" t="s">
        <v>164</v>
      </c>
    </row>
    <row r="11" spans="1:24" x14ac:dyDescent="0.2">
      <c r="A11" s="5" t="s">
        <v>166</v>
      </c>
      <c r="B11" s="4" t="s">
        <v>167</v>
      </c>
      <c r="C11" s="16">
        <v>58000</v>
      </c>
      <c r="D11" s="4">
        <v>-7.6504361102376239E-2</v>
      </c>
      <c r="E11" s="4">
        <v>8.8710189339709444</v>
      </c>
      <c r="F11" s="4">
        <v>6.0552023269696837</v>
      </c>
      <c r="G11" s="4">
        <v>0.56673074711806548</v>
      </c>
      <c r="H11" s="17">
        <v>27784.031301196999</v>
      </c>
      <c r="I11" s="8">
        <v>208728</v>
      </c>
      <c r="J11" s="4">
        <v>1.8457554811648347E-2</v>
      </c>
      <c r="K11" s="4">
        <v>2.6857601701786971E-2</v>
      </c>
      <c r="L11" s="14">
        <v>38552000</v>
      </c>
      <c r="M11" s="4">
        <v>8.1354315689079637E-2</v>
      </c>
      <c r="N11" s="4">
        <v>4.978540772532189E-2</v>
      </c>
      <c r="O11" s="4">
        <v>9.3594023207757115E-2</v>
      </c>
      <c r="P11" s="4">
        <v>1.2573517723732316E-2</v>
      </c>
      <c r="Q11" s="4">
        <v>9.7099356182829055E-2</v>
      </c>
      <c r="R11" s="14">
        <v>686500</v>
      </c>
      <c r="S11" s="4">
        <v>1.6342806671169532</v>
      </c>
      <c r="T11" s="4">
        <v>3.1875760032428051</v>
      </c>
      <c r="U11" s="4">
        <v>0.60658682634730543</v>
      </c>
      <c r="V11">
        <v>8.1363329350028574E-2</v>
      </c>
      <c r="W11">
        <v>0.92714179050555168</v>
      </c>
      <c r="X11" s="9" t="s">
        <v>168</v>
      </c>
    </row>
    <row r="12" spans="1:24" x14ac:dyDescent="0.2">
      <c r="A12" s="5" t="s">
        <v>170</v>
      </c>
      <c r="B12" s="4" t="s">
        <v>171</v>
      </c>
      <c r="C12" s="16">
        <v>250000</v>
      </c>
      <c r="D12" s="4">
        <v>0.13607662352944061</v>
      </c>
      <c r="E12" s="4">
        <v>8.3278528422228923</v>
      </c>
      <c r="F12" s="4">
        <v>4.2849064344410097</v>
      </c>
      <c r="G12" s="4">
        <v>0.2989886322616106</v>
      </c>
      <c r="H12" s="17">
        <v>8294.5414308540003</v>
      </c>
      <c r="I12" s="8">
        <v>3633</v>
      </c>
      <c r="J12" s="4">
        <v>0.10946685055572303</v>
      </c>
      <c r="K12" s="4">
        <v>0.13110450003656027</v>
      </c>
      <c r="L12" s="14">
        <v>18185500</v>
      </c>
      <c r="M12" s="4">
        <v>4.214708166557142E-2</v>
      </c>
      <c r="N12" s="4">
        <v>2.9750881175697474E-2</v>
      </c>
      <c r="O12" s="4">
        <v>6.9777167094808537E-2</v>
      </c>
      <c r="P12" s="4">
        <v>4.1370452237290162E-2</v>
      </c>
      <c r="Q12" s="4">
        <v>7.5113463759013177E-2</v>
      </c>
      <c r="R12" s="14">
        <v>1272000</v>
      </c>
      <c r="S12" s="4">
        <v>1.6979256479180402</v>
      </c>
      <c r="T12" s="4">
        <v>2.4071038251366121</v>
      </c>
      <c r="U12" s="4">
        <v>0.67327983609356323</v>
      </c>
      <c r="V12">
        <v>5.0514784196378761E-2</v>
      </c>
      <c r="W12">
        <v>1.1419552878489516</v>
      </c>
      <c r="X12" s="9" t="s">
        <v>172</v>
      </c>
    </row>
    <row r="13" spans="1:24" x14ac:dyDescent="0.2">
      <c r="A13" s="5" t="s">
        <v>174</v>
      </c>
      <c r="B13" s="4" t="s">
        <v>175</v>
      </c>
      <c r="C13" s="16">
        <v>73600</v>
      </c>
      <c r="D13" s="4">
        <v>0.12334098754403167</v>
      </c>
      <c r="E13" s="4">
        <v>15.884858842944677</v>
      </c>
      <c r="F13" s="4">
        <v>11.323286845916735</v>
      </c>
      <c r="G13" s="4">
        <v>1.4052265929747776</v>
      </c>
      <c r="H13" s="17">
        <v>34168.331371173997</v>
      </c>
      <c r="I13" s="8">
        <v>32637</v>
      </c>
      <c r="J13" s="4">
        <v>4.247154848495871E-2</v>
      </c>
      <c r="K13" s="4">
        <v>0.12283245560168532</v>
      </c>
      <c r="L13" s="14">
        <v>27004500</v>
      </c>
      <c r="M13" s="4">
        <v>9.5141411982617372E-2</v>
      </c>
      <c r="N13" s="4">
        <v>7.6618935670014959E-2</v>
      </c>
      <c r="O13" s="4">
        <v>0.12410059129443614</v>
      </c>
      <c r="P13" s="4">
        <v>3.2628054427584242E-2</v>
      </c>
      <c r="Q13" s="4">
        <v>3.9668420714080943E-2</v>
      </c>
      <c r="R13" s="14">
        <v>851000</v>
      </c>
      <c r="S13" s="4">
        <v>0.92656523317601236</v>
      </c>
      <c r="T13" s="4">
        <v>1.9427029271330705</v>
      </c>
      <c r="U13" s="4">
        <v>1.2613546480163191</v>
      </c>
      <c r="V13">
        <v>7.0992441994785313E-2</v>
      </c>
      <c r="W13">
        <v>1.4208872631776401</v>
      </c>
      <c r="X13" s="9" t="s">
        <v>176</v>
      </c>
    </row>
    <row r="14" spans="1:24" x14ac:dyDescent="0.2">
      <c r="A14" s="5" t="s">
        <v>178</v>
      </c>
      <c r="B14" s="4" t="s">
        <v>132</v>
      </c>
      <c r="C14" s="16">
        <v>60200</v>
      </c>
      <c r="D14" s="4">
        <v>-4.8942160739834706E-2</v>
      </c>
      <c r="E14" s="4">
        <v>21.153481998761524</v>
      </c>
      <c r="F14" s="4">
        <v>5.6394294363208326</v>
      </c>
      <c r="G14" s="4">
        <v>0.93568298620595514</v>
      </c>
      <c r="H14" s="17">
        <v>18361.222374925001</v>
      </c>
      <c r="I14" s="8">
        <v>7588</v>
      </c>
      <c r="J14" s="4">
        <v>-1.9663562715510507E-2</v>
      </c>
      <c r="K14" s="4">
        <v>7.2637416609009353E-3</v>
      </c>
      <c r="L14" s="14">
        <v>57411000</v>
      </c>
      <c r="M14" s="4">
        <v>4.6287198203256601E-2</v>
      </c>
      <c r="N14" s="4">
        <v>3.0460415496911846E-2</v>
      </c>
      <c r="O14" s="4">
        <v>0.16591802358225716</v>
      </c>
      <c r="P14" s="4">
        <v>0.1095592363840539</v>
      </c>
      <c r="Q14" s="4">
        <v>1.3752917885219595E-2</v>
      </c>
      <c r="R14" s="14">
        <v>2812000</v>
      </c>
      <c r="S14" s="4">
        <v>0.49885335153966004</v>
      </c>
      <c r="T14" s="4">
        <v>1.3896420559836145</v>
      </c>
      <c r="U14" s="4">
        <v>2.0559674632882232</v>
      </c>
      <c r="V14">
        <v>1.5195280359925074E-2</v>
      </c>
      <c r="W14">
        <v>1.5331329343245927</v>
      </c>
      <c r="X14" s="9" t="s">
        <v>179</v>
      </c>
    </row>
    <row r="15" spans="1:24" x14ac:dyDescent="0.2">
      <c r="A15" s="5" t="s">
        <v>181</v>
      </c>
      <c r="B15" s="4" t="s">
        <v>182</v>
      </c>
      <c r="C15" s="16">
        <v>33000</v>
      </c>
      <c r="D15" s="4">
        <v>0.23814428172157331</v>
      </c>
      <c r="E15" s="4">
        <v>11.640875966738236</v>
      </c>
      <c r="F15" s="4">
        <v>9.5810301024509972</v>
      </c>
      <c r="G15" s="4">
        <v>3.0573091209217296</v>
      </c>
      <c r="H15" s="17">
        <v>75956.715682966998</v>
      </c>
      <c r="I15" s="8">
        <v>109846</v>
      </c>
      <c r="J15" s="4">
        <v>0.11462855281783635</v>
      </c>
      <c r="K15" s="4">
        <v>0.10956293106333015</v>
      </c>
      <c r="L15" s="14">
        <v>26275500</v>
      </c>
      <c r="M15" s="4">
        <v>0.30188093853015319</v>
      </c>
      <c r="N15" s="4">
        <v>0.25305410122164052</v>
      </c>
      <c r="O15" s="4">
        <v>0.31910025208454529</v>
      </c>
      <c r="P15" s="4">
        <v>3.0521621097537328E-2</v>
      </c>
      <c r="Q15" s="4">
        <v>6.0586480828665579E-2</v>
      </c>
      <c r="R15" s="14">
        <v>727500</v>
      </c>
      <c r="S15" s="4">
        <v>0.96479084038015417</v>
      </c>
      <c r="T15" s="4">
        <v>1.6191522762951334</v>
      </c>
      <c r="U15" s="4">
        <v>1.158825824914365</v>
      </c>
      <c r="V15">
        <v>0.24414427897927113</v>
      </c>
      <c r="W15">
        <v>1.8391136801541426</v>
      </c>
      <c r="X15" s="9" t="s">
        <v>183</v>
      </c>
    </row>
    <row r="16" spans="1:24" x14ac:dyDescent="0.2">
      <c r="A16" s="5" t="s">
        <v>189</v>
      </c>
      <c r="B16" s="4" t="s">
        <v>190</v>
      </c>
      <c r="C16" s="16">
        <v>52000</v>
      </c>
      <c r="D16" s="4">
        <v>2.7225931435291617E-2</v>
      </c>
      <c r="E16" s="4">
        <v>9.7611170044567057</v>
      </c>
      <c r="F16" s="4">
        <v>8.5372614695004287</v>
      </c>
      <c r="G16" s="4">
        <v>1.9498451346040839</v>
      </c>
      <c r="H16" s="17">
        <v>34495.787493750002</v>
      </c>
      <c r="I16" s="8">
        <v>21364</v>
      </c>
      <c r="J16" s="4">
        <v>1.9350182845045971E-2</v>
      </c>
      <c r="K16" s="4">
        <v>4.6651189001301718E-2</v>
      </c>
      <c r="L16" s="14">
        <v>26129000</v>
      </c>
      <c r="M16" s="4">
        <v>0.20978404583516969</v>
      </c>
      <c r="N16" s="4">
        <v>0.17305714705450273</v>
      </c>
      <c r="O16" s="4">
        <v>0.22839234121737428</v>
      </c>
      <c r="P16" s="4">
        <v>1.7286127026100582E-2</v>
      </c>
      <c r="Q16" s="4">
        <v>7.6353033729648301E-2</v>
      </c>
      <c r="R16" s="14">
        <v>348500</v>
      </c>
      <c r="S16" s="4">
        <v>0.78283370390247642</v>
      </c>
      <c r="T16" s="4">
        <v>2.0671120558761009</v>
      </c>
      <c r="U16" s="4">
        <v>1.265512055498957</v>
      </c>
      <c r="V16">
        <v>0.13547496741547191</v>
      </c>
      <c r="W16">
        <v>1.4232867743343518</v>
      </c>
      <c r="X16" s="9" t="s">
        <v>191</v>
      </c>
    </row>
    <row r="17" spans="1:24" x14ac:dyDescent="0.2">
      <c r="A17" s="5" t="s">
        <v>193</v>
      </c>
      <c r="B17" s="4" t="s">
        <v>194</v>
      </c>
      <c r="C17" s="16">
        <v>55090</v>
      </c>
      <c r="D17" s="4">
        <v>0.11113527286010649</v>
      </c>
      <c r="E17" s="4">
        <v>24.008675065965846</v>
      </c>
      <c r="F17" s="4">
        <v>12.346299300385096</v>
      </c>
      <c r="G17" s="4">
        <v>2.6795774400779733</v>
      </c>
      <c r="H17" s="17">
        <v>31585.93296016</v>
      </c>
      <c r="I17" s="8">
        <v>45870</v>
      </c>
      <c r="J17" s="4">
        <v>2.6206199317888812E-2</v>
      </c>
      <c r="K17" s="4">
        <v>0.14075843174613656</v>
      </c>
      <c r="L17" s="14">
        <v>23142571.5</v>
      </c>
      <c r="M17" s="4">
        <v>0.18098782922891551</v>
      </c>
      <c r="N17" s="4">
        <v>8.2942725605121503E-2</v>
      </c>
      <c r="O17" s="4">
        <v>0.21703486809155792</v>
      </c>
      <c r="P17" s="4">
        <v>1.4503195388512942E-2</v>
      </c>
      <c r="Q17" s="4">
        <v>-1.8284401113288329E-2</v>
      </c>
      <c r="R17" s="14">
        <v>220000.5</v>
      </c>
      <c r="S17" s="4">
        <v>0.61138000495915368</v>
      </c>
      <c r="T17" s="4">
        <v>1.3166827209304102</v>
      </c>
      <c r="U17" s="4">
        <v>1.8082376613854265</v>
      </c>
      <c r="V17">
        <v>5.0709523991784904E-2</v>
      </c>
      <c r="W17">
        <v>1.5175506664392442</v>
      </c>
      <c r="X17" s="9" t="s">
        <v>195</v>
      </c>
    </row>
    <row r="18" spans="1:24" x14ac:dyDescent="0.2">
      <c r="A18" s="5" t="s">
        <v>197</v>
      </c>
      <c r="B18" s="4" t="s">
        <v>182</v>
      </c>
      <c r="C18" s="16">
        <v>17700</v>
      </c>
      <c r="D18" s="4">
        <v>0.19841542379541877</v>
      </c>
      <c r="E18" s="4">
        <v>12.835990622385015</v>
      </c>
      <c r="F18" s="4">
        <v>10.578402699122746</v>
      </c>
      <c r="G18" s="4">
        <v>3.5096864823607063</v>
      </c>
      <c r="H18" s="17">
        <v>59113.407909401001</v>
      </c>
      <c r="I18" s="8">
        <v>36076</v>
      </c>
      <c r="J18" s="4">
        <v>0.11672731718654616</v>
      </c>
      <c r="K18" s="4">
        <v>8.344140995615712E-2</v>
      </c>
      <c r="L18" s="14">
        <v>16543892</v>
      </c>
      <c r="M18" s="4">
        <v>0.31240551553868312</v>
      </c>
      <c r="N18" s="4">
        <v>0.26732893563426657</v>
      </c>
      <c r="O18" s="4">
        <v>0.33177849077836302</v>
      </c>
      <c r="P18" s="4">
        <v>3.1696335046318753E-2</v>
      </c>
      <c r="Q18" s="4">
        <v>0.18871541841082329</v>
      </c>
      <c r="R18" s="14">
        <v>447565</v>
      </c>
      <c r="S18" s="4">
        <v>1.0018264522060021</v>
      </c>
      <c r="T18" s="4">
        <v>1.4022555531090777</v>
      </c>
      <c r="U18" s="4">
        <v>1.1756772629844492</v>
      </c>
      <c r="V18">
        <v>0.26781719915848395</v>
      </c>
      <c r="W18">
        <v>1.5750859235270076</v>
      </c>
      <c r="X18" s="9" t="s">
        <v>198</v>
      </c>
    </row>
    <row r="19" spans="1:24" x14ac:dyDescent="0.2">
      <c r="A19" s="5" t="s">
        <v>200</v>
      </c>
      <c r="B19" s="4" t="s">
        <v>201</v>
      </c>
      <c r="C19" s="16">
        <v>46000</v>
      </c>
      <c r="D19" s="4">
        <v>0.12641634834199911</v>
      </c>
      <c r="E19" s="4">
        <v>22.304930860632169</v>
      </c>
      <c r="F19" s="4">
        <v>17.792419102656762</v>
      </c>
      <c r="G19" s="4">
        <v>4.6904444031608339</v>
      </c>
      <c r="H19" s="17">
        <v>67673.160231158006</v>
      </c>
      <c r="I19" s="8">
        <v>84031</v>
      </c>
      <c r="J19" s="4">
        <v>1.9147758221140343E-2</v>
      </c>
      <c r="K19" s="4">
        <v>9.1539688642565675E-3</v>
      </c>
      <c r="L19" s="14">
        <v>15749500</v>
      </c>
      <c r="M19" s="4">
        <v>0.23788601556615616</v>
      </c>
      <c r="N19" s="4">
        <v>0.19043434597037409</v>
      </c>
      <c r="O19" s="4">
        <v>0.26362038664323373</v>
      </c>
      <c r="P19" s="4">
        <v>2.585990459452674E-2</v>
      </c>
      <c r="Q19" s="4">
        <v>3.1451847505308939E-2</v>
      </c>
      <c r="R19" s="14">
        <v>354000</v>
      </c>
      <c r="S19" s="4">
        <v>1.0330696407729218</v>
      </c>
      <c r="T19" s="4">
        <v>2.540988835725678</v>
      </c>
      <c r="U19" s="4">
        <v>1.0668972673815289</v>
      </c>
      <c r="V19">
        <v>0.19673194138244066</v>
      </c>
      <c r="W19">
        <v>1.2503648451435057</v>
      </c>
      <c r="X19" s="9" t="s">
        <v>202</v>
      </c>
    </row>
    <row r="20" spans="1:24" x14ac:dyDescent="0.2">
      <c r="A20" s="5" t="s">
        <v>204</v>
      </c>
      <c r="B20" s="4" t="s">
        <v>205</v>
      </c>
      <c r="C20" s="16">
        <v>54200</v>
      </c>
      <c r="D20" s="4">
        <v>-0.11465127956890619</v>
      </c>
      <c r="E20" s="4">
        <v>10.517069528394057</v>
      </c>
      <c r="F20" s="4">
        <v>11.831773563345029</v>
      </c>
      <c r="G20" s="4">
        <v>1.0724233434423156</v>
      </c>
      <c r="H20" s="17">
        <v>11113.387370654</v>
      </c>
      <c r="I20" s="8">
        <v>43420</v>
      </c>
      <c r="J20" s="4">
        <v>4.9253289643365061E-2</v>
      </c>
      <c r="K20" s="4">
        <v>6.4952661124061173E-2</v>
      </c>
      <c r="L20" s="14">
        <v>26571650</v>
      </c>
      <c r="M20" s="4">
        <v>4.6939353529155146E-2</v>
      </c>
      <c r="N20" s="4">
        <v>6.2351747170657446E-2</v>
      </c>
      <c r="O20" s="4">
        <v>9.0639272100735219E-2</v>
      </c>
      <c r="P20" s="4">
        <v>3.1296836092851998E-2</v>
      </c>
      <c r="Q20" s="4">
        <v>1.8914018888678052E-2</v>
      </c>
      <c r="R20" s="14">
        <v>524750</v>
      </c>
      <c r="S20" s="4">
        <v>0.6788926143578774</v>
      </c>
      <c r="T20" s="4">
        <v>2.1251457735087214</v>
      </c>
      <c r="U20" s="4">
        <v>1.633584838986212</v>
      </c>
      <c r="V20">
        <v>4.2330140646469019E-2</v>
      </c>
      <c r="W20">
        <v>1.6368089068401175</v>
      </c>
      <c r="X20" s="9" t="s">
        <v>206</v>
      </c>
    </row>
    <row r="21" spans="1:24" x14ac:dyDescent="0.2">
      <c r="A21" s="5" t="s">
        <v>208</v>
      </c>
      <c r="B21" s="4" t="s">
        <v>209</v>
      </c>
      <c r="C21" s="16">
        <v>47000</v>
      </c>
      <c r="D21" s="4">
        <v>-6.5593975721339737E-3</v>
      </c>
      <c r="E21" s="4">
        <v>37.977074029695885</v>
      </c>
      <c r="F21" s="4">
        <v>18.229922096611112</v>
      </c>
      <c r="G21" s="4">
        <v>3.4847807072427717</v>
      </c>
      <c r="H21" s="17">
        <v>41459.571718218998</v>
      </c>
      <c r="I21" s="8">
        <v>35614</v>
      </c>
      <c r="J21" s="4">
        <v>-8.2903055117791169E-3</v>
      </c>
      <c r="K21" s="4">
        <v>1.6876001884245317E-2</v>
      </c>
      <c r="L21" s="14">
        <v>21335350</v>
      </c>
      <c r="M21" s="4">
        <v>0.12495947222261379</v>
      </c>
      <c r="N21" s="4">
        <v>7.6946390560904437E-2</v>
      </c>
      <c r="O21" s="4">
        <v>0.1911571913897856</v>
      </c>
      <c r="P21" s="4">
        <v>5.0240347340672974E-2</v>
      </c>
      <c r="Q21" s="4">
        <v>-4.2236565947684768E-2</v>
      </c>
      <c r="R21" s="14">
        <v>677900</v>
      </c>
      <c r="S21" s="4">
        <v>0.66099523394659965</v>
      </c>
      <c r="T21" s="4">
        <v>2.5823231771686506</v>
      </c>
      <c r="U21" s="4">
        <v>1.6857089004248769</v>
      </c>
      <c r="V21">
        <v>5.086119743015146E-2</v>
      </c>
      <c r="W21">
        <v>1.508574521021633</v>
      </c>
      <c r="X21" s="9" t="s">
        <v>210</v>
      </c>
    </row>
    <row r="22" spans="1:24" x14ac:dyDescent="0.2">
      <c r="A22" s="5" t="s">
        <v>212</v>
      </c>
      <c r="B22" s="4" t="s">
        <v>213</v>
      </c>
      <c r="C22" s="16">
        <v>85500</v>
      </c>
      <c r="D22" s="4">
        <v>-2.6109363463271418E-2</v>
      </c>
      <c r="E22" s="4">
        <v>13.399872089694213</v>
      </c>
      <c r="F22" s="4">
        <v>11.068072283781861</v>
      </c>
      <c r="G22" s="4">
        <v>2.6422633206888686</v>
      </c>
      <c r="H22" s="17">
        <v>43294.986721802001</v>
      </c>
      <c r="I22" s="8">
        <v>62589</v>
      </c>
      <c r="J22" s="4">
        <v>3.0474677960513175E-2</v>
      </c>
      <c r="K22" s="4">
        <v>0.15007869524843653</v>
      </c>
      <c r="L22" s="14">
        <v>30193500</v>
      </c>
      <c r="M22" s="4">
        <v>0.1857965255489327</v>
      </c>
      <c r="N22" s="4">
        <v>0.16460339293901879</v>
      </c>
      <c r="O22" s="4">
        <v>0.23872841204340517</v>
      </c>
      <c r="P22" s="4">
        <v>2.7051811095827601E-2</v>
      </c>
      <c r="Q22" s="4">
        <v>-3.6831348026580057E-2</v>
      </c>
      <c r="R22" s="14">
        <v>556000</v>
      </c>
      <c r="S22" s="4">
        <v>0.55026351199820589</v>
      </c>
      <c r="T22" s="4">
        <v>2.3076651775217494</v>
      </c>
      <c r="U22" s="4">
        <v>1.9561307304233384</v>
      </c>
      <c r="V22">
        <v>9.0575241085445166E-2</v>
      </c>
      <c r="W22">
        <v>1.4095147779358306</v>
      </c>
      <c r="X22" s="9" t="s">
        <v>214</v>
      </c>
    </row>
    <row r="23" spans="1:24" x14ac:dyDescent="0.2">
      <c r="A23" s="5" t="s">
        <v>216</v>
      </c>
      <c r="B23" s="4" t="s">
        <v>159</v>
      </c>
      <c r="C23" s="16">
        <v>25600</v>
      </c>
      <c r="D23" s="4">
        <v>0.24127899428197286</v>
      </c>
      <c r="E23" s="4">
        <v>11.629954452848471</v>
      </c>
      <c r="F23" s="4">
        <v>6.989669317896265</v>
      </c>
      <c r="G23" s="4">
        <v>0.87131918058508939</v>
      </c>
      <c r="H23" s="17">
        <v>10346.007481254001</v>
      </c>
      <c r="I23" s="8">
        <v>14762</v>
      </c>
      <c r="J23" s="4">
        <v>7.847112609118656E-2</v>
      </c>
      <c r="K23" s="4">
        <v>7.2852989383468181E-2</v>
      </c>
      <c r="L23" s="14">
        <v>9642900</v>
      </c>
      <c r="M23" s="4">
        <v>0.100502711162401</v>
      </c>
      <c r="N23" s="4">
        <v>7.0316328627661767E-2</v>
      </c>
      <c r="O23" s="4">
        <v>0.1246581406010402</v>
      </c>
      <c r="P23" s="4">
        <v>3.0692255402564143E-2</v>
      </c>
      <c r="Q23" s="4">
        <v>0.17559438471675448</v>
      </c>
      <c r="R23" s="14">
        <v>329050</v>
      </c>
      <c r="S23" s="4">
        <v>1.2521551510832665</v>
      </c>
      <c r="T23" s="4">
        <v>2.204345477671493</v>
      </c>
      <c r="U23" s="4">
        <v>0.90711329377014449</v>
      </c>
      <c r="V23">
        <v>8.8046953096390435E-2</v>
      </c>
      <c r="W23">
        <v>1.6240496359281822</v>
      </c>
      <c r="X23" s="9" t="s">
        <v>217</v>
      </c>
    </row>
    <row r="24" spans="1:24" x14ac:dyDescent="0.2">
      <c r="A24" s="5" t="s">
        <v>219</v>
      </c>
      <c r="B24" s="4" t="s">
        <v>220</v>
      </c>
      <c r="C24" s="16">
        <v>69000</v>
      </c>
      <c r="D24" s="4">
        <v>5.5860905529036442E-2</v>
      </c>
      <c r="E24" s="4">
        <v>26.035797823474862</v>
      </c>
      <c r="F24" s="4">
        <v>16.881067022896243</v>
      </c>
      <c r="G24" s="4">
        <v>2.7915129464972011</v>
      </c>
      <c r="H24" s="17">
        <v>32622.854672813999</v>
      </c>
      <c r="I24" s="8">
        <v>21408</v>
      </c>
      <c r="J24" s="4">
        <v>1.4583038906930135E-2</v>
      </c>
      <c r="K24" s="4">
        <v>1.8215437152297342E-2</v>
      </c>
      <c r="L24" s="14">
        <v>11049000</v>
      </c>
      <c r="M24" s="4">
        <v>0.15140664961636829</v>
      </c>
      <c r="N24" s="4">
        <v>9.1560102301790278E-2</v>
      </c>
      <c r="O24" s="4">
        <v>0.16536353671903545</v>
      </c>
      <c r="P24" s="4">
        <v>8.4033613445378148E-3</v>
      </c>
      <c r="Q24" s="4">
        <v>-9.574202354176975E-2</v>
      </c>
      <c r="R24" s="14">
        <v>135500</v>
      </c>
      <c r="S24" s="4">
        <v>1.3937264487218657</v>
      </c>
      <c r="T24" s="4">
        <v>2.2277388897932604</v>
      </c>
      <c r="U24" s="4">
        <v>0.68673940411246326</v>
      </c>
      <c r="V24">
        <v>0.12760973622568489</v>
      </c>
      <c r="W24">
        <v>0.66845939138130572</v>
      </c>
      <c r="X24" s="9" t="s">
        <v>221</v>
      </c>
    </row>
    <row r="25" spans="1:24" x14ac:dyDescent="0.2">
      <c r="A25" s="5" t="s">
        <v>223</v>
      </c>
      <c r="B25" s="4" t="s">
        <v>224</v>
      </c>
      <c r="C25" s="16">
        <v>21900</v>
      </c>
      <c r="D25" s="4">
        <v>8.9545359874537045E-2</v>
      </c>
      <c r="E25" s="4">
        <v>22.879870632167457</v>
      </c>
      <c r="F25" s="4">
        <v>14.920515139369316</v>
      </c>
      <c r="G25" s="4">
        <v>4.4069721176533241</v>
      </c>
      <c r="H25" s="17">
        <v>51619.276133232997</v>
      </c>
      <c r="I25" s="8">
        <v>33198</v>
      </c>
      <c r="J25" s="4">
        <v>9.2002580077611196E-2</v>
      </c>
      <c r="K25" s="4">
        <v>9.1214571300671787E-2</v>
      </c>
      <c r="L25" s="14">
        <v>27025900</v>
      </c>
      <c r="M25" s="4">
        <v>0.18998157277180161</v>
      </c>
      <c r="N25" s="4">
        <v>0.17766525443749703</v>
      </c>
      <c r="O25" s="4">
        <v>0.29536326839179122</v>
      </c>
      <c r="P25" s="4">
        <v>0.23045847573748288</v>
      </c>
      <c r="Q25" s="4">
        <v>0.16875349802433037</v>
      </c>
      <c r="R25" s="14">
        <v>2695350</v>
      </c>
      <c r="S25" s="4">
        <v>0.46698734214455401</v>
      </c>
      <c r="T25" s="4">
        <v>2.021136736220535</v>
      </c>
      <c r="U25" s="4">
        <v>2.6341761115954663</v>
      </c>
      <c r="V25">
        <v>8.2967424961202685E-2</v>
      </c>
      <c r="W25">
        <v>1.9356092422020699</v>
      </c>
      <c r="X25" s="9" t="s">
        <v>225</v>
      </c>
    </row>
    <row r="26" spans="1:24" x14ac:dyDescent="0.2">
      <c r="A26" s="5" t="s">
        <v>227</v>
      </c>
      <c r="B26" s="4" t="s">
        <v>228</v>
      </c>
      <c r="C26" s="16">
        <v>57500</v>
      </c>
      <c r="D26" s="4">
        <v>2.810574434666413E-2</v>
      </c>
      <c r="E26" s="4">
        <v>20.528279484158055</v>
      </c>
      <c r="F26" s="4">
        <v>11.160974325658131</v>
      </c>
      <c r="G26" s="4">
        <v>2.2732550427198532</v>
      </c>
      <c r="H26" s="17">
        <v>27015.215801152</v>
      </c>
      <c r="I26" s="8">
        <v>86521</v>
      </c>
      <c r="J26" s="4">
        <v>5.880128985221944E-2</v>
      </c>
      <c r="K26" s="4">
        <v>1.7651111190883917E-2</v>
      </c>
      <c r="L26" s="14">
        <v>29826500</v>
      </c>
      <c r="M26" s="4">
        <v>0.10134611318627106</v>
      </c>
      <c r="N26" s="4">
        <v>9.274790330537741E-2</v>
      </c>
      <c r="O26" s="4">
        <v>0.20367890619493975</v>
      </c>
      <c r="P26" s="4">
        <v>0.11304531679470012</v>
      </c>
      <c r="Q26" s="4">
        <v>-8.7152782681807039E-2</v>
      </c>
      <c r="R26" s="14">
        <v>1620500</v>
      </c>
      <c r="S26" s="4">
        <v>0.48099935591036985</v>
      </c>
      <c r="T26" s="4">
        <v>1.9037971286730175</v>
      </c>
      <c r="U26" s="4">
        <v>2.0948018747337027</v>
      </c>
      <c r="V26">
        <v>4.4611681751923794E-2</v>
      </c>
      <c r="W26">
        <v>1.6865244983134182</v>
      </c>
      <c r="X26" s="9" t="s">
        <v>229</v>
      </c>
    </row>
    <row r="27" spans="1:24" x14ac:dyDescent="0.2">
      <c r="A27" s="5" t="s">
        <v>231</v>
      </c>
      <c r="B27" s="4" t="s">
        <v>232</v>
      </c>
      <c r="C27" s="16">
        <v>65000</v>
      </c>
      <c r="D27" s="4">
        <v>-0.12469018063183479</v>
      </c>
      <c r="E27" s="4">
        <v>9.0651640560886655</v>
      </c>
      <c r="F27" s="4">
        <v>4.7999858525669383</v>
      </c>
      <c r="G27" s="4">
        <v>0.97338083776579576</v>
      </c>
      <c r="H27" s="17">
        <v>13597.746084132999</v>
      </c>
      <c r="I27" s="8">
        <v>47949</v>
      </c>
      <c r="J27" s="4">
        <v>-2.3246920825067741E-2</v>
      </c>
      <c r="K27" s="4">
        <v>-2.6482481108657807E-2</v>
      </c>
      <c r="L27" s="14">
        <v>26195500</v>
      </c>
      <c r="M27" s="4">
        <v>0.15372745171074337</v>
      </c>
      <c r="N27" s="4">
        <v>7.9816953120842873E-2</v>
      </c>
      <c r="O27" s="4">
        <v>0.20278827222902143</v>
      </c>
      <c r="P27" s="4">
        <v>5.9703080934390466E-2</v>
      </c>
      <c r="Q27" s="4">
        <v>7.6655083670645219E-2</v>
      </c>
      <c r="R27" s="14">
        <v>1134000</v>
      </c>
      <c r="S27" s="4">
        <v>0.71567843406070297</v>
      </c>
      <c r="T27" s="4">
        <v>1.9880461229239395</v>
      </c>
      <c r="U27" s="4">
        <v>1.5517669306228579</v>
      </c>
      <c r="V27">
        <v>5.7123272021021361E-2</v>
      </c>
      <c r="W27">
        <v>1.8705656076364154</v>
      </c>
      <c r="X27" s="9" t="s">
        <v>233</v>
      </c>
    </row>
    <row r="28" spans="1:24" x14ac:dyDescent="0.2">
      <c r="A28" s="5" t="s">
        <v>235</v>
      </c>
      <c r="B28" s="4" t="s">
        <v>236</v>
      </c>
      <c r="C28" s="16">
        <v>20000</v>
      </c>
      <c r="D28" s="4">
        <v>0.23022288999523588</v>
      </c>
      <c r="E28" s="4">
        <v>31.614040764968451</v>
      </c>
      <c r="F28" s="4">
        <v>21.856787540096796</v>
      </c>
      <c r="G28" s="4">
        <v>5.2435181697378841</v>
      </c>
      <c r="H28" s="17">
        <v>43089.937562651998</v>
      </c>
      <c r="I28" s="8">
        <v>119405</v>
      </c>
      <c r="J28" s="4">
        <v>5.5443636340575919E-2</v>
      </c>
      <c r="K28" s="4">
        <v>8.0277455408358067E-2</v>
      </c>
      <c r="L28" s="14">
        <v>12501500</v>
      </c>
      <c r="M28" s="4">
        <v>0.18755487269534679</v>
      </c>
      <c r="N28" s="4">
        <v>0.14958296751536435</v>
      </c>
      <c r="O28" s="4">
        <v>0.23990342405618964</v>
      </c>
      <c r="P28" s="4">
        <v>2.8094820017559263E-2</v>
      </c>
      <c r="Q28" s="4">
        <v>6.7685721458591974E-2</v>
      </c>
      <c r="R28" s="14">
        <v>249500</v>
      </c>
      <c r="S28" s="4">
        <v>0.71109723739659747</v>
      </c>
      <c r="T28" s="4">
        <v>1.7339676498572787</v>
      </c>
      <c r="U28" s="4">
        <v>1.5682291029249786</v>
      </c>
      <c r="V28">
        <v>0.10636803496176057</v>
      </c>
      <c r="W28">
        <v>1.0091352968971492</v>
      </c>
      <c r="X28" s="9" t="s">
        <v>237</v>
      </c>
    </row>
    <row r="29" spans="1:24" x14ac:dyDescent="0.2">
      <c r="A29" s="5" t="s">
        <v>239</v>
      </c>
      <c r="B29" s="4" t="s">
        <v>240</v>
      </c>
      <c r="C29" s="16">
        <v>13448</v>
      </c>
      <c r="D29" s="4">
        <v>0.24668841241602912</v>
      </c>
      <c r="E29" s="4">
        <v>12.446258819862585</v>
      </c>
      <c r="F29" s="4">
        <v>8.3244658575889208</v>
      </c>
      <c r="G29" s="4">
        <v>0.38028090895125305</v>
      </c>
      <c r="H29" s="17">
        <v>3492.5197949240001</v>
      </c>
      <c r="I29" s="8">
        <v>125</v>
      </c>
      <c r="J29" s="4">
        <v>0.10172467018003295</v>
      </c>
      <c r="K29" s="4">
        <v>0.16494992542983344</v>
      </c>
      <c r="L29" s="14">
        <v>4900830.5</v>
      </c>
      <c r="M29" s="4">
        <v>4.0254943083680474E-2</v>
      </c>
      <c r="N29" s="4">
        <v>2.6900859163637211E-2</v>
      </c>
      <c r="O29" s="4">
        <v>4.5682319497361325E-2</v>
      </c>
      <c r="P29" s="4">
        <v>6.8006615927174571E-3</v>
      </c>
      <c r="Q29" s="4">
        <v>0.42402527197213913</v>
      </c>
      <c r="R29" s="14">
        <v>61509</v>
      </c>
      <c r="S29" s="4">
        <v>2.0402984324355935</v>
      </c>
      <c r="T29" s="4">
        <v>2.6742063154311007</v>
      </c>
      <c r="U29" s="4">
        <v>0.54181006522495012</v>
      </c>
      <c r="V29">
        <v>5.4885780782739674E-2</v>
      </c>
      <c r="W29">
        <v>1.4714525460114842</v>
      </c>
      <c r="X29" s="9" t="s">
        <v>241</v>
      </c>
    </row>
    <row r="30" spans="1:24" x14ac:dyDescent="0.2">
      <c r="A30" s="5" t="s">
        <v>243</v>
      </c>
      <c r="B30" s="4" t="s">
        <v>244</v>
      </c>
      <c r="C30" s="16">
        <v>26000</v>
      </c>
      <c r="D30" s="4">
        <v>1.8277814029559414E-2</v>
      </c>
      <c r="E30" s="4">
        <v>26.637313668543232</v>
      </c>
      <c r="F30" s="4">
        <v>17.959573907547632</v>
      </c>
      <c r="G30" s="4">
        <v>3.6292206331910983</v>
      </c>
      <c r="H30" s="17">
        <v>24831.303801816</v>
      </c>
      <c r="I30" s="8">
        <v>26639</v>
      </c>
      <c r="J30" s="4">
        <v>3.8734842312946327E-2</v>
      </c>
      <c r="K30" s="4">
        <v>0.14488452074064306</v>
      </c>
      <c r="L30" s="14">
        <v>10730150</v>
      </c>
      <c r="M30" s="4">
        <v>0.17129271687026443</v>
      </c>
      <c r="N30" s="4">
        <v>0.12012267408896449</v>
      </c>
      <c r="O30" s="4">
        <v>0.20207721251481883</v>
      </c>
      <c r="P30" s="4">
        <v>1.8182052471522086E-2</v>
      </c>
      <c r="Q30" s="4">
        <v>2.9723969008648821E-2</v>
      </c>
      <c r="R30" s="14">
        <v>130700</v>
      </c>
      <c r="S30" s="4">
        <v>0.72131391339102313</v>
      </c>
      <c r="T30" s="4">
        <v>2.1492785332484008</v>
      </c>
      <c r="U30" s="4">
        <v>1.5375282247691999</v>
      </c>
      <c r="V30">
        <v>8.6646156134105423E-2</v>
      </c>
      <c r="W30">
        <v>1.3392961621291906</v>
      </c>
      <c r="X30" s="9" t="s">
        <v>245</v>
      </c>
    </row>
    <row r="31" spans="1:24" x14ac:dyDescent="0.2">
      <c r="A31" s="5" t="s">
        <v>247</v>
      </c>
      <c r="B31" s="4" t="s">
        <v>248</v>
      </c>
      <c r="C31" s="16">
        <v>32307</v>
      </c>
      <c r="D31" s="4">
        <v>-4.4695090499532797E-2</v>
      </c>
      <c r="E31" s="4">
        <v>52.939970024264518</v>
      </c>
      <c r="F31" s="4">
        <v>16.109195316390938</v>
      </c>
      <c r="G31" s="4">
        <v>1.2576613726351913</v>
      </c>
      <c r="H31" s="17">
        <v>8205.6953537610007</v>
      </c>
      <c r="I31" s="8">
        <v>15871</v>
      </c>
      <c r="J31" s="4">
        <v>-3.8084493269922359E-2</v>
      </c>
      <c r="K31" s="4">
        <v>-0.15411450674276084</v>
      </c>
      <c r="L31" s="14">
        <v>9842500</v>
      </c>
      <c r="M31" s="4">
        <v>3.647920409009258E-2</v>
      </c>
      <c r="N31" s="4">
        <v>2.1417714522592234E-2</v>
      </c>
      <c r="O31" s="4">
        <v>7.8071023904932979E-2</v>
      </c>
      <c r="P31" s="4">
        <v>2.9570263921514441E-2</v>
      </c>
      <c r="Q31" s="4">
        <v>-3.226602875256368E-2</v>
      </c>
      <c r="R31" s="14">
        <v>207500</v>
      </c>
      <c r="S31" s="4">
        <v>0.71406018746916622</v>
      </c>
      <c r="T31" s="4">
        <v>1.3174949936282541</v>
      </c>
      <c r="U31" s="4">
        <v>1.8347212165097755</v>
      </c>
      <c r="V31">
        <v>1.5293537247163296E-2</v>
      </c>
      <c r="W31">
        <v>2.0113117682079777</v>
      </c>
      <c r="X31" s="9" t="s">
        <v>249</v>
      </c>
    </row>
    <row r="32" spans="1:24" x14ac:dyDescent="0.2">
      <c r="A32" s="5" t="s">
        <v>251</v>
      </c>
      <c r="B32" s="4" t="s">
        <v>182</v>
      </c>
      <c r="C32" s="16">
        <v>25000</v>
      </c>
      <c r="D32" s="4">
        <v>0.16317597897378766</v>
      </c>
      <c r="E32" s="4">
        <v>17.839081116424623</v>
      </c>
      <c r="F32" s="4">
        <v>12.991827447606136</v>
      </c>
      <c r="G32" s="4">
        <v>2.6223857679294693</v>
      </c>
      <c r="H32" s="17">
        <v>19005.328883491999</v>
      </c>
      <c r="I32" s="8">
        <v>15748</v>
      </c>
      <c r="J32" s="4">
        <v>5.0281718443917045E-2</v>
      </c>
      <c r="K32" s="4">
        <v>6.8305469871905444E-2</v>
      </c>
      <c r="L32" s="14">
        <v>10650073</v>
      </c>
      <c r="M32" s="4">
        <v>0.16570232936001603</v>
      </c>
      <c r="N32" s="4">
        <v>0.12521920318642685</v>
      </c>
      <c r="O32" s="4">
        <v>0.20184887603419241</v>
      </c>
      <c r="P32" s="4">
        <v>2.5970817415146622E-2</v>
      </c>
      <c r="Q32" s="4">
        <v>6.6188957220720601E-2</v>
      </c>
      <c r="R32" s="14">
        <v>196213.5</v>
      </c>
      <c r="S32" s="4">
        <v>0.78080788919837607</v>
      </c>
      <c r="T32" s="4">
        <v>2.4852271017813825</v>
      </c>
      <c r="U32" s="4">
        <v>1.3780709973756435</v>
      </c>
      <c r="V32">
        <v>9.7772141727096515E-2</v>
      </c>
      <c r="W32">
        <v>1.648451858829894</v>
      </c>
      <c r="X32" s="9" t="s">
        <v>252</v>
      </c>
    </row>
    <row r="33" spans="1:24" x14ac:dyDescent="0.2">
      <c r="A33" s="5" t="s">
        <v>254</v>
      </c>
      <c r="B33" s="4" t="s">
        <v>255</v>
      </c>
      <c r="C33" s="16">
        <v>36000</v>
      </c>
      <c r="D33" s="4">
        <v>0.17118741538377025</v>
      </c>
      <c r="E33" s="4">
        <v>19.357273192444854</v>
      </c>
      <c r="F33" s="4">
        <v>12.88194180446723</v>
      </c>
      <c r="G33" s="4">
        <v>1.9459793937583665</v>
      </c>
      <c r="H33" s="17">
        <v>14655.391534</v>
      </c>
      <c r="I33" s="8">
        <v>17855</v>
      </c>
      <c r="J33" s="4">
        <v>6.0035987310810501E-2</v>
      </c>
      <c r="K33" s="4">
        <v>0.11318817309326801</v>
      </c>
      <c r="L33" s="14">
        <v>7961050</v>
      </c>
      <c r="M33" s="4">
        <v>0.11889194959786709</v>
      </c>
      <c r="N33" s="4">
        <v>8.3756485568572792E-2</v>
      </c>
      <c r="O33" s="4">
        <v>0.15106258227960129</v>
      </c>
      <c r="P33" s="4">
        <v>3.3022468553980951E-2</v>
      </c>
      <c r="Q33" s="4">
        <v>3.8536873457764687E-2</v>
      </c>
      <c r="R33" s="14">
        <v>285300</v>
      </c>
      <c r="S33" s="4">
        <v>1.1369473618011445</v>
      </c>
      <c r="T33" s="4">
        <v>3.2492092020129402</v>
      </c>
      <c r="U33" s="4">
        <v>0.94555379803289608</v>
      </c>
      <c r="V33">
        <v>9.5226715300924469E-2</v>
      </c>
      <c r="W33">
        <v>1.343375631515807</v>
      </c>
      <c r="X33" s="9" t="s">
        <v>256</v>
      </c>
    </row>
    <row r="34" spans="1:24" x14ac:dyDescent="0.2">
      <c r="A34" s="5" t="s">
        <v>258</v>
      </c>
      <c r="B34" s="4" t="s">
        <v>259</v>
      </c>
      <c r="C34" s="16">
        <v>17800</v>
      </c>
      <c r="D34" s="4">
        <v>0.13540360506962634</v>
      </c>
      <c r="E34" s="4">
        <v>56.132661234481695</v>
      </c>
      <c r="F34" s="4">
        <v>23.520963628230891</v>
      </c>
      <c r="G34" s="4">
        <v>3.7781772434336838</v>
      </c>
      <c r="H34" s="17">
        <v>19927.094738241001</v>
      </c>
      <c r="I34" s="8">
        <v>9700</v>
      </c>
      <c r="J34" s="4">
        <v>1.4792400281381735E-2</v>
      </c>
      <c r="K34" s="4">
        <v>2.4364977675475297E-2</v>
      </c>
      <c r="L34" s="14">
        <v>8114000</v>
      </c>
      <c r="M34" s="4">
        <v>0.11535675479898587</v>
      </c>
      <c r="N34" s="4">
        <v>6.4288301340094167E-2</v>
      </c>
      <c r="O34" s="4">
        <v>0.16063020644693951</v>
      </c>
      <c r="P34" s="4">
        <v>3.766751177109743E-2</v>
      </c>
      <c r="Q34" s="4">
        <v>-3.2103883721310678E-2</v>
      </c>
      <c r="R34" s="14">
        <v>208000</v>
      </c>
      <c r="S34" s="4">
        <v>0.69441649899396374</v>
      </c>
      <c r="T34" s="4">
        <v>1.8333333333333333</v>
      </c>
      <c r="U34" s="4">
        <v>1.5307025986525504</v>
      </c>
      <c r="V34">
        <v>4.4642857142857144E-2</v>
      </c>
      <c r="W34">
        <v>1.7837595334230596</v>
      </c>
      <c r="X34" s="9" t="s">
        <v>260</v>
      </c>
    </row>
    <row r="35" spans="1:24" x14ac:dyDescent="0.2">
      <c r="A35" s="5" t="s">
        <v>262</v>
      </c>
      <c r="B35" s="4" t="s">
        <v>132</v>
      </c>
      <c r="C35" s="16">
        <v>4607</v>
      </c>
      <c r="D35" s="4">
        <v>0.16129537799649385</v>
      </c>
      <c r="E35" s="4">
        <v>7.3447194984833244</v>
      </c>
      <c r="F35" s="4">
        <v>6.5572512738041002</v>
      </c>
      <c r="G35" s="4">
        <v>0.4664671027912286</v>
      </c>
      <c r="H35" s="17">
        <v>2094.442246346</v>
      </c>
      <c r="I35" s="8">
        <v>413</v>
      </c>
      <c r="J35" s="4">
        <v>0.11511238101315713</v>
      </c>
      <c r="K35" s="4">
        <v>0.16010331655424381</v>
      </c>
      <c r="L35" s="14">
        <v>2723520.5</v>
      </c>
      <c r="M35" s="4">
        <v>6.4888486535764622E-2</v>
      </c>
      <c r="N35" s="4">
        <v>5.4880209172304066E-2</v>
      </c>
      <c r="O35" s="4">
        <v>7.1137597647773845E-2</v>
      </c>
      <c r="P35" s="4">
        <v>8.6953693530473532E-3</v>
      </c>
      <c r="Q35" s="4">
        <v>0.1615112542274757</v>
      </c>
      <c r="R35" s="14">
        <v>51599</v>
      </c>
      <c r="S35" s="4">
        <v>1.621208788431604</v>
      </c>
      <c r="T35" s="4">
        <v>1.8515736829258298</v>
      </c>
      <c r="U35" s="4">
        <v>0.90095496120505247</v>
      </c>
      <c r="V35">
        <v>8.8972277421104085E-2</v>
      </c>
      <c r="W35">
        <v>1.8011089619455332</v>
      </c>
      <c r="X35" s="9" t="s">
        <v>263</v>
      </c>
    </row>
    <row r="36" spans="1:24" x14ac:dyDescent="0.2">
      <c r="A36" s="5" t="s">
        <v>269</v>
      </c>
      <c r="B36" s="4" t="s">
        <v>270</v>
      </c>
      <c r="C36" s="16">
        <v>17000</v>
      </c>
      <c r="D36" s="4">
        <v>0.51045693109802892</v>
      </c>
      <c r="E36" s="4">
        <v>34.988209147924593</v>
      </c>
      <c r="F36" s="4">
        <v>16.99205157121628</v>
      </c>
      <c r="G36" s="4">
        <v>3.7687355393996249</v>
      </c>
      <c r="H36" s="17">
        <v>21157.37007175</v>
      </c>
      <c r="I36" s="8">
        <v>10535</v>
      </c>
      <c r="J36" s="4">
        <v>0.21781845082217144</v>
      </c>
      <c r="K36" s="4">
        <v>0.34686337574718928</v>
      </c>
      <c r="L36" s="14">
        <v>14960200</v>
      </c>
      <c r="M36" s="4">
        <v>0.14864019742068524</v>
      </c>
      <c r="N36" s="4">
        <v>0.1022091509896388</v>
      </c>
      <c r="O36" s="4">
        <v>0.22179402667207546</v>
      </c>
      <c r="P36" s="4">
        <v>1.5989723306796478E-2</v>
      </c>
      <c r="Q36" s="4">
        <v>0.16025956763865401</v>
      </c>
      <c r="R36" s="14">
        <v>79350</v>
      </c>
      <c r="S36" s="4">
        <v>0.40067317264778984</v>
      </c>
      <c r="T36" s="4">
        <v>1.491266100370529</v>
      </c>
      <c r="U36" s="4">
        <v>2.8658295163418988</v>
      </c>
      <c r="V36">
        <v>4.0952464800655564E-2</v>
      </c>
      <c r="W36">
        <v>2.6509218865011399</v>
      </c>
      <c r="X36" s="9" t="s">
        <v>271</v>
      </c>
    </row>
    <row r="37" spans="1:24" x14ac:dyDescent="0.2">
      <c r="A37" s="5" t="s">
        <v>273</v>
      </c>
      <c r="B37" s="4" t="s">
        <v>274</v>
      </c>
      <c r="C37" s="16">
        <v>7700</v>
      </c>
      <c r="D37" s="4">
        <v>8.0590771843834341E-2</v>
      </c>
      <c r="E37" s="4">
        <v>14.781895500654496</v>
      </c>
      <c r="F37" s="4">
        <v>10.423909710506086</v>
      </c>
      <c r="G37" s="4">
        <v>0.51995051619152977</v>
      </c>
      <c r="H37" s="17">
        <v>3003.8289846880002</v>
      </c>
      <c r="I37" s="8">
        <v>50</v>
      </c>
      <c r="J37" s="4">
        <v>4.4256747370827521E-2</v>
      </c>
      <c r="K37" s="4">
        <v>-5.731241093329098E-2</v>
      </c>
      <c r="L37" s="14">
        <v>2746570.5</v>
      </c>
      <c r="M37" s="4">
        <v>3.7265257358173556E-2</v>
      </c>
      <c r="N37" s="4">
        <v>3.1265938959027788E-2</v>
      </c>
      <c r="O37" s="4">
        <v>4.9880565990271415E-2</v>
      </c>
      <c r="P37" s="4">
        <v>5.8940779963704368E-3</v>
      </c>
      <c r="Q37" s="4">
        <v>-2.9952028591409885E-2</v>
      </c>
      <c r="R37" s="14">
        <v>32048</v>
      </c>
      <c r="S37" s="4">
        <v>2.3706353519621537</v>
      </c>
      <c r="T37" s="4">
        <v>3.8709468964671099</v>
      </c>
      <c r="U37" s="4">
        <v>0.46373467413929409</v>
      </c>
      <c r="V37">
        <v>7.4120140208562058E-2</v>
      </c>
      <c r="W37">
        <v>1.6127671689939846</v>
      </c>
      <c r="X37" s="9" t="s">
        <v>275</v>
      </c>
    </row>
    <row r="38" spans="1:24" x14ac:dyDescent="0.2">
      <c r="A38" s="5" t="s">
        <v>277</v>
      </c>
      <c r="B38" s="4" t="s">
        <v>278</v>
      </c>
      <c r="C38" s="16">
        <v>18400</v>
      </c>
      <c r="D38" s="4">
        <v>6.7202073861245104E-2</v>
      </c>
      <c r="E38" s="4">
        <v>7.719748499206796</v>
      </c>
      <c r="F38" s="4">
        <v>5.9257285391274728</v>
      </c>
      <c r="G38" s="4">
        <v>1.0474104891170826</v>
      </c>
      <c r="H38" s="17">
        <v>5226.2697339630004</v>
      </c>
      <c r="I38" s="8">
        <v>8654</v>
      </c>
      <c r="J38" s="4">
        <v>0.13389758032587573</v>
      </c>
      <c r="K38" s="4">
        <v>0.10166441444654351</v>
      </c>
      <c r="L38" s="14">
        <v>5873150</v>
      </c>
      <c r="M38" s="4">
        <v>0.14281729837644228</v>
      </c>
      <c r="N38" s="4">
        <v>9.9380523179002381E-2</v>
      </c>
      <c r="O38" s="4">
        <v>0.17675640762162004</v>
      </c>
      <c r="P38" s="4">
        <v>5.7000675259093976E-2</v>
      </c>
      <c r="Q38" s="4">
        <v>0.19035837045543547</v>
      </c>
      <c r="R38" s="14">
        <v>327700</v>
      </c>
      <c r="S38" s="4">
        <v>1.0776580766614463</v>
      </c>
      <c r="T38" s="4">
        <v>2.5275304244582961</v>
      </c>
      <c r="U38" s="4">
        <v>1.0812664636858129</v>
      </c>
      <c r="V38">
        <v>0.10709822346669198</v>
      </c>
      <c r="W38">
        <v>1.4772844122458519</v>
      </c>
      <c r="X38" s="9" t="s">
        <v>279</v>
      </c>
    </row>
    <row r="39" spans="1:24" x14ac:dyDescent="0.2">
      <c r="A39" s="5" t="s">
        <v>281</v>
      </c>
      <c r="B39" s="4" t="s">
        <v>232</v>
      </c>
      <c r="C39" s="16">
        <v>12000</v>
      </c>
      <c r="D39" s="4">
        <v>-2.2281422160350339E-2</v>
      </c>
      <c r="E39" s="4">
        <v>17.396793385272144</v>
      </c>
      <c r="F39" s="4">
        <v>10.596131282748749</v>
      </c>
      <c r="G39" s="4">
        <v>2.342955904083571</v>
      </c>
      <c r="H39" s="17">
        <v>16300.795402</v>
      </c>
      <c r="I39" s="8">
        <v>7670</v>
      </c>
      <c r="J39" s="4">
        <v>1.6442511009887584E-2</v>
      </c>
      <c r="K39" s="4">
        <v>8.7464004732806799E-4</v>
      </c>
      <c r="L39" s="14">
        <v>9693000</v>
      </c>
      <c r="M39" s="4">
        <v>0.19040835707502374</v>
      </c>
      <c r="N39" s="4">
        <v>0.14830642608420386</v>
      </c>
      <c r="O39" s="4">
        <v>0.22111427666983222</v>
      </c>
      <c r="P39" s="4">
        <v>3.5770813548591324E-2</v>
      </c>
      <c r="Q39" s="4">
        <v>0.11733938958826173</v>
      </c>
      <c r="R39" s="14">
        <v>194000</v>
      </c>
      <c r="S39" s="4">
        <v>0.63016157989228005</v>
      </c>
      <c r="T39" s="4">
        <v>1.0627417998317914</v>
      </c>
      <c r="U39" s="4">
        <v>1.7454735376044568</v>
      </c>
      <c r="V39">
        <v>9.3457011769399564E-2</v>
      </c>
      <c r="W39">
        <v>1.0912059207662168</v>
      </c>
      <c r="X39" s="9" t="s">
        <v>282</v>
      </c>
    </row>
    <row r="40" spans="1:24" x14ac:dyDescent="0.2">
      <c r="A40" s="5" t="s">
        <v>284</v>
      </c>
      <c r="B40" s="4" t="s">
        <v>285</v>
      </c>
      <c r="C40" s="16">
        <v>26000</v>
      </c>
      <c r="D40" s="4">
        <v>0.27301659849264914</v>
      </c>
      <c r="E40" s="4">
        <v>16.234047611546327</v>
      </c>
      <c r="F40" s="4">
        <v>8.8683174340366531</v>
      </c>
      <c r="G40" s="4">
        <v>1.7769267094588475</v>
      </c>
      <c r="H40" s="17">
        <v>7936.8258772850004</v>
      </c>
      <c r="I40" s="8">
        <v>10449</v>
      </c>
      <c r="J40" s="4">
        <v>9.3784296811797674E-2</v>
      </c>
      <c r="K40" s="4">
        <v>0.22076261543123787</v>
      </c>
      <c r="L40" s="14">
        <v>10318150</v>
      </c>
      <c r="M40" s="4">
        <v>0.14128289158473714</v>
      </c>
      <c r="N40" s="4">
        <v>9.3696697905287563E-2</v>
      </c>
      <c r="O40" s="4">
        <v>0.20036796412349797</v>
      </c>
      <c r="P40" s="4">
        <v>1.6060100806838E-2</v>
      </c>
      <c r="Q40" s="4">
        <v>1.9402218370653257E-2</v>
      </c>
      <c r="R40" s="14">
        <v>69150</v>
      </c>
      <c r="S40" s="4">
        <v>0.50812647898022179</v>
      </c>
      <c r="T40" s="4">
        <v>1.7390101649725045</v>
      </c>
      <c r="U40" s="4">
        <v>2.6950371361835028</v>
      </c>
      <c r="V40">
        <v>4.7609773198687297E-2</v>
      </c>
      <c r="W40">
        <v>2.6461463138093642</v>
      </c>
      <c r="X40" s="9" t="s">
        <v>286</v>
      </c>
    </row>
    <row r="41" spans="1:24" x14ac:dyDescent="0.2">
      <c r="A41" s="5" t="s">
        <v>288</v>
      </c>
      <c r="B41" s="4" t="s">
        <v>213</v>
      </c>
      <c r="C41" s="16">
        <v>15800</v>
      </c>
      <c r="D41" s="4">
        <v>0.1354770209983378</v>
      </c>
      <c r="E41" s="4">
        <v>10.082960728867912</v>
      </c>
      <c r="F41" s="4">
        <v>23.771236836423157</v>
      </c>
      <c r="G41" s="4">
        <v>9.6230186575236978</v>
      </c>
      <c r="H41" s="17">
        <v>45824.031624486001</v>
      </c>
      <c r="I41" s="8">
        <v>3239</v>
      </c>
      <c r="J41" s="4">
        <v>8.5861925923005344E-3</v>
      </c>
      <c r="K41" s="4">
        <v>0.15331995033195378</v>
      </c>
      <c r="L41" s="14">
        <v>25347350</v>
      </c>
      <c r="M41" s="4">
        <v>0.28379686511039132</v>
      </c>
      <c r="N41" s="4">
        <v>0.8460292639338769</v>
      </c>
      <c r="O41" s="4">
        <v>0.40481775196395992</v>
      </c>
      <c r="P41" s="4">
        <v>1.308686101492982E-2</v>
      </c>
      <c r="Q41" s="4">
        <v>4.6560712003945071E-2</v>
      </c>
      <c r="R41" s="14">
        <v>66450</v>
      </c>
      <c r="S41" s="4">
        <v>0.19909713574097135</v>
      </c>
      <c r="T41" s="4">
        <v>2.7798592423928792</v>
      </c>
      <c r="U41" s="4">
        <v>5.5816955604286482</v>
      </c>
      <c r="V41">
        <v>0.16844200320227717</v>
      </c>
      <c r="W41">
        <v>2.4655761674129582</v>
      </c>
      <c r="X41" s="9" t="s">
        <v>289</v>
      </c>
    </row>
    <row r="42" spans="1:24" x14ac:dyDescent="0.2">
      <c r="A42" s="5" t="s">
        <v>291</v>
      </c>
      <c r="B42" s="4" t="s">
        <v>167</v>
      </c>
      <c r="C42" s="16">
        <v>12595</v>
      </c>
      <c r="D42" s="4">
        <v>0.33571171316561221</v>
      </c>
      <c r="E42" s="4">
        <v>44.552231542005131</v>
      </c>
      <c r="F42" s="4">
        <v>34.577787431928741</v>
      </c>
      <c r="G42" s="4">
        <v>8.3700883100831724</v>
      </c>
      <c r="H42" s="17">
        <v>38194.628100961003</v>
      </c>
      <c r="I42" s="8">
        <v>3521</v>
      </c>
      <c r="J42" s="4">
        <v>0.25141454133479257</v>
      </c>
      <c r="K42" s="4">
        <v>0.19266918107345266</v>
      </c>
      <c r="L42" s="14">
        <v>6073550</v>
      </c>
      <c r="M42" s="4">
        <v>0.21845429438131028</v>
      </c>
      <c r="N42" s="4">
        <v>0.19407343686331327</v>
      </c>
      <c r="O42" s="4">
        <v>0.24206546837506226</v>
      </c>
      <c r="P42" s="4">
        <v>6.3657355005206681E-2</v>
      </c>
      <c r="Q42" s="4">
        <v>0.51769625221481474</v>
      </c>
      <c r="R42" s="14">
        <v>288550</v>
      </c>
      <c r="S42" s="4">
        <v>0.70928066795118816</v>
      </c>
      <c r="T42" s="4">
        <v>1.1593008608020154</v>
      </c>
      <c r="U42" s="4">
        <v>1.8634432409789958</v>
      </c>
      <c r="V42">
        <v>0.13765253692999357</v>
      </c>
      <c r="W42">
        <v>0.95674081356765395</v>
      </c>
      <c r="X42" s="9" t="s">
        <v>292</v>
      </c>
    </row>
    <row r="43" spans="1:24" x14ac:dyDescent="0.2">
      <c r="A43" s="5" t="s">
        <v>294</v>
      </c>
      <c r="B43" s="4" t="s">
        <v>295</v>
      </c>
      <c r="C43" s="16">
        <v>23658</v>
      </c>
      <c r="D43" s="4">
        <v>0.1885963233370056</v>
      </c>
      <c r="E43" s="4">
        <v>32.569698499225389</v>
      </c>
      <c r="F43" s="4">
        <v>6.858067012738311</v>
      </c>
      <c r="G43" s="4">
        <v>1.5567153899848249</v>
      </c>
      <c r="H43" s="17">
        <v>5423.9621698700003</v>
      </c>
      <c r="I43" s="8">
        <v>13570</v>
      </c>
      <c r="J43" s="4">
        <v>0.30068531925234754</v>
      </c>
      <c r="K43" s="4">
        <v>0.45266515961266229</v>
      </c>
      <c r="L43" s="14">
        <v>7178748</v>
      </c>
      <c r="M43" s="4">
        <v>0.1405230512064104</v>
      </c>
      <c r="N43" s="4">
        <v>5.0212023339452017E-2</v>
      </c>
      <c r="O43" s="4">
        <v>0.22699040226544165</v>
      </c>
      <c r="P43" s="4">
        <v>9.4774915154482761E-2</v>
      </c>
      <c r="Q43" s="4">
        <v>0.19636559934083553</v>
      </c>
      <c r="R43" s="14">
        <v>230334.5</v>
      </c>
      <c r="S43" s="4">
        <v>0.42277643181268315</v>
      </c>
      <c r="T43" s="4">
        <v>0.7703758624470175</v>
      </c>
      <c r="U43" s="4">
        <v>2.5257956573492115</v>
      </c>
      <c r="V43">
        <v>2.1228460061548691E-2</v>
      </c>
      <c r="W43">
        <v>2.26626950561133</v>
      </c>
      <c r="X43" s="9" t="s">
        <v>296</v>
      </c>
    </row>
    <row r="44" spans="1:24" x14ac:dyDescent="0.2">
      <c r="A44" s="5" t="s">
        <v>298</v>
      </c>
      <c r="B44" s="4" t="s">
        <v>299</v>
      </c>
      <c r="C44" s="16">
        <v>9300</v>
      </c>
      <c r="D44" s="4">
        <v>9.1459675253181771E-2</v>
      </c>
      <c r="E44" s="4">
        <v>9.6120002746566673</v>
      </c>
      <c r="F44" s="4">
        <v>7.1642111518203286</v>
      </c>
      <c r="G44" s="4">
        <v>0.75944497869874827</v>
      </c>
      <c r="H44" s="17">
        <v>2883.6000823969998</v>
      </c>
      <c r="I44" s="8">
        <v>2239</v>
      </c>
      <c r="J44" s="4">
        <v>-5.5528093949684942E-3</v>
      </c>
      <c r="K44" s="4">
        <v>-2.7490665071809639E-2</v>
      </c>
      <c r="L44" s="14">
        <v>2990800</v>
      </c>
      <c r="M44" s="4">
        <v>9.5072096339724285E-2</v>
      </c>
      <c r="N44" s="4">
        <v>6.7908640242660204E-2</v>
      </c>
      <c r="O44" s="4">
        <v>0.10600538741879259</v>
      </c>
      <c r="P44" s="4">
        <v>2.4809289901985197E-2</v>
      </c>
      <c r="Q44" s="4">
        <v>1.3685653752121052E-2</v>
      </c>
      <c r="R44" s="14">
        <v>84650</v>
      </c>
      <c r="S44" s="4">
        <v>1.4167922773483852</v>
      </c>
      <c r="T44" s="4">
        <v>2.2516309887869519</v>
      </c>
      <c r="U44" s="4">
        <v>0.80222805392610885</v>
      </c>
      <c r="V44">
        <v>9.6212437061030762E-2</v>
      </c>
      <c r="W44">
        <v>1.6098404667251793</v>
      </c>
      <c r="X44" s="9" t="s">
        <v>300</v>
      </c>
    </row>
    <row r="45" spans="1:24" x14ac:dyDescent="0.2">
      <c r="A45" s="5" t="s">
        <v>302</v>
      </c>
      <c r="B45" s="4" t="s">
        <v>303</v>
      </c>
      <c r="C45" s="16">
        <v>12900</v>
      </c>
      <c r="D45" s="4">
        <v>0.10691667247697256</v>
      </c>
      <c r="E45" s="4">
        <v>13.321601137541952</v>
      </c>
      <c r="F45" s="4">
        <v>9.6320971065452046</v>
      </c>
      <c r="G45" s="4">
        <v>2.6005170381202269</v>
      </c>
      <c r="H45" s="17">
        <v>12145.303757096999</v>
      </c>
      <c r="I45" s="8">
        <v>9552</v>
      </c>
      <c r="J45" s="4">
        <v>4.4379010435197985E-2</v>
      </c>
      <c r="K45" s="4">
        <v>6.7322270211866542E-2</v>
      </c>
      <c r="L45" s="14">
        <v>6866250</v>
      </c>
      <c r="M45" s="4">
        <v>0.24929272070211667</v>
      </c>
      <c r="N45" s="4">
        <v>0.18827052142488385</v>
      </c>
      <c r="O45" s="4">
        <v>0.26998451213216312</v>
      </c>
      <c r="P45" s="4">
        <v>1.7387712958182758E-2</v>
      </c>
      <c r="Q45" s="4">
        <v>-1.8959239159451746E-2</v>
      </c>
      <c r="R45" s="14">
        <v>77150</v>
      </c>
      <c r="S45" s="4">
        <v>0.69448428178063337</v>
      </c>
      <c r="T45" s="4">
        <v>1.437412805366737</v>
      </c>
      <c r="U45" s="4">
        <v>1.515266097311863</v>
      </c>
      <c r="V45">
        <v>0.13075091785222578</v>
      </c>
      <c r="W45">
        <v>2.7986353602247642</v>
      </c>
      <c r="X45" s="9" t="s">
        <v>304</v>
      </c>
    </row>
    <row r="46" spans="1:24" x14ac:dyDescent="0.2">
      <c r="A46" s="5" t="s">
        <v>306</v>
      </c>
      <c r="B46" s="4" t="s">
        <v>190</v>
      </c>
      <c r="C46" s="16">
        <v>13200</v>
      </c>
      <c r="D46" s="4">
        <v>-9.7366277959747283E-3</v>
      </c>
      <c r="E46" s="4">
        <v>17.054947021040032</v>
      </c>
      <c r="F46" s="4">
        <v>12.652038554632842</v>
      </c>
      <c r="G46" s="4">
        <v>1.9587814013562417</v>
      </c>
      <c r="H46" s="17">
        <v>8478.0141641589998</v>
      </c>
      <c r="I46" s="8">
        <v>2908</v>
      </c>
      <c r="J46" s="4">
        <v>4.9860700217090992E-2</v>
      </c>
      <c r="K46" s="4">
        <v>9.0262713640031356E-2</v>
      </c>
      <c r="L46" s="14">
        <v>2369750</v>
      </c>
      <c r="M46" s="4">
        <v>0.13830959647338081</v>
      </c>
      <c r="N46" s="4">
        <v>0.10535350966429298</v>
      </c>
      <c r="O46" s="4">
        <v>0.15481943031536113</v>
      </c>
      <c r="P46" s="4">
        <v>2.142675483214649E-2</v>
      </c>
      <c r="Q46" s="4">
        <v>1.5146103081295159E-2</v>
      </c>
      <c r="R46" s="14">
        <v>103950</v>
      </c>
      <c r="S46" s="4">
        <v>1.8376694189126033</v>
      </c>
      <c r="T46" s="4">
        <v>3.1529568994320081</v>
      </c>
      <c r="U46" s="4">
        <v>0.61219331918647624</v>
      </c>
      <c r="V46">
        <v>0.1936049228851846</v>
      </c>
      <c r="W46">
        <v>0.92669722452809755</v>
      </c>
      <c r="X46" s="9" t="s">
        <v>307</v>
      </c>
    </row>
    <row r="47" spans="1:24" x14ac:dyDescent="0.2">
      <c r="A47" s="5" t="s">
        <v>309</v>
      </c>
      <c r="B47" s="4" t="s">
        <v>310</v>
      </c>
      <c r="C47" s="16">
        <v>19404</v>
      </c>
      <c r="D47" s="4">
        <v>0.15703300148234201</v>
      </c>
      <c r="E47" s="4">
        <v>12.618530960832105</v>
      </c>
      <c r="F47" s="4">
        <v>8.2615822250828348</v>
      </c>
      <c r="G47" s="4">
        <v>1.4973624020820846</v>
      </c>
      <c r="H47" s="17">
        <v>5140.789513443</v>
      </c>
      <c r="I47" s="8">
        <v>6297</v>
      </c>
      <c r="J47" s="4">
        <v>5.8591645964045647E-2</v>
      </c>
      <c r="K47" s="4">
        <v>6.7496053397843259E-2</v>
      </c>
      <c r="L47" s="14">
        <v>5471550</v>
      </c>
      <c r="M47" s="4">
        <v>0.1362554762381302</v>
      </c>
      <c r="N47" s="4">
        <v>9.0599773166989125E-2</v>
      </c>
      <c r="O47" s="4">
        <v>0.18124402339493406</v>
      </c>
      <c r="P47" s="4">
        <v>3.967353837258434E-2</v>
      </c>
      <c r="Q47" s="4">
        <v>0.12192574738582618</v>
      </c>
      <c r="R47" s="14">
        <v>163350</v>
      </c>
      <c r="S47" s="4">
        <v>0.77900006929526711</v>
      </c>
      <c r="T47" s="4">
        <v>1.7958067092651757</v>
      </c>
      <c r="U47" s="4">
        <v>1.3966948147789688</v>
      </c>
      <c r="V47">
        <v>7.0577229575220016E-2</v>
      </c>
      <c r="W47">
        <v>1.6473274164550098</v>
      </c>
      <c r="X47" s="9" t="s">
        <v>311</v>
      </c>
    </row>
    <row r="48" spans="1:24" x14ac:dyDescent="0.2">
      <c r="A48" s="5" t="s">
        <v>313</v>
      </c>
      <c r="B48" s="4" t="s">
        <v>314</v>
      </c>
      <c r="C48" s="16">
        <v>12100</v>
      </c>
      <c r="D48" s="4">
        <v>0.19453657125717716</v>
      </c>
      <c r="E48" s="4">
        <v>13.189249823161255</v>
      </c>
      <c r="F48" s="4">
        <v>9.8689422681140027</v>
      </c>
      <c r="G48" s="4">
        <v>2.6370181738541487</v>
      </c>
      <c r="H48" s="17">
        <v>12186.866836601001</v>
      </c>
      <c r="I48" s="8">
        <v>1165</v>
      </c>
      <c r="J48" s="4">
        <v>5.0218795841638908E-2</v>
      </c>
      <c r="K48" s="4">
        <v>8.3031506753106443E-2</v>
      </c>
      <c r="L48" s="14">
        <v>7234400</v>
      </c>
      <c r="M48" s="4">
        <v>0.22108856020846332</v>
      </c>
      <c r="N48" s="4">
        <v>0.16955995155429957</v>
      </c>
      <c r="O48" s="4">
        <v>0.26720372885088267</v>
      </c>
      <c r="P48" s="4">
        <v>3.3673431937461008E-2</v>
      </c>
      <c r="Q48" s="4">
        <v>0.11040702227772936</v>
      </c>
      <c r="R48" s="14">
        <v>159150</v>
      </c>
      <c r="S48" s="4">
        <v>0.75455552478537802</v>
      </c>
      <c r="T48" s="4">
        <v>2.4273496659242761</v>
      </c>
      <c r="U48" s="4">
        <v>1.8823468084551829</v>
      </c>
      <c r="V48">
        <v>0.12794239822763778</v>
      </c>
      <c r="W48">
        <v>1.7205069563560129</v>
      </c>
      <c r="X48" s="9" t="s">
        <v>315</v>
      </c>
    </row>
    <row r="49" spans="1:24" x14ac:dyDescent="0.2">
      <c r="A49" s="5" t="s">
        <v>317</v>
      </c>
      <c r="B49" s="4" t="s">
        <v>167</v>
      </c>
      <c r="C49" s="16">
        <v>10500</v>
      </c>
      <c r="D49" s="4">
        <v>0.1149308291763933</v>
      </c>
      <c r="E49" s="4">
        <v>28.59264944763283</v>
      </c>
      <c r="F49" s="4">
        <v>13.295084819521053</v>
      </c>
      <c r="G49" s="4">
        <v>2.6217603691842242</v>
      </c>
      <c r="H49" s="17">
        <v>13238.396694253999</v>
      </c>
      <c r="I49" s="8">
        <v>4876</v>
      </c>
      <c r="J49" s="4">
        <v>8.199212153943769E-2</v>
      </c>
      <c r="K49" s="4">
        <v>0.1477225425510984</v>
      </c>
      <c r="L49" s="14">
        <v>6872000</v>
      </c>
      <c r="M49" s="4">
        <v>0.16190970420342501</v>
      </c>
      <c r="N49" s="4">
        <v>8.008994983566857E-2</v>
      </c>
      <c r="O49" s="4">
        <v>0.19719771665801764</v>
      </c>
      <c r="P49" s="4">
        <v>1.2973533990659055E-2</v>
      </c>
      <c r="Q49" s="4">
        <v>4.0447862571954207E-2</v>
      </c>
      <c r="R49" s="14">
        <v>67000</v>
      </c>
      <c r="S49" s="4">
        <v>0.7678310532607252</v>
      </c>
      <c r="T49" s="4">
        <v>3.0701009028146573</v>
      </c>
      <c r="U49" s="4">
        <v>1.3380131508796873</v>
      </c>
      <c r="V49">
        <v>6.1495550537920045E-2</v>
      </c>
      <c r="W49">
        <v>1.5698498748957463</v>
      </c>
      <c r="X49" s="9" t="s">
        <v>318</v>
      </c>
    </row>
    <row r="50" spans="1:24" x14ac:dyDescent="0.2">
      <c r="A50" s="5" t="s">
        <v>320</v>
      </c>
      <c r="B50" s="4" t="s">
        <v>321</v>
      </c>
      <c r="C50" s="16">
        <v>11287</v>
      </c>
      <c r="D50" s="4">
        <v>0.16595229842642301</v>
      </c>
      <c r="E50" s="4">
        <v>24.780156767394022</v>
      </c>
      <c r="F50" s="4">
        <v>17.222586706166094</v>
      </c>
      <c r="G50" s="4">
        <v>2.6111815816045807</v>
      </c>
      <c r="H50" s="17">
        <v>10986.08426157</v>
      </c>
      <c r="I50" s="8">
        <v>3661</v>
      </c>
      <c r="J50" s="4">
        <v>0.1458742137848521</v>
      </c>
      <c r="K50" s="4">
        <v>0.22658439889929882</v>
      </c>
      <c r="L50" s="14">
        <v>3246069</v>
      </c>
      <c r="M50" s="4">
        <v>0.12750965631535649</v>
      </c>
      <c r="N50" s="4">
        <v>9.8200485440549032E-2</v>
      </c>
      <c r="O50" s="4">
        <v>0.15161378636983233</v>
      </c>
      <c r="P50" s="4">
        <v>3.3380793512338247E-2</v>
      </c>
      <c r="Q50" s="4">
        <v>0.13715681835427906</v>
      </c>
      <c r="R50" s="14">
        <v>140945.5</v>
      </c>
      <c r="S50" s="4">
        <v>1.2695907028069195</v>
      </c>
      <c r="T50" s="4">
        <v>2.6947559048820215</v>
      </c>
      <c r="U50" s="4">
        <v>0.89807363601832924</v>
      </c>
      <c r="V50">
        <v>0.12467442332644732</v>
      </c>
      <c r="W50">
        <v>1.6132118312550441</v>
      </c>
      <c r="X50" s="9" t="s">
        <v>322</v>
      </c>
    </row>
    <row r="51" spans="1:24" x14ac:dyDescent="0.2">
      <c r="A51" s="5" t="s">
        <v>324</v>
      </c>
      <c r="B51" s="4" t="s">
        <v>259</v>
      </c>
      <c r="C51" s="16">
        <v>16000</v>
      </c>
      <c r="D51" s="4">
        <v>-5.2504689976159424E-2</v>
      </c>
      <c r="E51" s="4">
        <v>21.250572151874245</v>
      </c>
      <c r="F51" s="4">
        <v>17.051059685181755</v>
      </c>
      <c r="G51" s="4">
        <v>1.3411074068814339</v>
      </c>
      <c r="H51" s="17">
        <v>4009.7492087649998</v>
      </c>
      <c r="I51" s="8">
        <v>4127</v>
      </c>
      <c r="J51" s="4">
        <v>-1.4697579630690849E-2</v>
      </c>
      <c r="K51" s="4">
        <v>9.3116425000956404E-3</v>
      </c>
      <c r="L51" s="14">
        <v>4770201</v>
      </c>
      <c r="M51" s="4">
        <v>5.3493383345504436E-2</v>
      </c>
      <c r="N51" s="4">
        <v>5.219439465356613E-2</v>
      </c>
      <c r="O51" s="4">
        <v>7.8652437540109324E-2</v>
      </c>
      <c r="P51" s="4">
        <v>2.1102204076213237E-2</v>
      </c>
      <c r="Q51" s="4">
        <v>-2.3770649184670312E-2</v>
      </c>
      <c r="R51" s="14">
        <v>65611.5</v>
      </c>
      <c r="S51" s="4">
        <v>0.7546224570693566</v>
      </c>
      <c r="T51" s="4">
        <v>1.4749740103110114</v>
      </c>
      <c r="U51" s="4">
        <v>1.352881340615522</v>
      </c>
      <c r="V51">
        <v>3.9387062338721766E-2</v>
      </c>
      <c r="W51">
        <v>1.6153789349418894</v>
      </c>
      <c r="X51" s="9" t="s">
        <v>325</v>
      </c>
    </row>
    <row r="52" spans="1:24" x14ac:dyDescent="0.2">
      <c r="A52" s="5" t="s">
        <v>327</v>
      </c>
      <c r="B52" s="4" t="s">
        <v>328</v>
      </c>
      <c r="C52" s="16">
        <v>12000</v>
      </c>
      <c r="D52" s="4">
        <v>0.13194895364747494</v>
      </c>
      <c r="E52" s="4">
        <v>17.6666618663325</v>
      </c>
      <c r="F52" s="4">
        <v>13.026278312410657</v>
      </c>
      <c r="G52" s="4">
        <v>2.485728860509687</v>
      </c>
      <c r="H52" s="17">
        <v>8342.6217331669995</v>
      </c>
      <c r="I52" s="8">
        <v>2086</v>
      </c>
      <c r="J52" s="4">
        <v>5.5647180424250653E-2</v>
      </c>
      <c r="K52" s="4">
        <v>7.8615210304634031E-2</v>
      </c>
      <c r="L52" s="14">
        <v>2886426.5</v>
      </c>
      <c r="M52" s="4">
        <v>0.17007049059465157</v>
      </c>
      <c r="N52" s="4">
        <v>0.12555105257322707</v>
      </c>
      <c r="O52" s="4">
        <v>0.19082417870201912</v>
      </c>
      <c r="P52" s="4">
        <v>1.911166376999323E-2</v>
      </c>
      <c r="Q52" s="4">
        <v>2.2277577855180919E-3</v>
      </c>
      <c r="R52" s="14">
        <v>67207</v>
      </c>
      <c r="S52" s="4">
        <v>1.1825677100724215</v>
      </c>
      <c r="T52" s="4">
        <v>2.4144531676284995</v>
      </c>
      <c r="U52" s="4">
        <v>0.98341650743001319</v>
      </c>
      <c r="V52">
        <v>0.14847262073870335</v>
      </c>
      <c r="W52">
        <v>1.4818007404004647</v>
      </c>
      <c r="X52" s="9" t="s">
        <v>329</v>
      </c>
    </row>
    <row r="53" spans="1:24" x14ac:dyDescent="0.2">
      <c r="A53" s="5" t="s">
        <v>331</v>
      </c>
      <c r="B53" s="4" t="s">
        <v>332</v>
      </c>
      <c r="C53" s="16">
        <v>11364</v>
      </c>
      <c r="D53" s="4">
        <v>0.30253289572832953</v>
      </c>
      <c r="E53" s="4">
        <v>28.119740955481678</v>
      </c>
      <c r="F53" s="4">
        <v>14.605086527017738</v>
      </c>
      <c r="G53" s="4">
        <v>1.7828137794867132</v>
      </c>
      <c r="H53" s="17">
        <v>7054.2025753150001</v>
      </c>
      <c r="I53" s="8">
        <v>1935</v>
      </c>
      <c r="J53" s="4">
        <v>0.12044058035766403</v>
      </c>
      <c r="K53" s="4">
        <v>8.8877329793261239E-2</v>
      </c>
      <c r="L53" s="14">
        <v>3502122.5</v>
      </c>
      <c r="M53" s="4">
        <v>9.9706346010010938E-2</v>
      </c>
      <c r="N53" s="4">
        <v>5.7732696622748977E-2</v>
      </c>
      <c r="O53" s="4">
        <v>0.12206800529313619</v>
      </c>
      <c r="P53" s="4">
        <v>2.1468960359012714E-2</v>
      </c>
      <c r="Q53" s="4">
        <v>6.6954607840973512E-2</v>
      </c>
      <c r="R53" s="14">
        <v>100539</v>
      </c>
      <c r="S53" s="4">
        <v>1.2216066591022312</v>
      </c>
      <c r="T53" s="4">
        <v>2.4403496603644306</v>
      </c>
      <c r="U53" s="4">
        <v>1.0158274490764869</v>
      </c>
      <c r="V53">
        <v>7.0526646642279048E-2</v>
      </c>
      <c r="W53">
        <v>1.7999634642934312</v>
      </c>
      <c r="X53" s="9" t="s">
        <v>333</v>
      </c>
    </row>
    <row r="54" spans="1:24" x14ac:dyDescent="0.2">
      <c r="A54" s="5" t="s">
        <v>335</v>
      </c>
      <c r="B54" s="4" t="s">
        <v>336</v>
      </c>
      <c r="C54" s="16">
        <v>6500</v>
      </c>
      <c r="D54" s="4">
        <v>0.12863751506526744</v>
      </c>
      <c r="E54" s="4">
        <v>23.608723546690115</v>
      </c>
      <c r="F54" s="4">
        <v>6.2360943170111067</v>
      </c>
      <c r="G54" s="4">
        <v>1.6409862117291374</v>
      </c>
      <c r="H54" s="17">
        <v>3651.2779662839998</v>
      </c>
      <c r="I54" s="8">
        <v>412</v>
      </c>
      <c r="J54" s="4">
        <v>-5.5505000997801646E-2</v>
      </c>
      <c r="K54" s="4">
        <v>-0.12929638027784562</v>
      </c>
      <c r="L54" s="14">
        <v>3050835.5</v>
      </c>
      <c r="M54" s="4">
        <v>8.0356414432435214E-2</v>
      </c>
      <c r="N54" s="4">
        <v>5.841458955911636E-2</v>
      </c>
      <c r="O54" s="4">
        <v>0.26314326376571617</v>
      </c>
      <c r="P54" s="4">
        <v>0.16497896956932942</v>
      </c>
      <c r="Q54" s="4">
        <v>-9.1598473678491388E-2</v>
      </c>
      <c r="R54" s="14">
        <v>301558.5</v>
      </c>
      <c r="S54" s="4">
        <v>0.84215682625898469</v>
      </c>
      <c r="T54" s="4">
        <v>3.1921043525648676</v>
      </c>
      <c r="U54" s="4">
        <v>2.3166067463917042</v>
      </c>
      <c r="V54">
        <v>4.9194245350326654E-2</v>
      </c>
      <c r="W54">
        <v>2.1266475005073393</v>
      </c>
      <c r="X54" s="9" t="s">
        <v>337</v>
      </c>
    </row>
    <row r="55" spans="1:24" x14ac:dyDescent="0.2">
      <c r="A55" s="5" t="s">
        <v>342</v>
      </c>
      <c r="B55" s="4" t="s">
        <v>343</v>
      </c>
      <c r="C55" s="16">
        <v>11268</v>
      </c>
      <c r="D55" s="4">
        <v>5.8975286005358729E-2</v>
      </c>
      <c r="E55" s="4">
        <v>16.526653726948087</v>
      </c>
      <c r="F55" s="4">
        <v>12.415015971835885</v>
      </c>
      <c r="G55" s="4">
        <v>2.4239285912281234</v>
      </c>
      <c r="H55" s="17">
        <v>7215.0246909199996</v>
      </c>
      <c r="I55" s="8">
        <v>3884</v>
      </c>
      <c r="J55" s="4">
        <v>0.10317379993831199</v>
      </c>
      <c r="K55" s="4">
        <v>0.10871120383946331</v>
      </c>
      <c r="L55" s="14">
        <v>6629232</v>
      </c>
      <c r="M55" s="4">
        <v>0.16100760429403205</v>
      </c>
      <c r="N55" s="4">
        <v>0.10825313989872679</v>
      </c>
      <c r="O55" s="4">
        <v>0.19524168126137997</v>
      </c>
      <c r="P55" s="4">
        <v>1.723891250189382E-2</v>
      </c>
      <c r="Q55" s="4">
        <v>0.13809429859825717</v>
      </c>
      <c r="R55" s="14">
        <v>60536.5</v>
      </c>
      <c r="S55" s="4">
        <v>0.58660823352775171</v>
      </c>
      <c r="T55" s="4">
        <v>2.0103993228301551</v>
      </c>
      <c r="U55" s="4">
        <v>2.1148280172954776</v>
      </c>
      <c r="V55">
        <v>6.3502183169824686E-2</v>
      </c>
      <c r="W55">
        <v>1.6862068534178178</v>
      </c>
      <c r="X55" s="9" t="s">
        <v>344</v>
      </c>
    </row>
    <row r="56" spans="1:24" x14ac:dyDescent="0.2">
      <c r="A56" s="5" t="s">
        <v>346</v>
      </c>
      <c r="B56" s="4" t="s">
        <v>285</v>
      </c>
      <c r="C56" s="16">
        <v>9500</v>
      </c>
      <c r="D56" s="4">
        <v>0.19913988927911364</v>
      </c>
      <c r="E56" s="4">
        <v>15.963513717923815</v>
      </c>
      <c r="F56" s="4">
        <v>10.602600606879214</v>
      </c>
      <c r="G56" s="4">
        <v>1.6814858462465789</v>
      </c>
      <c r="H56" s="17">
        <v>6377.4556573379996</v>
      </c>
      <c r="I56" s="8">
        <v>552</v>
      </c>
      <c r="J56" s="4">
        <v>0.22554727762488924</v>
      </c>
      <c r="K56" s="4">
        <v>0.20816036957900441</v>
      </c>
      <c r="L56" s="14">
        <v>5023621</v>
      </c>
      <c r="M56" s="4">
        <v>0.12438591752383543</v>
      </c>
      <c r="N56" s="4">
        <v>8.7519171422143271E-2</v>
      </c>
      <c r="O56" s="4">
        <v>0.15859183124898543</v>
      </c>
      <c r="P56" s="4">
        <v>1.8881263038812532E-2</v>
      </c>
      <c r="Q56" s="4">
        <v>0.15999917841545197</v>
      </c>
      <c r="R56" s="14">
        <v>98090</v>
      </c>
      <c r="S56" s="4">
        <v>0.8830197417061969</v>
      </c>
      <c r="T56" s="4">
        <v>2.0916631994530661</v>
      </c>
      <c r="U56" s="4">
        <v>1.3832505972411313</v>
      </c>
      <c r="V56">
        <v>7.7281156143521323E-2</v>
      </c>
      <c r="W56">
        <v>1.7751779569318298</v>
      </c>
      <c r="X56" s="9" t="s">
        <v>347</v>
      </c>
    </row>
    <row r="57" spans="1:24" x14ac:dyDescent="0.2">
      <c r="A57" s="5" t="s">
        <v>349</v>
      </c>
      <c r="B57" s="4" t="s">
        <v>350</v>
      </c>
      <c r="C57" s="16">
        <v>7300</v>
      </c>
      <c r="D57" s="4">
        <v>-5.4623803603951471E-2</v>
      </c>
      <c r="E57" s="4">
        <v>2.1198106133991415</v>
      </c>
      <c r="F57" s="4">
        <v>2.5554023186195445</v>
      </c>
      <c r="G57" s="4">
        <v>0.38937437494369415</v>
      </c>
      <c r="H57" s="17">
        <v>493.91587292200001</v>
      </c>
      <c r="I57" s="8">
        <v>3142</v>
      </c>
      <c r="J57" s="4">
        <v>1.647715215665313E-2</v>
      </c>
      <c r="K57" s="4">
        <v>5.5574534327515135E-2</v>
      </c>
      <c r="L57" s="14">
        <v>2671500</v>
      </c>
      <c r="M57" s="4">
        <v>0.12905911740216486</v>
      </c>
      <c r="N57" s="4">
        <v>6.4668331945600885E-2</v>
      </c>
      <c r="O57" s="4">
        <v>0.15237302248126561</v>
      </c>
      <c r="P57" s="4">
        <v>2.5256730502359145E-2</v>
      </c>
      <c r="Q57" s="4">
        <v>-1.0696725033629617E-2</v>
      </c>
      <c r="R57" s="14">
        <v>81500</v>
      </c>
      <c r="S57" s="4">
        <v>1.3663253697383391</v>
      </c>
      <c r="T57" s="4">
        <v>2.5178197064989516</v>
      </c>
      <c r="U57" s="4">
        <v>0.72584640792733279</v>
      </c>
      <c r="V57">
        <v>8.8357982555934772E-2</v>
      </c>
      <c r="W57">
        <v>0.95786414820196153</v>
      </c>
      <c r="X57" s="9" t="s">
        <v>351</v>
      </c>
    </row>
    <row r="58" spans="1:24" x14ac:dyDescent="0.2">
      <c r="A58" s="5" t="s">
        <v>353</v>
      </c>
      <c r="B58" s="4" t="s">
        <v>354</v>
      </c>
      <c r="C58" s="16">
        <v>35000</v>
      </c>
      <c r="D58" s="4">
        <v>4.2038382292864052E-2</v>
      </c>
      <c r="E58" s="4">
        <v>73.10304497804546</v>
      </c>
      <c r="F58" s="4">
        <v>7.0323000662484665</v>
      </c>
      <c r="G58" s="4">
        <v>1.0695479320543626</v>
      </c>
      <c r="H58" s="17">
        <v>3216.5339790339999</v>
      </c>
      <c r="I58" s="8">
        <v>34277</v>
      </c>
      <c r="J58" s="4">
        <v>5.1973046980519744E-2</v>
      </c>
      <c r="K58" s="4">
        <v>0.10347146582058864</v>
      </c>
      <c r="L58" s="14">
        <v>11574000</v>
      </c>
      <c r="M58" s="4">
        <v>7.4324324324324328E-2</v>
      </c>
      <c r="N58" s="4">
        <v>5.6093829678735335E-3</v>
      </c>
      <c r="O58" s="4">
        <v>0.1520907700152983</v>
      </c>
      <c r="P58" s="4">
        <v>4.8062213156552777E-2</v>
      </c>
      <c r="Q58" s="4">
        <v>4.7609078096273905E-2</v>
      </c>
      <c r="R58" s="14">
        <v>362500</v>
      </c>
      <c r="S58" s="4">
        <v>0.68167202572347263</v>
      </c>
      <c r="T58" s="4">
        <v>2.5451005840363399</v>
      </c>
      <c r="U58" s="4">
        <v>1.6080212409167132</v>
      </c>
      <c r="V58">
        <v>3.8237594507690969E-3</v>
      </c>
      <c r="W58">
        <v>1.179963084495488</v>
      </c>
      <c r="X58" s="9" t="s">
        <v>355</v>
      </c>
    </row>
    <row r="59" spans="1:24" x14ac:dyDescent="0.2">
      <c r="A59" s="5" t="s">
        <v>357</v>
      </c>
      <c r="B59" s="4" t="s">
        <v>358</v>
      </c>
      <c r="C59" s="16">
        <v>18000</v>
      </c>
      <c r="D59" s="4">
        <v>0.22813127141356437</v>
      </c>
      <c r="E59" s="4">
        <v>36.934166800152894</v>
      </c>
      <c r="F59" s="4">
        <v>27.326701472125624</v>
      </c>
      <c r="G59" s="4">
        <v>8.7107748053405238</v>
      </c>
      <c r="H59" s="17">
        <v>32225.134401466999</v>
      </c>
      <c r="I59" s="8">
        <v>8988</v>
      </c>
      <c r="J59" s="4">
        <v>7.4953689298579818E-2</v>
      </c>
      <c r="K59" s="4">
        <v>7.4616013122864366E-2</v>
      </c>
      <c r="L59" s="14">
        <v>3409596.5</v>
      </c>
      <c r="M59" s="4">
        <v>0.28992968610680026</v>
      </c>
      <c r="N59" s="4">
        <v>0.22259356498148206</v>
      </c>
      <c r="O59" s="4">
        <v>0.31876422458912129</v>
      </c>
      <c r="P59" s="4">
        <v>3.0931122693036651E-2</v>
      </c>
      <c r="Q59" s="4">
        <v>-3.9966022590865569E-2</v>
      </c>
      <c r="R59" s="14">
        <v>114410.5</v>
      </c>
      <c r="S59" s="4">
        <v>1.1223555754718466</v>
      </c>
      <c r="T59" s="4">
        <v>2.8505129486164167</v>
      </c>
      <c r="U59" s="4">
        <v>0.93933855666997501</v>
      </c>
      <c r="V59">
        <v>0.24982912872112117</v>
      </c>
      <c r="W59">
        <v>1.0071498978256443</v>
      </c>
      <c r="X59" s="9" t="s">
        <v>359</v>
      </c>
    </row>
    <row r="60" spans="1:24" x14ac:dyDescent="0.2">
      <c r="A60" s="5" t="s">
        <v>365</v>
      </c>
      <c r="B60" s="4" t="s">
        <v>186</v>
      </c>
      <c r="C60" s="16">
        <v>7300</v>
      </c>
      <c r="D60" s="4">
        <v>0.28886388159437404</v>
      </c>
      <c r="E60" s="4">
        <v>37.294163496118578</v>
      </c>
      <c r="F60" s="4">
        <v>10.018336333892783</v>
      </c>
      <c r="G60" s="4">
        <v>1.6224977910444836</v>
      </c>
      <c r="H60" s="17">
        <v>5779.4392228300003</v>
      </c>
      <c r="I60" s="8">
        <v>341</v>
      </c>
      <c r="J60" s="4">
        <v>0.32950503197919256</v>
      </c>
      <c r="K60" s="4">
        <v>0.14467217638612206</v>
      </c>
      <c r="L60" s="14">
        <v>3461092</v>
      </c>
      <c r="M60" s="4">
        <v>8.7985174784311296E-2</v>
      </c>
      <c r="N60" s="4">
        <v>4.0717582058399114E-2</v>
      </c>
      <c r="O60" s="4">
        <v>0.16195281701168801</v>
      </c>
      <c r="P60" s="4">
        <v>2.7012455241112069E-2</v>
      </c>
      <c r="Q60" s="4">
        <v>0.15425918333334798</v>
      </c>
      <c r="R60" s="14">
        <v>93636</v>
      </c>
      <c r="S60" s="4">
        <v>1.123532723263851</v>
      </c>
      <c r="T60" s="4">
        <v>2.539701224024594</v>
      </c>
      <c r="U60" s="4">
        <v>1.10162407032218</v>
      </c>
      <c r="V60">
        <v>4.5747535854792479E-2</v>
      </c>
      <c r="W60">
        <v>2.0009551470731566</v>
      </c>
      <c r="X60" s="9" t="s">
        <v>366</v>
      </c>
    </row>
    <row r="61" spans="1:24" x14ac:dyDescent="0.2">
      <c r="A61" s="5" t="s">
        <v>368</v>
      </c>
      <c r="B61" s="4" t="s">
        <v>369</v>
      </c>
      <c r="C61" s="16">
        <v>14000</v>
      </c>
      <c r="D61" s="4">
        <v>1.5348726441066773E-2</v>
      </c>
      <c r="E61" s="4">
        <v>34.968117060632451</v>
      </c>
      <c r="F61" s="4">
        <v>18.171044719801106</v>
      </c>
      <c r="G61" s="4">
        <v>4.8712064931663646</v>
      </c>
      <c r="H61" s="17">
        <v>13490.699561992</v>
      </c>
      <c r="I61" s="8">
        <v>3334</v>
      </c>
      <c r="J61" s="4">
        <v>6.9065411577471147E-2</v>
      </c>
      <c r="K61" s="4">
        <v>0.17095900812923093</v>
      </c>
      <c r="L61" s="14">
        <v>10549250</v>
      </c>
      <c r="M61" s="4">
        <v>0.16346270100350624</v>
      </c>
      <c r="N61" s="4">
        <v>0.11661225970257526</v>
      </c>
      <c r="O61" s="4">
        <v>0.26807520251481076</v>
      </c>
      <c r="P61" s="4">
        <v>7.3147140611776088E-2</v>
      </c>
      <c r="Q61" s="4">
        <v>5.7371263440564091E-2</v>
      </c>
      <c r="R61" s="14">
        <v>228200</v>
      </c>
      <c r="S61" s="4">
        <v>0.28787971076285862</v>
      </c>
      <c r="T61" s="4">
        <v>2.1572769953051645</v>
      </c>
      <c r="U61" s="4">
        <v>3.9323524379811805</v>
      </c>
      <c r="V61">
        <v>3.3570303594580721E-2</v>
      </c>
      <c r="W61">
        <v>2.6616100792070037</v>
      </c>
      <c r="X61" s="9" t="s">
        <v>370</v>
      </c>
    </row>
    <row r="62" spans="1:24" x14ac:dyDescent="0.2">
      <c r="A62" s="5" t="s">
        <v>373</v>
      </c>
      <c r="B62" s="4" t="s">
        <v>374</v>
      </c>
      <c r="C62" s="16">
        <v>10000</v>
      </c>
      <c r="D62" s="4">
        <v>0.25484519830415064</v>
      </c>
      <c r="E62" s="4">
        <v>46.789095437387523</v>
      </c>
      <c r="F62" s="4">
        <v>19.752947522772931</v>
      </c>
      <c r="G62" s="4">
        <v>4.5698845254691527</v>
      </c>
      <c r="H62" s="17">
        <v>9775.1778187790005</v>
      </c>
      <c r="I62" s="8">
        <v>14996</v>
      </c>
      <c r="J62" s="4">
        <v>0.20619633153710515</v>
      </c>
      <c r="K62" s="4">
        <v>0.44622447889569927</v>
      </c>
      <c r="L62" s="14">
        <v>6665376.5</v>
      </c>
      <c r="M62" s="4">
        <v>0.14624502556799399</v>
      </c>
      <c r="N62" s="4">
        <v>6.3655667081958037E-2</v>
      </c>
      <c r="O62" s="4">
        <v>0.23135203089060957</v>
      </c>
      <c r="P62" s="4">
        <v>0.14204366622760953</v>
      </c>
      <c r="Q62" s="4">
        <v>0.43430701256078641</v>
      </c>
      <c r="R62" s="14">
        <v>338409</v>
      </c>
      <c r="S62" s="4">
        <v>0.32370838251294004</v>
      </c>
      <c r="T62" s="4">
        <v>1.4054702304100104</v>
      </c>
      <c r="U62" s="4">
        <v>4.4103214025185169</v>
      </c>
      <c r="V62">
        <v>2.0605873028882841E-2</v>
      </c>
      <c r="W62">
        <v>1.4649713178584676</v>
      </c>
      <c r="X62" s="9" t="s">
        <v>375</v>
      </c>
    </row>
    <row r="63" spans="1:24" x14ac:dyDescent="0.2">
      <c r="A63" s="5" t="s">
        <v>377</v>
      </c>
      <c r="B63" s="4" t="s">
        <v>374</v>
      </c>
      <c r="C63" s="16">
        <v>13500</v>
      </c>
      <c r="D63" s="4">
        <v>4.9912529951988915E-2</v>
      </c>
      <c r="E63" s="4">
        <v>30.00541363960583</v>
      </c>
      <c r="F63" s="4">
        <v>13.251853268830589</v>
      </c>
      <c r="G63" s="4">
        <v>2.4722985601001248</v>
      </c>
      <c r="H63" s="17">
        <v>7179.9354189940004</v>
      </c>
      <c r="I63" s="8">
        <v>13016</v>
      </c>
      <c r="J63" s="4">
        <v>4.699268203207696E-2</v>
      </c>
      <c r="K63" s="4">
        <v>5.6197863358365963E-2</v>
      </c>
      <c r="L63" s="14">
        <v>4172411</v>
      </c>
      <c r="M63" s="4">
        <v>0.11621675557732127</v>
      </c>
      <c r="N63" s="4">
        <v>7.2025907751044546E-2</v>
      </c>
      <c r="O63" s="4">
        <v>0.18656247620211489</v>
      </c>
      <c r="P63" s="4">
        <v>9.5000705847153546E-2</v>
      </c>
      <c r="Q63" s="4">
        <v>0.10478043222006184</v>
      </c>
      <c r="R63" s="14">
        <v>311775.5</v>
      </c>
      <c r="S63" s="4">
        <v>0.79036093616255954</v>
      </c>
      <c r="T63" s="4">
        <v>2.322778371674016</v>
      </c>
      <c r="U63" s="4">
        <v>1.3025008203652617</v>
      </c>
      <c r="V63">
        <v>5.6926463878073721E-2</v>
      </c>
      <c r="W63">
        <v>1.955530599114315</v>
      </c>
      <c r="X63" s="9" t="s">
        <v>378</v>
      </c>
    </row>
    <row r="64" spans="1:24" x14ac:dyDescent="0.2">
      <c r="A64" s="5" t="s">
        <v>380</v>
      </c>
      <c r="B64" s="4" t="s">
        <v>381</v>
      </c>
      <c r="C64" s="16">
        <v>14000</v>
      </c>
      <c r="D64" s="4">
        <v>1.5831392136972822E-2</v>
      </c>
      <c r="E64" s="4">
        <v>19.685081713173076</v>
      </c>
      <c r="F64" s="4">
        <v>13.002775044811413</v>
      </c>
      <c r="G64" s="4">
        <v>2.1187610216368444</v>
      </c>
      <c r="H64" s="17">
        <v>6551.1951941440002</v>
      </c>
      <c r="I64" s="8">
        <v>9079</v>
      </c>
      <c r="J64" s="4">
        <v>4.8667589165361402E-2</v>
      </c>
      <c r="K64" s="4">
        <v>7.0967190461509233E-2</v>
      </c>
      <c r="L64" s="14">
        <v>2500250</v>
      </c>
      <c r="M64" s="4">
        <v>0.13442811347002964</v>
      </c>
      <c r="N64" s="4">
        <v>0.10064719046754975</v>
      </c>
      <c r="O64" s="4">
        <v>0.16294683360551623</v>
      </c>
      <c r="P64" s="4">
        <v>2.5857376156777353E-2</v>
      </c>
      <c r="Q64" s="4">
        <v>-3.2300816177220359E-2</v>
      </c>
      <c r="R64" s="14">
        <v>72250</v>
      </c>
      <c r="S64" s="4">
        <v>1.2716225050955658</v>
      </c>
      <c r="T64" s="4">
        <v>2.3509420547458229</v>
      </c>
      <c r="U64" s="4">
        <v>0.91113914292722242</v>
      </c>
      <c r="V64">
        <v>0.12798523247317617</v>
      </c>
      <c r="W64">
        <v>1.7724081521368686</v>
      </c>
      <c r="X64" s="9" t="s">
        <v>382</v>
      </c>
    </row>
    <row r="65" spans="1:24" x14ac:dyDescent="0.2">
      <c r="A65" s="5" t="s">
        <v>384</v>
      </c>
      <c r="B65" s="4" t="s">
        <v>259</v>
      </c>
      <c r="C65" s="16">
        <v>10300</v>
      </c>
      <c r="D65" s="4">
        <v>0.12224127244116278</v>
      </c>
      <c r="E65" s="4">
        <v>18.275122271961852</v>
      </c>
      <c r="F65" s="4">
        <v>11.367418027211377</v>
      </c>
      <c r="G65" s="4">
        <v>2.2105532261638752</v>
      </c>
      <c r="H65" s="17">
        <v>6706.9698738099996</v>
      </c>
      <c r="I65" s="8">
        <v>43658</v>
      </c>
      <c r="J65" s="4">
        <v>2.1397297258523684E-2</v>
      </c>
      <c r="K65" s="4">
        <v>-4.3500764621231536E-3</v>
      </c>
      <c r="L65" s="14">
        <v>3672850</v>
      </c>
      <c r="M65" s="4">
        <v>0.15791411453626536</v>
      </c>
      <c r="N65" s="4">
        <v>0.12283696488937978</v>
      </c>
      <c r="O65" s="4">
        <v>0.19446396893931786</v>
      </c>
      <c r="P65" s="4">
        <v>3.4775914583124144E-2</v>
      </c>
      <c r="Q65" s="4">
        <v>2.1299322932155196E-2</v>
      </c>
      <c r="R65" s="14">
        <v>96150</v>
      </c>
      <c r="S65" s="4">
        <v>0.79033410046821684</v>
      </c>
      <c r="T65" s="4">
        <v>1.6265788327526132</v>
      </c>
      <c r="U65" s="4">
        <v>1.3671971066907775</v>
      </c>
      <c r="V65">
        <v>9.7082242150093909E-2</v>
      </c>
      <c r="W65">
        <v>2.4672366531784364</v>
      </c>
      <c r="X65" s="9" t="s">
        <v>385</v>
      </c>
    </row>
    <row r="66" spans="1:24" x14ac:dyDescent="0.2">
      <c r="A66" s="5" t="s">
        <v>387</v>
      </c>
      <c r="B66" s="4" t="s">
        <v>259</v>
      </c>
      <c r="C66" s="16">
        <v>8868</v>
      </c>
      <c r="D66" s="4">
        <v>0.15474191536168602</v>
      </c>
      <c r="E66" s="4">
        <v>29.342139983080589</v>
      </c>
      <c r="F66" s="4">
        <v>20.272456929133117</v>
      </c>
      <c r="G66" s="4">
        <v>5.738521624208869</v>
      </c>
      <c r="H66" s="17">
        <v>17220.90195607</v>
      </c>
      <c r="I66" s="8">
        <v>4906</v>
      </c>
      <c r="J66" s="4">
        <v>6.3893936319846745E-2</v>
      </c>
      <c r="K66" s="4">
        <v>0.12233459069002972</v>
      </c>
      <c r="L66" s="14">
        <v>5214550</v>
      </c>
      <c r="M66" s="4">
        <v>0.24545083126433892</v>
      </c>
      <c r="N66" s="4">
        <v>0.18444954272604419</v>
      </c>
      <c r="O66" s="4">
        <v>0.28306986391778499</v>
      </c>
      <c r="P66" s="4">
        <v>2.1370879034539114E-2</v>
      </c>
      <c r="Q66" s="4">
        <v>3.1403222648878515E-2</v>
      </c>
      <c r="R66" s="14">
        <v>70350</v>
      </c>
      <c r="S66" s="4">
        <v>0.57727825250820952</v>
      </c>
      <c r="T66" s="4">
        <v>2.2739226756235262</v>
      </c>
      <c r="U66" s="4">
        <v>1.9935980902777777</v>
      </c>
      <c r="V66">
        <v>0.10647870970082912</v>
      </c>
      <c r="W66">
        <v>2.2291919437029848</v>
      </c>
      <c r="X66" s="9" t="s">
        <v>388</v>
      </c>
    </row>
    <row r="67" spans="1:24" x14ac:dyDescent="0.2">
      <c r="A67" s="5" t="s">
        <v>390</v>
      </c>
      <c r="B67" s="4" t="s">
        <v>391</v>
      </c>
      <c r="C67" s="16">
        <v>11000</v>
      </c>
      <c r="D67" s="4">
        <v>-0.12124378819669124</v>
      </c>
      <c r="E67" s="4">
        <v>17.899708952436384</v>
      </c>
      <c r="F67" s="4">
        <v>7.6615659657710244</v>
      </c>
      <c r="G67" s="4">
        <v>0.63006212156408548</v>
      </c>
      <c r="H67" s="17">
        <v>661.21524870300004</v>
      </c>
      <c r="I67" s="8">
        <v>13780</v>
      </c>
      <c r="J67" s="4">
        <v>2.4502495664497914E-2</v>
      </c>
      <c r="K67" s="4">
        <v>-5.4725572451739923E-2</v>
      </c>
      <c r="L67" s="14">
        <v>4850113</v>
      </c>
      <c r="M67" s="4">
        <v>3.5883406697828912E-2</v>
      </c>
      <c r="N67" s="4">
        <v>1.0440803133484566E-2</v>
      </c>
      <c r="O67" s="4">
        <v>8.2236728676482643E-2</v>
      </c>
      <c r="P67" s="4">
        <v>3.5285053145214219E-2</v>
      </c>
      <c r="Q67" s="4">
        <v>-2.4407940601201439E-2</v>
      </c>
      <c r="R67" s="14">
        <v>154441</v>
      </c>
      <c r="S67" s="4">
        <v>0.74620904783548159</v>
      </c>
      <c r="T67" s="4">
        <v>1.9677477842243896</v>
      </c>
      <c r="U67" s="4">
        <v>1.2906700065685583</v>
      </c>
      <c r="V67">
        <v>7.7910217648752304E-3</v>
      </c>
      <c r="W67">
        <v>1.0129580990201896</v>
      </c>
      <c r="X67" s="9" t="s">
        <v>392</v>
      </c>
    </row>
    <row r="68" spans="1:24" x14ac:dyDescent="0.2">
      <c r="A68" s="5" t="s">
        <v>394</v>
      </c>
      <c r="B68" s="4" t="s">
        <v>395</v>
      </c>
      <c r="C68" s="16">
        <v>8300</v>
      </c>
      <c r="D68" s="4">
        <v>-8.1014250423117051E-3</v>
      </c>
      <c r="E68" s="4">
        <v>28.12353377292688</v>
      </c>
      <c r="F68" s="4">
        <v>16.334024032416419</v>
      </c>
      <c r="G68" s="4">
        <v>2.3075161897372198</v>
      </c>
      <c r="H68" s="17">
        <v>4828.7545017439998</v>
      </c>
      <c r="I68" s="8">
        <v>4151</v>
      </c>
      <c r="J68" s="4">
        <v>6.062457154102141E-3</v>
      </c>
      <c r="K68" s="4">
        <v>1.0402158654270188E-3</v>
      </c>
      <c r="L68" s="14">
        <v>3948725</v>
      </c>
      <c r="M68" s="4">
        <v>9.0455306594370469E-2</v>
      </c>
      <c r="N68" s="4">
        <v>7.2057545986007998E-2</v>
      </c>
      <c r="O68" s="4">
        <v>0.14127052740694732</v>
      </c>
      <c r="P68" s="4">
        <v>2.2187435737098107E-2</v>
      </c>
      <c r="Q68" s="4">
        <v>-0.19697758403672561</v>
      </c>
      <c r="R68" s="14">
        <v>45278.5</v>
      </c>
      <c r="S68" s="4">
        <v>0.62598812645706781</v>
      </c>
      <c r="T68" s="4">
        <v>1.8161938277505032</v>
      </c>
      <c r="U68" s="4">
        <v>1.6948934737772015</v>
      </c>
      <c r="V68">
        <v>4.5107168208875156E-2</v>
      </c>
      <c r="W68">
        <v>1.9977946008133001</v>
      </c>
      <c r="X68" s="9" t="s">
        <v>396</v>
      </c>
    </row>
    <row r="69" spans="1:24" x14ac:dyDescent="0.2">
      <c r="A69" s="5" t="s">
        <v>398</v>
      </c>
      <c r="B69" s="4" t="s">
        <v>399</v>
      </c>
      <c r="C69" s="16">
        <v>8100</v>
      </c>
      <c r="D69" s="4">
        <v>9.3634271785501655E-2</v>
      </c>
      <c r="E69" s="4">
        <v>21.732774442802395</v>
      </c>
      <c r="F69" s="4">
        <v>13.681431467963099</v>
      </c>
      <c r="G69" s="4">
        <v>2.8953360611219443</v>
      </c>
      <c r="H69" s="17">
        <v>6396.9986916899998</v>
      </c>
      <c r="I69" s="8">
        <v>3609</v>
      </c>
      <c r="J69" s="4">
        <v>1.4721460007477871E-2</v>
      </c>
      <c r="K69" s="4">
        <v>8.1179993988764965E-2</v>
      </c>
      <c r="L69" s="14">
        <v>4275924</v>
      </c>
      <c r="M69" s="4">
        <v>0.16741877768109423</v>
      </c>
      <c r="N69" s="4">
        <v>0.11511346193330139</v>
      </c>
      <c r="O69" s="4">
        <v>0.21162522853706944</v>
      </c>
      <c r="P69" s="4">
        <v>1.4945884377352588E-2</v>
      </c>
      <c r="Q69" s="4">
        <v>-8.684486563930105E-2</v>
      </c>
      <c r="R69" s="14">
        <v>39662.5</v>
      </c>
      <c r="S69" s="4">
        <v>0.57483157060119328</v>
      </c>
      <c r="T69" s="4">
        <v>1.6866763763395325</v>
      </c>
      <c r="U69" s="4">
        <v>1.7787797394473122</v>
      </c>
      <c r="V69">
        <v>6.6170852120460324E-2</v>
      </c>
      <c r="W69">
        <v>1.8030573684208393</v>
      </c>
      <c r="X69" s="9" t="s">
        <v>400</v>
      </c>
    </row>
    <row r="70" spans="1:24" x14ac:dyDescent="0.2">
      <c r="A70" s="5" t="s">
        <v>402</v>
      </c>
      <c r="B70" s="4" t="s">
        <v>232</v>
      </c>
      <c r="C70" s="16">
        <v>5100</v>
      </c>
      <c r="D70" s="4">
        <v>0.23601542116851104</v>
      </c>
      <c r="E70" s="4">
        <v>123.8567453142697</v>
      </c>
      <c r="F70" s="4">
        <v>42.374188921649015</v>
      </c>
      <c r="G70" s="4">
        <v>2.9246509038746162</v>
      </c>
      <c r="H70" s="17">
        <v>9050.3362368590006</v>
      </c>
      <c r="I70" s="8">
        <v>3021</v>
      </c>
      <c r="J70" s="4">
        <v>0.19288339229575358</v>
      </c>
      <c r="K70" s="4">
        <v>0.15764056520552527</v>
      </c>
      <c r="L70" s="14">
        <v>3339387.5</v>
      </c>
      <c r="M70" s="4">
        <v>3.03304891273951E-2</v>
      </c>
      <c r="N70" s="4">
        <v>2.6538133835784697E-2</v>
      </c>
      <c r="O70" s="4">
        <v>6.9019631485628494E-2</v>
      </c>
      <c r="P70" s="4">
        <v>5.7433372290746756E-2</v>
      </c>
      <c r="Q70" s="4">
        <v>0.12070932080745367</v>
      </c>
      <c r="R70" s="14">
        <v>130213</v>
      </c>
      <c r="S70" s="4">
        <v>0.77704672833896815</v>
      </c>
      <c r="T70" s="4">
        <v>1.1125628672686947</v>
      </c>
      <c r="U70" s="4">
        <v>1.6248083314380461</v>
      </c>
      <c r="V70">
        <v>2.0621370073318171E-2</v>
      </c>
      <c r="W70">
        <v>1.3617028798794264</v>
      </c>
      <c r="X70" s="9" t="s">
        <v>403</v>
      </c>
    </row>
    <row r="71" spans="1:24" x14ac:dyDescent="0.2">
      <c r="A71" s="5" t="s">
        <v>405</v>
      </c>
      <c r="B71" s="4" t="s">
        <v>201</v>
      </c>
      <c r="C71" s="16">
        <v>11000</v>
      </c>
      <c r="D71" s="4">
        <v>-5.9435048948942582E-2</v>
      </c>
      <c r="E71" s="4">
        <v>12.209082775236956</v>
      </c>
      <c r="F71" s="4">
        <v>8.9245711916988153</v>
      </c>
      <c r="G71" s="4">
        <v>1.5291225291525592</v>
      </c>
      <c r="H71" s="17">
        <v>2550.4773917470002</v>
      </c>
      <c r="I71" s="8">
        <v>5803</v>
      </c>
      <c r="J71" s="4">
        <v>6.9430011121646373E-2</v>
      </c>
      <c r="K71" s="4">
        <v>0.20008265986945117</v>
      </c>
      <c r="L71" s="14">
        <v>3941200</v>
      </c>
      <c r="M71" s="4">
        <v>0.13000475100418951</v>
      </c>
      <c r="N71" s="4">
        <v>9.0225888653738179E-2</v>
      </c>
      <c r="O71" s="4">
        <v>0.17133848745302985</v>
      </c>
      <c r="P71" s="4">
        <v>1.6542132768971624E-2</v>
      </c>
      <c r="Q71" s="4">
        <v>9.133668074671375E-2</v>
      </c>
      <c r="R71" s="14">
        <v>33250</v>
      </c>
      <c r="S71" s="4">
        <v>0.59865546218487398</v>
      </c>
      <c r="T71" s="4">
        <v>1.6503670967282058</v>
      </c>
      <c r="U71" s="4">
        <v>1.7254840724547158</v>
      </c>
      <c r="V71">
        <v>5.4014221073044599E-2</v>
      </c>
      <c r="W71">
        <v>1.3888888888888888</v>
      </c>
      <c r="X71" s="9" t="s">
        <v>406</v>
      </c>
    </row>
    <row r="72" spans="1:24" x14ac:dyDescent="0.2">
      <c r="A72" s="5" t="s">
        <v>408</v>
      </c>
      <c r="B72" s="4" t="s">
        <v>409</v>
      </c>
      <c r="C72" s="16">
        <v>7089</v>
      </c>
      <c r="D72" s="4">
        <v>-8.1812195674597188E-2</v>
      </c>
      <c r="E72" s="4">
        <v>26.75824415946424</v>
      </c>
      <c r="F72" s="4">
        <v>15.156268570649335</v>
      </c>
      <c r="G72" s="4">
        <v>2.9992977854486664</v>
      </c>
      <c r="H72" s="17">
        <v>8620.4359384130003</v>
      </c>
      <c r="I72" s="8">
        <v>1122</v>
      </c>
      <c r="J72" s="4">
        <v>5.6792180604164244E-2</v>
      </c>
      <c r="K72" s="4">
        <v>0.19291203379601574</v>
      </c>
      <c r="L72" s="14">
        <v>5136737</v>
      </c>
      <c r="M72" s="4">
        <v>0.15271686614030108</v>
      </c>
      <c r="N72" s="4">
        <v>0.11950241946402705</v>
      </c>
      <c r="O72" s="4">
        <v>0.19789157017558501</v>
      </c>
      <c r="P72" s="4">
        <v>1.2472527166806698E-2</v>
      </c>
      <c r="Q72" s="4">
        <v>-0.10947738802474216</v>
      </c>
      <c r="R72" s="14">
        <v>32137.5</v>
      </c>
      <c r="S72" s="4">
        <v>0.51094501074069676</v>
      </c>
      <c r="T72" s="4">
        <v>1.4097956097193634</v>
      </c>
      <c r="U72" s="4">
        <v>2.0266426879146477</v>
      </c>
      <c r="V72">
        <v>6.1059164996586555E-2</v>
      </c>
      <c r="W72">
        <v>1.8795112310559643</v>
      </c>
      <c r="X72" s="9" t="s">
        <v>410</v>
      </c>
    </row>
    <row r="73" spans="1:24" x14ac:dyDescent="0.2">
      <c r="A73" s="5" t="s">
        <v>416</v>
      </c>
      <c r="B73" s="4" t="s">
        <v>201</v>
      </c>
      <c r="C73" s="16">
        <v>7331</v>
      </c>
      <c r="D73" s="4">
        <v>0.15903190207741891</v>
      </c>
      <c r="E73" s="4">
        <v>25.08737349031286</v>
      </c>
      <c r="F73" s="4">
        <v>16.780733980403422</v>
      </c>
      <c r="G73" s="4">
        <v>5.1974720860077568</v>
      </c>
      <c r="H73" s="17">
        <v>12872.4066</v>
      </c>
      <c r="I73" s="8">
        <v>14125</v>
      </c>
      <c r="J73" s="4">
        <v>3.5299356293332584E-2</v>
      </c>
      <c r="K73" s="4">
        <v>2.7987536467897867E-2</v>
      </c>
      <c r="L73" s="14">
        <v>3805668</v>
      </c>
      <c r="M73" s="4">
        <v>0.27115236279658012</v>
      </c>
      <c r="N73" s="4">
        <v>0.19808800445357602</v>
      </c>
      <c r="O73" s="4">
        <v>0.30972853106886594</v>
      </c>
      <c r="P73" s="4">
        <v>1.9854239583550492E-2</v>
      </c>
      <c r="Q73" s="4">
        <v>-0.13005275737024335</v>
      </c>
      <c r="R73" s="14">
        <v>44865.5</v>
      </c>
      <c r="S73" s="4">
        <v>0.67801668684356897</v>
      </c>
      <c r="T73" s="4">
        <v>2.286270345842921</v>
      </c>
      <c r="U73" s="4">
        <v>1.6172891560399609</v>
      </c>
      <c r="V73">
        <v>0.13430697248306775</v>
      </c>
      <c r="W73">
        <v>2.5035222804718216</v>
      </c>
      <c r="X73" s="9" t="s">
        <v>417</v>
      </c>
    </row>
    <row r="74" spans="1:24" x14ac:dyDescent="0.2">
      <c r="A74" s="5" t="s">
        <v>419</v>
      </c>
      <c r="B74" s="4" t="s">
        <v>420</v>
      </c>
      <c r="C74" s="16">
        <v>7000</v>
      </c>
      <c r="D74" s="4">
        <v>8.8485852051528369E-2</v>
      </c>
      <c r="E74" s="4">
        <v>22.24345442973496</v>
      </c>
      <c r="F74" s="4">
        <v>17.422351676439444</v>
      </c>
      <c r="G74" s="4">
        <v>2.932603433158488</v>
      </c>
      <c r="H74" s="17">
        <v>5298.1906540729997</v>
      </c>
      <c r="I74" s="8">
        <v>17540</v>
      </c>
      <c r="J74" s="4">
        <v>5.5364978807340481E-2</v>
      </c>
      <c r="K74" s="4">
        <v>0.12156784181683045</v>
      </c>
      <c r="L74" s="14">
        <v>2560159.5</v>
      </c>
      <c r="M74" s="4">
        <v>0.13525322527335215</v>
      </c>
      <c r="N74" s="4">
        <v>0.10667653753033141</v>
      </c>
      <c r="O74" s="4">
        <v>0.16832420144085947</v>
      </c>
      <c r="P74" s="4">
        <v>8.8816275638941358E-2</v>
      </c>
      <c r="Q74" s="4">
        <v>0.16049818944896233</v>
      </c>
      <c r="R74" s="14">
        <v>254682</v>
      </c>
      <c r="S74" s="4">
        <v>0.85257197666688689</v>
      </c>
      <c r="T74" s="4">
        <v>2.8937001292088453</v>
      </c>
      <c r="U74" s="4">
        <v>1.2329791711588203</v>
      </c>
      <c r="V74">
        <v>9.0949426466213984E-2</v>
      </c>
      <c r="W74">
        <v>1.4000312194454378</v>
      </c>
      <c r="X74" s="9" t="s">
        <v>421</v>
      </c>
    </row>
    <row r="75" spans="1:24" x14ac:dyDescent="0.2">
      <c r="A75" s="5" t="s">
        <v>427</v>
      </c>
      <c r="B75" s="4" t="s">
        <v>424</v>
      </c>
      <c r="C75" s="16">
        <v>9200</v>
      </c>
      <c r="D75" s="4">
        <v>0.10125360655250515</v>
      </c>
      <c r="E75" s="4">
        <v>67.597204013029568</v>
      </c>
      <c r="F75" s="4">
        <v>8.123157416278401</v>
      </c>
      <c r="G75" s="4">
        <v>0.90964262309878008</v>
      </c>
      <c r="H75" s="17">
        <v>1753.5390693019999</v>
      </c>
      <c r="I75" s="8">
        <v>1418</v>
      </c>
      <c r="J75" s="4">
        <v>1.9901196843890911E-2</v>
      </c>
      <c r="K75" s="4">
        <v>-7.9106408982385967E-2</v>
      </c>
      <c r="L75" s="14">
        <v>1997271</v>
      </c>
      <c r="M75" s="4">
        <v>5.3658515336259323E-2</v>
      </c>
      <c r="N75" s="4">
        <v>1.2555636653688813E-2</v>
      </c>
      <c r="O75" s="4">
        <v>0.11198141024275876</v>
      </c>
      <c r="P75" s="4">
        <v>3.9225413874750495E-2</v>
      </c>
      <c r="Q75" s="4">
        <v>-7.2405695807826076E-2</v>
      </c>
      <c r="R75" s="14">
        <v>65621</v>
      </c>
      <c r="S75" s="4">
        <v>1.0169322674846419</v>
      </c>
      <c r="T75" s="4">
        <v>1.5928977842196967</v>
      </c>
      <c r="U75" s="4">
        <v>1.0868828824009309</v>
      </c>
      <c r="V75">
        <v>1.2768232051949048E-2</v>
      </c>
      <c r="W75">
        <v>1.3437572340737938</v>
      </c>
      <c r="X75" s="9" t="s">
        <v>428</v>
      </c>
    </row>
    <row r="76" spans="1:24" x14ac:dyDescent="0.2">
      <c r="A76" s="5" t="s">
        <v>430</v>
      </c>
      <c r="B76" s="4" t="s">
        <v>431</v>
      </c>
      <c r="C76" s="16">
        <v>5230</v>
      </c>
      <c r="D76" s="4">
        <v>0.18108159193133844</v>
      </c>
      <c r="E76" s="4">
        <v>10.689921350439382</v>
      </c>
      <c r="F76" s="4">
        <v>18.278514039602122</v>
      </c>
      <c r="G76" s="4">
        <v>1.3455424772330615</v>
      </c>
      <c r="H76" s="17">
        <v>2627.5826679380002</v>
      </c>
      <c r="I76" s="8">
        <v>56</v>
      </c>
      <c r="J76" s="4">
        <v>0.11321661791509241</v>
      </c>
      <c r="K76" s="4">
        <v>0.11360498624364945</v>
      </c>
      <c r="L76" s="14">
        <v>3264350</v>
      </c>
      <c r="M76" s="4">
        <v>7.1339397182093811E-2</v>
      </c>
      <c r="N76" s="4">
        <v>0.10959514892099162</v>
      </c>
      <c r="O76" s="4">
        <v>7.3613340467273053E-2</v>
      </c>
      <c r="P76" s="4">
        <v>6.1530230069555915E-2</v>
      </c>
      <c r="Q76" s="4">
        <v>0.32479984338905288</v>
      </c>
      <c r="R76" s="14">
        <v>111550</v>
      </c>
      <c r="S76" s="4">
        <v>0.67137639944920069</v>
      </c>
      <c r="T76" s="4">
        <v>2.6176470588235294</v>
      </c>
      <c r="U76" s="4">
        <v>1.6404439206442742</v>
      </c>
      <c r="V76">
        <v>7.3579596479674311E-2</v>
      </c>
      <c r="W76">
        <v>2.889292509946376</v>
      </c>
      <c r="X76" s="9" t="s">
        <v>432</v>
      </c>
    </row>
    <row r="77" spans="1:24" x14ac:dyDescent="0.2">
      <c r="A77" s="5" t="s">
        <v>437</v>
      </c>
      <c r="B77" s="4" t="s">
        <v>259</v>
      </c>
      <c r="C77" s="16">
        <v>4000</v>
      </c>
      <c r="D77" s="4">
        <v>0.12946182955099128</v>
      </c>
      <c r="E77" s="4">
        <v>24.607369902890515</v>
      </c>
      <c r="F77" s="4">
        <v>17.366669812002872</v>
      </c>
      <c r="G77" s="4">
        <v>5.1746821742902442</v>
      </c>
      <c r="H77" s="17">
        <v>11335.261908917</v>
      </c>
      <c r="I77" s="8">
        <v>8379</v>
      </c>
      <c r="J77" s="4">
        <v>6.7074015831398492E-2</v>
      </c>
      <c r="K77" s="4">
        <v>0.13440179247143713</v>
      </c>
      <c r="L77" s="14">
        <v>2441049</v>
      </c>
      <c r="M77" s="4">
        <v>0.2671772284946124</v>
      </c>
      <c r="N77" s="4">
        <v>0.21490109030888896</v>
      </c>
      <c r="O77" s="4">
        <v>0.29796629004334457</v>
      </c>
      <c r="P77" s="4">
        <v>9.3846059823999864E-2</v>
      </c>
      <c r="Q77" s="4">
        <v>0.39021335101293397</v>
      </c>
      <c r="R77" s="14">
        <v>167363.5</v>
      </c>
      <c r="S77" s="4">
        <v>0.8788884333100988</v>
      </c>
      <c r="T77" s="4">
        <v>1.7779408105373169</v>
      </c>
      <c r="U77" s="4">
        <v>1.2270528192681858</v>
      </c>
      <c r="V77">
        <v>0.18887408257821148</v>
      </c>
      <c r="W77">
        <v>4.2104590779769628</v>
      </c>
      <c r="X77" s="9" t="s">
        <v>438</v>
      </c>
    </row>
    <row r="78" spans="1:24" x14ac:dyDescent="0.2">
      <c r="A78" s="5" t="s">
        <v>444</v>
      </c>
      <c r="B78" s="4" t="s">
        <v>328</v>
      </c>
      <c r="C78" s="16">
        <v>8732</v>
      </c>
      <c r="D78" s="4">
        <v>-0.100349043395913</v>
      </c>
      <c r="E78" s="4">
        <v>13.273756149028854</v>
      </c>
      <c r="F78" s="4">
        <v>6.9380765378961069</v>
      </c>
      <c r="G78" s="4">
        <v>1.2172462083847448</v>
      </c>
      <c r="H78" s="17">
        <v>1919.6904355409999</v>
      </c>
      <c r="I78" s="8">
        <v>15323</v>
      </c>
      <c r="J78" s="4">
        <v>-3.9841537145529515E-2</v>
      </c>
      <c r="K78" s="4">
        <v>-3.1558850162674568E-2</v>
      </c>
      <c r="L78" s="14">
        <v>2619642.5</v>
      </c>
      <c r="M78" s="4">
        <v>0.11001284003227897</v>
      </c>
      <c r="N78" s="4">
        <v>7.1863931435022677E-2</v>
      </c>
      <c r="O78" s="4">
        <v>0.17544433269596951</v>
      </c>
      <c r="P78" s="4">
        <v>4.8162046772699627E-2</v>
      </c>
      <c r="Q78" s="4">
        <v>-0.13232663734401784</v>
      </c>
      <c r="R78" s="14">
        <v>112113</v>
      </c>
      <c r="S78" s="4">
        <v>0.78198454725893363</v>
      </c>
      <c r="T78" s="4">
        <v>1.9639311882019073</v>
      </c>
      <c r="U78" s="4">
        <v>1.3975598457946792</v>
      </c>
      <c r="V78">
        <v>5.6196483887463261E-2</v>
      </c>
      <c r="W78">
        <v>1.9482416781294025</v>
      </c>
      <c r="X78" s="9" t="s">
        <v>445</v>
      </c>
    </row>
    <row r="79" spans="1:24" x14ac:dyDescent="0.2">
      <c r="A79" s="5" t="s">
        <v>455</v>
      </c>
      <c r="B79" s="4" t="s">
        <v>132</v>
      </c>
      <c r="C79" s="16">
        <v>7000</v>
      </c>
      <c r="D79" s="4">
        <v>-6.7623215368496914E-2</v>
      </c>
      <c r="E79" s="4">
        <v>103.83599952930302</v>
      </c>
      <c r="F79" s="4">
        <v>13.795984065343452</v>
      </c>
      <c r="G79" s="4">
        <v>1.9368178186443175</v>
      </c>
      <c r="H79" s="17">
        <v>3426.5879844669998</v>
      </c>
      <c r="I79" s="8">
        <v>1697</v>
      </c>
      <c r="J79" s="4">
        <v>-4.5662918237300065E-2</v>
      </c>
      <c r="K79" s="4">
        <v>-3.7906485489325847E-2</v>
      </c>
      <c r="L79" s="14">
        <v>2095500</v>
      </c>
      <c r="M79" s="4">
        <v>6.5738161559888583E-2</v>
      </c>
      <c r="N79" s="4">
        <v>1.8384401114206129E-2</v>
      </c>
      <c r="O79" s="4">
        <v>0.1403899721448468</v>
      </c>
      <c r="P79" s="4">
        <v>8.9136490250696383E-3</v>
      </c>
      <c r="Q79" s="4">
        <v>-0.43765867480965093</v>
      </c>
      <c r="R79" s="14">
        <v>23500</v>
      </c>
      <c r="S79" s="4">
        <v>0.8877349159248269</v>
      </c>
      <c r="T79" s="4">
        <v>1.7461089494163424</v>
      </c>
      <c r="U79" s="4">
        <v>1.0547730829420969</v>
      </c>
      <c r="V79">
        <v>1.6320474777448073E-2</v>
      </c>
      <c r="W79">
        <v>1.1462585034013606</v>
      </c>
      <c r="X79" s="9" t="s">
        <v>456</v>
      </c>
    </row>
    <row r="80" spans="1:24" x14ac:dyDescent="0.2">
      <c r="A80" s="5" t="s">
        <v>462</v>
      </c>
      <c r="B80" s="4" t="s">
        <v>463</v>
      </c>
      <c r="C80" s="16">
        <v>6815</v>
      </c>
      <c r="D80" s="4">
        <v>0.10324470510868089</v>
      </c>
      <c r="E80" s="4">
        <v>26.996379984630469</v>
      </c>
      <c r="F80" s="4">
        <v>10.007628337828404</v>
      </c>
      <c r="G80" s="4">
        <v>2.7423683165612927</v>
      </c>
      <c r="H80" s="17">
        <v>5369.5799789430002</v>
      </c>
      <c r="I80" s="8">
        <v>9356</v>
      </c>
      <c r="J80" s="4">
        <v>8.2396654219462295E-2</v>
      </c>
      <c r="K80" s="4">
        <v>0.27368911450298161</v>
      </c>
      <c r="L80" s="14">
        <v>3856900</v>
      </c>
      <c r="M80" s="4">
        <v>0.17645684923508118</v>
      </c>
      <c r="N80" s="4">
        <v>0.11613920355015765</v>
      </c>
      <c r="O80" s="4">
        <v>0.27402779399743082</v>
      </c>
      <c r="P80" s="4">
        <v>5.3252364825411652E-2</v>
      </c>
      <c r="Q80" s="4">
        <v>-5.4085271181254502E-3</v>
      </c>
      <c r="R80" s="14">
        <v>93000</v>
      </c>
      <c r="S80" s="4">
        <v>0.41146509057709862</v>
      </c>
      <c r="T80" s="4">
        <v>0.54555300713557597</v>
      </c>
      <c r="U80" s="4">
        <v>2.3882258434702779</v>
      </c>
      <c r="V80">
        <v>4.7787227908317714E-2</v>
      </c>
      <c r="W80">
        <v>1.8197796432318993</v>
      </c>
      <c r="X80" s="9" t="s">
        <v>464</v>
      </c>
    </row>
    <row r="81" spans="1:24" x14ac:dyDescent="0.2">
      <c r="A81" s="5" t="s">
        <v>469</v>
      </c>
      <c r="B81" s="4" t="s">
        <v>163</v>
      </c>
      <c r="C81" s="16">
        <v>7765</v>
      </c>
      <c r="D81" s="4">
        <v>0.46163604487334298</v>
      </c>
      <c r="E81" s="4">
        <v>37.332023557475246</v>
      </c>
      <c r="F81" s="4">
        <v>6.2479855436602936</v>
      </c>
      <c r="G81" s="4">
        <v>0.7005069922597692</v>
      </c>
      <c r="H81" s="17">
        <v>1508.2137517220001</v>
      </c>
      <c r="I81" s="8">
        <v>544</v>
      </c>
      <c r="J81" s="4">
        <v>0.21305212156620934</v>
      </c>
      <c r="K81" s="4">
        <v>0.19379121478797745</v>
      </c>
      <c r="L81" s="14">
        <v>1993150</v>
      </c>
      <c r="M81" s="4">
        <v>8.3308764688539774E-2</v>
      </c>
      <c r="N81" s="4">
        <v>1.7015541422735123E-2</v>
      </c>
      <c r="O81" s="4">
        <v>0.11211725561218043</v>
      </c>
      <c r="P81" s="4">
        <v>4.2159794465737269E-2</v>
      </c>
      <c r="Q81" s="4">
        <v>0.39872485570967253</v>
      </c>
      <c r="R81" s="14">
        <v>79700</v>
      </c>
      <c r="S81" s="4">
        <v>1.2108215615278699</v>
      </c>
      <c r="T81" s="4">
        <v>2.1608117946851109</v>
      </c>
      <c r="U81" s="4">
        <v>0.93305100875523406</v>
      </c>
      <c r="V81">
        <v>2.0602784435718294E-2</v>
      </c>
      <c r="W81">
        <v>1.8274930102516309</v>
      </c>
      <c r="X81" s="9" t="s">
        <v>470</v>
      </c>
    </row>
    <row r="82" spans="1:24" x14ac:dyDescent="0.2">
      <c r="A82" s="5" t="s">
        <v>475</v>
      </c>
      <c r="B82" s="4" t="s">
        <v>159</v>
      </c>
      <c r="C82" s="16">
        <v>4200</v>
      </c>
      <c r="D82" s="4">
        <v>0.16898468531001365</v>
      </c>
      <c r="E82" s="4">
        <v>16.623668175928106</v>
      </c>
      <c r="F82" s="4">
        <v>9.9822985842761458</v>
      </c>
      <c r="G82" s="4">
        <v>1.2878783323088749</v>
      </c>
      <c r="H82" s="17">
        <v>1694.4172498360001</v>
      </c>
      <c r="I82" s="8">
        <v>885</v>
      </c>
      <c r="J82" s="4">
        <v>0.10675193848651854</v>
      </c>
      <c r="K82" s="4">
        <v>0.1604194494393627</v>
      </c>
      <c r="L82" s="14">
        <v>1257125</v>
      </c>
      <c r="M82" s="4">
        <v>9.8170209617234494E-2</v>
      </c>
      <c r="N82" s="4">
        <v>6.7340725785139693E-2</v>
      </c>
      <c r="O82" s="4">
        <v>0.12901621018805298</v>
      </c>
      <c r="P82" s="4">
        <v>2.0681599560258349E-2</v>
      </c>
      <c r="Q82" s="4">
        <v>4.0581762055451387E-2</v>
      </c>
      <c r="R82" s="14">
        <v>28305.5</v>
      </c>
      <c r="S82" s="4">
        <v>1.1567495192998438</v>
      </c>
      <c r="T82" s="4">
        <v>2.081401520881176</v>
      </c>
      <c r="U82" s="4">
        <v>0.98072661016936447</v>
      </c>
      <c r="V82">
        <v>7.7896352181262937E-2</v>
      </c>
      <c r="W82">
        <v>2.5012195401683655</v>
      </c>
      <c r="X82" s="9" t="s">
        <v>476</v>
      </c>
    </row>
    <row r="83" spans="1:24" x14ac:dyDescent="0.2">
      <c r="A83" s="5" t="s">
        <v>478</v>
      </c>
      <c r="B83" s="4" t="s">
        <v>479</v>
      </c>
      <c r="C83" s="16">
        <v>7200</v>
      </c>
      <c r="D83" s="4">
        <v>6.4055363191671821E-2</v>
      </c>
      <c r="E83" s="4">
        <v>21.176328585691415</v>
      </c>
      <c r="F83" s="4">
        <v>17.680535190710838</v>
      </c>
      <c r="G83" s="4">
        <v>2.4003191521564924</v>
      </c>
      <c r="H83" s="17">
        <v>2909.6275476740002</v>
      </c>
      <c r="I83" s="8">
        <v>2707</v>
      </c>
      <c r="J83" s="4">
        <v>-4.5971335689254378E-2</v>
      </c>
      <c r="K83" s="4">
        <v>0.16322343950899909</v>
      </c>
      <c r="L83" s="14">
        <v>2391200</v>
      </c>
      <c r="M83" s="4">
        <v>8.7845060680374773E-2</v>
      </c>
      <c r="N83" s="4">
        <v>8.6398792680626293E-2</v>
      </c>
      <c r="O83" s="4">
        <v>0.13576054832421555</v>
      </c>
      <c r="P83" s="4">
        <v>5.319750990379174E-2</v>
      </c>
      <c r="Q83" s="4">
        <v>0.20745741468424894</v>
      </c>
      <c r="R83" s="14">
        <v>68150</v>
      </c>
      <c r="S83" s="4">
        <v>0.60215827338129502</v>
      </c>
      <c r="T83" s="4">
        <v>1.7164597949271452</v>
      </c>
      <c r="U83" s="4">
        <v>1.8853512278697886</v>
      </c>
      <c r="V83">
        <v>5.2025747822794399E-2</v>
      </c>
      <c r="W83">
        <v>1.5216639778750864</v>
      </c>
      <c r="X83" s="9" t="s">
        <v>480</v>
      </c>
    </row>
    <row r="84" spans="1:24" x14ac:dyDescent="0.2">
      <c r="A84" s="5" t="s">
        <v>492</v>
      </c>
      <c r="B84" s="4" t="s">
        <v>493</v>
      </c>
      <c r="C84" s="16">
        <v>2013</v>
      </c>
      <c r="D84" s="4">
        <v>4.6492338963944002E-2</v>
      </c>
      <c r="E84" s="4">
        <v>12.105518637433484</v>
      </c>
      <c r="F84" s="4">
        <v>5.5364779667009509</v>
      </c>
      <c r="G84" s="4">
        <v>1.1294052474941758</v>
      </c>
      <c r="H84" s="17">
        <v>946.36102500000004</v>
      </c>
      <c r="I84" s="8">
        <v>709</v>
      </c>
      <c r="J84" s="4">
        <v>-8.370386013809572E-3</v>
      </c>
      <c r="K84" s="4">
        <v>-6.525769306796092E-2</v>
      </c>
      <c r="L84" s="14">
        <v>2217090</v>
      </c>
      <c r="M84" s="4">
        <v>0.11209017884833396</v>
      </c>
      <c r="N84" s="4">
        <v>5.1258009883637448E-2</v>
      </c>
      <c r="O84" s="4">
        <v>0.20399345112307207</v>
      </c>
      <c r="P84" s="4">
        <v>3.511923768659677E-2</v>
      </c>
      <c r="Q84" s="4">
        <v>-0.37448127772578843</v>
      </c>
      <c r="R84" s="14">
        <v>42039.5</v>
      </c>
      <c r="S84" s="4">
        <v>0.6886845361197157</v>
      </c>
      <c r="T84" s="4">
        <v>2.3203774928341478</v>
      </c>
      <c r="U84" s="4">
        <v>2.0061800251658015</v>
      </c>
      <c r="V84">
        <v>3.5300598759132655E-2</v>
      </c>
      <c r="W84">
        <v>1.4589810230615425</v>
      </c>
      <c r="X84" s="9" t="s">
        <v>494</v>
      </c>
    </row>
    <row r="85" spans="1:24" x14ac:dyDescent="0.2">
      <c r="A85" s="5" t="s">
        <v>496</v>
      </c>
      <c r="B85" s="4" t="s">
        <v>310</v>
      </c>
      <c r="C85" s="16">
        <v>3549</v>
      </c>
      <c r="D85" s="4">
        <v>0.15656939875914544</v>
      </c>
      <c r="E85" s="4">
        <v>132.2429061024356</v>
      </c>
      <c r="F85" s="4">
        <v>32.763403987969077</v>
      </c>
      <c r="G85" s="4">
        <v>7.5853760638176366</v>
      </c>
      <c r="H85" s="17">
        <v>5646.7720905739998</v>
      </c>
      <c r="I85" s="8">
        <v>870</v>
      </c>
      <c r="J85" s="4">
        <v>7.6347122137012891E-2</v>
      </c>
      <c r="K85" s="4">
        <v>0.43353136972753914</v>
      </c>
      <c r="L85" s="14">
        <v>3139838.5</v>
      </c>
      <c r="M85" s="4">
        <v>0.16205324000424223</v>
      </c>
      <c r="N85" s="4">
        <v>4.5285820341499632E-2</v>
      </c>
      <c r="O85" s="4">
        <v>0.23151977940396648</v>
      </c>
      <c r="P85" s="4">
        <v>3.1561141160250293E-2</v>
      </c>
      <c r="Q85" s="4">
        <v>-7.8922426301702209E-2</v>
      </c>
      <c r="R85" s="14">
        <v>20765.5</v>
      </c>
      <c r="S85" s="4">
        <v>0.19459625456384869</v>
      </c>
      <c r="T85" s="4">
        <v>0.9799041192554433</v>
      </c>
      <c r="U85" s="4">
        <v>7.9563497536945809</v>
      </c>
      <c r="V85">
        <v>8.812451023307178E-3</v>
      </c>
      <c r="W85">
        <v>1.9588760374681129</v>
      </c>
      <c r="X85" s="9" t="s">
        <v>497</v>
      </c>
    </row>
    <row r="86" spans="1:24" x14ac:dyDescent="0.2">
      <c r="A86" s="5" t="s">
        <v>505</v>
      </c>
      <c r="B86" s="4" t="s">
        <v>409</v>
      </c>
      <c r="C86" s="16">
        <v>1775</v>
      </c>
      <c r="D86" s="4">
        <v>0.27968644949475929</v>
      </c>
      <c r="E86" s="4">
        <v>18.157778011347574</v>
      </c>
      <c r="F86" s="4">
        <v>9.3641359927957684</v>
      </c>
      <c r="G86" s="4">
        <v>2.7483634177855492</v>
      </c>
      <c r="H86" s="17">
        <v>4675.6278379220003</v>
      </c>
      <c r="I86" s="8">
        <v>5943</v>
      </c>
      <c r="J86" s="4">
        <v>1.6369698454817838E-2</v>
      </c>
      <c r="K86" s="4">
        <v>0.17492736143326559</v>
      </c>
      <c r="L86" s="14">
        <v>2542450</v>
      </c>
      <c r="M86" s="4">
        <v>0.20871414611714664</v>
      </c>
      <c r="N86" s="4">
        <v>0.14801402540667932</v>
      </c>
      <c r="O86" s="4">
        <v>0.29349887911708916</v>
      </c>
      <c r="P86" s="4">
        <v>3.512099787319653E-2</v>
      </c>
      <c r="Q86" s="4">
        <v>9.9553162823827757E-2</v>
      </c>
      <c r="R86" s="14">
        <v>41100</v>
      </c>
      <c r="S86" s="4">
        <v>0.60869108848535736</v>
      </c>
      <c r="T86" s="4">
        <v>1.2396323215049165</v>
      </c>
      <c r="U86" s="4">
        <v>2.1335473275604659</v>
      </c>
      <c r="V86">
        <v>9.009481823589098E-2</v>
      </c>
      <c r="W86">
        <v>1.7956273167054093</v>
      </c>
      <c r="X86" s="9" t="s">
        <v>506</v>
      </c>
    </row>
    <row r="87" spans="1:24" x14ac:dyDescent="0.2">
      <c r="A87" s="5" t="s">
        <v>515</v>
      </c>
      <c r="B87" s="4" t="s">
        <v>343</v>
      </c>
      <c r="C87" s="16">
        <v>4299</v>
      </c>
      <c r="D87" s="4">
        <v>4.9300557415676627E-2</v>
      </c>
      <c r="E87" s="4">
        <v>17.269715352262445</v>
      </c>
      <c r="F87" s="4">
        <v>9.7705866275344295</v>
      </c>
      <c r="G87" s="4">
        <v>1.252409932113917</v>
      </c>
      <c r="H87" s="17">
        <v>1144.982127855</v>
      </c>
      <c r="I87" s="8">
        <v>1396</v>
      </c>
      <c r="J87" s="4">
        <v>-7.0412416468338401E-3</v>
      </c>
      <c r="K87" s="4">
        <v>2.2539276976927036E-2</v>
      </c>
      <c r="L87" s="14">
        <v>1073400</v>
      </c>
      <c r="M87" s="4">
        <v>8.3592748580846005E-2</v>
      </c>
      <c r="N87" s="4">
        <v>6.0703167917963742E-2</v>
      </c>
      <c r="O87" s="4">
        <v>0.12818165171214063</v>
      </c>
      <c r="P87" s="4">
        <v>2.2889580662882256E-2</v>
      </c>
      <c r="Q87" s="4">
        <v>3.7762552924349935E-2</v>
      </c>
      <c r="R87" s="14">
        <v>22250</v>
      </c>
      <c r="S87" s="4">
        <v>1.006543175744171</v>
      </c>
      <c r="T87" s="4">
        <v>1.8984877455240743</v>
      </c>
      <c r="U87" s="4">
        <v>0.99477447744774472</v>
      </c>
      <c r="V87">
        <v>6.1100359413878903E-2</v>
      </c>
      <c r="W87">
        <v>1.7664007813771774</v>
      </c>
      <c r="X87" s="9" t="s">
        <v>516</v>
      </c>
    </row>
    <row r="88" spans="1:24" x14ac:dyDescent="0.2">
      <c r="A88" s="5" t="s">
        <v>518</v>
      </c>
      <c r="B88" s="4" t="s">
        <v>190</v>
      </c>
      <c r="C88" s="16">
        <v>3666</v>
      </c>
      <c r="D88" s="4">
        <v>0.21703624618897832</v>
      </c>
      <c r="E88" s="4">
        <v>39.919792685552324</v>
      </c>
      <c r="F88" s="4">
        <v>25.199646071186777</v>
      </c>
      <c r="G88" s="4">
        <v>4.5893858947294408</v>
      </c>
      <c r="H88" s="17">
        <v>4006.989110605</v>
      </c>
      <c r="I88" s="8">
        <v>15</v>
      </c>
      <c r="J88" s="4">
        <v>0.19630074448097479</v>
      </c>
      <c r="K88" s="4">
        <v>0.27499240662521784</v>
      </c>
      <c r="L88" s="14">
        <v>732041.5</v>
      </c>
      <c r="M88" s="4">
        <v>0.14262231263248379</v>
      </c>
      <c r="N88" s="4">
        <v>0.11293581821536744</v>
      </c>
      <c r="O88" s="4">
        <v>0.18212104573869134</v>
      </c>
      <c r="P88" s="4">
        <v>6.0783898972533383E-2</v>
      </c>
      <c r="Q88" s="4">
        <v>9.7267870052155425E-2</v>
      </c>
      <c r="R88" s="14">
        <v>54693</v>
      </c>
      <c r="S88" s="4">
        <v>1.0920072785086183</v>
      </c>
      <c r="T88" s="4">
        <v>2.5458243105443463</v>
      </c>
      <c r="U88" s="4">
        <v>1.522688707749239</v>
      </c>
      <c r="V88">
        <v>0.12332673549550745</v>
      </c>
      <c r="W88">
        <v>3.2146064797443805</v>
      </c>
      <c r="X88" s="9" t="s">
        <v>519</v>
      </c>
    </row>
    <row r="89" spans="1:24" x14ac:dyDescent="0.2">
      <c r="A89" s="5" t="s">
        <v>521</v>
      </c>
      <c r="B89" s="4" t="s">
        <v>132</v>
      </c>
      <c r="C89" s="16">
        <v>4230</v>
      </c>
      <c r="D89" s="4">
        <v>-2.0578561015183405E-2</v>
      </c>
      <c r="E89" s="4">
        <v>395.368165684313</v>
      </c>
      <c r="F89" s="4">
        <v>22.867160399933475</v>
      </c>
      <c r="G89" s="4">
        <v>1.8964991622225678</v>
      </c>
      <c r="H89" s="17">
        <v>2233.0393997850001</v>
      </c>
      <c r="I89" s="8">
        <v>1274</v>
      </c>
      <c r="J89" s="4">
        <v>0.13268853897926491</v>
      </c>
      <c r="K89" s="4">
        <v>0.19578905635672039</v>
      </c>
      <c r="L89" s="14">
        <v>2176627</v>
      </c>
      <c r="M89" s="4">
        <v>8.5497323578819194E-3</v>
      </c>
      <c r="N89" s="4">
        <v>4.3582029203354765E-3</v>
      </c>
      <c r="O89" s="4">
        <v>8.2935490417432201E-2</v>
      </c>
      <c r="P89" s="4">
        <v>4.6869200669471825E-2</v>
      </c>
      <c r="Q89" s="4">
        <v>2.8065715214339981E-2</v>
      </c>
      <c r="R89" s="14">
        <v>59537.5</v>
      </c>
      <c r="S89" s="4">
        <v>0.58620029872107215</v>
      </c>
      <c r="T89" s="4">
        <v>1.4696409211940866</v>
      </c>
      <c r="U89" s="4">
        <v>1.952935377352657</v>
      </c>
      <c r="V89">
        <v>2.5547798537877055E-3</v>
      </c>
      <c r="W89">
        <v>2.0458218006127957</v>
      </c>
      <c r="X89" s="9" t="s">
        <v>522</v>
      </c>
    </row>
    <row r="90" spans="1:24" x14ac:dyDescent="0.2">
      <c r="A90" s="5" t="s">
        <v>524</v>
      </c>
      <c r="B90" s="4" t="s">
        <v>182</v>
      </c>
      <c r="C90" s="16">
        <v>1485</v>
      </c>
      <c r="D90" s="4">
        <v>0.4579672164154871</v>
      </c>
      <c r="E90" s="4">
        <v>14.2390261142403</v>
      </c>
      <c r="F90" s="4">
        <v>9.9171071848175192</v>
      </c>
      <c r="G90" s="4">
        <v>2.4142603157498277</v>
      </c>
      <c r="H90" s="17">
        <v>2606.8666619689998</v>
      </c>
      <c r="I90" s="8">
        <v>3919</v>
      </c>
      <c r="J90" s="4">
        <v>0.20074282802126375</v>
      </c>
      <c r="K90" s="4">
        <v>0.16597318770597402</v>
      </c>
      <c r="L90" s="14">
        <v>883440.5</v>
      </c>
      <c r="M90" s="4">
        <v>0.2308276757123385</v>
      </c>
      <c r="N90" s="4">
        <v>0.19899934565075142</v>
      </c>
      <c r="O90" s="4">
        <v>0.24344400748697279</v>
      </c>
      <c r="P90" s="4">
        <v>1.161198176517775E-2</v>
      </c>
      <c r="Q90" s="4">
        <v>0.22688224860870121</v>
      </c>
      <c r="R90" s="14">
        <v>9700.5</v>
      </c>
      <c r="S90" s="4">
        <v>0.9076171938585752</v>
      </c>
      <c r="T90" s="4">
        <v>1.0482575528829994</v>
      </c>
      <c r="U90" s="4">
        <v>1.5301904508867379</v>
      </c>
      <c r="V90">
        <v>0.18061522767922766</v>
      </c>
      <c r="W90">
        <v>2.9263420760136842</v>
      </c>
      <c r="X90" s="9" t="s">
        <v>525</v>
      </c>
    </row>
    <row r="91" spans="1:24" x14ac:dyDescent="0.2">
      <c r="A91" s="5" t="s">
        <v>527</v>
      </c>
      <c r="B91" s="4" t="s">
        <v>528</v>
      </c>
      <c r="C91" s="16">
        <v>4200</v>
      </c>
      <c r="D91" s="4">
        <v>0.21986496338712369</v>
      </c>
      <c r="E91" s="4">
        <v>18.558493309846153</v>
      </c>
      <c r="F91" s="4">
        <v>24.375743787723785</v>
      </c>
      <c r="G91" s="4">
        <v>0.28320366226401078</v>
      </c>
      <c r="H91" s="17">
        <v>241.26041302799999</v>
      </c>
      <c r="I91" s="8">
        <v>123868</v>
      </c>
      <c r="J91" s="4">
        <v>-2.3453805046083853E-2</v>
      </c>
      <c r="K91" s="4">
        <v>0.10911687813636228</v>
      </c>
      <c r="L91" s="14">
        <v>2228000</v>
      </c>
      <c r="M91" s="4">
        <v>-1.4107883817427386E-2</v>
      </c>
      <c r="N91" s="4">
        <v>1.0788381742738589E-2</v>
      </c>
      <c r="O91" s="4">
        <v>1.1618257261410789E-2</v>
      </c>
      <c r="P91" s="4">
        <v>2.5726141078838173E-2</v>
      </c>
      <c r="Q91" s="4">
        <v>-1.5508573325740072E-2</v>
      </c>
      <c r="R91" s="14">
        <v>26000</v>
      </c>
      <c r="S91" s="4">
        <v>0.52735229759299784</v>
      </c>
      <c r="T91" s="4">
        <v>1.7694566813509545</v>
      </c>
      <c r="U91" s="4">
        <v>1.9869565217391305</v>
      </c>
      <c r="V91">
        <v>5.6892778993435445E-3</v>
      </c>
      <c r="W91">
        <v>2.1966929436646798</v>
      </c>
      <c r="X91" s="9" t="s">
        <v>529</v>
      </c>
    </row>
    <row r="92" spans="1:24" x14ac:dyDescent="0.2">
      <c r="A92" s="5" t="s">
        <v>531</v>
      </c>
      <c r="B92" s="4" t="s">
        <v>463</v>
      </c>
      <c r="C92" s="16">
        <v>3600</v>
      </c>
      <c r="D92" s="4">
        <v>6.5085733929318046E-2</v>
      </c>
      <c r="E92" s="4">
        <v>192.40690829896775</v>
      </c>
      <c r="F92" s="4">
        <v>11.993496268283673</v>
      </c>
      <c r="G92" s="4">
        <v>2.4155888878321266</v>
      </c>
      <c r="H92" s="17">
        <v>2982.3070786339999</v>
      </c>
      <c r="I92" s="8">
        <v>10938</v>
      </c>
      <c r="J92" s="4">
        <v>0.10219998279305242</v>
      </c>
      <c r="K92" s="4">
        <v>-2.5492054757313753E-2</v>
      </c>
      <c r="L92" s="14">
        <v>1894650</v>
      </c>
      <c r="M92" s="4">
        <v>0.14306716186939028</v>
      </c>
      <c r="N92" s="4">
        <v>1.1993190962550294E-2</v>
      </c>
      <c r="O92" s="4">
        <v>0.20140823274528011</v>
      </c>
      <c r="P92" s="4">
        <v>5.6097183534509439E-2</v>
      </c>
      <c r="Q92" s="4">
        <v>0.14284483304691475</v>
      </c>
      <c r="R92" s="14">
        <v>62300</v>
      </c>
      <c r="S92" s="4">
        <v>0.70704086656819298</v>
      </c>
      <c r="T92" s="4">
        <v>1.2858422047557456</v>
      </c>
      <c r="U92" s="4">
        <v>1.5246475936274919</v>
      </c>
      <c r="V92">
        <v>8.4796761310793802E-3</v>
      </c>
      <c r="W92">
        <v>1.5809548521017125</v>
      </c>
      <c r="X92" s="9" t="s">
        <v>532</v>
      </c>
    </row>
    <row r="93" spans="1:24" x14ac:dyDescent="0.2">
      <c r="A93" s="5" t="s">
        <v>534</v>
      </c>
      <c r="B93" s="4" t="s">
        <v>186</v>
      </c>
      <c r="C93" s="16">
        <v>1200</v>
      </c>
      <c r="D93" s="4">
        <v>0.31137816198781243</v>
      </c>
      <c r="E93" s="4">
        <v>27.699187231334069</v>
      </c>
      <c r="F93" s="4">
        <v>13.02028157927051</v>
      </c>
      <c r="G93" s="4">
        <v>3.9507477152884425</v>
      </c>
      <c r="H93" s="17">
        <v>3051.7302540249998</v>
      </c>
      <c r="I93" s="8">
        <v>63</v>
      </c>
      <c r="J93" s="4">
        <v>6.0543925080754901E-2</v>
      </c>
      <c r="K93" s="4">
        <v>0.17613178445899669</v>
      </c>
      <c r="L93" s="14">
        <v>1050487</v>
      </c>
      <c r="M93" s="4">
        <v>0.25385803253778133</v>
      </c>
      <c r="N93" s="4">
        <v>0.16005078671468356</v>
      </c>
      <c r="O93" s="4">
        <v>0.3034302823049847</v>
      </c>
      <c r="P93" s="4">
        <v>4.1098596828154664E-2</v>
      </c>
      <c r="Q93" s="4">
        <v>-0.20282184357387945</v>
      </c>
      <c r="R93" s="14">
        <v>21115</v>
      </c>
      <c r="S93" s="4">
        <v>0.61522161130256969</v>
      </c>
      <c r="T93" s="4">
        <v>1.051519761946224</v>
      </c>
      <c r="U93" s="4">
        <v>2.5511264532398212</v>
      </c>
      <c r="V93">
        <v>9.8466702892851532E-2</v>
      </c>
      <c r="W93">
        <v>2.0455922439435517</v>
      </c>
      <c r="X93" s="9" t="s">
        <v>535</v>
      </c>
    </row>
    <row r="94" spans="1:24" x14ac:dyDescent="0.2">
      <c r="A94" s="5" t="s">
        <v>541</v>
      </c>
      <c r="B94" s="4" t="s">
        <v>542</v>
      </c>
      <c r="C94" s="16">
        <v>3500</v>
      </c>
      <c r="D94" s="4">
        <v>0.16054164640900681</v>
      </c>
      <c r="E94" s="4">
        <v>11.024179997162358</v>
      </c>
      <c r="F94" s="4">
        <v>11.16417139448706</v>
      </c>
      <c r="G94" s="4">
        <v>2.4721245609699327</v>
      </c>
      <c r="H94" s="17">
        <v>2261.0593174179999</v>
      </c>
      <c r="I94" s="8">
        <v>808</v>
      </c>
      <c r="J94" s="4">
        <v>-3.6241323343992882E-2</v>
      </c>
      <c r="K94" s="4">
        <v>0.11456301755900689</v>
      </c>
      <c r="L94" s="14">
        <v>2811200</v>
      </c>
      <c r="M94" s="4">
        <v>6.8322416302765643E-2</v>
      </c>
      <c r="N94" s="4">
        <v>0.18659024745269287</v>
      </c>
      <c r="O94" s="4">
        <v>0.22143377001455605</v>
      </c>
      <c r="P94" s="4">
        <v>2.6746724890829694E-2</v>
      </c>
      <c r="Q94" s="4">
        <v>-5.0029690228987178E-2</v>
      </c>
      <c r="R94" s="14">
        <v>22150</v>
      </c>
      <c r="S94" s="4">
        <v>0.41513709494674822</v>
      </c>
      <c r="T94" s="4">
        <v>1.6065477930429699</v>
      </c>
      <c r="U94" s="4">
        <v>3.1506425511661114</v>
      </c>
      <c r="V94">
        <v>7.7460533272905807E-2</v>
      </c>
      <c r="W94">
        <v>2.1136744631595752</v>
      </c>
      <c r="X94" s="9" t="s">
        <v>543</v>
      </c>
    </row>
    <row r="95" spans="1:24" x14ac:dyDescent="0.2">
      <c r="A95" s="5" t="s">
        <v>545</v>
      </c>
      <c r="B95" s="4" t="s">
        <v>343</v>
      </c>
      <c r="C95" s="16">
        <v>877</v>
      </c>
      <c r="D95" s="4">
        <v>7.485506518901186E-2</v>
      </c>
      <c r="E95" s="4">
        <v>22.385303277047871</v>
      </c>
      <c r="F95" s="4">
        <v>7.4697924066469987</v>
      </c>
      <c r="G95" s="4">
        <v>0.38355109102743196</v>
      </c>
      <c r="H95" s="17">
        <v>645.74884363299998</v>
      </c>
      <c r="I95" s="8">
        <v>3282</v>
      </c>
      <c r="J95" s="4">
        <v>-1.2149035763763583E-2</v>
      </c>
      <c r="K95" s="4">
        <v>0.11436299298557295</v>
      </c>
      <c r="L95" s="14">
        <v>1168402</v>
      </c>
      <c r="M95" s="4">
        <v>4.3482594616937091E-2</v>
      </c>
      <c r="N95" s="4">
        <v>2.6379440734275166E-2</v>
      </c>
      <c r="O95" s="4">
        <v>5.1346954526624973E-2</v>
      </c>
      <c r="P95" s="4">
        <v>3.1521451870574584E-3</v>
      </c>
      <c r="Q95" s="4">
        <v>-0.25187757071168615</v>
      </c>
      <c r="R95" s="14">
        <v>4496</v>
      </c>
      <c r="S95" s="4">
        <v>1.0154291153051513</v>
      </c>
      <c r="T95" s="4">
        <v>1.804442706348067</v>
      </c>
      <c r="U95" s="4">
        <v>0.92751687216428791</v>
      </c>
      <c r="V95">
        <v>2.6786452167049703E-2</v>
      </c>
      <c r="W95">
        <v>2.314146284859659</v>
      </c>
      <c r="X95" s="9" t="s">
        <v>546</v>
      </c>
    </row>
    <row r="96" spans="1:24" x14ac:dyDescent="0.2">
      <c r="A96" s="5" t="s">
        <v>551</v>
      </c>
      <c r="B96" s="4" t="s">
        <v>552</v>
      </c>
      <c r="C96" s="16">
        <v>1100</v>
      </c>
      <c r="D96" s="4">
        <v>9.5919243796750653E-2</v>
      </c>
      <c r="E96" s="4">
        <v>31.546694197376738</v>
      </c>
      <c r="F96" s="4">
        <v>9.5871009917636503</v>
      </c>
      <c r="G96" s="4">
        <v>3.481872973157274</v>
      </c>
      <c r="H96" s="17">
        <v>1397.3923661670001</v>
      </c>
      <c r="I96" s="8">
        <v>54</v>
      </c>
      <c r="J96" s="4">
        <v>-1.6686335384908046E-2</v>
      </c>
      <c r="K96" s="4">
        <v>4.4979386344372596E-3</v>
      </c>
      <c r="L96" s="14">
        <v>2594358</v>
      </c>
      <c r="M96" s="4">
        <v>0.14351773009385407</v>
      </c>
      <c r="N96" s="4">
        <v>5.2386088404480773E-2</v>
      </c>
      <c r="O96" s="4">
        <v>0.36318309112927644</v>
      </c>
      <c r="P96" s="4">
        <v>0.28367558848016955</v>
      </c>
      <c r="Q96" s="4">
        <v>-6.8870160903157118E-2</v>
      </c>
      <c r="R96" s="14">
        <v>168876</v>
      </c>
      <c r="S96" s="4">
        <v>0.32537489177489176</v>
      </c>
      <c r="T96" s="4">
        <v>3.6453181583031555</v>
      </c>
      <c r="U96" s="4">
        <v>3.3255018484607679</v>
      </c>
      <c r="V96">
        <v>1.7045117845117846E-2</v>
      </c>
      <c r="W96">
        <v>1.4952041273675145</v>
      </c>
      <c r="X96" s="9" t="s">
        <v>553</v>
      </c>
    </row>
    <row r="97" spans="1:24" x14ac:dyDescent="0.2">
      <c r="A97" s="5" t="s">
        <v>555</v>
      </c>
      <c r="B97" s="4" t="s">
        <v>167</v>
      </c>
      <c r="C97" s="16">
        <v>2386</v>
      </c>
      <c r="D97" s="4">
        <v>0.19105587604251295</v>
      </c>
      <c r="E97" s="4">
        <v>327.36916718403546</v>
      </c>
      <c r="F97" s="4">
        <v>24.875579554953536</v>
      </c>
      <c r="G97" s="4">
        <v>4.1256281490431563</v>
      </c>
      <c r="H97" s="17">
        <v>3691.08736</v>
      </c>
      <c r="I97" s="8">
        <v>441</v>
      </c>
      <c r="J97" s="4">
        <v>0.18975801208436716</v>
      </c>
      <c r="K97" s="4">
        <v>0.21298602367690544</v>
      </c>
      <c r="L97" s="14">
        <v>2129776</v>
      </c>
      <c r="M97" s="4">
        <v>7.1317763563338077E-2</v>
      </c>
      <c r="N97" s="4">
        <v>1.1409668315123401E-2</v>
      </c>
      <c r="O97" s="4">
        <v>0.16585053385104387</v>
      </c>
      <c r="P97" s="4">
        <v>2.7986322565237497E-2</v>
      </c>
      <c r="Q97" s="4">
        <v>0.16321494010285864</v>
      </c>
      <c r="R97" s="14">
        <v>36627.5</v>
      </c>
      <c r="S97" s="4">
        <v>0.42882770681496174</v>
      </c>
      <c r="T97" s="4">
        <v>1.2121368607498049</v>
      </c>
      <c r="U97" s="4">
        <v>2.4939664240970738</v>
      </c>
      <c r="V97">
        <v>4.8927818990936959E-3</v>
      </c>
      <c r="W97">
        <v>3.0035517380707217</v>
      </c>
      <c r="X97" s="9" t="s">
        <v>556</v>
      </c>
    </row>
    <row r="98" spans="1:24" x14ac:dyDescent="0.2">
      <c r="A98" s="5" t="s">
        <v>558</v>
      </c>
      <c r="B98" s="4" t="s">
        <v>559</v>
      </c>
      <c r="C98" s="16">
        <v>3100</v>
      </c>
      <c r="D98" s="4">
        <v>0.23012447348906728</v>
      </c>
      <c r="E98" s="4">
        <v>17.132554103110941</v>
      </c>
      <c r="F98" s="4">
        <v>10.549397284512439</v>
      </c>
      <c r="G98" s="4">
        <v>2.42787754543706</v>
      </c>
      <c r="H98" s="17">
        <v>2071.8055025809999</v>
      </c>
      <c r="I98" s="8">
        <v>1913</v>
      </c>
      <c r="J98" s="4">
        <v>9.3062933885874832E-2</v>
      </c>
      <c r="K98" s="4">
        <v>0.12193220080066713</v>
      </c>
      <c r="L98" s="14">
        <v>1141046.5</v>
      </c>
      <c r="M98" s="4">
        <v>0.19072130194453871</v>
      </c>
      <c r="N98" s="4">
        <v>0.13366064688269214</v>
      </c>
      <c r="O98" s="4">
        <v>0.23014372100683181</v>
      </c>
      <c r="P98" s="4">
        <v>3.1168104834653973E-2</v>
      </c>
      <c r="Q98" s="4">
        <v>0.14235187891273338</v>
      </c>
      <c r="R98" s="14">
        <v>20485</v>
      </c>
      <c r="S98" s="4">
        <v>0.78681098304955033</v>
      </c>
      <c r="T98" s="4">
        <v>2.1779422738980765</v>
      </c>
      <c r="U98" s="4">
        <v>1.4618760480511175</v>
      </c>
      <c r="V98">
        <v>0.10516566496880982</v>
      </c>
      <c r="W98">
        <v>2.3181589091026384</v>
      </c>
      <c r="X98" s="9" t="s">
        <v>560</v>
      </c>
    </row>
    <row r="99" spans="1:24" x14ac:dyDescent="0.2">
      <c r="A99" s="5" t="s">
        <v>562</v>
      </c>
      <c r="B99" s="4" t="s">
        <v>213</v>
      </c>
      <c r="C99" s="16">
        <v>2922</v>
      </c>
      <c r="D99" s="4">
        <v>1.8649542962976939E-2</v>
      </c>
      <c r="E99" s="4">
        <v>23.062333991168611</v>
      </c>
      <c r="F99" s="4">
        <v>12.395734091652848</v>
      </c>
      <c r="G99" s="4">
        <v>2.3031437059652222</v>
      </c>
      <c r="H99" s="17">
        <v>1898.491334153</v>
      </c>
      <c r="I99" s="8">
        <v>924</v>
      </c>
      <c r="J99" s="4">
        <v>5.8279371863381169E-2</v>
      </c>
      <c r="K99" s="4">
        <v>6.937666582407509E-2</v>
      </c>
      <c r="L99" s="14">
        <v>1615900.5</v>
      </c>
      <c r="M99" s="4">
        <v>0.12942477102094221</v>
      </c>
      <c r="N99" s="4">
        <v>9.5999776093816686E-2</v>
      </c>
      <c r="O99" s="4">
        <v>0.18580131591529817</v>
      </c>
      <c r="P99" s="4">
        <v>5.2493172027587111E-2</v>
      </c>
      <c r="Q99" s="4">
        <v>0.16051710113076845</v>
      </c>
      <c r="R99" s="14">
        <v>40250.5</v>
      </c>
      <c r="S99" s="4">
        <v>0.51829846185090445</v>
      </c>
      <c r="T99" s="4">
        <v>1.4975009692257719</v>
      </c>
      <c r="U99" s="4">
        <v>2.3125013977412503</v>
      </c>
      <c r="V99">
        <v>4.9756536287456424E-2</v>
      </c>
      <c r="W99">
        <v>2.7287790347666747</v>
      </c>
      <c r="X99" s="9" t="s">
        <v>563</v>
      </c>
    </row>
    <row r="100" spans="1:24" x14ac:dyDescent="0.2">
      <c r="A100" s="5" t="s">
        <v>565</v>
      </c>
      <c r="B100" s="4" t="s">
        <v>151</v>
      </c>
      <c r="C100" s="16">
        <v>3392</v>
      </c>
      <c r="D100" s="4">
        <v>7.2921483604811321E-2</v>
      </c>
      <c r="E100" s="4">
        <v>21.951818156786224</v>
      </c>
      <c r="F100" s="4">
        <v>10.02604373418777</v>
      </c>
      <c r="G100" s="4">
        <v>1.4969672322424166</v>
      </c>
      <c r="H100" s="17">
        <v>1063.104601515</v>
      </c>
      <c r="I100" s="8">
        <v>1641</v>
      </c>
      <c r="J100" s="4">
        <v>1.6683616959675351E-2</v>
      </c>
      <c r="K100" s="4">
        <v>0.12467294965530917</v>
      </c>
      <c r="L100" s="14">
        <v>1692081</v>
      </c>
      <c r="M100" s="4">
        <v>0.1045041869606084</v>
      </c>
      <c r="N100" s="4">
        <v>5.1727121250961294E-2</v>
      </c>
      <c r="O100" s="4">
        <v>0.14930786977698027</v>
      </c>
      <c r="P100" s="4">
        <v>1.3492266940100828E-2</v>
      </c>
      <c r="Q100" s="4">
        <v>6.9264024699879911E-3</v>
      </c>
      <c r="R100" s="14">
        <v>12868</v>
      </c>
      <c r="S100" s="4">
        <v>0.55123038290681825</v>
      </c>
      <c r="T100" s="4">
        <v>1.8866677414154442</v>
      </c>
      <c r="U100" s="4">
        <v>1.8735267027372857</v>
      </c>
      <c r="V100">
        <v>2.8513560853834809E-2</v>
      </c>
      <c r="W100">
        <v>1.9643084317730246</v>
      </c>
      <c r="X100" s="9" t="s">
        <v>566</v>
      </c>
    </row>
    <row r="101" spans="1:24" x14ac:dyDescent="0.2">
      <c r="A101" s="5" t="s">
        <v>571</v>
      </c>
      <c r="B101" s="4" t="s">
        <v>572</v>
      </c>
      <c r="C101" s="16">
        <v>2300</v>
      </c>
      <c r="D101" s="4">
        <v>-6.2550426269427084E-2</v>
      </c>
      <c r="E101" s="4">
        <v>27.768052003564357</v>
      </c>
      <c r="F101" s="4">
        <v>9.1806531928925086</v>
      </c>
      <c r="G101" s="4">
        <v>1.3406702067814871</v>
      </c>
      <c r="H101" s="17">
        <v>841.37197570800004</v>
      </c>
      <c r="I101" s="8">
        <v>1674</v>
      </c>
      <c r="J101" s="4">
        <v>2.6710008032021282E-2</v>
      </c>
      <c r="K101" s="4">
        <v>4.6396680639727794E-2</v>
      </c>
      <c r="L101" s="14">
        <v>1165950</v>
      </c>
      <c r="M101" s="4">
        <v>0.10693507097975331</v>
      </c>
      <c r="N101" s="4">
        <v>3.5257156155457298E-2</v>
      </c>
      <c r="O101" s="4">
        <v>0.14603211542936934</v>
      </c>
      <c r="P101" s="4">
        <v>2.4784733535024434E-2</v>
      </c>
      <c r="Q101" s="4">
        <v>1.0851497967699464E-2</v>
      </c>
      <c r="R101" s="14">
        <v>18200</v>
      </c>
      <c r="S101" s="4">
        <v>0.72559945964201278</v>
      </c>
      <c r="T101" s="4">
        <v>1.4090834563043122</v>
      </c>
      <c r="U101" s="4">
        <v>1.4477447744774476</v>
      </c>
      <c r="V101">
        <v>2.5582573454913882E-2</v>
      </c>
      <c r="W101">
        <v>1.8193548387096774</v>
      </c>
      <c r="X101" s="9" t="s">
        <v>573</v>
      </c>
    </row>
    <row r="102" spans="1:24" x14ac:dyDescent="0.2">
      <c r="A102" s="5" t="s">
        <v>578</v>
      </c>
      <c r="B102" s="4" t="s">
        <v>579</v>
      </c>
      <c r="C102" s="16">
        <v>1480</v>
      </c>
      <c r="D102" s="4">
        <v>0.1629224819142352</v>
      </c>
      <c r="E102" s="4">
        <v>73.617460654455428</v>
      </c>
      <c r="F102" s="4">
        <v>17.019761523176843</v>
      </c>
      <c r="G102" s="4">
        <v>8.9077764175744498</v>
      </c>
      <c r="H102" s="17">
        <v>4847.0472269499996</v>
      </c>
      <c r="I102" s="8">
        <v>671</v>
      </c>
      <c r="J102" s="4">
        <v>5.1363934027590652E-3</v>
      </c>
      <c r="K102" s="4">
        <v>0.1024954248362544</v>
      </c>
      <c r="L102" s="14">
        <v>4518628.5</v>
      </c>
      <c r="M102" s="4">
        <v>0.20813338799905742</v>
      </c>
      <c r="N102" s="4">
        <v>8.9682207805121233E-2</v>
      </c>
      <c r="O102" s="4">
        <v>0.523378450717079</v>
      </c>
      <c r="P102" s="4">
        <v>0.7675122146564981</v>
      </c>
      <c r="Q102" s="4">
        <v>0.21505209603197506</v>
      </c>
      <c r="R102" s="14">
        <v>491374</v>
      </c>
      <c r="S102" s="4">
        <v>0.15919905091076181</v>
      </c>
      <c r="T102" s="4">
        <v>1.6074702715248173</v>
      </c>
      <c r="U102" s="4">
        <v>6.9547432904428401</v>
      </c>
      <c r="V102">
        <v>1.4277322366157015E-2</v>
      </c>
      <c r="W102">
        <v>1.6805996921291775</v>
      </c>
      <c r="X102" s="9" t="s">
        <v>580</v>
      </c>
    </row>
    <row r="103" spans="1:24" x14ac:dyDescent="0.2">
      <c r="A103" s="5" t="s">
        <v>582</v>
      </c>
      <c r="B103" s="4" t="s">
        <v>244</v>
      </c>
      <c r="C103" s="16">
        <v>1636</v>
      </c>
      <c r="D103" s="4">
        <v>0.50236586489890533</v>
      </c>
      <c r="E103" s="4">
        <v>15.096704999122391</v>
      </c>
      <c r="F103" s="4">
        <v>9.3697690402473643</v>
      </c>
      <c r="G103" s="4">
        <v>2.8092631036075919</v>
      </c>
      <c r="H103" s="17">
        <v>3371.6075142740001</v>
      </c>
      <c r="I103" s="8">
        <v>1584</v>
      </c>
      <c r="J103" s="4">
        <v>0.32663030291645989</v>
      </c>
      <c r="K103" s="4">
        <v>0.47848784578171144</v>
      </c>
      <c r="L103" s="14">
        <v>1722338</v>
      </c>
      <c r="M103" s="4">
        <v>0.23549343751336821</v>
      </c>
      <c r="N103" s="4">
        <v>0.22218242847322328</v>
      </c>
      <c r="O103" s="4">
        <v>0.29982202245760226</v>
      </c>
      <c r="P103" s="4">
        <v>1.8310098758136578E-2</v>
      </c>
      <c r="Q103" s="4">
        <v>0.25219365763322221</v>
      </c>
      <c r="R103" s="14">
        <v>15222</v>
      </c>
      <c r="S103" s="4">
        <v>0.56003327273446502</v>
      </c>
      <c r="T103" s="4">
        <v>0.88572367632649318</v>
      </c>
      <c r="U103" s="4">
        <v>2.2751492903400816</v>
      </c>
      <c r="V103">
        <v>0.12442955256195042</v>
      </c>
      <c r="W103">
        <v>9.0450016881932296</v>
      </c>
      <c r="X103" s="9" t="s">
        <v>583</v>
      </c>
    </row>
    <row r="104" spans="1:24" x14ac:dyDescent="0.2">
      <c r="A104" s="5" t="s">
        <v>585</v>
      </c>
      <c r="B104" s="4" t="s">
        <v>374</v>
      </c>
      <c r="C104" s="16">
        <v>2500</v>
      </c>
      <c r="D104" s="4">
        <v>0.1101439557617494</v>
      </c>
      <c r="E104" s="4">
        <v>13.462372933993727</v>
      </c>
      <c r="F104" s="4">
        <v>8.374946736923004</v>
      </c>
      <c r="G104" s="4">
        <v>0.99116202890212846</v>
      </c>
      <c r="H104" s="17">
        <v>811.33682961299996</v>
      </c>
      <c r="I104" s="8">
        <v>106</v>
      </c>
      <c r="J104" s="4">
        <v>0.12243436889414805</v>
      </c>
      <c r="K104" s="4">
        <v>0.11694269005434288</v>
      </c>
      <c r="L104" s="14">
        <v>513591.5</v>
      </c>
      <c r="M104" s="4">
        <v>9.409291565643596E-2</v>
      </c>
      <c r="N104" s="4">
        <v>6.6997055184442836E-2</v>
      </c>
      <c r="O104" s="4">
        <v>0.11834845761255387</v>
      </c>
      <c r="P104" s="4">
        <v>2.7004703478528638E-2</v>
      </c>
      <c r="Q104" s="4">
        <v>0.47565464473624441</v>
      </c>
      <c r="R104" s="14">
        <v>21079.5</v>
      </c>
      <c r="S104" s="4">
        <v>1.6577416822388571</v>
      </c>
      <c r="T104" s="4">
        <v>3.4973659348307007</v>
      </c>
      <c r="U104" s="4">
        <v>0.71264651611759378</v>
      </c>
      <c r="V104">
        <v>0.11106381096650782</v>
      </c>
      <c r="W104">
        <v>1.8959494351989994</v>
      </c>
      <c r="X104" s="9" t="s">
        <v>586</v>
      </c>
    </row>
    <row r="105" spans="1:24" x14ac:dyDescent="0.2">
      <c r="A105" s="5" t="s">
        <v>588</v>
      </c>
      <c r="B105" s="4" t="s">
        <v>589</v>
      </c>
      <c r="C105" s="16">
        <v>2000</v>
      </c>
      <c r="D105" s="4">
        <v>0.37278365804425873</v>
      </c>
      <c r="E105" s="4">
        <v>10.655310169633742</v>
      </c>
      <c r="F105" s="4">
        <v>5.7540075741699557</v>
      </c>
      <c r="G105" s="4">
        <v>2.4979580905113483</v>
      </c>
      <c r="H105" s="17">
        <v>1283.8476670289999</v>
      </c>
      <c r="I105" s="8">
        <v>1479</v>
      </c>
      <c r="J105" s="4">
        <v>0.13621718847452757</v>
      </c>
      <c r="K105" s="4">
        <v>5.5030128484803598E-2</v>
      </c>
      <c r="L105" s="14">
        <v>1776946.5</v>
      </c>
      <c r="M105" s="4">
        <v>0.27264769289946955</v>
      </c>
      <c r="N105" s="4">
        <v>0.1539758140057941</v>
      </c>
      <c r="O105" s="4">
        <v>0.43412492220636179</v>
      </c>
      <c r="P105" s="4">
        <v>0.16302223971558519</v>
      </c>
      <c r="Q105" s="4">
        <v>5.485668118804865E-2</v>
      </c>
      <c r="R105" s="14">
        <v>116138</v>
      </c>
      <c r="S105" s="4">
        <v>0.40793528244336091</v>
      </c>
      <c r="T105" s="4">
        <v>1.0120446556286422</v>
      </c>
      <c r="U105" s="4">
        <v>2.9047343595024113</v>
      </c>
      <c r="V105">
        <v>6.2812167175900033E-2</v>
      </c>
      <c r="W105">
        <v>1.1279787980962035</v>
      </c>
      <c r="X105" s="9" t="s">
        <v>590</v>
      </c>
    </row>
    <row r="106" spans="1:24" x14ac:dyDescent="0.2">
      <c r="A106" s="5" t="s">
        <v>598</v>
      </c>
      <c r="B106" s="4" t="s">
        <v>599</v>
      </c>
      <c r="C106" s="16">
        <v>775</v>
      </c>
      <c r="D106" s="4">
        <v>-0.49526323588840793</v>
      </c>
      <c r="E106" s="4">
        <v>6.6667158222398042</v>
      </c>
      <c r="F106" s="4">
        <v>0.96047439718801741</v>
      </c>
      <c r="G106" s="4">
        <v>0.11874586150888304</v>
      </c>
      <c r="H106" s="17">
        <v>404.44298207200001</v>
      </c>
      <c r="I106" s="8">
        <v>310</v>
      </c>
      <c r="J106" s="4">
        <v>0.27084530267143903</v>
      </c>
      <c r="K106" s="4">
        <v>0.40801065802854675</v>
      </c>
      <c r="L106" s="14">
        <v>977938.5</v>
      </c>
      <c r="M106" s="4">
        <v>9.0210268352785075E-2</v>
      </c>
      <c r="N106" s="4">
        <v>6.8448915486474041E-2</v>
      </c>
      <c r="O106" s="4">
        <v>0.12363251103468818</v>
      </c>
      <c r="P106" s="4">
        <v>3.8103522976522516E-2</v>
      </c>
      <c r="Q106" s="4">
        <v>0.42832563025602122</v>
      </c>
      <c r="R106" s="14">
        <v>34778.5</v>
      </c>
      <c r="S106" s="4">
        <v>0.93330960471848423</v>
      </c>
      <c r="T106" s="4">
        <v>1.0924904654723135</v>
      </c>
      <c r="U106" s="4">
        <v>0.72699997779865211</v>
      </c>
      <c r="V106">
        <v>6.3884030256090019E-2</v>
      </c>
      <c r="W106">
        <v>3.4295934877136212</v>
      </c>
      <c r="X106" s="9" t="s">
        <v>600</v>
      </c>
    </row>
    <row r="107" spans="1:24" x14ac:dyDescent="0.2">
      <c r="A107" s="5" t="s">
        <v>605</v>
      </c>
      <c r="B107" s="4" t="s">
        <v>163</v>
      </c>
      <c r="C107" s="16">
        <v>3167</v>
      </c>
      <c r="D107" s="4">
        <v>8.5589470427822834E-2</v>
      </c>
      <c r="E107" s="4">
        <v>5.160612739083601</v>
      </c>
      <c r="F107" s="4">
        <v>2.9671700850806935</v>
      </c>
      <c r="G107" s="4">
        <v>0.97220098825918777</v>
      </c>
      <c r="H107" s="17">
        <v>2237.3578499659998</v>
      </c>
      <c r="I107" s="8">
        <v>2088</v>
      </c>
      <c r="J107" s="4">
        <v>0.14036612108591995</v>
      </c>
      <c r="K107" s="4">
        <v>7.586109642879113E-2</v>
      </c>
      <c r="L107" s="14">
        <v>1595115</v>
      </c>
      <c r="M107" s="4">
        <v>0.3126268605099693</v>
      </c>
      <c r="N107" s="4">
        <v>0.28833415357603648</v>
      </c>
      <c r="O107" s="4">
        <v>0.3276525983958713</v>
      </c>
      <c r="P107" s="4">
        <v>1.5286442053178329E-2</v>
      </c>
      <c r="Q107" s="4">
        <v>2.9067467746797249E-2</v>
      </c>
      <c r="R107" s="14">
        <v>22880</v>
      </c>
      <c r="S107" s="4">
        <v>0.94650695361132675</v>
      </c>
      <c r="T107" s="4">
        <v>1.1288048610933856</v>
      </c>
      <c r="U107" s="4">
        <v>1.0467395945347586</v>
      </c>
      <c r="V107">
        <v>0.27291028132335471</v>
      </c>
      <c r="W107">
        <v>4.032499130598123</v>
      </c>
      <c r="X107" s="9" t="s">
        <v>606</v>
      </c>
    </row>
    <row r="108" spans="1:24" x14ac:dyDescent="0.2">
      <c r="A108" s="5" t="s">
        <v>608</v>
      </c>
      <c r="B108" s="4" t="s">
        <v>479</v>
      </c>
      <c r="C108" s="16">
        <v>3800</v>
      </c>
      <c r="D108" s="4">
        <v>-6.0136091915485079E-2</v>
      </c>
      <c r="E108" s="4">
        <v>16.667463562735165</v>
      </c>
      <c r="F108" s="4">
        <v>8.4256363283047779</v>
      </c>
      <c r="G108" s="4">
        <v>1.486731413003431</v>
      </c>
      <c r="H108" s="17">
        <v>1023.265590507</v>
      </c>
      <c r="I108" s="8">
        <v>782</v>
      </c>
      <c r="J108" s="4">
        <v>5.4141045044552749E-2</v>
      </c>
      <c r="K108" s="4">
        <v>4.7380847960849515E-3</v>
      </c>
      <c r="L108" s="14">
        <v>948331</v>
      </c>
      <c r="M108" s="4">
        <v>0.13606785441816632</v>
      </c>
      <c r="N108" s="4">
        <v>8.3489383808012366E-2</v>
      </c>
      <c r="O108" s="4">
        <v>0.17645330929000094</v>
      </c>
      <c r="P108" s="4">
        <v>3.2489776824022661E-2</v>
      </c>
      <c r="Q108" s="4">
        <v>-1.3979848026799746E-2</v>
      </c>
      <c r="R108" s="14">
        <v>22821.5</v>
      </c>
      <c r="S108" s="4">
        <v>0.78693098211868295</v>
      </c>
      <c r="T108" s="4">
        <v>1.9402186818927805</v>
      </c>
      <c r="U108" s="4">
        <v>1.4239461044264834</v>
      </c>
      <c r="V108">
        <v>6.5700382796522835E-2</v>
      </c>
      <c r="W108">
        <v>2.1476616654715279</v>
      </c>
      <c r="X108" s="9" t="s">
        <v>609</v>
      </c>
    </row>
    <row r="109" spans="1:24" x14ac:dyDescent="0.2">
      <c r="A109" s="5" t="s">
        <v>615</v>
      </c>
      <c r="B109" s="4" t="s">
        <v>186</v>
      </c>
      <c r="C109" s="16">
        <v>1500</v>
      </c>
      <c r="D109" s="4">
        <v>-0.21745073703369133</v>
      </c>
      <c r="E109" s="4">
        <v>45.5491205549569</v>
      </c>
      <c r="F109" s="4">
        <v>6.2795476720931864</v>
      </c>
      <c r="G109" s="4">
        <v>0.51143404323108732</v>
      </c>
      <c r="H109" s="17">
        <v>169.07833550000001</v>
      </c>
      <c r="I109" s="8">
        <v>627</v>
      </c>
      <c r="J109" s="4">
        <v>-9.9459471347142614E-2</v>
      </c>
      <c r="K109" s="4">
        <v>-0.17813990555846626</v>
      </c>
      <c r="L109" s="14">
        <v>813046.5</v>
      </c>
      <c r="M109" s="4">
        <v>2.475450520278949E-2</v>
      </c>
      <c r="N109" s="4">
        <v>5.3035162941679898E-3</v>
      </c>
      <c r="O109" s="4">
        <v>8.1444408090719844E-2</v>
      </c>
      <c r="P109" s="4">
        <v>1.0704187520448971E-2</v>
      </c>
      <c r="Q109" s="4">
        <v>-0.25285950109753041</v>
      </c>
      <c r="R109" s="14">
        <v>4945.5</v>
      </c>
      <c r="S109" s="4">
        <v>0.83846316952119004</v>
      </c>
      <c r="T109" s="4">
        <v>1.3647119612373626</v>
      </c>
      <c r="U109" s="4">
        <v>1.5427949906481255</v>
      </c>
      <c r="V109">
        <v>4.4468030816153682E-3</v>
      </c>
      <c r="W109">
        <v>1.5818120146592334</v>
      </c>
      <c r="X109" s="9" t="s">
        <v>616</v>
      </c>
    </row>
    <row r="110" spans="1:24" x14ac:dyDescent="0.2">
      <c r="A110" s="5" t="s">
        <v>618</v>
      </c>
      <c r="B110" s="4" t="s">
        <v>512</v>
      </c>
      <c r="C110" s="16">
        <v>1935</v>
      </c>
      <c r="D110" s="4">
        <v>-0.12092853636173628</v>
      </c>
      <c r="E110" s="4">
        <v>18.079960074324816</v>
      </c>
      <c r="F110" s="4">
        <v>7.7910902588693567</v>
      </c>
      <c r="G110" s="4">
        <v>0.24757954932969006</v>
      </c>
      <c r="H110" s="17">
        <v>248.36441154100001</v>
      </c>
      <c r="I110" s="8">
        <v>89</v>
      </c>
      <c r="J110" s="4">
        <v>4.3767409031864934E-2</v>
      </c>
      <c r="K110" s="4">
        <v>3.5000701894669861E-2</v>
      </c>
      <c r="L110" s="14">
        <v>464786</v>
      </c>
      <c r="M110" s="4">
        <v>1.4127401977535854E-2</v>
      </c>
      <c r="N110" s="4">
        <v>2.579321118625864E-2</v>
      </c>
      <c r="O110" s="4">
        <v>3.1777266223792767E-2</v>
      </c>
      <c r="P110" s="4">
        <v>4.6021082199548613E-3</v>
      </c>
      <c r="Q110" s="4">
        <v>-0.13681645877034898</v>
      </c>
      <c r="R110" s="14">
        <v>2671</v>
      </c>
      <c r="S110" s="4">
        <v>1.0794559974056508</v>
      </c>
      <c r="T110" s="4">
        <v>1.4394769489408974</v>
      </c>
      <c r="U110" s="4">
        <v>1.0484976379157556</v>
      </c>
      <c r="V110">
        <v>2.7842636507357413E-2</v>
      </c>
      <c r="W110">
        <v>2.5150121830619754</v>
      </c>
      <c r="X110" s="9" t="s">
        <v>619</v>
      </c>
    </row>
    <row r="111" spans="1:24" x14ac:dyDescent="0.2">
      <c r="A111" s="5" t="s">
        <v>625</v>
      </c>
      <c r="B111" s="4" t="s">
        <v>159</v>
      </c>
      <c r="C111" s="16">
        <v>1262</v>
      </c>
      <c r="D111" s="4">
        <v>0.14336662752233198</v>
      </c>
      <c r="E111" s="4">
        <v>26.893035155890576</v>
      </c>
      <c r="F111" s="4">
        <v>15.976640536587073</v>
      </c>
      <c r="G111" s="4">
        <v>2.2831412268697995</v>
      </c>
      <c r="H111" s="17">
        <v>1760.660118621</v>
      </c>
      <c r="I111" s="8">
        <v>1140</v>
      </c>
      <c r="J111" s="4">
        <v>8.9157586440817838E-2</v>
      </c>
      <c r="K111" s="4">
        <v>9.1973444634823043E-2</v>
      </c>
      <c r="L111" s="14">
        <v>673919</v>
      </c>
      <c r="M111" s="4">
        <v>0.12279449829580029</v>
      </c>
      <c r="N111" s="4">
        <v>8.4942711124200931E-2</v>
      </c>
      <c r="O111" s="4">
        <v>0.14290496313297688</v>
      </c>
      <c r="P111" s="4">
        <v>2.0233722524888323E-2</v>
      </c>
      <c r="Q111" s="4">
        <v>8.9849375592188752E-2</v>
      </c>
      <c r="R111" s="14">
        <v>21053</v>
      </c>
      <c r="S111" s="4">
        <v>1.0845560350832262</v>
      </c>
      <c r="T111" s="4">
        <v>1.6154713572178636</v>
      </c>
      <c r="U111" s="4">
        <v>1.2519298999728705</v>
      </c>
      <c r="V111">
        <v>9.2125129986083215E-2</v>
      </c>
      <c r="W111">
        <v>2.2397232859011331</v>
      </c>
      <c r="X111" s="9" t="s">
        <v>626</v>
      </c>
    </row>
    <row r="112" spans="1:24" x14ac:dyDescent="0.2">
      <c r="A112" s="5" t="s">
        <v>628</v>
      </c>
      <c r="B112" s="4" t="s">
        <v>182</v>
      </c>
      <c r="C112" s="16">
        <v>1221</v>
      </c>
      <c r="D112" s="4">
        <v>0.28162123226968405</v>
      </c>
      <c r="E112" s="4">
        <v>5.7234206076182144</v>
      </c>
      <c r="F112" s="4">
        <v>10.794920737210086</v>
      </c>
      <c r="G112" s="4">
        <v>1.4358043001353769</v>
      </c>
      <c r="H112" s="17">
        <v>955.47928307699999</v>
      </c>
      <c r="I112" s="8">
        <v>2736</v>
      </c>
      <c r="J112" s="4">
        <v>4.4876366160208292E-2</v>
      </c>
      <c r="K112" s="4">
        <v>5.7878680801136673E-2</v>
      </c>
      <c r="L112" s="14">
        <v>1013579.5</v>
      </c>
      <c r="M112" s="4">
        <v>9.3317671020232557E-2</v>
      </c>
      <c r="N112" s="4">
        <v>0.25836935510580572</v>
      </c>
      <c r="O112" s="4">
        <v>0.13300739626425975</v>
      </c>
      <c r="P112" s="4">
        <v>3.8078611811426986E-2</v>
      </c>
      <c r="Q112" s="4">
        <v>0.18084928796459065</v>
      </c>
      <c r="R112" s="14">
        <v>32623.5</v>
      </c>
      <c r="S112" s="4">
        <v>0.57272357410101016</v>
      </c>
      <c r="T112" s="4">
        <v>0.96596805805343389</v>
      </c>
      <c r="U112" s="4">
        <v>1.9342147898854232</v>
      </c>
      <c r="V112">
        <v>0.14797422049437015</v>
      </c>
      <c r="W112">
        <v>2.0499037900715713</v>
      </c>
      <c r="X112" s="9" t="s">
        <v>629</v>
      </c>
    </row>
    <row r="113" spans="1:24" x14ac:dyDescent="0.2">
      <c r="A113" s="5" t="s">
        <v>631</v>
      </c>
      <c r="B113" s="4" t="s">
        <v>182</v>
      </c>
      <c r="C113" s="16">
        <v>3200</v>
      </c>
      <c r="D113" s="4">
        <v>6.7667892526161788E-2</v>
      </c>
      <c r="E113" s="4">
        <v>1.5075420181216854</v>
      </c>
      <c r="F113" s="4">
        <v>54.529295862041288</v>
      </c>
      <c r="G113" s="4">
        <v>2.9622619005447723</v>
      </c>
      <c r="H113" s="17">
        <v>3215.3745612289999</v>
      </c>
      <c r="I113" s="8">
        <v>4482</v>
      </c>
      <c r="J113" s="4">
        <v>-3.1572817784748186E-2</v>
      </c>
      <c r="K113" s="4">
        <v>0.35719884528647472</v>
      </c>
      <c r="L113" s="14">
        <v>2767817</v>
      </c>
      <c r="M113" s="4">
        <v>-4.3245880273196306E-2</v>
      </c>
      <c r="N113" s="4">
        <v>3.839543976755992</v>
      </c>
      <c r="O113" s="4">
        <v>5.4324227990019763E-2</v>
      </c>
      <c r="P113" s="4">
        <v>0.13939744157494716</v>
      </c>
      <c r="Q113" s="4">
        <v>0.56870817350474123</v>
      </c>
      <c r="R113" s="14">
        <v>65120</v>
      </c>
      <c r="S113" s="4">
        <v>0.14948325162629214</v>
      </c>
      <c r="T113" s="4">
        <v>0.22587224408440293</v>
      </c>
      <c r="U113" s="4">
        <v>7.2339892895311104</v>
      </c>
      <c r="V113">
        <v>0.57394751840763036</v>
      </c>
      <c r="W113">
        <v>10.535136759502858</v>
      </c>
      <c r="X113" s="9" t="s">
        <v>632</v>
      </c>
    </row>
    <row r="114" spans="1:24" x14ac:dyDescent="0.2">
      <c r="A114" s="5" t="s">
        <v>634</v>
      </c>
      <c r="B114" s="4" t="s">
        <v>163</v>
      </c>
      <c r="C114" s="16">
        <v>2105</v>
      </c>
      <c r="D114" s="4">
        <v>0.13163719270937579</v>
      </c>
      <c r="E114" s="4">
        <v>33.74725066874926</v>
      </c>
      <c r="F114" s="4">
        <v>13.742905159526055</v>
      </c>
      <c r="G114" s="4">
        <v>1.991566140504762</v>
      </c>
      <c r="H114" s="17">
        <v>1712.268004431</v>
      </c>
      <c r="I114" s="8">
        <v>3275</v>
      </c>
      <c r="J114" s="4">
        <v>9.0093840491670907E-2</v>
      </c>
      <c r="K114" s="4">
        <v>8.473521603748102E-2</v>
      </c>
      <c r="L114" s="14">
        <v>1014374</v>
      </c>
      <c r="M114" s="4">
        <v>9.4060061208363813E-2</v>
      </c>
      <c r="N114" s="4">
        <v>6.7837264368523012E-2</v>
      </c>
      <c r="O114" s="4">
        <v>0.1449159488031746</v>
      </c>
      <c r="P114" s="4">
        <v>8.7245316116196958E-2</v>
      </c>
      <c r="Q114" s="4">
        <v>0.34619440805062007</v>
      </c>
      <c r="R114" s="14">
        <v>65875</v>
      </c>
      <c r="S114" s="4">
        <v>0.74183319645953094</v>
      </c>
      <c r="T114" s="4">
        <v>1.5760907129250326</v>
      </c>
      <c r="U114" s="4">
        <v>1.3099416116433711</v>
      </c>
      <c r="V114">
        <v>5.0323934665571675E-2</v>
      </c>
      <c r="W114">
        <v>5.0425771344833281</v>
      </c>
      <c r="X114" s="9" t="s">
        <v>635</v>
      </c>
    </row>
    <row r="115" spans="1:24" x14ac:dyDescent="0.2">
      <c r="A115" s="5" t="s">
        <v>637</v>
      </c>
      <c r="B115" s="4" t="s">
        <v>259</v>
      </c>
      <c r="C115" s="16">
        <v>1420</v>
      </c>
      <c r="D115" s="4">
        <v>-5.7279867373245641E-2</v>
      </c>
      <c r="E115" s="4">
        <v>59.718665761500667</v>
      </c>
      <c r="F115" s="4">
        <v>16.057146285926702</v>
      </c>
      <c r="G115" s="4">
        <v>2.1088628097961908</v>
      </c>
      <c r="H115" s="17">
        <v>668.55046319999997</v>
      </c>
      <c r="I115" s="8">
        <v>313</v>
      </c>
      <c r="J115" s="4">
        <v>5.8954777826242255E-2</v>
      </c>
      <c r="K115" s="4">
        <v>0.24075859689702384</v>
      </c>
      <c r="L115" s="14">
        <v>646792</v>
      </c>
      <c r="M115" s="4">
        <v>9.0726584226921259E-2</v>
      </c>
      <c r="N115" s="4">
        <v>2.1486410493122238E-2</v>
      </c>
      <c r="O115" s="4">
        <v>0.13133484445143936</v>
      </c>
      <c r="P115" s="4">
        <v>3.4520283977605766E-2</v>
      </c>
      <c r="Q115" s="4">
        <v>0.13216537244394955</v>
      </c>
      <c r="R115" s="14">
        <v>13868.5</v>
      </c>
      <c r="S115" s="4">
        <v>0.59693983937307382</v>
      </c>
      <c r="T115" s="4">
        <v>2.310274646825643</v>
      </c>
      <c r="U115" s="4">
        <v>2.3071453493904568</v>
      </c>
      <c r="V115">
        <v>1.2826094428468316E-2</v>
      </c>
      <c r="W115">
        <v>1.6114696955150691</v>
      </c>
      <c r="X115" s="9" t="s">
        <v>638</v>
      </c>
    </row>
    <row r="116" spans="1:24" x14ac:dyDescent="0.2">
      <c r="A116" s="5" t="s">
        <v>640</v>
      </c>
      <c r="B116" s="4" t="s">
        <v>641</v>
      </c>
      <c r="C116" s="16">
        <v>1300</v>
      </c>
      <c r="D116" s="4">
        <v>0.20483026908907798</v>
      </c>
      <c r="E116" s="4">
        <v>56.770582906748309</v>
      </c>
      <c r="F116" s="4">
        <v>10.927149067107514</v>
      </c>
      <c r="G116" s="4">
        <v>1.0659250585334348</v>
      </c>
      <c r="H116" s="17">
        <v>445.02459940599999</v>
      </c>
      <c r="I116" s="8">
        <v>384</v>
      </c>
      <c r="J116" s="4">
        <v>-0.13730718999328195</v>
      </c>
      <c r="K116" s="4">
        <v>-0.25172677133786747</v>
      </c>
      <c r="L116" s="14">
        <v>416316</v>
      </c>
      <c r="M116" s="4">
        <v>3.3954372004996264E-2</v>
      </c>
      <c r="N116" s="4">
        <v>1.4169949006982844E-2</v>
      </c>
      <c r="O116" s="4">
        <v>9.7548322255623057E-2</v>
      </c>
      <c r="P116" s="4">
        <v>7.2406107593277813E-2</v>
      </c>
      <c r="Q116" s="4">
        <v>-0.27113418945706969</v>
      </c>
      <c r="R116" s="14">
        <v>30294.5</v>
      </c>
      <c r="S116" s="4">
        <v>1.2736102733639374</v>
      </c>
      <c r="T116" s="4">
        <v>2.3200572032476683</v>
      </c>
      <c r="U116" s="4">
        <v>1.1187157456628343</v>
      </c>
      <c r="V116">
        <v>1.8046992628336471E-2</v>
      </c>
      <c r="W116">
        <v>1.3293893328354873</v>
      </c>
      <c r="X116" s="9" t="s">
        <v>642</v>
      </c>
    </row>
    <row r="117" spans="1:24" x14ac:dyDescent="0.2">
      <c r="A117" s="5" t="s">
        <v>644</v>
      </c>
      <c r="B117" s="4" t="s">
        <v>194</v>
      </c>
      <c r="C117" s="16">
        <v>2200</v>
      </c>
      <c r="D117" s="4">
        <v>-0.10945491720673517</v>
      </c>
      <c r="E117" s="4">
        <v>71.908332195652179</v>
      </c>
      <c r="F117" s="4">
        <v>19.917372625063308</v>
      </c>
      <c r="G117" s="4">
        <v>2.1204592581541708</v>
      </c>
      <c r="H117" s="17">
        <v>1127.9540988209999</v>
      </c>
      <c r="I117" s="8">
        <v>3269</v>
      </c>
      <c r="J117" s="4">
        <v>-2.8516109075902962E-2</v>
      </c>
      <c r="K117" s="4">
        <v>-0.15497174277936943</v>
      </c>
      <c r="L117" s="14">
        <v>788779.5</v>
      </c>
      <c r="M117" s="4">
        <v>6.7915682666839394E-2</v>
      </c>
      <c r="N117" s="4">
        <v>2.746037887129895E-2</v>
      </c>
      <c r="O117" s="4">
        <v>0.10646279999229723</v>
      </c>
      <c r="P117" s="4">
        <v>1.4735050934573713E-2</v>
      </c>
      <c r="Q117" s="4">
        <v>-6.5166900064733579E-2</v>
      </c>
      <c r="R117" s="14">
        <v>10218</v>
      </c>
      <c r="S117" s="4">
        <v>0.75427696906955122</v>
      </c>
      <c r="T117" s="4">
        <v>1.6683889245867165</v>
      </c>
      <c r="U117" s="4">
        <v>1.4325123898157606</v>
      </c>
      <c r="V117">
        <v>2.0712731344544918E-2</v>
      </c>
      <c r="W117">
        <v>1.7262600267608235</v>
      </c>
      <c r="X117" s="9" t="s">
        <v>645</v>
      </c>
    </row>
    <row r="118" spans="1:24" x14ac:dyDescent="0.2">
      <c r="A118" s="5" t="s">
        <v>647</v>
      </c>
      <c r="B118" s="4" t="s">
        <v>648</v>
      </c>
      <c r="C118" s="16">
        <v>571</v>
      </c>
      <c r="D118" s="4">
        <v>0.62093620292333096</v>
      </c>
      <c r="E118" s="4">
        <v>4.73441338997252</v>
      </c>
      <c r="F118" s="4">
        <v>3.7848997764053913</v>
      </c>
      <c r="G118" s="4">
        <v>1.5799129889062682</v>
      </c>
      <c r="H118" s="17">
        <v>1090.55792114</v>
      </c>
      <c r="I118" s="8">
        <v>35</v>
      </c>
      <c r="J118" s="4">
        <v>0.24264748330491348</v>
      </c>
      <c r="K118" s="4">
        <v>5.8181132401351476E-2</v>
      </c>
      <c r="L118" s="14">
        <v>1286329.5</v>
      </c>
      <c r="M118" s="4">
        <v>0.34199205732213539</v>
      </c>
      <c r="N118" s="4">
        <v>0.25545546189411017</v>
      </c>
      <c r="O118" s="4">
        <v>0.41742531698071778</v>
      </c>
      <c r="P118" s="4">
        <v>5.0828924123139232E-2</v>
      </c>
      <c r="Q118" s="4">
        <v>5.4623679064054187E-2</v>
      </c>
      <c r="R118" s="14">
        <v>40480.5</v>
      </c>
      <c r="S118" s="4">
        <v>0.62626691271611223</v>
      </c>
      <c r="T118" s="4">
        <v>1.5914447431075593</v>
      </c>
      <c r="U118" s="4">
        <v>2.5884898397990792</v>
      </c>
      <c r="V118">
        <v>0.15998330345689285</v>
      </c>
      <c r="W118">
        <v>1.5583367426234866</v>
      </c>
      <c r="X118" s="9" t="s">
        <v>649</v>
      </c>
    </row>
    <row r="119" spans="1:24" x14ac:dyDescent="0.2">
      <c r="A119" s="5" t="s">
        <v>651</v>
      </c>
      <c r="B119" s="4" t="s">
        <v>652</v>
      </c>
      <c r="C119" s="16">
        <v>2300</v>
      </c>
      <c r="D119" s="4">
        <v>0.11313389053483447</v>
      </c>
      <c r="E119" s="4">
        <v>13.637366437870453</v>
      </c>
      <c r="F119" s="4">
        <v>6.4776200020079822</v>
      </c>
      <c r="G119" s="4">
        <v>0.60933043367696038</v>
      </c>
      <c r="H119" s="17">
        <v>255.38696128199999</v>
      </c>
      <c r="I119" s="8">
        <v>32</v>
      </c>
      <c r="J119" s="4">
        <v>0.11061645198972214</v>
      </c>
      <c r="K119" s="4">
        <v>2.9819518219742047E-2</v>
      </c>
      <c r="L119" s="14">
        <v>410027</v>
      </c>
      <c r="M119" s="4">
        <v>4.7783430232558141E-2</v>
      </c>
      <c r="N119" s="4">
        <v>3.4718720336972E-2</v>
      </c>
      <c r="O119" s="4">
        <v>9.4067023611770287E-2</v>
      </c>
      <c r="P119" s="4">
        <v>0.1086593794494542</v>
      </c>
      <c r="Q119" s="4">
        <v>0.34557256678310755</v>
      </c>
      <c r="R119" s="14">
        <v>48959.5</v>
      </c>
      <c r="S119" s="4">
        <v>1.2242743105127094</v>
      </c>
      <c r="T119" s="4">
        <v>3.8172721032108305</v>
      </c>
      <c r="U119" s="4">
        <v>0.96868033050001534</v>
      </c>
      <c r="V119">
        <v>4.2505237402429973E-2</v>
      </c>
      <c r="W119">
        <v>1.9782366622664045</v>
      </c>
      <c r="X119" s="9" t="s">
        <v>653</v>
      </c>
    </row>
    <row r="120" spans="1:24" x14ac:dyDescent="0.2">
      <c r="A120" s="5" t="s">
        <v>655</v>
      </c>
      <c r="B120" s="4" t="s">
        <v>167</v>
      </c>
      <c r="C120" s="16">
        <v>4897</v>
      </c>
      <c r="D120" s="4">
        <v>-0.13361330428548412</v>
      </c>
      <c r="E120" s="4">
        <v>13.607695873556411</v>
      </c>
      <c r="F120" s="4">
        <v>9.6557552708157388</v>
      </c>
      <c r="G120" s="4">
        <v>0.29698144836970375</v>
      </c>
      <c r="H120" s="17">
        <v>45.953188965000002</v>
      </c>
      <c r="I120" s="8">
        <v>118</v>
      </c>
      <c r="J120" s="4">
        <v>4.478775024277315E-2</v>
      </c>
      <c r="K120" s="4">
        <v>0.13347382699302957</v>
      </c>
      <c r="L120" s="14">
        <v>384384.5</v>
      </c>
      <c r="M120" s="4">
        <v>1.6537705781145925E-2</v>
      </c>
      <c r="N120" s="4">
        <v>6.3499525210834592E-3</v>
      </c>
      <c r="O120" s="4">
        <v>3.0756936152609649E-2</v>
      </c>
      <c r="P120" s="4">
        <v>1.2810845876855673E-2</v>
      </c>
      <c r="Q120" s="4">
        <v>0.10784231733594263</v>
      </c>
      <c r="R120" s="14">
        <v>8707.5</v>
      </c>
      <c r="S120" s="4">
        <v>1.3069180164306269</v>
      </c>
      <c r="T120" s="4">
        <v>1.5641249617656054</v>
      </c>
      <c r="U120" s="4">
        <v>0.78450851940821054</v>
      </c>
      <c r="V120">
        <v>8.2988673532830536E-3</v>
      </c>
      <c r="W120">
        <v>1.4427591341807158</v>
      </c>
      <c r="X120" s="9" t="s">
        <v>656</v>
      </c>
    </row>
    <row r="121" spans="1:24" x14ac:dyDescent="0.2">
      <c r="A121" s="5" t="s">
        <v>658</v>
      </c>
      <c r="B121" s="4" t="s">
        <v>659</v>
      </c>
      <c r="C121" s="16">
        <v>2254</v>
      </c>
      <c r="D121" s="4">
        <v>6.8778512180802887E-2</v>
      </c>
      <c r="E121" s="4">
        <v>31.808844363160617</v>
      </c>
      <c r="F121" s="4">
        <v>12.892570462960235</v>
      </c>
      <c r="G121" s="4">
        <v>1.507672140550711</v>
      </c>
      <c r="H121" s="17">
        <v>553.12399463099996</v>
      </c>
      <c r="I121" s="8">
        <v>503</v>
      </c>
      <c r="J121" s="4">
        <v>0.12806778785452799</v>
      </c>
      <c r="K121" s="4">
        <v>0.19834691549285277</v>
      </c>
      <c r="L121" s="14">
        <v>529566</v>
      </c>
      <c r="M121" s="4">
        <v>6.9534462054760743E-2</v>
      </c>
      <c r="N121" s="4">
        <v>3.4571401305796556E-2</v>
      </c>
      <c r="O121" s="4">
        <v>0.11694115963005082</v>
      </c>
      <c r="P121" s="4">
        <v>3.1630973303538056E-2</v>
      </c>
      <c r="Q121" s="4">
        <v>2.6439294970302507E-2</v>
      </c>
      <c r="R121" s="14">
        <v>14813</v>
      </c>
      <c r="S121" s="4">
        <v>0.85491725121399442</v>
      </c>
      <c r="T121" s="4">
        <v>2.1312418699445357</v>
      </c>
      <c r="U121" s="4">
        <v>1.458051229691016</v>
      </c>
      <c r="V121">
        <v>2.9555687374967495E-2</v>
      </c>
      <c r="W121">
        <v>1.5778369564634389</v>
      </c>
      <c r="X121" s="9" t="s">
        <v>660</v>
      </c>
    </row>
    <row r="122" spans="1:24" x14ac:dyDescent="0.2">
      <c r="A122" s="5" t="s">
        <v>662</v>
      </c>
      <c r="B122" s="4" t="s">
        <v>321</v>
      </c>
      <c r="C122" s="16">
        <v>1813</v>
      </c>
      <c r="D122" s="4">
        <v>3.9192308092057537E-3</v>
      </c>
      <c r="E122" s="4">
        <v>21.435065176202439</v>
      </c>
      <c r="F122" s="4">
        <v>12.716021023550338</v>
      </c>
      <c r="G122" s="4">
        <v>1.644871071679993</v>
      </c>
      <c r="H122" s="17">
        <v>827.58643138800005</v>
      </c>
      <c r="I122" s="8">
        <v>254</v>
      </c>
      <c r="J122" s="4">
        <v>4.1263054835197321E-2</v>
      </c>
      <c r="K122" s="4">
        <v>-3.0704737723412756E-2</v>
      </c>
      <c r="L122" s="14">
        <v>584683.5</v>
      </c>
      <c r="M122" s="4">
        <v>9.5367719147886276E-2</v>
      </c>
      <c r="N122" s="4">
        <v>6.2670029931760782E-2</v>
      </c>
      <c r="O122" s="4">
        <v>0.12935422713077127</v>
      </c>
      <c r="P122" s="4">
        <v>1.9554659550569092E-2</v>
      </c>
      <c r="Q122" s="4">
        <v>5.5938885569402741E-2</v>
      </c>
      <c r="R122" s="14">
        <v>11627.5</v>
      </c>
      <c r="S122" s="4">
        <v>1.0321281439994907</v>
      </c>
      <c r="T122" s="4">
        <v>2.4358119729085366</v>
      </c>
      <c r="U122" s="4">
        <v>1.102387464839977</v>
      </c>
      <c r="V122">
        <v>6.4683501677860786E-2</v>
      </c>
      <c r="W122">
        <v>1.659002915597753</v>
      </c>
      <c r="X122" s="9" t="s">
        <v>663</v>
      </c>
    </row>
    <row r="123" spans="1:24" x14ac:dyDescent="0.2">
      <c r="A123" s="5" t="s">
        <v>665</v>
      </c>
      <c r="B123" s="4" t="s">
        <v>213</v>
      </c>
      <c r="C123" s="16">
        <v>4209</v>
      </c>
      <c r="D123" s="4">
        <v>0.10055271034113766</v>
      </c>
      <c r="E123" s="4">
        <v>21.094504852471673</v>
      </c>
      <c r="F123" s="4">
        <v>9.4927058143929219</v>
      </c>
      <c r="G123" s="4">
        <v>2.0165746130502376</v>
      </c>
      <c r="H123" s="17">
        <v>1256.705126586</v>
      </c>
      <c r="I123" s="8">
        <v>3496</v>
      </c>
      <c r="J123" s="4">
        <v>5.6815826429341021E-2</v>
      </c>
      <c r="K123" s="4">
        <v>8.0894695410542061E-2</v>
      </c>
      <c r="L123" s="14">
        <v>706474.5</v>
      </c>
      <c r="M123" s="4">
        <v>0.16173626482230277</v>
      </c>
      <c r="N123" s="4">
        <v>0.10151328490685314</v>
      </c>
      <c r="O123" s="4">
        <v>0.21243412073222473</v>
      </c>
      <c r="P123" s="4">
        <v>2.4422826900040724E-2</v>
      </c>
      <c r="Q123" s="4">
        <v>-0.15779311962260834</v>
      </c>
      <c r="R123" s="14">
        <v>14987</v>
      </c>
      <c r="S123" s="4">
        <v>0.78407373808763547</v>
      </c>
      <c r="T123" s="4">
        <v>1.801537942043222</v>
      </c>
      <c r="U123" s="4">
        <v>1.4592523273383049</v>
      </c>
      <c r="V123">
        <v>7.9593900762471498E-2</v>
      </c>
      <c r="W123">
        <v>3.0895638211365335</v>
      </c>
      <c r="X123" s="9" t="s">
        <v>666</v>
      </c>
    </row>
    <row r="124" spans="1:24" x14ac:dyDescent="0.2">
      <c r="A124" s="5" t="s">
        <v>668</v>
      </c>
      <c r="B124" s="4" t="s">
        <v>381</v>
      </c>
      <c r="C124" s="16">
        <v>1000</v>
      </c>
      <c r="D124" s="4">
        <v>0.14130475893690364</v>
      </c>
      <c r="E124" s="4">
        <v>22.982108306769248</v>
      </c>
      <c r="F124" s="4">
        <v>12.213658079481725</v>
      </c>
      <c r="G124" s="4">
        <v>1.1171633151183549</v>
      </c>
      <c r="H124" s="17">
        <v>400.27938037899997</v>
      </c>
      <c r="I124" s="8">
        <v>356</v>
      </c>
      <c r="J124" s="4">
        <v>5.7968339861528051E-2</v>
      </c>
      <c r="K124" s="4">
        <v>6.4829925656168408E-2</v>
      </c>
      <c r="L124" s="14">
        <v>460459</v>
      </c>
      <c r="M124" s="4">
        <v>6.6117403762655957E-2</v>
      </c>
      <c r="N124" s="4">
        <v>4.121128086941913E-2</v>
      </c>
      <c r="O124" s="4">
        <v>9.1468363355867E-2</v>
      </c>
      <c r="P124" s="4">
        <v>7.9881313782602624E-3</v>
      </c>
      <c r="Q124" s="4">
        <v>2.2376808974558404E-2</v>
      </c>
      <c r="R124" s="14">
        <v>2996</v>
      </c>
      <c r="S124" s="4">
        <v>0.83734776242716269</v>
      </c>
      <c r="T124" s="4">
        <v>1.7561311072143873</v>
      </c>
      <c r="U124" s="4">
        <v>1.5571080397359165</v>
      </c>
      <c r="V124">
        <v>3.4508173822765449E-2</v>
      </c>
      <c r="W124">
        <v>1.7314792262012988</v>
      </c>
      <c r="X124" s="9" t="s">
        <v>669</v>
      </c>
    </row>
    <row r="125" spans="1:24" x14ac:dyDescent="0.2">
      <c r="A125" s="5" t="s">
        <v>681</v>
      </c>
      <c r="B125" s="4" t="s">
        <v>612</v>
      </c>
      <c r="C125" s="16">
        <v>790</v>
      </c>
      <c r="D125" s="4">
        <v>0.34884295084602779</v>
      </c>
      <c r="E125" s="4">
        <v>62.574424668678738</v>
      </c>
      <c r="F125" s="4">
        <v>18.614525002339779</v>
      </c>
      <c r="G125" s="4">
        <v>3.6472434113026724</v>
      </c>
      <c r="H125" s="17">
        <v>1212.8800733529999</v>
      </c>
      <c r="I125" s="8">
        <v>251</v>
      </c>
      <c r="J125" s="4">
        <v>0.14370916236613462</v>
      </c>
      <c r="K125" s="4">
        <v>0.23075831571081595</v>
      </c>
      <c r="L125" s="14">
        <v>736713</v>
      </c>
      <c r="M125" s="4">
        <v>9.9156417026209032E-2</v>
      </c>
      <c r="N125" s="4">
        <v>4.9927232919054675E-2</v>
      </c>
      <c r="O125" s="4">
        <v>0.19593534677055832</v>
      </c>
      <c r="P125" s="4">
        <v>5.0846802756133683E-3</v>
      </c>
      <c r="Q125" s="4">
        <v>1.745305613592496E-2</v>
      </c>
      <c r="R125" s="14">
        <v>2115.5</v>
      </c>
      <c r="S125" s="4">
        <v>0.45465191856141562</v>
      </c>
      <c r="T125" s="4">
        <v>2.3357780612244898</v>
      </c>
      <c r="U125" s="4">
        <v>2.7667092200419918</v>
      </c>
      <c r="V125">
        <v>2.2699512235110873E-2</v>
      </c>
      <c r="W125">
        <v>2.4232083364076487</v>
      </c>
      <c r="X125" s="9" t="s">
        <v>682</v>
      </c>
    </row>
    <row r="126" spans="1:24" x14ac:dyDescent="0.2">
      <c r="A126" s="5" t="s">
        <v>693</v>
      </c>
      <c r="B126" s="4" t="s">
        <v>259</v>
      </c>
      <c r="C126" s="16">
        <v>1565</v>
      </c>
      <c r="D126" s="4">
        <v>5.8925489450101676E-2</v>
      </c>
      <c r="E126" s="4">
        <v>14.257268733899297</v>
      </c>
      <c r="F126" s="4">
        <v>8.0979304006099113</v>
      </c>
      <c r="G126" s="4">
        <v>0.37273944164226563</v>
      </c>
      <c r="H126" s="17">
        <v>48.702829995000002</v>
      </c>
      <c r="I126" s="8">
        <v>154</v>
      </c>
      <c r="J126" s="4">
        <v>-1.790530495565712E-2</v>
      </c>
      <c r="K126" s="4">
        <v>-3.1361892888915999E-2</v>
      </c>
      <c r="L126" s="14">
        <v>504367</v>
      </c>
      <c r="M126" s="4">
        <v>1.4146990304698492E-3</v>
      </c>
      <c r="N126" s="4">
        <v>8.7547316813134154E-3</v>
      </c>
      <c r="O126" s="4">
        <v>4.6028975701519009E-2</v>
      </c>
      <c r="P126" s="4">
        <v>4.2769017066088488E-2</v>
      </c>
      <c r="Q126" s="4">
        <v>0.14471052841748366</v>
      </c>
      <c r="R126" s="14">
        <v>15962</v>
      </c>
      <c r="S126" s="4">
        <v>0.77607235059887747</v>
      </c>
      <c r="T126" s="4">
        <v>1.6861517320058079</v>
      </c>
      <c r="U126" s="4">
        <v>1.4576539487417373</v>
      </c>
      <c r="V126">
        <v>6.7943051947793641E-3</v>
      </c>
      <c r="W126">
        <v>1.2618309039071598</v>
      </c>
      <c r="X126" s="9" t="s">
        <v>694</v>
      </c>
    </row>
    <row r="127" spans="1:24" x14ac:dyDescent="0.2">
      <c r="A127" s="5" t="s">
        <v>696</v>
      </c>
      <c r="B127" s="4" t="s">
        <v>182</v>
      </c>
      <c r="C127" s="16">
        <v>1209</v>
      </c>
      <c r="D127" s="4">
        <v>0.28606103845168374</v>
      </c>
      <c r="E127" s="4">
        <v>10.677222900033108</v>
      </c>
      <c r="F127" s="4">
        <v>2.4468688797407649</v>
      </c>
      <c r="G127" s="4">
        <v>0.40526706321543748</v>
      </c>
      <c r="H127" s="17">
        <v>419.21980272399998</v>
      </c>
      <c r="I127" s="8">
        <v>1509</v>
      </c>
      <c r="J127" s="4">
        <v>0.51075217549314567</v>
      </c>
      <c r="K127" s="4">
        <v>0.86080922003955274</v>
      </c>
      <c r="L127" s="14">
        <v>1143839.5</v>
      </c>
      <c r="M127" s="4">
        <v>0.15182649576166571</v>
      </c>
      <c r="N127" s="4">
        <v>0.10097677145913916</v>
      </c>
      <c r="O127" s="4">
        <v>0.1656268002633528</v>
      </c>
      <c r="P127" s="4">
        <v>0.23794337914574931</v>
      </c>
      <c r="Q127" s="4">
        <v>1.5853174724270134</v>
      </c>
      <c r="R127" s="14">
        <v>51116</v>
      </c>
      <c r="S127" s="4">
        <v>0.31471630918656412</v>
      </c>
      <c r="T127" s="4">
        <v>0.40343388607250835</v>
      </c>
      <c r="U127" s="4">
        <v>4.7564783196214835</v>
      </c>
      <c r="V127">
        <v>3.1779036827195468E-2</v>
      </c>
      <c r="W127">
        <v>2.2037157269140488</v>
      </c>
      <c r="X127" s="9" t="s">
        <v>697</v>
      </c>
    </row>
    <row r="128" spans="1:24" x14ac:dyDescent="0.2">
      <c r="A128" s="5" t="s">
        <v>705</v>
      </c>
      <c r="B128" s="4" t="s">
        <v>190</v>
      </c>
      <c r="C128" s="16">
        <v>232</v>
      </c>
      <c r="D128" s="4">
        <v>0.86244221927068487</v>
      </c>
      <c r="E128" s="4">
        <v>4.3946419040375329</v>
      </c>
      <c r="F128" s="4">
        <v>3.593880280766558</v>
      </c>
      <c r="G128" s="4">
        <v>1.5192811877360934</v>
      </c>
      <c r="H128" s="17">
        <v>456.16822428099999</v>
      </c>
      <c r="I128" s="8">
        <v>113</v>
      </c>
      <c r="J128" s="4">
        <v>0.18215961808418601</v>
      </c>
      <c r="K128" s="4">
        <v>4.5184264990400402E-2</v>
      </c>
      <c r="L128" s="14">
        <v>244104</v>
      </c>
      <c r="M128" s="4">
        <v>0.40436313321546624</v>
      </c>
      <c r="N128" s="4">
        <v>0.31916673072488277</v>
      </c>
      <c r="O128" s="4">
        <v>0.42274117918364207</v>
      </c>
      <c r="P128" s="4">
        <v>1.1250672611269122E-2</v>
      </c>
      <c r="Q128" s="4">
        <v>0.35295995583798301</v>
      </c>
      <c r="R128" s="14">
        <v>2790.5</v>
      </c>
      <c r="S128" s="4">
        <v>1.1935168976817754</v>
      </c>
      <c r="T128" s="4">
        <v>1.8391646355601048</v>
      </c>
      <c r="U128" s="4">
        <v>1.4137267312760704</v>
      </c>
      <c r="V128">
        <v>0.38093088629799665</v>
      </c>
      <c r="W128">
        <v>2.7914216640373701</v>
      </c>
      <c r="X128" s="9" t="s">
        <v>706</v>
      </c>
    </row>
    <row r="129" spans="1:24" x14ac:dyDescent="0.2">
      <c r="A129" s="5" t="s">
        <v>708</v>
      </c>
      <c r="B129" s="4" t="s">
        <v>709</v>
      </c>
      <c r="C129" s="16">
        <v>761</v>
      </c>
      <c r="D129" s="4">
        <v>-0.18956159554485286</v>
      </c>
      <c r="E129" s="4">
        <v>11.816528268653864</v>
      </c>
      <c r="F129" s="4">
        <v>7.0848766648934864</v>
      </c>
      <c r="G129" s="4">
        <v>0.62870904969451613</v>
      </c>
      <c r="H129" s="17">
        <v>123.683601388</v>
      </c>
      <c r="I129" s="8">
        <v>1164</v>
      </c>
      <c r="J129" s="4">
        <v>2.2562713145650726E-3</v>
      </c>
      <c r="K129" s="4">
        <v>3.4714380630897823E-2</v>
      </c>
      <c r="L129" s="14">
        <v>275968</v>
      </c>
      <c r="M129" s="4">
        <v>4.9437452915241258E-2</v>
      </c>
      <c r="N129" s="4">
        <v>4.3089501179434615E-2</v>
      </c>
      <c r="O129" s="4">
        <v>8.8739589894324303E-2</v>
      </c>
      <c r="P129" s="4">
        <v>1.9467875329850604E-2</v>
      </c>
      <c r="Q129" s="4">
        <v>-7.0229610846077817E-2</v>
      </c>
      <c r="R129" s="14">
        <v>4596.5</v>
      </c>
      <c r="S129" s="4">
        <v>0.87845495673054319</v>
      </c>
      <c r="T129" s="4">
        <v>1.1881175043531</v>
      </c>
      <c r="U129" s="4">
        <v>1.2650825094587361</v>
      </c>
      <c r="V129">
        <v>3.785218589412092E-2</v>
      </c>
      <c r="W129">
        <v>1.8972809045812264</v>
      </c>
      <c r="X129" s="9" t="s">
        <v>710</v>
      </c>
    </row>
    <row r="130" spans="1:24" x14ac:dyDescent="0.2">
      <c r="A130" s="5" t="s">
        <v>712</v>
      </c>
      <c r="B130" s="4" t="s">
        <v>713</v>
      </c>
      <c r="C130" s="16">
        <v>1493</v>
      </c>
      <c r="D130" s="4">
        <v>3.9094686177852056E-2</v>
      </c>
      <c r="E130" s="4">
        <v>3.1456583111305285</v>
      </c>
      <c r="F130" s="4">
        <v>2.2263791913656035</v>
      </c>
      <c r="G130" s="4">
        <v>0.25120162850300315</v>
      </c>
      <c r="H130" s="17">
        <v>46.801104352999999</v>
      </c>
      <c r="I130" s="8">
        <v>190</v>
      </c>
      <c r="J130" s="4">
        <v>4.0644422691091808E-2</v>
      </c>
      <c r="K130" s="4">
        <v>2.2884930805919135E-2</v>
      </c>
      <c r="L130" s="14">
        <v>192020</v>
      </c>
      <c r="M130" s="4">
        <v>8.6661069526726336E-2</v>
      </c>
      <c r="N130" s="4">
        <v>5.8643836642346701E-2</v>
      </c>
      <c r="O130" s="4">
        <v>0.11282966957166113</v>
      </c>
      <c r="P130" s="4">
        <v>3.5502422142600937E-2</v>
      </c>
      <c r="Q130" s="4">
        <v>0.11815427150242752</v>
      </c>
      <c r="R130" s="14">
        <v>7357</v>
      </c>
      <c r="S130" s="4">
        <v>1.2713400883971255</v>
      </c>
      <c r="T130" s="4">
        <v>1.9067664765168768</v>
      </c>
      <c r="U130" s="4">
        <v>0.90853380925497629</v>
      </c>
      <c r="V130">
        <v>7.4556260460827639E-2</v>
      </c>
      <c r="W130">
        <v>2.0546100386100385</v>
      </c>
      <c r="X130" s="9" t="s">
        <v>714</v>
      </c>
    </row>
    <row r="131" spans="1:24" x14ac:dyDescent="0.2">
      <c r="A131" s="5" t="s">
        <v>716</v>
      </c>
      <c r="B131" s="4" t="s">
        <v>137</v>
      </c>
      <c r="C131" s="16">
        <v>575</v>
      </c>
      <c r="D131" s="4">
        <v>0.27617394018773167</v>
      </c>
      <c r="E131" s="4">
        <v>26.0389933872687</v>
      </c>
      <c r="F131" s="4">
        <v>17.705062881411514</v>
      </c>
      <c r="G131" s="4">
        <v>3.8184195571422359</v>
      </c>
      <c r="H131" s="17">
        <v>1221.4371018100001</v>
      </c>
      <c r="I131" s="8">
        <v>510</v>
      </c>
      <c r="J131" s="4">
        <v>4.8200071165505287E-2</v>
      </c>
      <c r="K131" s="4">
        <v>0.11844992179441571</v>
      </c>
      <c r="L131" s="14">
        <v>381095</v>
      </c>
      <c r="M131" s="4">
        <v>0.18933929756222845</v>
      </c>
      <c r="N131" s="4">
        <v>0.16732658433747832</v>
      </c>
      <c r="O131" s="4">
        <v>0.21566822906634134</v>
      </c>
      <c r="P131" s="4">
        <v>3.8521356362676486E-2</v>
      </c>
      <c r="Q131" s="4">
        <v>0.40175711352931498</v>
      </c>
      <c r="R131" s="14">
        <v>7985</v>
      </c>
      <c r="S131" s="4">
        <v>0.75950745722761814</v>
      </c>
      <c r="T131" s="4">
        <v>1.0908475394079948</v>
      </c>
      <c r="U131" s="4">
        <v>1.4761720031034786</v>
      </c>
      <c r="V131">
        <v>0.12708578859674077</v>
      </c>
      <c r="W131">
        <v>1.9623537292722217</v>
      </c>
      <c r="X131" s="9" t="s">
        <v>717</v>
      </c>
    </row>
    <row r="132" spans="1:24" x14ac:dyDescent="0.2">
      <c r="A132" s="5" t="s">
        <v>726</v>
      </c>
      <c r="B132" s="4" t="s">
        <v>420</v>
      </c>
      <c r="C132" s="16">
        <v>848</v>
      </c>
      <c r="D132" s="4">
        <v>0.12429848580060865</v>
      </c>
      <c r="E132" s="4">
        <v>13.239717175949018</v>
      </c>
      <c r="F132" s="4">
        <v>1.8974126127249524</v>
      </c>
      <c r="G132" s="4">
        <v>0.10438147080028247</v>
      </c>
      <c r="H132" s="17">
        <v>47.782139288000003</v>
      </c>
      <c r="I132" s="8">
        <v>146</v>
      </c>
      <c r="J132" s="4">
        <v>-1.2263408172620394E-2</v>
      </c>
      <c r="K132" s="4">
        <v>1.4542794823186656E-2</v>
      </c>
      <c r="L132" s="14">
        <v>127108.5</v>
      </c>
      <c r="M132" s="4">
        <v>2.2049916457811194E-2</v>
      </c>
      <c r="N132" s="4">
        <v>1.8843984962406014E-2</v>
      </c>
      <c r="O132" s="4">
        <v>5.5012531328320805E-2</v>
      </c>
      <c r="P132" s="4">
        <v>4.7342314118629908E-2</v>
      </c>
      <c r="Q132" s="4">
        <v>0.17003657513361881</v>
      </c>
      <c r="R132" s="14">
        <v>7164.5</v>
      </c>
      <c r="S132" s="4">
        <v>1.3885505481120584</v>
      </c>
      <c r="T132" s="4">
        <v>2.1577287066246056</v>
      </c>
      <c r="U132" s="4">
        <v>0.747119650295483</v>
      </c>
      <c r="V132">
        <v>2.6165825648164259E-2</v>
      </c>
      <c r="W132">
        <v>1.4092980484315929</v>
      </c>
      <c r="X132" s="9" t="s">
        <v>727</v>
      </c>
    </row>
    <row r="133" spans="1:24" x14ac:dyDescent="0.2">
      <c r="A133" s="5" t="s">
        <v>729</v>
      </c>
      <c r="B133" s="4" t="s">
        <v>213</v>
      </c>
      <c r="C133" s="16">
        <v>735</v>
      </c>
      <c r="D133" s="4">
        <v>-0.13665982113700104</v>
      </c>
      <c r="E133" s="4">
        <v>18.481146194383662</v>
      </c>
      <c r="F133" s="4">
        <v>5.2867631920126374</v>
      </c>
      <c r="G133" s="4">
        <v>0.351271893095643</v>
      </c>
      <c r="H133" s="17">
        <v>152.025908595</v>
      </c>
      <c r="I133" s="8">
        <v>420</v>
      </c>
      <c r="J133" s="4">
        <v>-4.4314365089238805E-2</v>
      </c>
      <c r="K133" s="4">
        <v>-7.3490021349618129E-3</v>
      </c>
      <c r="L133" s="14">
        <v>319586</v>
      </c>
      <c r="M133" s="4">
        <v>5.0822521868795205E-2</v>
      </c>
      <c r="N133" s="4">
        <v>3.2797212276826651E-2</v>
      </c>
      <c r="O133" s="4">
        <v>6.6443659444847578E-2</v>
      </c>
      <c r="P133" s="4">
        <v>8.7435310628593294E-3</v>
      </c>
      <c r="Q133" s="4">
        <v>-0.21795870829309072</v>
      </c>
      <c r="R133" s="14">
        <v>2281</v>
      </c>
      <c r="S133" s="4">
        <v>0.81901925632761552</v>
      </c>
      <c r="T133" s="4">
        <v>0.93563224393719524</v>
      </c>
      <c r="U133" s="4">
        <v>1.3020557409808882</v>
      </c>
      <c r="V133">
        <v>2.6861548408585508E-2</v>
      </c>
      <c r="W133">
        <v>3.6634287559963155</v>
      </c>
      <c r="X133" s="9" t="s">
        <v>730</v>
      </c>
    </row>
    <row r="134" spans="1:24" x14ac:dyDescent="0.2">
      <c r="A134" s="5" t="s">
        <v>739</v>
      </c>
      <c r="B134" s="4" t="s">
        <v>299</v>
      </c>
      <c r="C134" s="16">
        <v>1600</v>
      </c>
      <c r="D134" s="4">
        <v>4.8004020109830403E-2</v>
      </c>
      <c r="E134" s="4">
        <v>2.9632979853825616</v>
      </c>
      <c r="F134" s="4">
        <v>4.3438070353115927</v>
      </c>
      <c r="G134" s="4">
        <v>0.53232162966088725</v>
      </c>
      <c r="H134" s="17">
        <v>219.752252</v>
      </c>
      <c r="I134" s="8">
        <v>6</v>
      </c>
      <c r="J134" s="4">
        <v>0.15596072792096427</v>
      </c>
      <c r="K134" s="4">
        <v>0.10794474083829253</v>
      </c>
      <c r="L134" s="14">
        <v>537646</v>
      </c>
      <c r="M134" s="4">
        <v>-5.2292124326180399E-3</v>
      </c>
      <c r="N134" s="4">
        <v>0.30679425283076628</v>
      </c>
      <c r="O134" s="4">
        <v>0.12254725528402814</v>
      </c>
      <c r="P134" s="4">
        <v>0.22524915294205256</v>
      </c>
      <c r="Q134" s="4">
        <v>0.26999257468173954</v>
      </c>
      <c r="R134" s="14">
        <v>49504</v>
      </c>
      <c r="S134" s="4">
        <v>0.42550768212480106</v>
      </c>
      <c r="T134" s="4">
        <v>0.92823541609864557</v>
      </c>
      <c r="U134" s="4">
        <v>2.9610833689521803</v>
      </c>
      <c r="V134">
        <v>0.13054331141122957</v>
      </c>
      <c r="W134">
        <v>4.0258529049083664</v>
      </c>
      <c r="X134" s="9" t="s">
        <v>740</v>
      </c>
    </row>
    <row r="135" spans="1:24" x14ac:dyDescent="0.2">
      <c r="A135" s="5" t="s">
        <v>752</v>
      </c>
      <c r="B135" s="4" t="s">
        <v>753</v>
      </c>
      <c r="C135" s="16">
        <v>609</v>
      </c>
      <c r="D135" s="4">
        <v>7.6673651466597326E-2</v>
      </c>
      <c r="E135" s="4">
        <v>10.897238068420297</v>
      </c>
      <c r="F135" s="4">
        <v>5.6961634558267091</v>
      </c>
      <c r="G135" s="4">
        <v>1.0058792265116354</v>
      </c>
      <c r="H135" s="17">
        <v>227.43625572600001</v>
      </c>
      <c r="I135" s="8">
        <v>157</v>
      </c>
      <c r="J135" s="4">
        <v>8.9491881133980211E-2</v>
      </c>
      <c r="K135" s="4">
        <v>1.6068988182072363E-2</v>
      </c>
      <c r="L135" s="14">
        <v>184919.5</v>
      </c>
      <c r="M135" s="4">
        <v>0.15271190307513119</v>
      </c>
      <c r="N135" s="4">
        <v>0.1253046913461654</v>
      </c>
      <c r="O135" s="4">
        <v>0.17658889782783588</v>
      </c>
      <c r="P135" s="4">
        <v>2.2183931508987644E-2</v>
      </c>
      <c r="Q135" s="4">
        <v>4.3444634265249915E-2</v>
      </c>
      <c r="R135" s="14">
        <v>3894.5</v>
      </c>
      <c r="S135" s="4">
        <v>0.93897523493829871</v>
      </c>
      <c r="T135" s="4">
        <v>1.4983852250339598</v>
      </c>
      <c r="U135" s="4">
        <v>1.2597166495046692</v>
      </c>
      <c r="V135">
        <v>0.11765800199563665</v>
      </c>
      <c r="W135">
        <v>9.3602976096248227</v>
      </c>
      <c r="X135" s="9" t="s">
        <v>754</v>
      </c>
    </row>
    <row r="136" spans="1:24" x14ac:dyDescent="0.2">
      <c r="A136" s="5" t="s">
        <v>756</v>
      </c>
      <c r="B136" s="4" t="s">
        <v>270</v>
      </c>
      <c r="C136" s="16">
        <v>538</v>
      </c>
      <c r="D136" s="4">
        <v>-7.8588085385631667E-2</v>
      </c>
      <c r="E136" s="4">
        <v>379.14325740599452</v>
      </c>
      <c r="F136" s="4">
        <v>18.206909267368339</v>
      </c>
      <c r="G136" s="4">
        <v>0.84488458017784096</v>
      </c>
      <c r="H136" s="17">
        <v>139.145575468</v>
      </c>
      <c r="I136" s="8">
        <v>52</v>
      </c>
      <c r="J136" s="4">
        <v>0.14369219453923443</v>
      </c>
      <c r="K136" s="4">
        <v>6.8796413280438617E-2</v>
      </c>
      <c r="L136" s="14">
        <v>193804.5</v>
      </c>
      <c r="M136" s="4">
        <v>8.2994946473349332E-3</v>
      </c>
      <c r="N136" s="4">
        <v>2.3358240303466187E-3</v>
      </c>
      <c r="O136" s="4">
        <v>4.6404613093343663E-2</v>
      </c>
      <c r="P136" s="4">
        <v>2.3861047111088482E-2</v>
      </c>
      <c r="Q136" s="4">
        <v>0.15073927226657791</v>
      </c>
      <c r="R136" s="14">
        <v>3036.5</v>
      </c>
      <c r="S136" s="4">
        <v>0.77049598367971439</v>
      </c>
      <c r="T136" s="4">
        <v>1.4274370854910512</v>
      </c>
      <c r="U136" s="4">
        <v>1.660380738352305</v>
      </c>
      <c r="V136">
        <v>1.7997430339646329E-3</v>
      </c>
      <c r="W136">
        <v>1.9060429032107304</v>
      </c>
      <c r="X136" s="9" t="s">
        <v>757</v>
      </c>
    </row>
    <row r="137" spans="1:24" x14ac:dyDescent="0.2">
      <c r="A137" s="5" t="s">
        <v>762</v>
      </c>
      <c r="B137" s="4" t="s">
        <v>381</v>
      </c>
      <c r="C137" s="16">
        <v>667</v>
      </c>
      <c r="D137" s="4">
        <v>4.2000704981269843E-2</v>
      </c>
      <c r="E137" s="4">
        <v>13.666393144827587</v>
      </c>
      <c r="F137" s="4">
        <v>6.7404805440491344</v>
      </c>
      <c r="G137" s="4">
        <v>0.69925234270063408</v>
      </c>
      <c r="H137" s="17">
        <v>81.246707246</v>
      </c>
      <c r="I137" s="8">
        <v>61</v>
      </c>
      <c r="J137" s="4">
        <v>2.5388187935360795E-2</v>
      </c>
      <c r="K137" s="4">
        <v>4.7317175587644478E-2</v>
      </c>
      <c r="L137" s="14">
        <v>123183.5</v>
      </c>
      <c r="M137" s="4">
        <v>7.8165660136495313E-2</v>
      </c>
      <c r="N137" s="4">
        <v>4.1699107099018723E-2</v>
      </c>
      <c r="O137" s="4">
        <v>0.1037392420512173</v>
      </c>
      <c r="P137" s="4">
        <v>4.8923679060665359E-2</v>
      </c>
      <c r="Q137" s="4">
        <v>0.50460160821595235</v>
      </c>
      <c r="R137" s="14">
        <v>4618.5</v>
      </c>
      <c r="S137" s="4">
        <v>1.1594180505180294</v>
      </c>
      <c r="T137" s="4">
        <v>1.6643979546568914</v>
      </c>
      <c r="U137" s="4">
        <v>0.88750793925746285</v>
      </c>
      <c r="V137">
        <v>4.8346697461086802E-2</v>
      </c>
      <c r="W137">
        <v>1.8865024086404223</v>
      </c>
      <c r="X137" s="9" t="s">
        <v>763</v>
      </c>
    </row>
    <row r="138" spans="1:24" x14ac:dyDescent="0.2">
      <c r="A138" s="5" t="s">
        <v>765</v>
      </c>
      <c r="B138" s="4" t="s">
        <v>167</v>
      </c>
      <c r="C138" s="16">
        <v>394</v>
      </c>
      <c r="D138" s="4">
        <v>-8.498163120951463E-2</v>
      </c>
      <c r="E138" s="4">
        <v>36.595628617061251</v>
      </c>
      <c r="F138" s="4">
        <v>13.193179586494283</v>
      </c>
      <c r="G138" s="4">
        <v>0.86632685561332234</v>
      </c>
      <c r="H138" s="17">
        <v>97.380967749999996</v>
      </c>
      <c r="I138" s="8">
        <v>49</v>
      </c>
      <c r="J138" s="4">
        <v>1.0569799458792328E-2</v>
      </c>
      <c r="K138" s="4">
        <v>4.0025624775719804E-2</v>
      </c>
      <c r="L138" s="14">
        <v>127081</v>
      </c>
      <c r="M138" s="4">
        <v>3.8189255369158126E-2</v>
      </c>
      <c r="N138" s="4">
        <v>1.8670146709044603E-2</v>
      </c>
      <c r="O138" s="4">
        <v>6.5664751240115907E-2</v>
      </c>
      <c r="P138" s="4">
        <v>1.606713114006469E-3</v>
      </c>
      <c r="Q138" s="4">
        <v>-0.47632475285526044</v>
      </c>
      <c r="R138" s="14">
        <v>1012.5</v>
      </c>
      <c r="S138" s="4">
        <v>1.0238493753906053</v>
      </c>
      <c r="T138" s="4">
        <v>1.7869035380256262</v>
      </c>
      <c r="U138" s="4">
        <v>1.1849421178072863</v>
      </c>
      <c r="V138">
        <v>1.9115418046506284E-2</v>
      </c>
      <c r="W138">
        <v>2.5384208606856311</v>
      </c>
      <c r="X138" s="9" t="s">
        <v>766</v>
      </c>
    </row>
    <row r="139" spans="1:24" x14ac:dyDescent="0.2">
      <c r="A139" s="5" t="s">
        <v>788</v>
      </c>
      <c r="B139" s="4" t="s">
        <v>182</v>
      </c>
      <c r="C139" s="16">
        <v>246</v>
      </c>
      <c r="D139" s="4">
        <v>0.33382763049012598</v>
      </c>
      <c r="E139" s="4">
        <v>47.709151814794794</v>
      </c>
      <c r="F139" s="4">
        <v>35.735626397916405</v>
      </c>
      <c r="G139" s="4">
        <v>8.4203835624649859</v>
      </c>
      <c r="H139" s="17">
        <v>1147.357391994</v>
      </c>
      <c r="I139" s="8">
        <v>518</v>
      </c>
      <c r="J139" s="4">
        <v>0.1394065275724603</v>
      </c>
      <c r="K139" s="4">
        <v>4.8123039831211134E-2</v>
      </c>
      <c r="L139" s="14">
        <v>215364.5</v>
      </c>
      <c r="M139" s="4">
        <v>0.1976972872259955</v>
      </c>
      <c r="N139" s="4">
        <v>0.19148665111353522</v>
      </c>
      <c r="O139" s="4">
        <v>0.23562994163594525</v>
      </c>
      <c r="P139" s="4">
        <v>3.3696682087092228E-2</v>
      </c>
      <c r="Q139" s="4">
        <v>-5.1784078571393E-2</v>
      </c>
      <c r="R139" s="14">
        <v>5455.5</v>
      </c>
      <c r="S139" s="4">
        <v>0.57865637051405505</v>
      </c>
      <c r="T139" s="4">
        <v>0.79554941818112712</v>
      </c>
      <c r="U139" s="4">
        <v>2.0888416230366493</v>
      </c>
      <c r="V139">
        <v>0.11080497053524943</v>
      </c>
      <c r="W139">
        <v>6.8464401753887891</v>
      </c>
      <c r="X139" s="9" t="s">
        <v>789</v>
      </c>
    </row>
    <row r="140" spans="1:24" x14ac:dyDescent="0.2">
      <c r="A140" s="5" t="s">
        <v>791</v>
      </c>
      <c r="B140" s="4" t="s">
        <v>659</v>
      </c>
      <c r="C140" s="16">
        <v>327</v>
      </c>
      <c r="D140" s="4">
        <v>0.15265699378557596</v>
      </c>
      <c r="E140" s="4">
        <v>13.415686337548753</v>
      </c>
      <c r="F140" s="4">
        <v>7.5197749661581366</v>
      </c>
      <c r="G140" s="4">
        <v>0.99477969409708289</v>
      </c>
      <c r="H140" s="17">
        <v>113.510122102</v>
      </c>
      <c r="I140" s="8">
        <v>865</v>
      </c>
      <c r="J140" s="4">
        <v>0.10428766413188884</v>
      </c>
      <c r="K140" s="4">
        <v>0.13133698099966273</v>
      </c>
      <c r="L140" s="14">
        <v>106985.5</v>
      </c>
      <c r="M140" s="4">
        <v>9.1767384531105556E-2</v>
      </c>
      <c r="N140" s="4">
        <v>7.2422706885335711E-2</v>
      </c>
      <c r="O140" s="4">
        <v>0.13228849248467833</v>
      </c>
      <c r="P140" s="4">
        <v>1.1683842914369844E-2</v>
      </c>
      <c r="Q140" s="4">
        <v>-0.11368748404213747</v>
      </c>
      <c r="R140" s="14">
        <v>1179.5</v>
      </c>
      <c r="S140" s="4">
        <v>1.0614358657532752</v>
      </c>
      <c r="T140" s="4">
        <v>1.9454796756090655</v>
      </c>
      <c r="U140" s="4">
        <v>1.2967553429628407</v>
      </c>
      <c r="V140">
        <v>7.6872058583032005E-2</v>
      </c>
      <c r="W140">
        <v>2.4399467967191311</v>
      </c>
      <c r="X140" s="9" t="s">
        <v>792</v>
      </c>
    </row>
    <row r="141" spans="1:24" x14ac:dyDescent="0.2">
      <c r="A141" s="5" t="s">
        <v>797</v>
      </c>
      <c r="B141" s="4" t="s">
        <v>182</v>
      </c>
      <c r="C141" s="16">
        <v>327</v>
      </c>
      <c r="D141" s="4">
        <v>0.10206054206393689</v>
      </c>
      <c r="E141" s="4">
        <v>6.797896902170784</v>
      </c>
      <c r="F141" s="4">
        <v>3.7460490047145107</v>
      </c>
      <c r="G141" s="4">
        <v>0.67275090312141339</v>
      </c>
      <c r="H141" s="17">
        <v>118.05907550000001</v>
      </c>
      <c r="I141" s="8">
        <v>636</v>
      </c>
      <c r="J141" s="4">
        <v>1.5251744853469917E-2</v>
      </c>
      <c r="K141" s="4">
        <v>-2.7687307708971765E-2</v>
      </c>
      <c r="L141" s="14">
        <v>125223.5</v>
      </c>
      <c r="M141" s="4">
        <v>0.16332386310184577</v>
      </c>
      <c r="N141" s="4">
        <v>0.16338030819018232</v>
      </c>
      <c r="O141" s="4">
        <v>0.17958945605749874</v>
      </c>
      <c r="P141" s="4">
        <v>1.0677529210333214E-2</v>
      </c>
      <c r="Q141" s="4">
        <v>-6.6555142995246785E-2</v>
      </c>
      <c r="R141" s="14">
        <v>2073.5</v>
      </c>
      <c r="S141" s="4">
        <v>0.79603696436862525</v>
      </c>
      <c r="T141" s="4">
        <v>1.032661070956711</v>
      </c>
      <c r="U141" s="4">
        <v>1.5672084971539229</v>
      </c>
      <c r="V141">
        <v>0.13005676456932316</v>
      </c>
      <c r="W141">
        <v>3.7972473411818233</v>
      </c>
      <c r="X141" s="9" t="s">
        <v>798</v>
      </c>
    </row>
    <row r="142" spans="1:24" x14ac:dyDescent="0.2">
      <c r="A142" s="5" t="s">
        <v>849</v>
      </c>
      <c r="B142" s="4" t="s">
        <v>155</v>
      </c>
      <c r="C142" s="16">
        <v>117</v>
      </c>
      <c r="D142" s="4">
        <v>-0.1121124086469063</v>
      </c>
      <c r="E142" s="4">
        <v>17.340559714663843</v>
      </c>
      <c r="F142" s="4">
        <v>40.057421005284951</v>
      </c>
      <c r="G142" s="4">
        <v>0.23506405880476627</v>
      </c>
      <c r="H142" s="17">
        <v>32.756317301000003</v>
      </c>
      <c r="I142" s="8">
        <v>11</v>
      </c>
      <c r="J142" s="4">
        <v>-7.0785131829454784E-2</v>
      </c>
      <c r="K142" s="4">
        <v>7.9500493349929258E-2</v>
      </c>
      <c r="L142" s="14">
        <v>69018</v>
      </c>
      <c r="M142" s="4">
        <v>-7.3582163683523114E-4</v>
      </c>
      <c r="N142" s="4">
        <v>3.4749176799543792E-2</v>
      </c>
      <c r="O142" s="4">
        <v>5.8681775537609681E-3</v>
      </c>
      <c r="P142" s="4">
        <v>4.3045565754861025E-3</v>
      </c>
      <c r="Q142" s="4">
        <v>-0.14506039396335857</v>
      </c>
      <c r="R142" s="14">
        <v>166</v>
      </c>
      <c r="S142" s="4">
        <v>0.72421464922330869</v>
      </c>
      <c r="T142" s="4">
        <v>0.9142910002186454</v>
      </c>
      <c r="U142" s="4">
        <v>1.5254023735977891</v>
      </c>
      <c r="V142">
        <v>2.5165862886680344E-2</v>
      </c>
      <c r="W142">
        <v>2.0793373777666972</v>
      </c>
      <c r="X142" s="9" t="s">
        <v>850</v>
      </c>
    </row>
    <row r="143" spans="1:24" x14ac:dyDescent="0.2">
      <c r="A143" s="5" t="s">
        <v>855</v>
      </c>
      <c r="B143" s="4" t="s">
        <v>182</v>
      </c>
      <c r="C143" s="16">
        <v>298</v>
      </c>
      <c r="D143" s="4">
        <v>0.17193052587199054</v>
      </c>
      <c r="E143" s="4">
        <v>5.2974642095427678</v>
      </c>
      <c r="F143" s="4">
        <v>4.200333611701736</v>
      </c>
      <c r="G143" s="4">
        <v>0.44964310995181356</v>
      </c>
      <c r="H143" s="17">
        <v>20.86395684</v>
      </c>
      <c r="I143" s="8">
        <v>5</v>
      </c>
      <c r="J143" s="4">
        <v>0.11142006162908724</v>
      </c>
      <c r="K143" s="4">
        <v>7.6611474797127599E-2</v>
      </c>
      <c r="L143" s="14">
        <v>44737.479999999996</v>
      </c>
      <c r="M143" s="4">
        <v>3.470618650174901E-2</v>
      </c>
      <c r="N143" s="4">
        <v>5.3100463999428339E-2</v>
      </c>
      <c r="O143" s="4">
        <v>0.10704938024426203</v>
      </c>
      <c r="P143" s="4">
        <v>8.2654591760723789E-2</v>
      </c>
      <c r="Q143" s="4">
        <v>-2.2334476545999404E-2</v>
      </c>
      <c r="R143" s="14">
        <v>4518.08</v>
      </c>
      <c r="S143" s="4">
        <v>1.6213710871791622</v>
      </c>
      <c r="T143" s="4">
        <v>5.3695464104856612</v>
      </c>
      <c r="U143" s="4">
        <v>0.70458849017621239</v>
      </c>
      <c r="V143">
        <v>8.6095557044471097E-2</v>
      </c>
      <c r="W143">
        <v>1.4274131141607223</v>
      </c>
      <c r="X143" s="9" t="s">
        <v>856</v>
      </c>
    </row>
    <row r="144" spans="1:24" x14ac:dyDescent="0.2">
      <c r="A144" s="5" t="s">
        <v>883</v>
      </c>
      <c r="B144" s="4" t="s">
        <v>182</v>
      </c>
      <c r="C144" s="16">
        <v>740</v>
      </c>
      <c r="D144" s="4">
        <v>1.8641454413350633E-2</v>
      </c>
      <c r="E144" s="4">
        <v>7.1398534860125267</v>
      </c>
      <c r="F144" s="4">
        <v>1.2697032237843551</v>
      </c>
      <c r="G144" s="4">
        <v>0.15640415519576714</v>
      </c>
      <c r="H144" s="17">
        <v>17.099949099</v>
      </c>
      <c r="I144" s="8">
        <v>14</v>
      </c>
      <c r="J144" s="4">
        <v>9.9081864641061834E-3</v>
      </c>
      <c r="K144" s="4">
        <v>4.454969561816613E-2</v>
      </c>
      <c r="L144" s="14">
        <v>40863.5</v>
      </c>
      <c r="M144" s="4">
        <v>5.3398388743901057E-2</v>
      </c>
      <c r="N144" s="4">
        <v>5.4351526154544423E-2</v>
      </c>
      <c r="O144" s="4">
        <v>0.12318166345171905</v>
      </c>
      <c r="P144" s="4">
        <v>3.331442187677295E-2</v>
      </c>
      <c r="Q144" s="4">
        <v>-0.10705331224042003</v>
      </c>
      <c r="R144" s="14">
        <v>1290</v>
      </c>
      <c r="S144" s="4">
        <v>1.0148315331291311</v>
      </c>
      <c r="T144" s="4">
        <v>1.508971988219985</v>
      </c>
      <c r="U144" s="4">
        <v>1.3375947261413346</v>
      </c>
      <c r="V144">
        <v>5.5157642615324382E-2</v>
      </c>
      <c r="W144">
        <v>2.7928860873480414</v>
      </c>
      <c r="X144" s="9" t="s">
        <v>884</v>
      </c>
    </row>
    <row r="145" spans="1:24" x14ac:dyDescent="0.2">
      <c r="A145" s="5" t="s">
        <v>889</v>
      </c>
      <c r="B145" s="4" t="s">
        <v>201</v>
      </c>
      <c r="C145" s="16">
        <v>123</v>
      </c>
      <c r="D145" s="4">
        <v>-2.1741792799225723E-2</v>
      </c>
      <c r="E145" s="4">
        <v>14.523153257093355</v>
      </c>
      <c r="F145" s="4">
        <v>2.3320576269438802</v>
      </c>
      <c r="G145" s="4">
        <v>0.2886276959425787</v>
      </c>
      <c r="H145" s="17">
        <v>32.523439867</v>
      </c>
      <c r="I145" s="8">
        <v>27</v>
      </c>
      <c r="J145" s="4">
        <v>6.0926052210938497E-2</v>
      </c>
      <c r="K145" s="4">
        <v>5.6459922618781189E-2</v>
      </c>
      <c r="L145" s="14">
        <v>47575.524999999994</v>
      </c>
      <c r="M145" s="4">
        <v>8.0111564028149534E-2</v>
      </c>
      <c r="N145" s="4">
        <v>7.2551607596306425E-2</v>
      </c>
      <c r="O145" s="4">
        <v>0.12376525031279785</v>
      </c>
      <c r="P145" s="4">
        <v>4.5083711898111153E-2</v>
      </c>
      <c r="Q145" s="4">
        <v>0.1039816307318735</v>
      </c>
      <c r="R145" s="14">
        <v>1506.6999999999998</v>
      </c>
      <c r="S145" s="4">
        <v>0.62712656438379777</v>
      </c>
      <c r="T145" s="4">
        <v>0.81276993297525724</v>
      </c>
      <c r="U145" s="4">
        <v>2.1865769510307582</v>
      </c>
      <c r="V145">
        <v>4.5499040412393089E-2</v>
      </c>
      <c r="W145">
        <v>8.2528173631057484</v>
      </c>
      <c r="X145" s="9" t="s">
        <v>890</v>
      </c>
    </row>
    <row r="146" spans="1:24" x14ac:dyDescent="0.2">
      <c r="A146" s="5" t="s">
        <v>895</v>
      </c>
      <c r="B146" s="4" t="s">
        <v>167</v>
      </c>
      <c r="C146" s="16">
        <v>20</v>
      </c>
      <c r="D146" s="4">
        <v>-3.879585974989741E-2</v>
      </c>
      <c r="E146" s="4">
        <v>7.6831301924406477</v>
      </c>
      <c r="F146" s="4">
        <v>4.5383348624300082</v>
      </c>
      <c r="G146" s="4">
        <v>2.8980396823088581</v>
      </c>
      <c r="H146" s="17">
        <v>235.595504221</v>
      </c>
      <c r="I146" s="8">
        <v>6877</v>
      </c>
      <c r="J146" s="4">
        <v>-0.2327357887550916</v>
      </c>
      <c r="K146" s="4">
        <v>6.823485640545246E-2</v>
      </c>
      <c r="L146" s="14">
        <v>182815</v>
      </c>
      <c r="M146" s="4">
        <v>0.63492888900444611</v>
      </c>
      <c r="N146" s="4">
        <v>0.79727516185226588</v>
      </c>
      <c r="O146" s="4">
        <v>0.63856893996515951</v>
      </c>
      <c r="P146" s="4">
        <v>7.8001092015288209E-4</v>
      </c>
      <c r="Q146" s="4">
        <v>-0.20205605462099452</v>
      </c>
      <c r="R146" s="14">
        <v>182.5</v>
      </c>
      <c r="S146" s="4">
        <v>0.20230918941665352</v>
      </c>
      <c r="T146" s="4">
        <v>0.23990144710578842</v>
      </c>
      <c r="U146" s="4">
        <v>5.4179372452905472</v>
      </c>
      <c r="V146">
        <v>0.16129609173636317</v>
      </c>
      <c r="W146">
        <v>5.8657821659981488</v>
      </c>
      <c r="X146" s="9" t="s">
        <v>896</v>
      </c>
    </row>
    <row r="147" spans="1:24" x14ac:dyDescent="0.2">
      <c r="A147" s="5" t="s">
        <v>904</v>
      </c>
      <c r="B147" s="4" t="s">
        <v>151</v>
      </c>
      <c r="C147" s="16">
        <v>149</v>
      </c>
      <c r="D147" s="4">
        <v>-1.4943309646052172E-2</v>
      </c>
      <c r="E147" s="4">
        <v>96.803562975460125</v>
      </c>
      <c r="F147" s="4">
        <v>12.155303575570981</v>
      </c>
      <c r="G147" s="4">
        <v>0.6691728957072075</v>
      </c>
      <c r="H147" s="17">
        <v>9.4673884590000004</v>
      </c>
      <c r="I147" s="8">
        <v>15</v>
      </c>
      <c r="J147" s="4">
        <v>6.7803743754135448E-2</v>
      </c>
      <c r="K147" s="4">
        <v>2.9423468465050062E-2</v>
      </c>
      <c r="L147" s="14">
        <v>22401.18</v>
      </c>
      <c r="M147" s="4">
        <v>2.3578977741298478E-2</v>
      </c>
      <c r="N147" s="4">
        <v>3.8134378844387946E-3</v>
      </c>
      <c r="O147" s="4">
        <v>5.5051927872214731E-2</v>
      </c>
      <c r="P147" s="4">
        <v>6.8133033613232391E-2</v>
      </c>
      <c r="Q147" s="4">
        <v>0.22963486915406106</v>
      </c>
      <c r="R147" s="14">
        <v>1183.8150000000001</v>
      </c>
      <c r="S147" s="4">
        <v>1.070896025648574</v>
      </c>
      <c r="T147" s="4">
        <v>1.8145736739064757</v>
      </c>
      <c r="U147" s="4">
        <v>0.95927192731930877</v>
      </c>
      <c r="V147">
        <v>4.0837954745032113E-3</v>
      </c>
      <c r="W147">
        <v>1.8713008920366818</v>
      </c>
      <c r="X147" s="9" t="s">
        <v>905</v>
      </c>
    </row>
    <row r="148" spans="1:24" x14ac:dyDescent="0.2">
      <c r="A148" s="5" t="s">
        <v>916</v>
      </c>
      <c r="B148" s="4" t="s">
        <v>917</v>
      </c>
      <c r="C148" s="16">
        <v>21</v>
      </c>
      <c r="D148" s="4">
        <v>0.1017972143713517</v>
      </c>
      <c r="E148" s="4">
        <v>7.5055201275408541</v>
      </c>
      <c r="F148" s="4">
        <v>3.4012745660667831</v>
      </c>
      <c r="G148" s="4">
        <v>0.42177229074152123</v>
      </c>
      <c r="H148" s="17">
        <v>14.688453000000001</v>
      </c>
      <c r="I148" s="8">
        <v>26</v>
      </c>
      <c r="J148" s="4">
        <v>0.19882240079439839</v>
      </c>
      <c r="K148" s="4">
        <v>0.11530860782901198</v>
      </c>
      <c r="L148" s="14">
        <v>10719.264999999999</v>
      </c>
      <c r="M148" s="4">
        <v>0.10568913066544851</v>
      </c>
      <c r="N148" s="4">
        <v>8.3394447443924519E-2</v>
      </c>
      <c r="O148" s="4">
        <v>0.12400418800333916</v>
      </c>
      <c r="P148" s="4">
        <v>2.2853765474369785E-2</v>
      </c>
      <c r="Q148" s="4">
        <v>8.928790024735056E-2</v>
      </c>
      <c r="R148" s="14">
        <v>621.27499999999998</v>
      </c>
      <c r="S148" s="4">
        <v>1.9836662826190414</v>
      </c>
      <c r="T148" s="4">
        <v>2.8804080460334447</v>
      </c>
      <c r="U148" s="4">
        <v>0.87969307005789688</v>
      </c>
      <c r="V148">
        <v>0.16542675355215877</v>
      </c>
      <c r="W148">
        <v>3.8353725749559082</v>
      </c>
      <c r="X148" s="9" t="s">
        <v>918</v>
      </c>
    </row>
    <row r="149" spans="1:24" x14ac:dyDescent="0.2">
      <c r="A149" s="5" t="s">
        <v>926</v>
      </c>
      <c r="B149" s="4" t="s">
        <v>295</v>
      </c>
      <c r="C149" s="16">
        <v>88</v>
      </c>
      <c r="D149" s="4">
        <v>9.0143261384568518E-2</v>
      </c>
      <c r="E149" s="4">
        <v>15.569043798908806</v>
      </c>
      <c r="F149" s="4">
        <v>9.7446689834895093</v>
      </c>
      <c r="G149" s="4">
        <v>0.85069397282484482</v>
      </c>
      <c r="H149" s="17">
        <v>19.975083194</v>
      </c>
      <c r="I149" s="8">
        <v>9</v>
      </c>
      <c r="J149" s="4">
        <v>1.7858570650489014E-2</v>
      </c>
      <c r="K149" s="4">
        <v>9.943644071461688E-2</v>
      </c>
      <c r="L149" s="14">
        <v>19696</v>
      </c>
      <c r="M149" s="4">
        <v>7.3582629674306399E-2</v>
      </c>
      <c r="N149" s="4">
        <v>5.7320287718357683E-2</v>
      </c>
      <c r="O149" s="4">
        <v>8.7298396104186216E-2</v>
      </c>
      <c r="P149" s="4">
        <v>1.1481928249117633E-2</v>
      </c>
      <c r="Q149" s="4">
        <v>0.11379217663633678</v>
      </c>
      <c r="R149" s="14">
        <v>265.5</v>
      </c>
      <c r="S149" s="4">
        <v>1.2074769380158601</v>
      </c>
      <c r="T149" s="4">
        <v>1.6726199372291137</v>
      </c>
      <c r="U149" s="4">
        <v>1.0172867961804413</v>
      </c>
      <c r="V149">
        <v>6.9212925500350644E-2</v>
      </c>
      <c r="W149">
        <v>3.0244738130200686</v>
      </c>
      <c r="X149" s="9" t="s">
        <v>927</v>
      </c>
    </row>
    <row r="150" spans="1:24" x14ac:dyDescent="0.2">
      <c r="A150" s="5" t="s">
        <v>943</v>
      </c>
      <c r="B150" s="4" t="s">
        <v>186</v>
      </c>
      <c r="C150" s="16">
        <v>86</v>
      </c>
      <c r="D150" s="4">
        <v>-1.6479754702571792E-2</v>
      </c>
      <c r="E150" s="4">
        <v>25.233240558225994</v>
      </c>
      <c r="F150" s="4">
        <v>8.8615168782018827</v>
      </c>
      <c r="G150" s="4">
        <v>1.5963935173977639</v>
      </c>
      <c r="H150" s="17">
        <v>26.877438513000001</v>
      </c>
      <c r="I150" s="8">
        <v>30</v>
      </c>
      <c r="J150" s="4">
        <v>1.1481614890848979E-2</v>
      </c>
      <c r="K150" s="4">
        <v>-2.7028240460115205E-2</v>
      </c>
      <c r="L150" s="14">
        <v>16106.369999999999</v>
      </c>
      <c r="M150" s="4">
        <v>9.4570076276240742E-2</v>
      </c>
      <c r="N150" s="4">
        <v>5.5774284743338079E-2</v>
      </c>
      <c r="O150" s="4">
        <v>0.18014901278636317</v>
      </c>
      <c r="P150" s="4">
        <v>0.17437763415365942</v>
      </c>
      <c r="Q150" s="4">
        <v>0.45395074254094903</v>
      </c>
      <c r="R150" s="14">
        <v>2133.4650000000001</v>
      </c>
      <c r="S150" s="4">
        <v>1.0850664300064543</v>
      </c>
      <c r="T150" s="4">
        <v>2.3276893243643482</v>
      </c>
      <c r="U150" s="4">
        <v>1.3197572012912273</v>
      </c>
      <c r="V150">
        <v>6.05188040326173E-2</v>
      </c>
      <c r="W150">
        <v>1.8500219684117363</v>
      </c>
      <c r="X150" s="9" t="s">
        <v>944</v>
      </c>
    </row>
    <row r="151" spans="1:24" x14ac:dyDescent="0.2">
      <c r="A151" s="5" t="s">
        <v>953</v>
      </c>
      <c r="B151" s="4" t="s">
        <v>463</v>
      </c>
      <c r="C151" s="16">
        <v>200</v>
      </c>
      <c r="D151" s="4">
        <v>9.2251424789590697E-2</v>
      </c>
      <c r="E151" s="4">
        <v>16.954927091699382</v>
      </c>
      <c r="F151" s="4">
        <v>3.8474880829772973</v>
      </c>
      <c r="G151" s="4">
        <v>1.1287325781890958</v>
      </c>
      <c r="H151" s="17">
        <v>60.461270009000003</v>
      </c>
      <c r="I151" s="8">
        <v>11</v>
      </c>
      <c r="J151" s="4">
        <v>0.1481715949738851</v>
      </c>
      <c r="K151" s="4">
        <v>7.1811686056657331E-2</v>
      </c>
      <c r="L151" s="14">
        <v>54083.5</v>
      </c>
      <c r="M151" s="4">
        <v>0.27238967928623103</v>
      </c>
      <c r="N151" s="4">
        <v>0.1719797443935375</v>
      </c>
      <c r="O151" s="4">
        <v>0.29336870026525197</v>
      </c>
      <c r="P151" s="4">
        <v>1.8808777429467086E-2</v>
      </c>
      <c r="Q151" s="4">
        <v>-0.34791589293971681</v>
      </c>
      <c r="R151" s="14">
        <v>453.5</v>
      </c>
      <c r="S151" s="4">
        <v>0.38376117414077104</v>
      </c>
      <c r="T151" s="4">
        <v>0.41068351522113727</v>
      </c>
      <c r="U151" s="4">
        <v>2.9198054579843284</v>
      </c>
      <c r="V151">
        <v>6.5999148636893629E-2</v>
      </c>
      <c r="W151">
        <v>10.830026057326117</v>
      </c>
      <c r="X151" s="9" t="s">
        <v>954</v>
      </c>
    </row>
    <row r="152" spans="1:24" x14ac:dyDescent="0.2">
      <c r="A152" s="5" t="s">
        <v>965</v>
      </c>
      <c r="B152" s="4" t="s">
        <v>182</v>
      </c>
      <c r="C152" s="16">
        <v>84</v>
      </c>
      <c r="D152" s="4">
        <v>0.22073089600288709</v>
      </c>
      <c r="E152" s="4">
        <v>133.67555905080908</v>
      </c>
      <c r="F152" s="4">
        <v>61.616639239483021</v>
      </c>
      <c r="G152" s="4">
        <v>4.8851140744615416</v>
      </c>
      <c r="H152" s="17">
        <v>85.005624756000003</v>
      </c>
      <c r="I152" s="8">
        <v>134</v>
      </c>
      <c r="J152" s="4">
        <v>6.7183129446386713E-2</v>
      </c>
      <c r="K152" s="4">
        <v>0.13399285824532381</v>
      </c>
      <c r="L152" s="14">
        <v>18900.125</v>
      </c>
      <c r="M152" s="4">
        <v>4.5356018647647198E-2</v>
      </c>
      <c r="N152" s="4">
        <v>4.223014702952544E-2</v>
      </c>
      <c r="O152" s="4">
        <v>7.9282384348726934E-2</v>
      </c>
      <c r="P152" s="4">
        <v>3.6914770689723868E-2</v>
      </c>
      <c r="Q152" s="4">
        <v>3.9148223661753523E-3</v>
      </c>
      <c r="R152" s="14">
        <v>441.40499999999997</v>
      </c>
      <c r="S152" s="4">
        <v>0.74638954097008536</v>
      </c>
      <c r="T152" s="4">
        <v>0.9084656678382812</v>
      </c>
      <c r="U152" s="4">
        <v>1.1775556815004748</v>
      </c>
      <c r="V152">
        <v>3.1520140056466701E-2</v>
      </c>
      <c r="W152">
        <v>3.6411467018964907</v>
      </c>
      <c r="X152" s="9" t="s">
        <v>966</v>
      </c>
    </row>
    <row r="153" spans="1:24" x14ac:dyDescent="0.2">
      <c r="A153" s="5" t="s">
        <v>1019</v>
      </c>
      <c r="B153" s="4" t="s">
        <v>213</v>
      </c>
      <c r="C153" s="16">
        <v>35</v>
      </c>
      <c r="D153" s="4">
        <v>7.4371373353445014E-2</v>
      </c>
      <c r="E153" s="4">
        <v>153.81654854999999</v>
      </c>
      <c r="F153" s="4">
        <v>50.049603992039302</v>
      </c>
      <c r="G153" s="4">
        <v>0.63192544634982062</v>
      </c>
      <c r="H153" s="17">
        <v>15.381654855000001</v>
      </c>
      <c r="I153" s="8">
        <v>18</v>
      </c>
      <c r="J153" s="4">
        <v>4.7651897599388704E-2</v>
      </c>
      <c r="K153" s="4">
        <v>1.4177736947623476E-2</v>
      </c>
      <c r="L153" s="14">
        <v>13967.5</v>
      </c>
      <c r="M153" s="4">
        <v>-4.0979067449328941E-3</v>
      </c>
      <c r="N153" s="4">
        <v>1.1075423634954036E-2</v>
      </c>
      <c r="O153" s="4">
        <v>1.2625982943847713E-2</v>
      </c>
      <c r="P153" s="4">
        <v>7.1990253627201243E-3</v>
      </c>
      <c r="Q153" s="4">
        <v>0.19382548195869997</v>
      </c>
      <c r="R153" s="14">
        <v>103</v>
      </c>
      <c r="S153" s="4">
        <v>0.64290800341782972</v>
      </c>
      <c r="T153" s="4">
        <v>0.70467493951455551</v>
      </c>
      <c r="U153" s="4">
        <v>1.6316951318694086</v>
      </c>
      <c r="V153">
        <v>7.1204784961549413E-3</v>
      </c>
      <c r="W153">
        <v>22.292063492063491</v>
      </c>
      <c r="X153" s="9" t="s">
        <v>1020</v>
      </c>
    </row>
  </sheetData>
  <autoFilter ref="A1:X153" xr:uid="{5EB665E1-CF0E-A143-9160-CAECF413787E}"/>
  <conditionalFormatting sqref="A1:X1048576">
    <cfRule type="containsErrors" dxfId="5" priority="3">
      <formula>ISERROR(A1)</formula>
    </cfRule>
  </conditionalFormatting>
  <conditionalFormatting sqref="E1:G1048576">
    <cfRule type="cellIs" dxfId="4" priority="2" operator="lessThan">
      <formula>0</formula>
    </cfRule>
  </conditionalFormatting>
  <conditionalFormatting sqref="H1">
    <cfRule type="cellIs" dxfId="3" priority="1" operator="lessThan">
      <formula>0</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G396"/>
  <sheetViews>
    <sheetView tabSelected="1" zoomScale="95" zoomScaleNormal="100" workbookViewId="0">
      <selection activeCell="J396" sqref="J396"/>
    </sheetView>
  </sheetViews>
  <sheetFormatPr baseColWidth="10" defaultRowHeight="15" x14ac:dyDescent="0.2"/>
  <cols>
    <col min="1" max="1" width="6.1640625" customWidth="1"/>
    <col min="2" max="2" width="27.6640625" style="11" customWidth="1"/>
    <col min="3" max="9" width="12.1640625" customWidth="1"/>
    <col min="10" max="10" width="15.33203125" customWidth="1"/>
    <col min="11" max="16" width="14.83203125" customWidth="1"/>
    <col min="17" max="17" width="15.6640625" customWidth="1"/>
    <col min="18" max="25" width="14.83203125" customWidth="1"/>
    <col min="26" max="26" width="29" customWidth="1"/>
    <col min="27" max="32" width="12.1640625" customWidth="1"/>
    <col min="33" max="110" width="15.33203125" customWidth="1"/>
    <col min="111" max="111" width="14.83203125" customWidth="1"/>
  </cols>
  <sheetData>
    <row r="1" spans="1:111" ht="49.25" customHeight="1" x14ac:dyDescent="0.2">
      <c r="A1" s="6"/>
      <c r="B1" s="19" t="s">
        <v>1476</v>
      </c>
      <c r="C1" s="12" t="s">
        <v>51</v>
      </c>
      <c r="D1" s="12" t="s">
        <v>1463</v>
      </c>
      <c r="E1" s="12" t="s">
        <v>1471</v>
      </c>
      <c r="F1" s="12" t="s">
        <v>1472</v>
      </c>
      <c r="G1" s="12" t="s">
        <v>1473</v>
      </c>
      <c r="H1" s="12" t="s">
        <v>1474</v>
      </c>
      <c r="I1" s="12" t="s">
        <v>1464</v>
      </c>
      <c r="J1" s="13" t="s">
        <v>117</v>
      </c>
      <c r="K1" s="12" t="s">
        <v>1449</v>
      </c>
      <c r="L1" s="12" t="s">
        <v>1448</v>
      </c>
      <c r="M1" s="12" t="s">
        <v>1457</v>
      </c>
      <c r="N1" s="12" t="s">
        <v>1450</v>
      </c>
      <c r="O1" s="12" t="s">
        <v>1451</v>
      </c>
      <c r="P1" s="12" t="s">
        <v>1452</v>
      </c>
      <c r="Q1" s="12" t="s">
        <v>1453</v>
      </c>
      <c r="R1" s="12" t="s">
        <v>1454</v>
      </c>
      <c r="S1" s="12" t="s">
        <v>1455</v>
      </c>
      <c r="T1" s="12" t="s">
        <v>1456</v>
      </c>
      <c r="U1" s="12" t="s">
        <v>1458</v>
      </c>
      <c r="V1" s="12" t="s">
        <v>1459</v>
      </c>
      <c r="W1" s="12" t="s">
        <v>1460</v>
      </c>
      <c r="X1" s="12" t="s">
        <v>1461</v>
      </c>
      <c r="Y1" s="12" t="s">
        <v>1462</v>
      </c>
      <c r="Z1" s="15" t="s">
        <v>1475</v>
      </c>
      <c r="AA1" s="7" t="s">
        <v>1465</v>
      </c>
      <c r="AB1" s="7" t="s">
        <v>1466</v>
      </c>
      <c r="AC1" s="7" t="s">
        <v>1467</v>
      </c>
      <c r="AD1" s="7" t="s">
        <v>1468</v>
      </c>
      <c r="AE1" s="7" t="s">
        <v>1469</v>
      </c>
      <c r="AF1" s="7" t="s">
        <v>1470</v>
      </c>
      <c r="AG1" s="7" t="s">
        <v>52</v>
      </c>
      <c r="AH1" s="7" t="s">
        <v>53</v>
      </c>
      <c r="AI1" s="7" t="s">
        <v>54</v>
      </c>
      <c r="AJ1" s="7" t="s">
        <v>55</v>
      </c>
      <c r="AK1" s="7" t="s">
        <v>56</v>
      </c>
      <c r="AL1" s="7" t="s">
        <v>57</v>
      </c>
      <c r="AM1" s="7" t="s">
        <v>58</v>
      </c>
      <c r="AN1" s="7" t="s">
        <v>59</v>
      </c>
      <c r="AO1" s="7" t="s">
        <v>60</v>
      </c>
      <c r="AP1" s="7" t="s">
        <v>61</v>
      </c>
      <c r="AQ1" s="7" t="s">
        <v>62</v>
      </c>
      <c r="AR1" s="7" t="s">
        <v>63</v>
      </c>
      <c r="AS1" s="7" t="s">
        <v>64</v>
      </c>
      <c r="AT1" s="7" t="s">
        <v>65</v>
      </c>
      <c r="AU1" s="7" t="s">
        <v>66</v>
      </c>
      <c r="AV1" s="7" t="s">
        <v>67</v>
      </c>
      <c r="AW1" s="7" t="s">
        <v>68</v>
      </c>
      <c r="AX1" s="7" t="s">
        <v>69</v>
      </c>
      <c r="AY1" s="7" t="s">
        <v>70</v>
      </c>
      <c r="AZ1" s="7" t="s">
        <v>71</v>
      </c>
      <c r="BA1" s="7" t="s">
        <v>72</v>
      </c>
      <c r="BB1" s="7" t="s">
        <v>73</v>
      </c>
      <c r="BC1" s="7" t="s">
        <v>74</v>
      </c>
      <c r="BD1" s="7" t="s">
        <v>75</v>
      </c>
      <c r="BE1" s="7" t="s">
        <v>76</v>
      </c>
      <c r="BF1" s="7" t="s">
        <v>77</v>
      </c>
      <c r="BG1" s="7" t="s">
        <v>78</v>
      </c>
      <c r="BH1" s="7" t="s">
        <v>79</v>
      </c>
      <c r="BI1" s="7" t="s">
        <v>80</v>
      </c>
      <c r="BJ1" s="7" t="s">
        <v>81</v>
      </c>
      <c r="BK1" s="7" t="s">
        <v>82</v>
      </c>
      <c r="BL1" s="7" t="s">
        <v>83</v>
      </c>
      <c r="BM1" s="7" t="s">
        <v>84</v>
      </c>
      <c r="BN1" s="7" t="s">
        <v>85</v>
      </c>
      <c r="BO1" s="7" t="s">
        <v>86</v>
      </c>
      <c r="BP1" s="7" t="s">
        <v>87</v>
      </c>
      <c r="BQ1" s="7" t="s">
        <v>88</v>
      </c>
      <c r="BR1" s="7" t="s">
        <v>89</v>
      </c>
      <c r="BS1" s="7" t="s">
        <v>90</v>
      </c>
      <c r="BT1" s="7" t="s">
        <v>91</v>
      </c>
      <c r="BU1" s="7" t="s">
        <v>92</v>
      </c>
      <c r="BV1" s="7" t="s">
        <v>93</v>
      </c>
      <c r="BW1" s="7" t="s">
        <v>94</v>
      </c>
      <c r="BX1" s="7" t="s">
        <v>95</v>
      </c>
      <c r="BY1" s="7" t="s">
        <v>96</v>
      </c>
      <c r="BZ1" s="13" t="s">
        <v>97</v>
      </c>
      <c r="CA1" s="13" t="s">
        <v>98</v>
      </c>
      <c r="CB1" s="13" t="s">
        <v>99</v>
      </c>
      <c r="CC1" s="13" t="s">
        <v>100</v>
      </c>
      <c r="CD1" s="13" t="s">
        <v>101</v>
      </c>
      <c r="CE1" s="7" t="s">
        <v>102</v>
      </c>
      <c r="CF1" s="7" t="s">
        <v>103</v>
      </c>
      <c r="CG1" s="7" t="s">
        <v>104</v>
      </c>
      <c r="CH1" s="7" t="s">
        <v>105</v>
      </c>
      <c r="CI1" s="7" t="s">
        <v>106</v>
      </c>
      <c r="CJ1" s="7" t="s">
        <v>107</v>
      </c>
      <c r="CK1" s="7" t="s">
        <v>108</v>
      </c>
      <c r="CL1" s="7" t="s">
        <v>109</v>
      </c>
      <c r="CM1" s="7" t="s">
        <v>110</v>
      </c>
      <c r="CN1" s="7" t="s">
        <v>111</v>
      </c>
      <c r="CO1" s="7" t="s">
        <v>112</v>
      </c>
      <c r="CP1" s="7" t="s">
        <v>113</v>
      </c>
      <c r="CQ1" s="7" t="s">
        <v>114</v>
      </c>
      <c r="CR1" s="7" t="s">
        <v>115</v>
      </c>
      <c r="CS1" s="7" t="s">
        <v>116</v>
      </c>
      <c r="CT1" s="7" t="s">
        <v>118</v>
      </c>
      <c r="CU1" s="7" t="s">
        <v>119</v>
      </c>
      <c r="CV1" s="13" t="s">
        <v>120</v>
      </c>
      <c r="CW1" s="13" t="s">
        <v>121</v>
      </c>
      <c r="CX1" s="13" t="s">
        <v>122</v>
      </c>
      <c r="CY1" s="13" t="s">
        <v>123</v>
      </c>
      <c r="CZ1" s="13" t="s">
        <v>124</v>
      </c>
      <c r="DA1" s="7" t="s">
        <v>125</v>
      </c>
      <c r="DB1" s="7" t="s">
        <v>126</v>
      </c>
      <c r="DC1" s="7" t="s">
        <v>127</v>
      </c>
      <c r="DD1" s="7" t="s">
        <v>128</v>
      </c>
      <c r="DE1" s="7" t="s">
        <v>129</v>
      </c>
      <c r="DF1" s="7" t="s">
        <v>117</v>
      </c>
      <c r="DG1" s="7" t="s">
        <v>1447</v>
      </c>
    </row>
    <row r="2" spans="1:111" ht="14" customHeight="1" x14ac:dyDescent="0.2">
      <c r="A2" s="4" t="s">
        <v>130</v>
      </c>
      <c r="B2" s="5" t="s">
        <v>131</v>
      </c>
      <c r="C2" s="4" t="s">
        <v>132</v>
      </c>
      <c r="D2" s="16">
        <v>164000</v>
      </c>
      <c r="E2" s="4">
        <f t="shared" ref="E2:E16" si="0">(I2/AD2)^(1/4)-1</f>
        <v>0.22026851630803246</v>
      </c>
      <c r="F2" s="4">
        <f t="shared" ref="F2:F65" si="1">I2*1000/AG2</f>
        <v>24.222950268572088</v>
      </c>
      <c r="G2" s="4">
        <f t="shared" ref="G2:G65" si="2">AF2/BF2</f>
        <v>19.076222073174712</v>
      </c>
      <c r="H2" s="4">
        <f t="shared" ref="H2:H65" si="3">AF2/AV2</f>
        <v>6.3151211825036526</v>
      </c>
      <c r="I2" s="17">
        <v>2417523.1056543002</v>
      </c>
      <c r="J2" s="8">
        <v>157916</v>
      </c>
      <c r="K2" s="4">
        <f t="shared" ref="K2:K65" si="4">(AV2/AZ2)^(1/4)-1</f>
        <v>0.10384839443037341</v>
      </c>
      <c r="L2" s="4">
        <f t="shared" ref="L2:L65" si="5">(AL2/AP2)^(1/4)-1</f>
        <v>-8.9863591079041294E-3</v>
      </c>
      <c r="M2" s="14">
        <f t="shared" ref="M2:M65" si="6">AVERAGE(AL2:AM2)</f>
        <v>351878500</v>
      </c>
      <c r="N2" s="4">
        <f>BA2/AV2</f>
        <v>0.30288744395528594</v>
      </c>
      <c r="O2" s="4">
        <f t="shared" ref="O2:O65" si="7">AG2/AV2</f>
        <v>0.25309640705199732</v>
      </c>
      <c r="P2" s="4">
        <f t="shared" ref="P2:P65" si="8">BF2/AV2</f>
        <v>0.3310467428130896</v>
      </c>
      <c r="Q2" s="4">
        <f t="shared" ref="Q2:Q65" si="9">-BU2/AV2</f>
        <v>2.7155058732831552E-2</v>
      </c>
      <c r="R2" s="4" t="e">
        <f t="shared" ref="R2:R65" si="10">DA2/AL2</f>
        <v>#VALUE!</v>
      </c>
      <c r="S2" s="4">
        <f t="shared" ref="S2:S65" si="11">(-BU2/-BY2)^(1/4)-1</f>
        <v>-5.2982274978933375E-2</v>
      </c>
      <c r="T2" s="14">
        <f t="shared" ref="T2:T65" si="12">-AVERAGE(BU2:BV2)</f>
        <v>10896500</v>
      </c>
      <c r="U2" s="4">
        <f>AV2/AL2</f>
        <v>1.1178523337727317</v>
      </c>
      <c r="V2" s="4">
        <f t="shared" ref="V2:V65" si="13">AV2/AQ2</f>
        <v>2.9122115136073261</v>
      </c>
      <c r="W2" s="4">
        <f>AL2/AW2</f>
        <v>0.9642936222209465</v>
      </c>
      <c r="X2">
        <f>AG2/AL2</f>
        <v>0.28292440929256851</v>
      </c>
      <c r="Y2">
        <f t="shared" ref="Y2:Y65" si="14">AL2/BK2</f>
        <v>1.1677419781980449</v>
      </c>
      <c r="Z2" s="9" t="s">
        <v>133</v>
      </c>
      <c r="AA2" s="17">
        <v>2339018.4890000001</v>
      </c>
      <c r="AB2" s="17">
        <v>2007837.3030725101</v>
      </c>
      <c r="AC2" s="17">
        <v>1012160.75011658</v>
      </c>
      <c r="AD2" s="17">
        <v>1090307.52177158</v>
      </c>
      <c r="AE2" s="16">
        <v>72706000</v>
      </c>
      <c r="AF2" s="16">
        <v>2490229105.6543002</v>
      </c>
      <c r="AG2" s="8">
        <v>99803000</v>
      </c>
      <c r="AH2" s="8">
        <v>94680000</v>
      </c>
      <c r="AI2" s="8">
        <v>57411000</v>
      </c>
      <c r="AJ2" s="8">
        <v>55256000</v>
      </c>
      <c r="AK2" s="8">
        <v>59531000</v>
      </c>
      <c r="AL2" s="8">
        <v>352755000</v>
      </c>
      <c r="AM2" s="8">
        <v>351002000</v>
      </c>
      <c r="AN2" s="8">
        <v>323888000</v>
      </c>
      <c r="AO2" s="8">
        <v>338516000</v>
      </c>
      <c r="AP2" s="8">
        <v>365725000</v>
      </c>
      <c r="AQ2" s="8">
        <v>135405000</v>
      </c>
      <c r="AR2" s="8">
        <v>134836000</v>
      </c>
      <c r="AS2" s="8">
        <v>143713000</v>
      </c>
      <c r="AT2" s="8">
        <v>162819000</v>
      </c>
      <c r="AU2" s="8">
        <v>131339000</v>
      </c>
      <c r="AV2" s="8">
        <v>394328000</v>
      </c>
      <c r="AW2" s="8">
        <v>365817000</v>
      </c>
      <c r="AX2" s="8">
        <v>274515000</v>
      </c>
      <c r="AY2" s="8">
        <v>260174000</v>
      </c>
      <c r="AZ2" s="8">
        <v>265595000</v>
      </c>
      <c r="BA2" s="8">
        <v>119437000</v>
      </c>
      <c r="BB2" s="8">
        <v>108949000</v>
      </c>
      <c r="BC2" s="8">
        <v>66288000</v>
      </c>
      <c r="BD2" s="8">
        <v>63930000</v>
      </c>
      <c r="BE2" s="8">
        <v>70898000</v>
      </c>
      <c r="BF2" s="8">
        <v>130541000</v>
      </c>
      <c r="BG2" s="8">
        <v>120233000</v>
      </c>
      <c r="BH2" s="8">
        <v>77344000</v>
      </c>
      <c r="BI2" s="8">
        <v>76477000</v>
      </c>
      <c r="BJ2" s="8">
        <v>81801000</v>
      </c>
      <c r="BK2" s="8">
        <v>302083000</v>
      </c>
      <c r="BL2" s="8">
        <v>287912000</v>
      </c>
      <c r="BM2" s="8">
        <v>258549000</v>
      </c>
      <c r="BN2" s="8">
        <v>248028000</v>
      </c>
      <c r="BO2" s="8">
        <v>258578000</v>
      </c>
      <c r="BP2" s="8">
        <v>153982000</v>
      </c>
      <c r="BQ2" s="8">
        <v>125481000</v>
      </c>
      <c r="BR2" s="8">
        <v>105392000</v>
      </c>
      <c r="BS2" s="8">
        <v>105718000</v>
      </c>
      <c r="BT2" s="8">
        <v>115929000</v>
      </c>
      <c r="BU2" s="8">
        <v>-10708000</v>
      </c>
      <c r="BV2" s="8">
        <v>-11085000</v>
      </c>
      <c r="BW2" s="8">
        <v>-7309000</v>
      </c>
      <c r="BX2" s="8">
        <v>-10495000</v>
      </c>
      <c r="BY2" s="8">
        <v>-13313000</v>
      </c>
      <c r="BZ2" s="8">
        <v>-212442000</v>
      </c>
      <c r="CA2" s="8">
        <v>-201697000</v>
      </c>
      <c r="CB2" s="8">
        <v>-158503000</v>
      </c>
      <c r="CC2" s="8">
        <v>-149235000</v>
      </c>
      <c r="CD2" s="8">
        <v>-152853000</v>
      </c>
      <c r="CE2" s="10">
        <v>9.8944794840904304</v>
      </c>
      <c r="CF2" s="10">
        <v>7.75592891760905</v>
      </c>
      <c r="CG2" s="10">
        <v>4.2208372777953098</v>
      </c>
      <c r="CH2" s="10">
        <v>7.7641804895023796</v>
      </c>
      <c r="CI2" s="10">
        <v>4.8325010855406001</v>
      </c>
      <c r="CJ2" s="8">
        <v>110907000</v>
      </c>
      <c r="CK2" s="8">
        <v>105964000</v>
      </c>
      <c r="CL2" s="8">
        <v>68467000</v>
      </c>
      <c r="CM2" s="8">
        <v>67803000</v>
      </c>
      <c r="CN2" s="8">
        <v>70434000</v>
      </c>
      <c r="CO2" s="10">
        <v>28.126000000000001</v>
      </c>
      <c r="CP2" s="10">
        <v>28.966000000000001</v>
      </c>
      <c r="CQ2" s="10">
        <v>24.940999999999999</v>
      </c>
      <c r="CR2" s="10">
        <v>26.061</v>
      </c>
      <c r="CS2" s="10">
        <v>26.518999999999998</v>
      </c>
      <c r="CT2" s="8">
        <v>135578</v>
      </c>
      <c r="CU2" s="8">
        <v>72634</v>
      </c>
      <c r="CV2" s="8">
        <v>-30985000</v>
      </c>
      <c r="CW2" s="8">
        <v>-21905000</v>
      </c>
      <c r="CX2" s="8">
        <v>-22115000</v>
      </c>
      <c r="CY2" s="8">
        <v>-19204000</v>
      </c>
      <c r="CZ2" s="8">
        <v>-28746000</v>
      </c>
      <c r="DA2" s="4" t="s">
        <v>134</v>
      </c>
      <c r="DB2" s="4" t="s">
        <v>134</v>
      </c>
      <c r="DC2" s="4" t="s">
        <v>134</v>
      </c>
      <c r="DD2" s="4" t="s">
        <v>134</v>
      </c>
      <c r="DE2" s="4" t="s">
        <v>134</v>
      </c>
      <c r="DF2" s="8">
        <v>157916</v>
      </c>
      <c r="DG2" s="4">
        <f>IF(AK2&lt;0,-((-AG2/-AK2)^(1/4)-1),(AG2/AK2)^(1/4)-1)</f>
        <v>0.13788953824822481</v>
      </c>
    </row>
    <row r="3" spans="1:111" ht="14" customHeight="1" x14ac:dyDescent="0.2">
      <c r="A3" s="4" t="s">
        <v>135</v>
      </c>
      <c r="B3" s="5" t="s">
        <v>136</v>
      </c>
      <c r="C3" s="4" t="s">
        <v>137</v>
      </c>
      <c r="D3" s="16">
        <v>221000</v>
      </c>
      <c r="E3" s="4">
        <f t="shared" si="0"/>
        <v>0.26184803837943882</v>
      </c>
      <c r="F3" s="4">
        <f t="shared" si="1"/>
        <v>26.407654590937064</v>
      </c>
      <c r="G3" s="4">
        <f t="shared" si="2"/>
        <v>19.194819301670496</v>
      </c>
      <c r="H3" s="4">
        <f t="shared" si="3"/>
        <v>9.485882784261765</v>
      </c>
      <c r="I3" s="17">
        <v>1920839.97963558</v>
      </c>
      <c r="J3" s="8">
        <v>274012</v>
      </c>
      <c r="K3" s="4">
        <f t="shared" si="4"/>
        <v>0.15774077372049611</v>
      </c>
      <c r="L3" s="4">
        <f t="shared" si="5"/>
        <v>8.9593260524492901E-2</v>
      </c>
      <c r="M3" s="14">
        <f t="shared" si="6"/>
        <v>349309500</v>
      </c>
      <c r="N3" s="4">
        <f t="shared" ref="N3:N65" si="15">BA3/AV3</f>
        <v>0.42004337519544055</v>
      </c>
      <c r="O3" s="4">
        <f t="shared" si="7"/>
        <v>0.36686336813436221</v>
      </c>
      <c r="P3" s="4">
        <f t="shared" si="8"/>
        <v>0.49418974126191556</v>
      </c>
      <c r="Q3" s="4">
        <f t="shared" si="9"/>
        <v>0.12047208352246935</v>
      </c>
      <c r="R3" s="4">
        <f t="shared" si="10"/>
        <v>0.21604538975989473</v>
      </c>
      <c r="S3" s="4">
        <f t="shared" si="11"/>
        <v>0.1970774741880017</v>
      </c>
      <c r="T3" s="14">
        <f t="shared" si="12"/>
        <v>22254000</v>
      </c>
      <c r="U3" s="4">
        <f t="shared" ref="U3:U65" si="16">AV3/AL3</f>
        <v>0.54344370134853637</v>
      </c>
      <c r="V3" s="4">
        <f t="shared" si="13"/>
        <v>1.1684660899083001</v>
      </c>
      <c r="W3" s="4">
        <f t="shared" ref="W3:W65" si="17">AL3/AW3</f>
        <v>2.1705297225262958</v>
      </c>
      <c r="X3">
        <f t="shared" ref="X3:X65" si="18">AG3/AL3</f>
        <v>0.19936958666812848</v>
      </c>
      <c r="Y3">
        <f t="shared" si="14"/>
        <v>1.8398571846412974</v>
      </c>
      <c r="Z3" s="9" t="s">
        <v>138</v>
      </c>
      <c r="AA3" s="17">
        <v>2040303.4998968199</v>
      </c>
      <c r="AB3" s="17">
        <v>1543305.8830098901</v>
      </c>
      <c r="AC3" s="17">
        <v>1026511.14001034</v>
      </c>
      <c r="AD3" s="17">
        <v>757640.11046028195</v>
      </c>
      <c r="AE3" s="16">
        <v>-40074000</v>
      </c>
      <c r="AF3" s="16">
        <v>1880765979.6355801</v>
      </c>
      <c r="AG3" s="8">
        <v>72738000</v>
      </c>
      <c r="AH3" s="8">
        <v>61271000</v>
      </c>
      <c r="AI3" s="8">
        <v>44281000</v>
      </c>
      <c r="AJ3" s="8">
        <v>39240000</v>
      </c>
      <c r="AK3" s="8">
        <v>16571000</v>
      </c>
      <c r="AL3" s="8">
        <v>364840000</v>
      </c>
      <c r="AM3" s="8">
        <v>333779000</v>
      </c>
      <c r="AN3" s="8">
        <v>301311000</v>
      </c>
      <c r="AO3" s="8">
        <v>286556000</v>
      </c>
      <c r="AP3" s="8">
        <v>258848000</v>
      </c>
      <c r="AQ3" s="8">
        <v>169684000</v>
      </c>
      <c r="AR3" s="8">
        <v>184406000</v>
      </c>
      <c r="AS3" s="8">
        <v>181915000</v>
      </c>
      <c r="AT3" s="8">
        <v>175552000</v>
      </c>
      <c r="AU3" s="8">
        <v>169662000</v>
      </c>
      <c r="AV3" s="8">
        <v>198270000</v>
      </c>
      <c r="AW3" s="8">
        <v>168088000</v>
      </c>
      <c r="AX3" s="8">
        <v>143015000</v>
      </c>
      <c r="AY3" s="8">
        <v>125843000</v>
      </c>
      <c r="AZ3" s="8">
        <v>110360000</v>
      </c>
      <c r="BA3" s="8">
        <v>83282000</v>
      </c>
      <c r="BB3" s="8">
        <v>69903000</v>
      </c>
      <c r="BC3" s="8">
        <v>52826000</v>
      </c>
      <c r="BD3" s="8">
        <v>42933000</v>
      </c>
      <c r="BE3" s="8">
        <v>35011000</v>
      </c>
      <c r="BF3" s="8">
        <v>97983000</v>
      </c>
      <c r="BG3" s="8">
        <v>81602000</v>
      </c>
      <c r="BH3" s="8">
        <v>65755000</v>
      </c>
      <c r="BI3" s="8">
        <v>54929000</v>
      </c>
      <c r="BJ3" s="8">
        <v>45319000</v>
      </c>
      <c r="BK3" s="8">
        <v>198298000</v>
      </c>
      <c r="BL3" s="8">
        <v>191791000</v>
      </c>
      <c r="BM3" s="8">
        <v>183007000</v>
      </c>
      <c r="BN3" s="8">
        <v>184226000</v>
      </c>
      <c r="BO3" s="8">
        <v>176130000</v>
      </c>
      <c r="BP3" s="8">
        <v>95082000</v>
      </c>
      <c r="BQ3" s="8">
        <v>88657000</v>
      </c>
      <c r="BR3" s="8">
        <v>72310000</v>
      </c>
      <c r="BS3" s="8">
        <v>69420000</v>
      </c>
      <c r="BT3" s="8">
        <v>58488000</v>
      </c>
      <c r="BU3" s="8">
        <v>-23886000</v>
      </c>
      <c r="BV3" s="8">
        <v>-20622000</v>
      </c>
      <c r="BW3" s="8">
        <v>-15441000</v>
      </c>
      <c r="BX3" s="8">
        <v>-13925000</v>
      </c>
      <c r="BY3" s="8">
        <v>-11632000</v>
      </c>
      <c r="BZ3" s="8">
        <v>-48050000</v>
      </c>
      <c r="CA3" s="8">
        <v>-40546000</v>
      </c>
      <c r="CB3" s="8">
        <v>-33282000</v>
      </c>
      <c r="CC3" s="8">
        <v>-30940000</v>
      </c>
      <c r="CD3" s="8">
        <v>-28092000</v>
      </c>
      <c r="CE3" s="10">
        <v>3.0052156214222099</v>
      </c>
      <c r="CF3" s="10">
        <v>2.61713629299277</v>
      </c>
      <c r="CG3" s="10">
        <v>3.029712881649</v>
      </c>
      <c r="CH3" s="10">
        <v>2.7022226732974701</v>
      </c>
      <c r="CI3" s="10">
        <v>2.5991339313331299</v>
      </c>
      <c r="CJ3" s="8">
        <v>87439000</v>
      </c>
      <c r="CK3" s="8">
        <v>72970000</v>
      </c>
      <c r="CL3" s="8">
        <v>57210000</v>
      </c>
      <c r="CM3" s="8">
        <v>51236000</v>
      </c>
      <c r="CN3" s="8">
        <v>26879000</v>
      </c>
      <c r="CO3" s="10">
        <v>44.100999999999999</v>
      </c>
      <c r="CP3" s="10">
        <v>43.411999999999999</v>
      </c>
      <c r="CQ3" s="10">
        <v>40.003</v>
      </c>
      <c r="CR3" s="10">
        <v>40.713999999999999</v>
      </c>
      <c r="CS3" s="10">
        <v>24.356000000000002</v>
      </c>
      <c r="CT3" s="8">
        <v>198370</v>
      </c>
      <c r="CU3" s="8">
        <v>109909</v>
      </c>
      <c r="CV3" s="8">
        <v>29003000</v>
      </c>
      <c r="CW3" s="8">
        <v>25516000</v>
      </c>
      <c r="CX3" s="8">
        <v>21376000</v>
      </c>
      <c r="CY3" s="8">
        <v>22205000</v>
      </c>
      <c r="CZ3" s="8">
        <v>20526000</v>
      </c>
      <c r="DA3" s="8">
        <v>78822000</v>
      </c>
      <c r="DB3" s="8">
        <v>57511000</v>
      </c>
      <c r="DC3" s="8">
        <v>50389000</v>
      </c>
      <c r="DD3" s="8">
        <v>49776000</v>
      </c>
      <c r="DE3" s="8">
        <v>43736000</v>
      </c>
      <c r="DF3" s="8">
        <v>274012</v>
      </c>
      <c r="DG3" s="4">
        <f>IF(AK3&lt;0,-((-AG3/-AK3)^(1/4)-1),(AG3/AK3)^(1/4)-1)</f>
        <v>0.44744863003573343</v>
      </c>
    </row>
    <row r="4" spans="1:111" ht="14" customHeight="1" x14ac:dyDescent="0.2">
      <c r="A4" s="4" t="s">
        <v>139</v>
      </c>
      <c r="B4" s="5" t="s">
        <v>140</v>
      </c>
      <c r="C4" s="4" t="s">
        <v>132</v>
      </c>
      <c r="D4" s="16">
        <v>133000</v>
      </c>
      <c r="E4" s="4">
        <f t="shared" si="0"/>
        <v>4.6438141740313021E-2</v>
      </c>
      <c r="F4" s="4">
        <f t="shared" si="1"/>
        <v>4.1910928541064703</v>
      </c>
      <c r="G4" s="4">
        <f t="shared" si="2"/>
        <v>3.3400009362003424</v>
      </c>
      <c r="H4" s="4">
        <f t="shared" si="3"/>
        <v>0.30513532369897067</v>
      </c>
      <c r="I4" s="17">
        <v>10234.648749728</v>
      </c>
      <c r="J4" s="8">
        <v>52015</v>
      </c>
      <c r="K4" s="4">
        <f t="shared" si="4"/>
        <v>3.0772342622391147E-2</v>
      </c>
      <c r="L4" s="4">
        <f t="shared" si="5"/>
        <v>-5.3848986381278774E-2</v>
      </c>
      <c r="M4" s="14">
        <f t="shared" si="6"/>
        <v>91173000</v>
      </c>
      <c r="N4" s="4">
        <f t="shared" si="15"/>
        <v>6.0507717422117087E-2</v>
      </c>
      <c r="O4" s="4">
        <f t="shared" si="7"/>
        <v>2.387073440142325E-2</v>
      </c>
      <c r="P4" s="4">
        <f t="shared" si="8"/>
        <v>9.1357855739435584E-2</v>
      </c>
      <c r="Q4" s="4">
        <f t="shared" si="9"/>
        <v>2.9354551763912377E-2</v>
      </c>
      <c r="R4" s="4">
        <f t="shared" si="10"/>
        <v>0.29174989677606544</v>
      </c>
      <c r="S4" s="4">
        <f t="shared" si="11"/>
        <v>0.17639269348527509</v>
      </c>
      <c r="T4" s="14">
        <f t="shared" si="12"/>
        <v>2899500</v>
      </c>
      <c r="U4" s="4">
        <f t="shared" si="16"/>
        <v>1.1416120788742454</v>
      </c>
      <c r="V4" s="4">
        <f t="shared" si="13"/>
        <v>2.4155509905315107</v>
      </c>
      <c r="W4" s="4">
        <f t="shared" si="17"/>
        <v>0.88551044003280732</v>
      </c>
      <c r="X4">
        <f t="shared" si="18"/>
        <v>2.7251118724263761E-2</v>
      </c>
      <c r="Y4">
        <f t="shared" si="14"/>
        <v>0.96633345195345777</v>
      </c>
      <c r="Z4" s="9" t="s">
        <v>141</v>
      </c>
      <c r="AA4" s="17">
        <v>16473.846345489001</v>
      </c>
      <c r="AB4" s="17">
        <v>19217.671819818999</v>
      </c>
      <c r="AC4" s="17">
        <v>11545.990162292999</v>
      </c>
      <c r="AD4" s="17">
        <v>8535.2981989130003</v>
      </c>
      <c r="AE4" s="16">
        <v>20981000</v>
      </c>
      <c r="AF4" s="16">
        <v>31215648.7497284</v>
      </c>
      <c r="AG4" s="8">
        <v>2442000</v>
      </c>
      <c r="AH4" s="8">
        <v>5563000</v>
      </c>
      <c r="AI4" s="8">
        <v>3250000</v>
      </c>
      <c r="AJ4" s="8">
        <v>4616000</v>
      </c>
      <c r="AK4" s="8">
        <v>-2310000</v>
      </c>
      <c r="AL4" s="8">
        <v>89611000</v>
      </c>
      <c r="AM4" s="8">
        <v>92735000</v>
      </c>
      <c r="AN4" s="8">
        <v>123415000</v>
      </c>
      <c r="AO4" s="8">
        <v>118861000</v>
      </c>
      <c r="AP4" s="8">
        <v>111820000</v>
      </c>
      <c r="AQ4" s="8">
        <v>42351000</v>
      </c>
      <c r="AR4" s="8">
        <v>45033000</v>
      </c>
      <c r="AS4" s="8">
        <v>43567000</v>
      </c>
      <c r="AT4" s="8">
        <v>36868000</v>
      </c>
      <c r="AU4" s="8">
        <v>36138000</v>
      </c>
      <c r="AV4" s="8">
        <v>102301000</v>
      </c>
      <c r="AW4" s="8">
        <v>101197000</v>
      </c>
      <c r="AX4" s="8">
        <v>86670000</v>
      </c>
      <c r="AY4" s="8">
        <v>84815000</v>
      </c>
      <c r="AZ4" s="8">
        <v>90621000</v>
      </c>
      <c r="BA4" s="8">
        <v>6190000</v>
      </c>
      <c r="BB4" s="8">
        <v>4764000</v>
      </c>
      <c r="BC4" s="8">
        <v>3995000</v>
      </c>
      <c r="BD4" s="8">
        <v>2516000</v>
      </c>
      <c r="BE4" s="8">
        <v>7000</v>
      </c>
      <c r="BF4" s="8">
        <v>9346000</v>
      </c>
      <c r="BG4" s="8">
        <v>9315000</v>
      </c>
      <c r="BH4" s="8">
        <v>9385000</v>
      </c>
      <c r="BI4" s="8">
        <v>8659000</v>
      </c>
      <c r="BJ4" s="8">
        <v>7943000</v>
      </c>
      <c r="BK4" s="8">
        <v>92733000</v>
      </c>
      <c r="BL4" s="8">
        <v>94420000</v>
      </c>
      <c r="BM4" s="8">
        <v>120464000</v>
      </c>
      <c r="BN4" s="8">
        <v>119806000</v>
      </c>
      <c r="BO4" s="8">
        <v>116389000</v>
      </c>
      <c r="BP4" s="8">
        <v>51654000</v>
      </c>
      <c r="BQ4" s="8">
        <v>56219000</v>
      </c>
      <c r="BR4" s="8">
        <v>54132000</v>
      </c>
      <c r="BS4" s="8">
        <v>52456000</v>
      </c>
      <c r="BT4" s="8">
        <v>44972000</v>
      </c>
      <c r="BU4" s="8">
        <v>-3003000</v>
      </c>
      <c r="BV4" s="8">
        <v>-2796000</v>
      </c>
      <c r="BW4" s="8">
        <v>-2082000</v>
      </c>
      <c r="BX4" s="8">
        <v>-2587000</v>
      </c>
      <c r="BY4" s="8">
        <v>-1568000</v>
      </c>
      <c r="BZ4" s="8">
        <v>-76459000</v>
      </c>
      <c r="CA4" s="8">
        <v>-74755000</v>
      </c>
      <c r="CB4" s="8">
        <v>-61140000</v>
      </c>
      <c r="CC4" s="8">
        <v>-58033000</v>
      </c>
      <c r="CD4" s="8">
        <v>-57822000</v>
      </c>
      <c r="CE4" s="10">
        <v>0.61855941114616197</v>
      </c>
      <c r="CF4" s="10">
        <v>2.0909277083759998</v>
      </c>
      <c r="CG4" s="10">
        <v>3.5688230265032801</v>
      </c>
      <c r="CH4" s="10">
        <v>1.12008257827733</v>
      </c>
      <c r="CI4" s="10">
        <v>0.92261370916079399</v>
      </c>
      <c r="CJ4" s="8">
        <v>5598000</v>
      </c>
      <c r="CK4" s="8">
        <v>10114000</v>
      </c>
      <c r="CL4" s="8">
        <v>8640000</v>
      </c>
      <c r="CM4" s="8">
        <v>10759000</v>
      </c>
      <c r="CN4" s="8">
        <v>5626000</v>
      </c>
      <c r="CO4" s="10">
        <v>5.4720000000000004</v>
      </c>
      <c r="CP4" s="10">
        <v>9.9939999999999998</v>
      </c>
      <c r="CQ4" s="10">
        <v>9.9689999999999994</v>
      </c>
      <c r="CR4" s="10">
        <v>12.685</v>
      </c>
      <c r="CS4" s="10">
        <v>6.2080000000000002</v>
      </c>
      <c r="CT4" s="8">
        <v>41554</v>
      </c>
      <c r="CU4" s="8">
        <v>27297</v>
      </c>
      <c r="CV4" s="8">
        <v>-1340000</v>
      </c>
      <c r="CW4" s="8">
        <v>-8333000</v>
      </c>
      <c r="CX4" s="8">
        <v>-7438000</v>
      </c>
      <c r="CY4" s="8">
        <v>-4300000</v>
      </c>
      <c r="CZ4" s="8">
        <v>-3193000</v>
      </c>
      <c r="DA4" s="8">
        <v>26144000</v>
      </c>
      <c r="DB4" s="8">
        <v>27231000</v>
      </c>
      <c r="DC4" s="8">
        <v>29143000</v>
      </c>
      <c r="DD4" s="8">
        <v>59798000</v>
      </c>
      <c r="DE4" s="8">
        <v>62359000</v>
      </c>
      <c r="DF4" s="8">
        <v>52015</v>
      </c>
      <c r="DG4" s="4" t="e">
        <f>IF(AK4&lt;0,-((-AG4/-AK4)^(1/4)-1),(AG4/AK4)^(1/4)-1)</f>
        <v>#NUM!</v>
      </c>
    </row>
    <row r="5" spans="1:111" ht="14" customHeight="1" x14ac:dyDescent="0.2">
      <c r="A5" s="4" t="s">
        <v>142</v>
      </c>
      <c r="B5" s="5" t="s">
        <v>143</v>
      </c>
      <c r="C5" s="4" t="s">
        <v>144</v>
      </c>
      <c r="D5" s="16">
        <v>182000</v>
      </c>
      <c r="E5" s="4">
        <f t="shared" si="0"/>
        <v>0.14843158793249378</v>
      </c>
      <c r="F5" s="4">
        <f t="shared" si="1"/>
        <v>28.54695607489667</v>
      </c>
      <c r="G5" s="4">
        <f t="shared" si="2"/>
        <v>18.107837153686848</v>
      </c>
      <c r="H5" s="4">
        <f t="shared" si="3"/>
        <v>2.5949329206732563</v>
      </c>
      <c r="I5" s="17">
        <v>148358.530721238</v>
      </c>
      <c r="J5" s="8">
        <v>206529</v>
      </c>
      <c r="K5" s="4">
        <f t="shared" si="4"/>
        <v>0.17910655585340307</v>
      </c>
      <c r="L5" s="4">
        <f t="shared" si="5"/>
        <v>4.3060130116119977E-2</v>
      </c>
      <c r="M5" s="14">
        <f t="shared" si="6"/>
        <v>160134000</v>
      </c>
      <c r="N5" s="4">
        <f t="shared" si="15"/>
        <v>8.2058621820675678E-2</v>
      </c>
      <c r="O5" s="4">
        <f t="shared" si="7"/>
        <v>7.748158750037272E-2</v>
      </c>
      <c r="P5" s="4">
        <f t="shared" si="8"/>
        <v>0.14330441005456659</v>
      </c>
      <c r="Q5" s="4">
        <f t="shared" si="9"/>
        <v>4.1372215761696036E-2</v>
      </c>
      <c r="R5" s="4">
        <f t="shared" si="10"/>
        <v>0.57069568939470239</v>
      </c>
      <c r="S5" s="4">
        <f t="shared" si="11"/>
        <v>0.10415404392256877</v>
      </c>
      <c r="T5" s="14">
        <f t="shared" si="12"/>
        <v>2548500</v>
      </c>
      <c r="U5" s="4">
        <f t="shared" si="16"/>
        <v>0.42221019236579715</v>
      </c>
      <c r="V5" s="4">
        <f t="shared" si="13"/>
        <v>1.5803312678180148</v>
      </c>
      <c r="W5" s="4">
        <f t="shared" si="17"/>
        <v>2.4672920419954028</v>
      </c>
      <c r="X5">
        <f t="shared" si="18"/>
        <v>3.2713515963339712E-2</v>
      </c>
      <c r="Y5">
        <f t="shared" si="14"/>
        <v>1.8422859263382503</v>
      </c>
      <c r="Z5" s="9" t="s">
        <v>145</v>
      </c>
      <c r="AA5" s="17">
        <v>128812.68882227701</v>
      </c>
      <c r="AB5" s="17">
        <v>108603.414867588</v>
      </c>
      <c r="AC5" s="17">
        <v>129283.151712322</v>
      </c>
      <c r="AD5" s="17">
        <v>85288.800411331002</v>
      </c>
      <c r="AE5" s="16">
        <v>25694000</v>
      </c>
      <c r="AF5" s="16">
        <v>174052530.72123799</v>
      </c>
      <c r="AG5" s="8">
        <v>5197000</v>
      </c>
      <c r="AH5" s="8">
        <v>3864000</v>
      </c>
      <c r="AI5" s="8">
        <v>-3519000</v>
      </c>
      <c r="AJ5" s="8">
        <v>5537000</v>
      </c>
      <c r="AK5" s="8">
        <v>5269000</v>
      </c>
      <c r="AL5" s="8">
        <v>158864000</v>
      </c>
      <c r="AM5" s="8">
        <v>161404000</v>
      </c>
      <c r="AN5" s="8">
        <v>162153000</v>
      </c>
      <c r="AO5" s="8">
        <v>139615000</v>
      </c>
      <c r="AP5" s="8">
        <v>134211000</v>
      </c>
      <c r="AQ5" s="8">
        <v>42443000</v>
      </c>
      <c r="AR5" s="8">
        <v>42050000</v>
      </c>
      <c r="AS5" s="8">
        <v>43376000</v>
      </c>
      <c r="AT5" s="8">
        <v>61577000</v>
      </c>
      <c r="AU5" s="8">
        <v>35503000</v>
      </c>
      <c r="AV5" s="8">
        <v>67074000</v>
      </c>
      <c r="AW5" s="8">
        <v>64388000</v>
      </c>
      <c r="AX5" s="8">
        <v>56587000</v>
      </c>
      <c r="AY5" s="8">
        <v>45349000</v>
      </c>
      <c r="AZ5" s="8">
        <v>34701000</v>
      </c>
      <c r="BA5" s="8">
        <v>5504000</v>
      </c>
      <c r="BB5" s="8">
        <v>5136000</v>
      </c>
      <c r="BC5" s="8">
        <v>-1121000</v>
      </c>
      <c r="BD5" s="8">
        <v>4914000</v>
      </c>
      <c r="BE5" s="8">
        <v>2877000</v>
      </c>
      <c r="BF5" s="8">
        <v>9612000</v>
      </c>
      <c r="BG5" s="8">
        <v>9693000</v>
      </c>
      <c r="BH5" s="8">
        <v>6218000</v>
      </c>
      <c r="BI5" s="8">
        <v>7622000</v>
      </c>
      <c r="BJ5" s="8">
        <v>4773000</v>
      </c>
      <c r="BK5" s="8">
        <v>86232000</v>
      </c>
      <c r="BL5" s="8">
        <v>88336000</v>
      </c>
      <c r="BM5" s="8">
        <v>89990000</v>
      </c>
      <c r="BN5" s="8">
        <v>97841000</v>
      </c>
      <c r="BO5" s="8">
        <v>95765000</v>
      </c>
      <c r="BP5" s="8">
        <v>39114000</v>
      </c>
      <c r="BQ5" s="8">
        <v>35449000</v>
      </c>
      <c r="BR5" s="8">
        <v>35848000</v>
      </c>
      <c r="BS5" s="8">
        <v>46594000</v>
      </c>
      <c r="BT5" s="8">
        <v>31368000</v>
      </c>
      <c r="BU5" s="8">
        <v>-2775000</v>
      </c>
      <c r="BV5" s="8">
        <v>-2322000</v>
      </c>
      <c r="BW5" s="8">
        <v>-1967000</v>
      </c>
      <c r="BX5" s="8">
        <v>-2219000</v>
      </c>
      <c r="BY5" s="8">
        <v>-1867000</v>
      </c>
      <c r="BZ5" s="8">
        <v>-49298000</v>
      </c>
      <c r="CA5" s="8">
        <v>-47340000</v>
      </c>
      <c r="CB5" s="8">
        <v>-43503000</v>
      </c>
      <c r="CC5" s="8">
        <v>-31890000</v>
      </c>
      <c r="CD5" s="8">
        <v>-25569000</v>
      </c>
      <c r="CE5" s="10">
        <v>2.32176203016519</v>
      </c>
      <c r="CF5" s="10">
        <v>1.7655543595263701</v>
      </c>
      <c r="CG5" s="10">
        <v>5.5286745458872098E-2</v>
      </c>
      <c r="CH5" s="10">
        <v>5.0105793450881597</v>
      </c>
      <c r="CI5" s="10">
        <v>0.227102570501622</v>
      </c>
      <c r="CJ5" s="8">
        <v>9305000</v>
      </c>
      <c r="CK5" s="8">
        <v>8421000</v>
      </c>
      <c r="CL5" s="8">
        <v>3820000</v>
      </c>
      <c r="CM5" s="8">
        <v>8245000</v>
      </c>
      <c r="CN5" s="8">
        <v>7165000</v>
      </c>
      <c r="CO5" s="10">
        <v>13.872999999999999</v>
      </c>
      <c r="CP5" s="10">
        <v>13.079000000000001</v>
      </c>
      <c r="CQ5" s="10">
        <v>6.7510000000000003</v>
      </c>
      <c r="CR5" s="10">
        <v>18.181000000000001</v>
      </c>
      <c r="CS5" s="10">
        <v>20.648</v>
      </c>
      <c r="CT5" s="8">
        <v>113165</v>
      </c>
      <c r="CU5" s="8">
        <v>109853</v>
      </c>
      <c r="CV5" s="8">
        <v>21363000</v>
      </c>
      <c r="CW5" s="8">
        <v>21449000</v>
      </c>
      <c r="CX5" s="8">
        <v>19957000</v>
      </c>
      <c r="CY5" s="8">
        <v>14436000</v>
      </c>
      <c r="CZ5" s="8">
        <v>16760000</v>
      </c>
      <c r="DA5" s="8">
        <v>90663000</v>
      </c>
      <c r="DB5" s="8">
        <v>92952000</v>
      </c>
      <c r="DC5" s="8">
        <v>94824000</v>
      </c>
      <c r="DD5" s="8">
        <v>61082000</v>
      </c>
      <c r="DE5" s="8">
        <v>74536000</v>
      </c>
      <c r="DF5" s="8">
        <v>206529</v>
      </c>
      <c r="DG5" s="4">
        <f t="shared" ref="DG5:DG68" si="19">(AG5/AK5)^(1/4)-1</f>
        <v>-3.4338545900810535E-3</v>
      </c>
    </row>
    <row r="6" spans="1:111" ht="14" customHeight="1" x14ac:dyDescent="0.2">
      <c r="A6" s="4" t="s">
        <v>146</v>
      </c>
      <c r="B6" s="5" t="s">
        <v>147</v>
      </c>
      <c r="C6" s="4" t="s">
        <v>144</v>
      </c>
      <c r="D6" s="16">
        <v>172000</v>
      </c>
      <c r="E6" s="4">
        <f t="shared" si="0"/>
        <v>8.5900067591960116E-2</v>
      </c>
      <c r="F6" s="4">
        <f t="shared" si="1"/>
        <v>1831.0932890193599</v>
      </c>
      <c r="G6" s="4">
        <f t="shared" si="2"/>
        <v>31.487248787898768</v>
      </c>
      <c r="H6" s="4">
        <f t="shared" si="3"/>
        <v>1.5868545835723094</v>
      </c>
      <c r="I6" s="17">
        <v>91554.664450968005</v>
      </c>
      <c r="J6" s="8">
        <v>284661</v>
      </c>
      <c r="K6" s="4">
        <f t="shared" si="4"/>
        <v>-0.12029755339522508</v>
      </c>
      <c r="L6" s="4">
        <f t="shared" si="5"/>
        <v>-0.11729702186725499</v>
      </c>
      <c r="M6" s="14">
        <f t="shared" si="6"/>
        <v>193862500</v>
      </c>
      <c r="N6" s="4">
        <f t="shared" si="15"/>
        <v>-4.664452055973425E-3</v>
      </c>
      <c r="O6" s="4">
        <f t="shared" si="7"/>
        <v>8.6060001032720013E-4</v>
      </c>
      <c r="P6" s="4">
        <f t="shared" si="8"/>
        <v>5.0396736604760836E-2</v>
      </c>
      <c r="Q6" s="4">
        <f t="shared" si="9"/>
        <v>2.55426083065113E-2</v>
      </c>
      <c r="R6" s="4">
        <f t="shared" si="10"/>
        <v>0.10115911485774499</v>
      </c>
      <c r="S6" s="4">
        <f t="shared" si="11"/>
        <v>-0.32015618549255065</v>
      </c>
      <c r="T6" s="14">
        <f t="shared" si="12"/>
        <v>1422500</v>
      </c>
      <c r="U6" s="4">
        <f t="shared" si="16"/>
        <v>0.3076446510741272</v>
      </c>
      <c r="V6" s="4">
        <f t="shared" si="13"/>
        <v>0.99511852562345848</v>
      </c>
      <c r="W6" s="4">
        <f t="shared" si="17"/>
        <v>3.3443305176291416</v>
      </c>
      <c r="X6">
        <f t="shared" si="18"/>
        <v>2.6475898989150175E-4</v>
      </c>
      <c r="Y6">
        <f t="shared" si="14"/>
        <v>1.2171763720150817</v>
      </c>
      <c r="Z6" s="9" t="s">
        <v>148</v>
      </c>
      <c r="AA6" s="17">
        <v>103741.015822659</v>
      </c>
      <c r="AB6" s="17">
        <v>94693.775272351995</v>
      </c>
      <c r="AC6" s="17">
        <v>97466.405507365998</v>
      </c>
      <c r="AD6" s="17">
        <v>65844.732043130003</v>
      </c>
      <c r="AE6" s="16">
        <v>640000</v>
      </c>
      <c r="AF6" s="16">
        <v>92194664.450967595</v>
      </c>
      <c r="AG6" s="8">
        <v>50000</v>
      </c>
      <c r="AH6" s="8">
        <v>-6573000</v>
      </c>
      <c r="AI6" s="8">
        <v>5229000</v>
      </c>
      <c r="AJ6" s="8">
        <v>-5439000</v>
      </c>
      <c r="AK6" s="8">
        <v>-22801000</v>
      </c>
      <c r="AL6" s="8">
        <v>188851000</v>
      </c>
      <c r="AM6" s="8">
        <v>198874000</v>
      </c>
      <c r="AN6" s="8">
        <v>256211000</v>
      </c>
      <c r="AO6" s="8">
        <v>265177000</v>
      </c>
      <c r="AP6" s="8">
        <v>311072000</v>
      </c>
      <c r="AQ6" s="8">
        <v>58384000</v>
      </c>
      <c r="AR6" s="8">
        <v>66348000</v>
      </c>
      <c r="AS6" s="8">
        <v>84853000</v>
      </c>
      <c r="AT6" s="8">
        <v>103096000</v>
      </c>
      <c r="AU6" s="8">
        <v>100779000</v>
      </c>
      <c r="AV6" s="8">
        <v>58099000</v>
      </c>
      <c r="AW6" s="8">
        <v>56469000</v>
      </c>
      <c r="AX6" s="8">
        <v>75834000</v>
      </c>
      <c r="AY6" s="8">
        <v>90221000</v>
      </c>
      <c r="AZ6" s="8">
        <v>97012000</v>
      </c>
      <c r="BA6" s="8">
        <v>-271000</v>
      </c>
      <c r="BB6" s="8">
        <v>69000</v>
      </c>
      <c r="BC6" s="8">
        <v>-1379000</v>
      </c>
      <c r="BD6" s="8">
        <v>2042000</v>
      </c>
      <c r="BE6" s="8">
        <v>-15971000</v>
      </c>
      <c r="BF6" s="8">
        <v>2928000</v>
      </c>
      <c r="BG6" s="8">
        <v>3078000</v>
      </c>
      <c r="BH6" s="8">
        <v>3075000</v>
      </c>
      <c r="BI6" s="8">
        <v>7069000</v>
      </c>
      <c r="BJ6" s="8">
        <v>12747000</v>
      </c>
      <c r="BK6" s="8">
        <v>155155000</v>
      </c>
      <c r="BL6" s="8">
        <v>158564000</v>
      </c>
      <c r="BM6" s="8">
        <v>220660000</v>
      </c>
      <c r="BN6" s="8">
        <v>236861000</v>
      </c>
      <c r="BO6" s="8">
        <v>280091000</v>
      </c>
      <c r="BP6" s="8">
        <v>49428000</v>
      </c>
      <c r="BQ6" s="8">
        <v>51953000</v>
      </c>
      <c r="BR6" s="8">
        <v>54613000</v>
      </c>
      <c r="BS6" s="8">
        <v>78865000</v>
      </c>
      <c r="BT6" s="8">
        <v>60469000</v>
      </c>
      <c r="BU6" s="8">
        <v>-1484000</v>
      </c>
      <c r="BV6" s="8">
        <v>-1361000</v>
      </c>
      <c r="BW6" s="8">
        <v>-1730000</v>
      </c>
      <c r="BX6" s="8">
        <v>-2498000</v>
      </c>
      <c r="BY6" s="8">
        <v>-6947000</v>
      </c>
      <c r="BZ6" s="8">
        <v>-43114000</v>
      </c>
      <c r="CA6" s="8">
        <v>-41748000</v>
      </c>
      <c r="CB6" s="8">
        <v>-55855000</v>
      </c>
      <c r="CC6" s="8">
        <v>-63751000</v>
      </c>
      <c r="CD6" s="8">
        <v>-68546000</v>
      </c>
      <c r="CE6" s="10">
        <v>-4.0229357798165104</v>
      </c>
      <c r="CF6" s="10">
        <v>2.5325690463783199</v>
      </c>
      <c r="CG6" s="10">
        <v>-0.20237806357680199</v>
      </c>
      <c r="CH6" s="10">
        <v>-0.35037697052775901</v>
      </c>
      <c r="CI6" s="10">
        <v>1.4636683825521499</v>
      </c>
      <c r="CJ6" s="8">
        <v>3249000</v>
      </c>
      <c r="CK6" s="8">
        <v>-3564000</v>
      </c>
      <c r="CL6" s="8">
        <v>9683000</v>
      </c>
      <c r="CM6" s="8">
        <v>-412000</v>
      </c>
      <c r="CN6" s="8">
        <v>5917000</v>
      </c>
      <c r="CO6" s="10">
        <v>5.5919999999999996</v>
      </c>
      <c r="CP6" s="10">
        <v>-6.3109999999999999</v>
      </c>
      <c r="CQ6" s="10">
        <v>12.769</v>
      </c>
      <c r="CR6" s="10">
        <v>-0.45700000000000002</v>
      </c>
      <c r="CS6" s="10">
        <v>6.0990000000000002</v>
      </c>
      <c r="CT6" s="8">
        <v>157403</v>
      </c>
      <c r="CU6" s="8">
        <v>126062</v>
      </c>
      <c r="CV6" s="8">
        <v>22156000</v>
      </c>
      <c r="CW6" s="8">
        <v>20105000</v>
      </c>
      <c r="CX6" s="8">
        <v>21887000</v>
      </c>
      <c r="CY6" s="8">
        <v>23816000</v>
      </c>
      <c r="CZ6" s="8">
        <v>14191000</v>
      </c>
      <c r="DA6" s="8">
        <v>19104000</v>
      </c>
      <c r="DB6" s="8">
        <v>35512000</v>
      </c>
      <c r="DC6" s="8">
        <v>35195000</v>
      </c>
      <c r="DD6" s="8">
        <v>37387000</v>
      </c>
      <c r="DE6" s="8">
        <v>46152000</v>
      </c>
      <c r="DF6" s="8">
        <v>284661</v>
      </c>
      <c r="DG6" s="4" t="e">
        <f t="shared" si="19"/>
        <v>#NUM!</v>
      </c>
    </row>
    <row r="7" spans="1:111" ht="14" customHeight="1" x14ac:dyDescent="0.2">
      <c r="A7" s="4" t="s">
        <v>149</v>
      </c>
      <c r="B7" s="5" t="s">
        <v>150</v>
      </c>
      <c r="C7" s="4" t="s">
        <v>151</v>
      </c>
      <c r="D7" s="16">
        <v>109100</v>
      </c>
      <c r="E7" s="4">
        <f t="shared" si="0"/>
        <v>0.14040344389153203</v>
      </c>
      <c r="F7" s="4">
        <f t="shared" si="1"/>
        <v>18.448281032631023</v>
      </c>
      <c r="G7" s="4">
        <f t="shared" si="2"/>
        <v>12.899506825901543</v>
      </c>
      <c r="H7" s="4">
        <f t="shared" si="3"/>
        <v>2.5861094169954901</v>
      </c>
      <c r="I7" s="17">
        <v>123695.724323791</v>
      </c>
      <c r="J7" s="8">
        <v>76330</v>
      </c>
      <c r="K7" s="4">
        <f t="shared" si="4"/>
        <v>2.0834787354176987E-2</v>
      </c>
      <c r="L7" s="4">
        <f t="shared" si="5"/>
        <v>1.0760132200617001E-2</v>
      </c>
      <c r="M7" s="14">
        <f t="shared" si="6"/>
        <v>82368000</v>
      </c>
      <c r="N7" s="4">
        <f t="shared" si="15"/>
        <v>0.14754236289901895</v>
      </c>
      <c r="O7" s="4">
        <f t="shared" si="7"/>
        <v>0.11282750265031047</v>
      </c>
      <c r="P7" s="4">
        <f t="shared" si="8"/>
        <v>0.20048126272569708</v>
      </c>
      <c r="Q7" s="4">
        <f t="shared" si="9"/>
        <v>4.3734329513520791E-2</v>
      </c>
      <c r="R7" s="4">
        <f t="shared" si="10"/>
        <v>7.3782995496869772E-2</v>
      </c>
      <c r="S7" s="4">
        <f t="shared" si="11"/>
        <v>-2.8361555716481912E-2</v>
      </c>
      <c r="T7" s="14">
        <f t="shared" si="12"/>
        <v>2535500</v>
      </c>
      <c r="U7" s="4">
        <f t="shared" si="16"/>
        <v>0.72522363106061527</v>
      </c>
      <c r="V7" s="4">
        <f t="shared" si="13"/>
        <v>1.357245632065776</v>
      </c>
      <c r="W7" s="4">
        <f t="shared" si="17"/>
        <v>1.6076396382256577</v>
      </c>
      <c r="X7">
        <f t="shared" si="18"/>
        <v>8.1825171155559359E-2</v>
      </c>
      <c r="Y7">
        <f t="shared" si="14"/>
        <v>1.2401701122983322</v>
      </c>
      <c r="Z7" s="9" t="s">
        <v>152</v>
      </c>
      <c r="AA7" s="17">
        <v>110789.49860746101</v>
      </c>
      <c r="AB7" s="17">
        <v>99256.208560729006</v>
      </c>
      <c r="AC7" s="17">
        <v>81236.195815875006</v>
      </c>
      <c r="AD7" s="17">
        <v>73134.215542018006</v>
      </c>
      <c r="AE7" s="16">
        <v>29989000</v>
      </c>
      <c r="AF7" s="16">
        <v>153684724.323791</v>
      </c>
      <c r="AG7" s="8">
        <v>6705000</v>
      </c>
      <c r="AH7" s="8">
        <v>6489000</v>
      </c>
      <c r="AI7" s="8">
        <v>2998000</v>
      </c>
      <c r="AJ7" s="8">
        <v>6093000</v>
      </c>
      <c r="AK7" s="8">
        <v>6147000</v>
      </c>
      <c r="AL7" s="8">
        <v>81943000</v>
      </c>
      <c r="AM7" s="8">
        <v>82793000</v>
      </c>
      <c r="AN7" s="8">
        <v>78324000</v>
      </c>
      <c r="AO7" s="8">
        <v>78453000</v>
      </c>
      <c r="AP7" s="8">
        <v>78509000</v>
      </c>
      <c r="AQ7" s="8">
        <v>43785000</v>
      </c>
      <c r="AR7" s="8">
        <v>43455000</v>
      </c>
      <c r="AS7" s="8">
        <v>39464000</v>
      </c>
      <c r="AT7" s="8">
        <v>39193000</v>
      </c>
      <c r="AU7" s="8">
        <v>38603000</v>
      </c>
      <c r="AV7" s="8">
        <v>59427000</v>
      </c>
      <c r="AW7" s="8">
        <v>50971000</v>
      </c>
      <c r="AX7" s="8">
        <v>41748000</v>
      </c>
      <c r="AY7" s="8">
        <v>53800000</v>
      </c>
      <c r="AZ7" s="8">
        <v>54722000</v>
      </c>
      <c r="BA7" s="8">
        <v>8768000</v>
      </c>
      <c r="BB7" s="8">
        <v>7423000</v>
      </c>
      <c r="BC7" s="8">
        <v>5496000</v>
      </c>
      <c r="BD7" s="8">
        <v>9310000</v>
      </c>
      <c r="BE7" s="8">
        <v>9401000</v>
      </c>
      <c r="BF7" s="8">
        <v>11914000</v>
      </c>
      <c r="BG7" s="8">
        <v>9775000</v>
      </c>
      <c r="BH7" s="8">
        <v>7929000</v>
      </c>
      <c r="BI7" s="8">
        <v>11887000</v>
      </c>
      <c r="BJ7" s="8">
        <v>12167000</v>
      </c>
      <c r="BK7" s="8">
        <v>66074000</v>
      </c>
      <c r="BL7" s="8">
        <v>66309000</v>
      </c>
      <c r="BM7" s="8">
        <v>62993000</v>
      </c>
      <c r="BN7" s="8">
        <v>63865000</v>
      </c>
      <c r="BO7" s="8">
        <v>64470000</v>
      </c>
      <c r="BP7" s="8">
        <v>31531000</v>
      </c>
      <c r="BQ7" s="8">
        <v>29847000</v>
      </c>
      <c r="BR7" s="8">
        <v>25717000</v>
      </c>
      <c r="BS7" s="8">
        <v>26621000</v>
      </c>
      <c r="BT7" s="8">
        <v>28218000</v>
      </c>
      <c r="BU7" s="8">
        <v>-2599000</v>
      </c>
      <c r="BV7" s="8">
        <v>-2472000</v>
      </c>
      <c r="BW7" s="8">
        <v>-2115000</v>
      </c>
      <c r="BX7" s="8">
        <v>-2669000</v>
      </c>
      <c r="BY7" s="8">
        <v>-2916000</v>
      </c>
      <c r="BZ7" s="8">
        <v>-38914000</v>
      </c>
      <c r="CA7" s="8">
        <v>-33102000</v>
      </c>
      <c r="CB7" s="8">
        <v>-26606000</v>
      </c>
      <c r="CC7" s="8">
        <v>-33931000</v>
      </c>
      <c r="CD7" s="8">
        <v>-34049000</v>
      </c>
      <c r="CE7" s="10">
        <v>3.2543830631822699</v>
      </c>
      <c r="CF7" s="10">
        <v>3.8802714493456101</v>
      </c>
      <c r="CG7" s="10">
        <v>4.7831325301204801</v>
      </c>
      <c r="CH7" s="10">
        <v>4.4800474120900802</v>
      </c>
      <c r="CI7" s="10">
        <v>4.4983981693363804</v>
      </c>
      <c r="CJ7" s="8">
        <v>9851000</v>
      </c>
      <c r="CK7" s="8">
        <v>8841000</v>
      </c>
      <c r="CL7" s="8">
        <v>5431000</v>
      </c>
      <c r="CM7" s="8">
        <v>8670000</v>
      </c>
      <c r="CN7" s="8">
        <v>8913000</v>
      </c>
      <c r="CO7" s="10">
        <v>16.577000000000002</v>
      </c>
      <c r="CP7" s="10">
        <v>17.344999999999999</v>
      </c>
      <c r="CQ7" s="10">
        <v>13.009</v>
      </c>
      <c r="CR7" s="10">
        <v>16.114999999999998</v>
      </c>
      <c r="CS7" s="10">
        <v>16.288</v>
      </c>
      <c r="CT7" s="8">
        <v>35093</v>
      </c>
      <c r="CU7" s="8">
        <v>34745</v>
      </c>
      <c r="CV7" s="8">
        <v>16437000</v>
      </c>
      <c r="CW7" s="8">
        <v>14361000</v>
      </c>
      <c r="CX7" s="8">
        <v>12591000</v>
      </c>
      <c r="CY7" s="8">
        <v>13793000</v>
      </c>
      <c r="CZ7" s="8">
        <v>13245000</v>
      </c>
      <c r="DA7" s="8">
        <v>6046000</v>
      </c>
      <c r="DB7" s="8">
        <v>7366000</v>
      </c>
      <c r="DC7" s="8">
        <v>7702000</v>
      </c>
      <c r="DD7" s="8">
        <v>7761000</v>
      </c>
      <c r="DE7" s="8">
        <v>8114000</v>
      </c>
      <c r="DF7" s="8">
        <v>76330</v>
      </c>
      <c r="DG7" s="4">
        <f t="shared" si="19"/>
        <v>2.1959987358228794E-2</v>
      </c>
    </row>
    <row r="8" spans="1:111" ht="14" customHeight="1" x14ac:dyDescent="0.2">
      <c r="A8" s="4" t="s">
        <v>153</v>
      </c>
      <c r="B8" s="5" t="s">
        <v>154</v>
      </c>
      <c r="C8" s="4" t="s">
        <v>155</v>
      </c>
      <c r="D8" s="16">
        <v>311300</v>
      </c>
      <c r="E8" s="4">
        <f t="shared" si="0"/>
        <v>5.3778966156888597E-2</v>
      </c>
      <c r="F8" s="4">
        <f t="shared" si="1"/>
        <v>77.71956237415192</v>
      </c>
      <c r="G8" s="4">
        <f t="shared" si="2"/>
        <v>13.691237808285702</v>
      </c>
      <c r="H8" s="4">
        <f t="shared" si="3"/>
        <v>2.8018067525398149</v>
      </c>
      <c r="I8" s="17">
        <v>127382.362731235</v>
      </c>
      <c r="J8" s="8">
        <v>509997</v>
      </c>
      <c r="K8" s="4">
        <f t="shared" si="4"/>
        <v>-6.6150956807665362E-2</v>
      </c>
      <c r="L8" s="4">
        <f t="shared" si="5"/>
        <v>7.7330997461755313E-3</v>
      </c>
      <c r="M8" s="14">
        <f t="shared" si="6"/>
        <v>129622000</v>
      </c>
      <c r="N8" s="4">
        <f t="shared" si="15"/>
        <v>0.12530976375351066</v>
      </c>
      <c r="O8" s="4">
        <f t="shared" si="7"/>
        <v>2.7077482240211465E-2</v>
      </c>
      <c r="P8" s="4">
        <f t="shared" si="8"/>
        <v>0.20464232611927968</v>
      </c>
      <c r="Q8" s="4">
        <f t="shared" si="9"/>
        <v>3.2578886502560717E-2</v>
      </c>
      <c r="R8" s="4">
        <f t="shared" si="10"/>
        <v>0.52759680296755029</v>
      </c>
      <c r="S8" s="4">
        <f t="shared" si="11"/>
        <v>-0.16016626400195344</v>
      </c>
      <c r="T8" s="14">
        <f t="shared" si="12"/>
        <v>2370000</v>
      </c>
      <c r="U8" s="4">
        <f t="shared" si="16"/>
        <v>0.47570396799823961</v>
      </c>
      <c r="V8" s="4">
        <f t="shared" si="13"/>
        <v>2.0787828834397968</v>
      </c>
      <c r="W8" s="4">
        <f t="shared" si="17"/>
        <v>2.2187096774193549</v>
      </c>
      <c r="X8">
        <f t="shared" si="18"/>
        <v>1.2880865745070455E-2</v>
      </c>
      <c r="Y8">
        <f t="shared" si="14"/>
        <v>1.208397040807605</v>
      </c>
      <c r="Z8" s="9" t="s">
        <v>156</v>
      </c>
      <c r="AA8" s="17">
        <v>119802.144239602</v>
      </c>
      <c r="AB8" s="17">
        <v>112166.26731471901</v>
      </c>
      <c r="AC8" s="17">
        <v>118710.83838810799</v>
      </c>
      <c r="AD8" s="17">
        <v>103302.586967539</v>
      </c>
      <c r="AE8" s="16">
        <v>42211000</v>
      </c>
      <c r="AF8" s="16">
        <v>169593362.731235</v>
      </c>
      <c r="AG8" s="8">
        <v>1639000</v>
      </c>
      <c r="AH8" s="8">
        <v>5743000</v>
      </c>
      <c r="AI8" s="8">
        <v>5590000</v>
      </c>
      <c r="AJ8" s="8">
        <v>9431000</v>
      </c>
      <c r="AK8" s="8">
        <v>8728000</v>
      </c>
      <c r="AL8" s="8">
        <v>127243000</v>
      </c>
      <c r="AM8" s="8">
        <v>132001000</v>
      </c>
      <c r="AN8" s="8">
        <v>155971000</v>
      </c>
      <c r="AO8" s="8">
        <v>152186000</v>
      </c>
      <c r="AP8" s="8">
        <v>123382000</v>
      </c>
      <c r="AQ8" s="8">
        <v>29118000</v>
      </c>
      <c r="AR8" s="8">
        <v>29539000</v>
      </c>
      <c r="AS8" s="8">
        <v>39165000</v>
      </c>
      <c r="AT8" s="8">
        <v>38420000</v>
      </c>
      <c r="AU8" s="8">
        <v>49146000</v>
      </c>
      <c r="AV8" s="8">
        <v>60530000</v>
      </c>
      <c r="AW8" s="8">
        <v>57350000</v>
      </c>
      <c r="AX8" s="8">
        <v>55179000</v>
      </c>
      <c r="AY8" s="8">
        <v>57714000</v>
      </c>
      <c r="AZ8" s="8">
        <v>79591000</v>
      </c>
      <c r="BA8" s="8">
        <v>7585000</v>
      </c>
      <c r="BB8" s="8">
        <v>6109000</v>
      </c>
      <c r="BC8" s="8">
        <v>5735000</v>
      </c>
      <c r="BD8" s="8">
        <v>8201000</v>
      </c>
      <c r="BE8" s="8">
        <v>13993000</v>
      </c>
      <c r="BF8" s="8">
        <v>12387000</v>
      </c>
      <c r="BG8" s="8">
        <v>12526000</v>
      </c>
      <c r="BH8" s="8">
        <v>12430000</v>
      </c>
      <c r="BI8" s="8">
        <v>14260000</v>
      </c>
      <c r="BJ8" s="8">
        <v>18473000</v>
      </c>
      <c r="BK8" s="8">
        <v>105299000</v>
      </c>
      <c r="BL8" s="8">
        <v>113100000</v>
      </c>
      <c r="BM8" s="8">
        <v>135373000</v>
      </c>
      <c r="BN8" s="8">
        <v>131345000</v>
      </c>
      <c r="BO8" s="8">
        <v>106587000</v>
      </c>
      <c r="BP8" s="8">
        <v>31505000</v>
      </c>
      <c r="BQ8" s="8">
        <v>33619000</v>
      </c>
      <c r="BR8" s="8">
        <v>39869000</v>
      </c>
      <c r="BS8" s="8">
        <v>37701000</v>
      </c>
      <c r="BT8" s="8">
        <v>38227000</v>
      </c>
      <c r="BU8" s="8">
        <v>-1972000</v>
      </c>
      <c r="BV8" s="8">
        <v>-2768000</v>
      </c>
      <c r="BW8" s="8">
        <v>-3230000</v>
      </c>
      <c r="BX8" s="8">
        <v>-2907000</v>
      </c>
      <c r="BY8" s="8">
        <v>-3964000</v>
      </c>
      <c r="BZ8" s="8">
        <v>-24102000</v>
      </c>
      <c r="CA8" s="8">
        <v>-20564000</v>
      </c>
      <c r="CB8" s="8">
        <v>-18723000</v>
      </c>
      <c r="CC8" s="8">
        <v>-20122000</v>
      </c>
      <c r="CD8" s="8">
        <v>-38610000</v>
      </c>
      <c r="CE8" s="10">
        <v>3.12350500366122</v>
      </c>
      <c r="CF8" s="10">
        <v>2.08394751033615</v>
      </c>
      <c r="CG8" s="10">
        <v>9.24794520547945</v>
      </c>
      <c r="CH8" s="10">
        <v>1.148544728901</v>
      </c>
      <c r="CI8" s="10">
        <v>4.8079422382671497</v>
      </c>
      <c r="CJ8" s="8">
        <v>6441000</v>
      </c>
      <c r="CK8" s="8">
        <v>12160000</v>
      </c>
      <c r="CL8" s="8">
        <v>12285000</v>
      </c>
      <c r="CM8" s="8">
        <v>15490000</v>
      </c>
      <c r="CN8" s="8">
        <v>13208000</v>
      </c>
      <c r="CO8" s="10">
        <v>10.641</v>
      </c>
      <c r="CP8" s="10">
        <v>21.202999999999999</v>
      </c>
      <c r="CQ8" s="10">
        <v>22.263999999999999</v>
      </c>
      <c r="CR8" s="10">
        <v>26.838999999999999</v>
      </c>
      <c r="CS8" s="10">
        <v>16.594999999999999</v>
      </c>
      <c r="CT8" s="8">
        <v>186444</v>
      </c>
      <c r="CU8" s="8">
        <v>240563</v>
      </c>
      <c r="CV8" s="8">
        <v>4468000</v>
      </c>
      <c r="CW8" s="8">
        <v>4878000</v>
      </c>
      <c r="CX8" s="8">
        <v>3945000</v>
      </c>
      <c r="CY8" s="8">
        <v>5017000</v>
      </c>
      <c r="CZ8" s="8">
        <v>2556000</v>
      </c>
      <c r="DA8" s="8">
        <v>67133000</v>
      </c>
      <c r="DB8" s="8">
        <v>68154000</v>
      </c>
      <c r="DC8" s="8">
        <v>67504000</v>
      </c>
      <c r="DD8" s="8">
        <v>73457000</v>
      </c>
      <c r="DE8" s="8">
        <v>39352000</v>
      </c>
      <c r="DF8" s="8">
        <v>509997</v>
      </c>
      <c r="DG8" s="4">
        <f t="shared" si="19"/>
        <v>-0.3417118247286508</v>
      </c>
    </row>
    <row r="9" spans="1:111" ht="14" customHeight="1" x14ac:dyDescent="0.2">
      <c r="A9" s="4" t="s">
        <v>157</v>
      </c>
      <c r="B9" s="5" t="s">
        <v>158</v>
      </c>
      <c r="C9" s="4" t="s">
        <v>159</v>
      </c>
      <c r="D9" s="16">
        <v>82200</v>
      </c>
      <c r="E9" s="4">
        <f t="shared" si="0"/>
        <v>0.28682870220396905</v>
      </c>
      <c r="F9" s="4">
        <f t="shared" si="1"/>
        <v>16.753084862879398</v>
      </c>
      <c r="G9" s="4">
        <f t="shared" si="2"/>
        <v>13.87104480909184</v>
      </c>
      <c r="H9" s="4">
        <f t="shared" si="3"/>
        <v>3.1926876359683591</v>
      </c>
      <c r="I9" s="17">
        <v>119466.248157193</v>
      </c>
      <c r="J9" s="8">
        <v>68365</v>
      </c>
      <c r="K9" s="4">
        <f t="shared" si="4"/>
        <v>8.714538026272689E-2</v>
      </c>
      <c r="L9" s="4">
        <f t="shared" si="5"/>
        <v>6.4522678483663443E-2</v>
      </c>
      <c r="M9" s="14">
        <f t="shared" si="6"/>
        <v>87072000</v>
      </c>
      <c r="N9" s="4">
        <f t="shared" si="15"/>
        <v>0.19216543053718929</v>
      </c>
      <c r="O9" s="4">
        <f t="shared" si="7"/>
        <v>0.13666417524291383</v>
      </c>
      <c r="P9" s="4">
        <f t="shared" si="8"/>
        <v>0.23016922516721286</v>
      </c>
      <c r="Q9" s="4">
        <f t="shared" si="9"/>
        <v>7.259625519845149E-2</v>
      </c>
      <c r="R9" s="4">
        <f t="shared" si="10"/>
        <v>5.4481839386871046E-2</v>
      </c>
      <c r="S9" s="4">
        <f t="shared" si="11"/>
        <v>6.4503242356576784E-2</v>
      </c>
      <c r="T9" s="14">
        <f t="shared" si="12"/>
        <v>3184000</v>
      </c>
      <c r="U9" s="4">
        <f t="shared" si="16"/>
        <v>0.57957347550816396</v>
      </c>
      <c r="V9" s="4">
        <f t="shared" si="13"/>
        <v>1.856441455865087</v>
      </c>
      <c r="W9" s="4">
        <f t="shared" si="17"/>
        <v>2.0493034689975418</v>
      </c>
      <c r="X9">
        <f t="shared" si="18"/>
        <v>7.9206931022992338E-2</v>
      </c>
      <c r="Y9">
        <f t="shared" si="14"/>
        <v>1.2904196766425868</v>
      </c>
      <c r="Z9" s="9" t="s">
        <v>160</v>
      </c>
      <c r="AA9" s="17">
        <v>106137.143777194</v>
      </c>
      <c r="AB9" s="17">
        <v>70794.494760582995</v>
      </c>
      <c r="AC9" s="17">
        <v>55452.254987922999</v>
      </c>
      <c r="AD9" s="17">
        <v>43567.462740456001</v>
      </c>
      <c r="AE9" s="16">
        <v>47125000</v>
      </c>
      <c r="AF9" s="16">
        <v>166591248.15719301</v>
      </c>
      <c r="AG9" s="8">
        <v>7131000</v>
      </c>
      <c r="AH9" s="8">
        <v>5963000</v>
      </c>
      <c r="AI9" s="8">
        <v>2751000</v>
      </c>
      <c r="AJ9" s="8">
        <v>3253000</v>
      </c>
      <c r="AK9" s="8">
        <v>2368400</v>
      </c>
      <c r="AL9" s="8">
        <v>90030000</v>
      </c>
      <c r="AM9" s="8">
        <v>84114000</v>
      </c>
      <c r="AN9" s="8">
        <v>75091000</v>
      </c>
      <c r="AO9" s="8">
        <v>73011000</v>
      </c>
      <c r="AP9" s="8">
        <v>70108000</v>
      </c>
      <c r="AQ9" s="8">
        <v>28107000</v>
      </c>
      <c r="AR9" s="8">
        <v>25430000</v>
      </c>
      <c r="AS9" s="8">
        <v>22190000</v>
      </c>
      <c r="AT9" s="8">
        <v>20978000</v>
      </c>
      <c r="AU9" s="8">
        <v>20835800</v>
      </c>
      <c r="AV9" s="8">
        <v>52179000</v>
      </c>
      <c r="AW9" s="8">
        <v>43932000</v>
      </c>
      <c r="AX9" s="8">
        <v>35540000</v>
      </c>
      <c r="AY9" s="8">
        <v>39281000</v>
      </c>
      <c r="AZ9" s="8">
        <v>37354700</v>
      </c>
      <c r="BA9" s="8">
        <v>10027000</v>
      </c>
      <c r="BB9" s="8">
        <v>8445000</v>
      </c>
      <c r="BC9" s="8">
        <v>5509000</v>
      </c>
      <c r="BD9" s="8">
        <v>5498000</v>
      </c>
      <c r="BE9" s="8">
        <v>5156300</v>
      </c>
      <c r="BF9" s="8">
        <v>12010000</v>
      </c>
      <c r="BG9" s="8">
        <v>10545000</v>
      </c>
      <c r="BH9" s="8">
        <v>7834000</v>
      </c>
      <c r="BI9" s="8">
        <v>7594000</v>
      </c>
      <c r="BJ9" s="8">
        <v>7083400</v>
      </c>
      <c r="BK9" s="8">
        <v>69768000</v>
      </c>
      <c r="BL9" s="8">
        <v>65683000</v>
      </c>
      <c r="BM9" s="8">
        <v>62154000</v>
      </c>
      <c r="BN9" s="8">
        <v>61598000</v>
      </c>
      <c r="BO9" s="8">
        <v>58820200</v>
      </c>
      <c r="BP9" s="8">
        <v>32568000</v>
      </c>
      <c r="BQ9" s="8">
        <v>26034000</v>
      </c>
      <c r="BR9" s="8">
        <v>21834000</v>
      </c>
      <c r="BS9" s="8">
        <v>23129000</v>
      </c>
      <c r="BT9" s="8">
        <v>23309600</v>
      </c>
      <c r="BU9" s="8">
        <v>-3788000</v>
      </c>
      <c r="BV9" s="8">
        <v>-2580000</v>
      </c>
      <c r="BW9" s="8">
        <v>-2656000</v>
      </c>
      <c r="BX9" s="8">
        <v>-3449000</v>
      </c>
      <c r="BY9" s="8">
        <v>-2950000</v>
      </c>
      <c r="BZ9" s="8">
        <v>-34570000</v>
      </c>
      <c r="CA9" s="8">
        <v>-28494000</v>
      </c>
      <c r="CB9" s="8">
        <v>-22875000</v>
      </c>
      <c r="CC9" s="8">
        <v>-26174000</v>
      </c>
      <c r="CD9" s="8">
        <v>-24934200</v>
      </c>
      <c r="CE9" s="10">
        <v>16.341417910447799</v>
      </c>
      <c r="CF9" s="10">
        <v>3.1837329876863301</v>
      </c>
      <c r="CG9" s="10">
        <v>4.3857913669064796</v>
      </c>
      <c r="CH9" s="10">
        <v>2.7029311205869901</v>
      </c>
      <c r="CI9" s="10">
        <v>1.2609591948099199</v>
      </c>
      <c r="CJ9" s="8">
        <v>9114000</v>
      </c>
      <c r="CK9" s="8">
        <v>8063000</v>
      </c>
      <c r="CL9" s="8">
        <v>5076000</v>
      </c>
      <c r="CM9" s="8">
        <v>5349000</v>
      </c>
      <c r="CN9" s="8">
        <v>4295500</v>
      </c>
      <c r="CO9" s="10">
        <v>17.466999999999999</v>
      </c>
      <c r="CP9" s="10">
        <v>18.353000000000002</v>
      </c>
      <c r="CQ9" s="10">
        <v>14.282</v>
      </c>
      <c r="CR9" s="10">
        <v>13.617000000000001</v>
      </c>
      <c r="CS9" s="10">
        <v>11.499000000000001</v>
      </c>
      <c r="CT9" s="8">
        <v>33003</v>
      </c>
      <c r="CU9" s="8">
        <v>37129</v>
      </c>
      <c r="CV9" s="8">
        <v>11000000</v>
      </c>
      <c r="CW9" s="8">
        <v>7749000</v>
      </c>
      <c r="CX9" s="8">
        <v>7029000</v>
      </c>
      <c r="CY9" s="8">
        <v>8949000</v>
      </c>
      <c r="CZ9" s="8">
        <v>8391000</v>
      </c>
      <c r="DA9" s="8">
        <v>4905000</v>
      </c>
      <c r="DB9" s="8">
        <v>4566000</v>
      </c>
      <c r="DC9" s="8">
        <v>4408000</v>
      </c>
      <c r="DD9" s="8">
        <v>4297000</v>
      </c>
      <c r="DE9" s="8">
        <v>4663100</v>
      </c>
      <c r="DF9" s="8">
        <v>68365</v>
      </c>
      <c r="DG9" s="4">
        <f t="shared" si="19"/>
        <v>0.31726710293650195</v>
      </c>
    </row>
    <row r="10" spans="1:111" ht="14" customHeight="1" x14ac:dyDescent="0.2">
      <c r="A10" s="4" t="s">
        <v>161</v>
      </c>
      <c r="B10" s="5" t="s">
        <v>162</v>
      </c>
      <c r="C10" s="4" t="s">
        <v>163</v>
      </c>
      <c r="D10" s="16">
        <v>26196</v>
      </c>
      <c r="E10" s="4">
        <f t="shared" si="0"/>
        <v>0.53472257384931177</v>
      </c>
      <c r="F10" s="4">
        <f t="shared" si="1"/>
        <v>111.37163183191323</v>
      </c>
      <c r="G10" s="4">
        <f t="shared" si="2"/>
        <v>61.924825766410464</v>
      </c>
      <c r="H10" s="4">
        <f t="shared" si="3"/>
        <v>17.947960548743122</v>
      </c>
      <c r="I10" s="17">
        <v>486471.28784179699</v>
      </c>
      <c r="J10" s="8">
        <v>20900</v>
      </c>
      <c r="K10" s="4">
        <f t="shared" si="4"/>
        <v>0.23180368094600179</v>
      </c>
      <c r="L10" s="4">
        <f t="shared" si="5"/>
        <v>0.3267199979743356</v>
      </c>
      <c r="M10" s="14">
        <f t="shared" si="6"/>
        <v>42684500</v>
      </c>
      <c r="N10" s="4">
        <f t="shared" si="15"/>
        <v>0.23259435011492549</v>
      </c>
      <c r="O10" s="4">
        <f t="shared" si="7"/>
        <v>0.16193371394676356</v>
      </c>
      <c r="P10" s="4">
        <f t="shared" si="8"/>
        <v>0.28983465559427596</v>
      </c>
      <c r="Q10" s="4">
        <f t="shared" si="9"/>
        <v>6.7954326388373995E-2</v>
      </c>
      <c r="R10" s="4">
        <f t="shared" si="10"/>
        <v>0.14686027876256616</v>
      </c>
      <c r="S10" s="4">
        <f t="shared" si="11"/>
        <v>0.3220649867895502</v>
      </c>
      <c r="T10" s="14">
        <f t="shared" si="12"/>
        <v>1404500</v>
      </c>
      <c r="U10" s="4">
        <f t="shared" si="16"/>
        <v>0.65499490068476518</v>
      </c>
      <c r="V10" s="4">
        <f t="shared" si="13"/>
        <v>1.169072075586183</v>
      </c>
      <c r="W10" s="4">
        <f t="shared" si="17"/>
        <v>1.5301330162740581</v>
      </c>
      <c r="X10">
        <f t="shared" si="18"/>
        <v>0.10606575688407557</v>
      </c>
      <c r="Y10">
        <f t="shared" si="14"/>
        <v>2.1582726272207955</v>
      </c>
      <c r="Z10" s="9" t="s">
        <v>164</v>
      </c>
      <c r="AA10" s="17">
        <v>612150.00152587902</v>
      </c>
      <c r="AB10" s="17">
        <v>321626.22662353498</v>
      </c>
      <c r="AC10" s="17">
        <v>144695.15551757801</v>
      </c>
      <c r="AD10" s="17">
        <v>87687.5</v>
      </c>
      <c r="AE10" s="16">
        <v>-2343000</v>
      </c>
      <c r="AF10" s="16">
        <v>484128287.84179699</v>
      </c>
      <c r="AG10" s="8">
        <v>4368000</v>
      </c>
      <c r="AH10" s="8">
        <v>9752000</v>
      </c>
      <c r="AI10" s="8">
        <v>4332000</v>
      </c>
      <c r="AJ10" s="8">
        <v>2796000</v>
      </c>
      <c r="AK10" s="8">
        <v>4141000</v>
      </c>
      <c r="AL10" s="8">
        <v>41182000</v>
      </c>
      <c r="AM10" s="8">
        <v>44187000</v>
      </c>
      <c r="AN10" s="8">
        <v>28791000</v>
      </c>
      <c r="AO10" s="8">
        <v>17315000</v>
      </c>
      <c r="AP10" s="8">
        <v>13292000</v>
      </c>
      <c r="AQ10" s="8">
        <v>23073000</v>
      </c>
      <c r="AR10" s="8">
        <v>28829000</v>
      </c>
      <c r="AS10" s="8">
        <v>16055000</v>
      </c>
      <c r="AT10" s="8">
        <v>13690000</v>
      </c>
      <c r="AU10" s="8">
        <v>10557000</v>
      </c>
      <c r="AV10" s="8">
        <v>26974000</v>
      </c>
      <c r="AW10" s="8">
        <v>26914000</v>
      </c>
      <c r="AX10" s="8">
        <v>16675000</v>
      </c>
      <c r="AY10" s="8">
        <v>10918000</v>
      </c>
      <c r="AZ10" s="8">
        <v>11716000</v>
      </c>
      <c r="BA10" s="8">
        <v>6274000</v>
      </c>
      <c r="BB10" s="8">
        <v>10687000</v>
      </c>
      <c r="BC10" s="8">
        <v>4682000</v>
      </c>
      <c r="BD10" s="8">
        <v>2846000</v>
      </c>
      <c r="BE10" s="8">
        <v>3804000</v>
      </c>
      <c r="BF10" s="8">
        <v>7818000</v>
      </c>
      <c r="BG10" s="8">
        <v>11861000</v>
      </c>
      <c r="BH10" s="8">
        <v>5780000</v>
      </c>
      <c r="BI10" s="8">
        <v>3227000</v>
      </c>
      <c r="BJ10" s="8">
        <v>4066000</v>
      </c>
      <c r="BK10" s="8">
        <v>19081000</v>
      </c>
      <c r="BL10" s="8">
        <v>17575000</v>
      </c>
      <c r="BM10" s="8">
        <v>11898000</v>
      </c>
      <c r="BN10" s="8">
        <v>5111000</v>
      </c>
      <c r="BO10" s="8">
        <v>3950000</v>
      </c>
      <c r="BP10" s="8">
        <v>6563000</v>
      </c>
      <c r="BQ10" s="8">
        <v>4335000</v>
      </c>
      <c r="BR10" s="8">
        <v>3925000</v>
      </c>
      <c r="BS10" s="8">
        <v>1784000</v>
      </c>
      <c r="BT10" s="8">
        <v>1329000</v>
      </c>
      <c r="BU10" s="8">
        <v>-1833000</v>
      </c>
      <c r="BV10" s="8">
        <v>-976000</v>
      </c>
      <c r="BW10" s="8">
        <v>-1128000</v>
      </c>
      <c r="BX10" s="8">
        <v>-489000</v>
      </c>
      <c r="BY10" s="8">
        <v>-600000</v>
      </c>
      <c r="BZ10" s="8">
        <v>-9377000</v>
      </c>
      <c r="CA10" s="8">
        <v>-7619000</v>
      </c>
      <c r="CB10" s="8">
        <v>-5059000</v>
      </c>
      <c r="CC10" s="8">
        <v>-3769000</v>
      </c>
      <c r="CD10" s="8">
        <v>-4283000</v>
      </c>
      <c r="CE10" s="10">
        <v>1.9759166067577301</v>
      </c>
      <c r="CF10" s="10">
        <v>4.9054545454545497</v>
      </c>
      <c r="CG10" s="10">
        <v>2.8128760529482602</v>
      </c>
      <c r="CH10" s="10">
        <v>2.9676910953506699</v>
      </c>
      <c r="CI10" s="10">
        <v>4.5485799701046297</v>
      </c>
      <c r="CJ10" s="8">
        <v>5912000</v>
      </c>
      <c r="CK10" s="8">
        <v>10926000</v>
      </c>
      <c r="CL10" s="8">
        <v>5430000</v>
      </c>
      <c r="CM10" s="8">
        <v>3177000</v>
      </c>
      <c r="CN10" s="8">
        <v>4403000</v>
      </c>
      <c r="CO10" s="10">
        <v>21.917000000000002</v>
      </c>
      <c r="CP10" s="10">
        <v>40.595999999999997</v>
      </c>
      <c r="CQ10" s="10">
        <v>32.564</v>
      </c>
      <c r="CR10" s="10">
        <v>29.099</v>
      </c>
      <c r="CS10" s="10">
        <v>37.581000000000003</v>
      </c>
      <c r="CT10" s="8">
        <v>18238</v>
      </c>
      <c r="CU10" s="8">
        <v>8138</v>
      </c>
      <c r="CV10" s="8">
        <v>7793000</v>
      </c>
      <c r="CW10" s="8">
        <v>5472000</v>
      </c>
      <c r="CX10" s="8">
        <v>3054000</v>
      </c>
      <c r="CY10" s="8">
        <v>1949000</v>
      </c>
      <c r="CZ10" s="8">
        <v>2488000</v>
      </c>
      <c r="DA10" s="8">
        <v>6048000</v>
      </c>
      <c r="DB10" s="8">
        <v>6688000</v>
      </c>
      <c r="DC10" s="8">
        <v>6930000</v>
      </c>
      <c r="DD10" s="8">
        <v>667000</v>
      </c>
      <c r="DE10" s="8">
        <v>663000</v>
      </c>
      <c r="DF10" s="8">
        <v>20900</v>
      </c>
      <c r="DG10" s="4">
        <f t="shared" si="19"/>
        <v>1.3431384886199993E-2</v>
      </c>
    </row>
    <row r="11" spans="1:111" ht="14" customHeight="1" x14ac:dyDescent="0.2">
      <c r="A11" s="4" t="s">
        <v>165</v>
      </c>
      <c r="B11" s="5" t="s">
        <v>166</v>
      </c>
      <c r="C11" s="4" t="s">
        <v>167</v>
      </c>
      <c r="D11" s="16">
        <v>58000</v>
      </c>
      <c r="E11" s="4">
        <f t="shared" si="0"/>
        <v>-7.6504361102376239E-2</v>
      </c>
      <c r="F11" s="4">
        <f t="shared" si="1"/>
        <v>8.8710189339709444</v>
      </c>
      <c r="G11" s="4">
        <f t="shared" si="2"/>
        <v>6.0552023269696837</v>
      </c>
      <c r="H11" s="4">
        <f t="shared" si="3"/>
        <v>0.56673074711806548</v>
      </c>
      <c r="I11" s="17">
        <v>27784.031301196999</v>
      </c>
      <c r="J11" s="8">
        <v>208728</v>
      </c>
      <c r="K11" s="4">
        <f t="shared" si="4"/>
        <v>1.8457554811648347E-2</v>
      </c>
      <c r="L11" s="4">
        <f t="shared" si="5"/>
        <v>2.6857601701786971E-2</v>
      </c>
      <c r="M11" s="14">
        <f t="shared" si="6"/>
        <v>38552000</v>
      </c>
      <c r="N11" s="4">
        <f t="shared" si="15"/>
        <v>8.1354315689079637E-2</v>
      </c>
      <c r="O11" s="4">
        <f t="shared" si="7"/>
        <v>4.978540772532189E-2</v>
      </c>
      <c r="P11" s="4">
        <f t="shared" si="8"/>
        <v>9.3594023207757115E-2</v>
      </c>
      <c r="Q11" s="4">
        <f t="shared" si="9"/>
        <v>1.2573517723732316E-2</v>
      </c>
      <c r="R11" s="4">
        <f t="shared" si="10"/>
        <v>0.27209435236660257</v>
      </c>
      <c r="S11" s="4">
        <f t="shared" si="11"/>
        <v>9.7099356182829055E-2</v>
      </c>
      <c r="T11" s="14">
        <f t="shared" si="12"/>
        <v>686500</v>
      </c>
      <c r="U11" s="4">
        <f t="shared" si="16"/>
        <v>1.6342806671169532</v>
      </c>
      <c r="V11" s="4">
        <f t="shared" si="13"/>
        <v>3.1875760032428051</v>
      </c>
      <c r="W11" s="4">
        <f t="shared" si="17"/>
        <v>0.60658682634730543</v>
      </c>
      <c r="X11">
        <f t="shared" si="18"/>
        <v>8.1363329350028574E-2</v>
      </c>
      <c r="Y11">
        <f t="shared" si="14"/>
        <v>0.92714179050555168</v>
      </c>
      <c r="Z11" s="9" t="s">
        <v>168</v>
      </c>
      <c r="AA11" s="17">
        <v>34955.893235609998</v>
      </c>
      <c r="AB11" s="17">
        <v>24668.000103126</v>
      </c>
      <c r="AC11" s="17">
        <v>25740.841153100999</v>
      </c>
      <c r="AD11" s="17">
        <v>38199.340417293999</v>
      </c>
      <c r="AE11" s="16">
        <v>7869000</v>
      </c>
      <c r="AF11" s="16">
        <v>35653031.301197499</v>
      </c>
      <c r="AG11" s="8">
        <v>3132000</v>
      </c>
      <c r="AH11" s="8">
        <v>6541000</v>
      </c>
      <c r="AI11" s="8">
        <v>2844000</v>
      </c>
      <c r="AJ11" s="8">
        <v>3152000</v>
      </c>
      <c r="AK11" s="8">
        <v>5327000</v>
      </c>
      <c r="AL11" s="8">
        <v>38494000</v>
      </c>
      <c r="AM11" s="8">
        <v>38610000</v>
      </c>
      <c r="AN11" s="8">
        <v>34681000</v>
      </c>
      <c r="AO11" s="8">
        <v>33467000</v>
      </c>
      <c r="AP11" s="8">
        <v>34622000</v>
      </c>
      <c r="AQ11" s="8">
        <v>19736000</v>
      </c>
      <c r="AR11" s="8">
        <v>22170000</v>
      </c>
      <c r="AS11" s="8">
        <v>20648000</v>
      </c>
      <c r="AT11" s="8">
        <v>20177000</v>
      </c>
      <c r="AU11" s="8">
        <v>21387000</v>
      </c>
      <c r="AV11" s="8">
        <v>62910000</v>
      </c>
      <c r="AW11" s="8">
        <v>63460000</v>
      </c>
      <c r="AX11" s="8">
        <v>56639000</v>
      </c>
      <c r="AY11" s="8">
        <v>58756000</v>
      </c>
      <c r="AZ11" s="8">
        <v>58472000</v>
      </c>
      <c r="BA11" s="8">
        <v>5118000</v>
      </c>
      <c r="BB11" s="8">
        <v>5678000</v>
      </c>
      <c r="BC11" s="8">
        <v>3940000</v>
      </c>
      <c r="BD11" s="8">
        <v>4187000</v>
      </c>
      <c r="BE11" s="8">
        <v>4086000</v>
      </c>
      <c r="BF11" s="8">
        <v>5888000</v>
      </c>
      <c r="BG11" s="8">
        <v>6459000</v>
      </c>
      <c r="BH11" s="8">
        <v>4726000</v>
      </c>
      <c r="BI11" s="8">
        <v>4926000</v>
      </c>
      <c r="BJ11" s="8">
        <v>4614000</v>
      </c>
      <c r="BK11" s="8">
        <v>41519000</v>
      </c>
      <c r="BL11" s="8">
        <v>40260000</v>
      </c>
      <c r="BM11" s="8">
        <v>36909000</v>
      </c>
      <c r="BN11" s="8">
        <v>34660000</v>
      </c>
      <c r="BO11" s="8">
        <v>35261000</v>
      </c>
      <c r="BP11" s="8">
        <v>26189000</v>
      </c>
      <c r="BQ11" s="8">
        <v>29096000</v>
      </c>
      <c r="BR11" s="8">
        <v>26220000</v>
      </c>
      <c r="BS11" s="8">
        <v>25293000</v>
      </c>
      <c r="BT11" s="8">
        <v>25131000</v>
      </c>
      <c r="BU11" s="8">
        <v>-791000</v>
      </c>
      <c r="BV11" s="8">
        <v>-582000</v>
      </c>
      <c r="BW11" s="8">
        <v>-580000</v>
      </c>
      <c r="BX11" s="8">
        <v>-671000</v>
      </c>
      <c r="BY11" s="8">
        <v>-546000</v>
      </c>
      <c r="BZ11" s="8">
        <v>-50105000</v>
      </c>
      <c r="CA11" s="8">
        <v>-49426000</v>
      </c>
      <c r="CB11" s="8">
        <v>-45529000</v>
      </c>
      <c r="CC11" s="8">
        <v>-46963000</v>
      </c>
      <c r="CD11" s="8">
        <v>-47355000</v>
      </c>
      <c r="CE11" s="10">
        <v>6.1391554702495199</v>
      </c>
      <c r="CF11" s="10">
        <v>7.3031847133758001</v>
      </c>
      <c r="CG11" s="10">
        <v>2.93047508690614</v>
      </c>
      <c r="CH11" s="10">
        <v>3.2307116104868898</v>
      </c>
      <c r="CI11" s="10">
        <v>6.1037735849056602</v>
      </c>
      <c r="CJ11" s="8">
        <v>3902000</v>
      </c>
      <c r="CK11" s="8">
        <v>7322000</v>
      </c>
      <c r="CL11" s="8">
        <v>3630000</v>
      </c>
      <c r="CM11" s="8">
        <v>3891000</v>
      </c>
      <c r="CN11" s="8">
        <v>5855000</v>
      </c>
      <c r="CO11" s="10">
        <v>6.2030000000000003</v>
      </c>
      <c r="CP11" s="10">
        <v>11.538</v>
      </c>
      <c r="CQ11" s="10">
        <v>6.4089999999999998</v>
      </c>
      <c r="CR11" s="10">
        <v>6.6219999999999999</v>
      </c>
      <c r="CS11" s="10">
        <v>10.013</v>
      </c>
      <c r="CT11" s="8">
        <v>101380</v>
      </c>
      <c r="CU11" s="8">
        <v>86454</v>
      </c>
      <c r="CV11" s="8">
        <v>-3143000</v>
      </c>
      <c r="CW11" s="8">
        <v>-2634000</v>
      </c>
      <c r="CX11" s="8">
        <v>-3360000</v>
      </c>
      <c r="CY11" s="8">
        <v>-3028000</v>
      </c>
      <c r="CZ11" s="8">
        <v>-3641000</v>
      </c>
      <c r="DA11" s="8">
        <v>10474000</v>
      </c>
      <c r="DB11" s="8">
        <v>7587000</v>
      </c>
      <c r="DC11" s="8">
        <v>6920000</v>
      </c>
      <c r="DD11" s="8">
        <v>7033000</v>
      </c>
      <c r="DE11" s="8">
        <v>5968000</v>
      </c>
      <c r="DF11" s="8">
        <v>208728</v>
      </c>
      <c r="DG11" s="4">
        <f t="shared" si="19"/>
        <v>-0.12434150719418591</v>
      </c>
    </row>
    <row r="12" spans="1:111" ht="14" customHeight="1" x14ac:dyDescent="0.2">
      <c r="A12" s="4" t="s">
        <v>169</v>
      </c>
      <c r="B12" s="5" t="s">
        <v>170</v>
      </c>
      <c r="C12" s="4" t="s">
        <v>171</v>
      </c>
      <c r="D12" s="16">
        <v>250000</v>
      </c>
      <c r="E12" s="4">
        <f t="shared" si="0"/>
        <v>0.13607662352944061</v>
      </c>
      <c r="F12" s="4">
        <f t="shared" si="1"/>
        <v>8.3278528422228923</v>
      </c>
      <c r="G12" s="4">
        <f t="shared" si="2"/>
        <v>4.2849064344410097</v>
      </c>
      <c r="H12" s="4">
        <f t="shared" si="3"/>
        <v>0.2989886322616106</v>
      </c>
      <c r="I12" s="17">
        <v>8294.5414308540003</v>
      </c>
      <c r="J12" s="8">
        <v>3633</v>
      </c>
      <c r="K12" s="4">
        <f t="shared" si="4"/>
        <v>0.10946685055572303</v>
      </c>
      <c r="L12" s="4">
        <f t="shared" si="5"/>
        <v>0.13110450003656027</v>
      </c>
      <c r="M12" s="14">
        <f t="shared" si="6"/>
        <v>18185500</v>
      </c>
      <c r="N12" s="4">
        <f t="shared" si="15"/>
        <v>4.214708166557142E-2</v>
      </c>
      <c r="O12" s="4">
        <f t="shared" si="7"/>
        <v>2.9750881175697474E-2</v>
      </c>
      <c r="P12" s="4">
        <f t="shared" si="8"/>
        <v>6.9777167094808537E-2</v>
      </c>
      <c r="Q12" s="4">
        <f t="shared" si="9"/>
        <v>4.1370452237290162E-2</v>
      </c>
      <c r="R12" s="4">
        <f t="shared" si="10"/>
        <v>4.3718618451082825E-2</v>
      </c>
      <c r="S12" s="4">
        <f t="shared" si="11"/>
        <v>7.5113463759013177E-2</v>
      </c>
      <c r="T12" s="14">
        <f t="shared" si="12"/>
        <v>1272000</v>
      </c>
      <c r="U12" s="4">
        <f t="shared" si="16"/>
        <v>1.6979256479180402</v>
      </c>
      <c r="V12" s="4">
        <f t="shared" si="13"/>
        <v>2.4071038251366121</v>
      </c>
      <c r="W12" s="4">
        <f t="shared" si="17"/>
        <v>0.67327983609356323</v>
      </c>
      <c r="X12">
        <f t="shared" si="18"/>
        <v>5.0514784196378761E-2</v>
      </c>
      <c r="Y12">
        <f t="shared" si="14"/>
        <v>1.1419552878489516</v>
      </c>
      <c r="Z12" s="9" t="s">
        <v>172</v>
      </c>
      <c r="AA12" s="17">
        <v>9009.3543633850004</v>
      </c>
      <c r="AB12" s="17">
        <v>5140.5855574400002</v>
      </c>
      <c r="AC12" s="17">
        <v>4405.8389749580001</v>
      </c>
      <c r="AD12" s="17">
        <v>4979.226542681</v>
      </c>
      <c r="AE12" s="16">
        <v>1715000</v>
      </c>
      <c r="AF12" s="16">
        <v>10009541.430854199</v>
      </c>
      <c r="AG12" s="8">
        <v>996000</v>
      </c>
      <c r="AH12" s="8">
        <v>696000</v>
      </c>
      <c r="AI12" s="8">
        <v>53912</v>
      </c>
      <c r="AJ12" s="8">
        <v>287111</v>
      </c>
      <c r="AK12" s="8">
        <v>86330</v>
      </c>
      <c r="AL12" s="8">
        <v>19717000</v>
      </c>
      <c r="AM12" s="8">
        <v>16654000</v>
      </c>
      <c r="AN12" s="8">
        <v>14397416</v>
      </c>
      <c r="AO12" s="8">
        <v>12970475</v>
      </c>
      <c r="AP12" s="8">
        <v>12045641</v>
      </c>
      <c r="AQ12" s="8">
        <v>13908000</v>
      </c>
      <c r="AR12" s="8">
        <v>10877000</v>
      </c>
      <c r="AS12" s="8">
        <v>9134885</v>
      </c>
      <c r="AT12" s="8">
        <v>8345085</v>
      </c>
      <c r="AU12" s="8">
        <v>7549923</v>
      </c>
      <c r="AV12" s="8">
        <v>33478000</v>
      </c>
      <c r="AW12" s="8">
        <v>29285000</v>
      </c>
      <c r="AX12" s="8">
        <v>27266438</v>
      </c>
      <c r="AY12" s="8">
        <v>25282320</v>
      </c>
      <c r="AZ12" s="8">
        <v>22095416</v>
      </c>
      <c r="BA12" s="8">
        <v>1411000</v>
      </c>
      <c r="BB12" s="8">
        <v>1132000</v>
      </c>
      <c r="BC12" s="8">
        <v>798332</v>
      </c>
      <c r="BD12" s="8">
        <v>727270</v>
      </c>
      <c r="BE12" s="8">
        <v>579055</v>
      </c>
      <c r="BF12" s="8">
        <v>2336000</v>
      </c>
      <c r="BG12" s="8">
        <v>2012000</v>
      </c>
      <c r="BH12" s="8">
        <v>1592913</v>
      </c>
      <c r="BI12" s="8">
        <v>1499103</v>
      </c>
      <c r="BJ12" s="8">
        <v>1352758</v>
      </c>
      <c r="BK12" s="8">
        <v>17266000</v>
      </c>
      <c r="BL12" s="8">
        <v>14518000</v>
      </c>
      <c r="BM12" s="8">
        <v>12586032</v>
      </c>
      <c r="BN12" s="8">
        <v>11083032</v>
      </c>
      <c r="BO12" s="8">
        <v>10095384</v>
      </c>
      <c r="BP12" s="8">
        <v>13697000</v>
      </c>
      <c r="BQ12" s="8">
        <v>10683000</v>
      </c>
      <c r="BR12" s="8">
        <v>9059483</v>
      </c>
      <c r="BS12" s="8">
        <v>8532105</v>
      </c>
      <c r="BT12" s="8">
        <v>7230873</v>
      </c>
      <c r="BU12" s="8">
        <v>-1385000</v>
      </c>
      <c r="BV12" s="8">
        <v>-1159000</v>
      </c>
      <c r="BW12" s="8">
        <v>-983035</v>
      </c>
      <c r="BX12" s="8">
        <v>-1005480</v>
      </c>
      <c r="BY12" s="8">
        <v>-1036651</v>
      </c>
      <c r="BZ12" s="8">
        <v>-29955000</v>
      </c>
      <c r="CA12" s="8">
        <v>-26026000</v>
      </c>
      <c r="CB12" s="8">
        <v>-24487788</v>
      </c>
      <c r="CC12" s="8">
        <v>-22629009</v>
      </c>
      <c r="CD12" s="8">
        <v>-19653411</v>
      </c>
      <c r="CE12" s="10">
        <v>0.80415754923413596</v>
      </c>
      <c r="CF12" s="10">
        <v>1.2888328963025899</v>
      </c>
      <c r="CG12" s="10">
        <v>1.1478344381090499</v>
      </c>
      <c r="CH12" s="10">
        <v>0.213489472402588</v>
      </c>
      <c r="CI12" s="10">
        <v>1.6507837387169799</v>
      </c>
      <c r="CJ12" s="8">
        <v>1921000</v>
      </c>
      <c r="CK12" s="8">
        <v>1576000</v>
      </c>
      <c r="CL12" s="8">
        <v>848493</v>
      </c>
      <c r="CM12" s="8">
        <v>1058944</v>
      </c>
      <c r="CN12" s="8">
        <v>860033</v>
      </c>
      <c r="CO12" s="10">
        <v>5.7380000000000004</v>
      </c>
      <c r="CP12" s="10">
        <v>5.3819999999999997</v>
      </c>
      <c r="CQ12" s="10">
        <v>3.1120000000000001</v>
      </c>
      <c r="CR12" s="10">
        <v>4.1879999999999997</v>
      </c>
      <c r="CS12" s="10">
        <v>3.8919999999999999</v>
      </c>
      <c r="CT12" s="8">
        <v>2945</v>
      </c>
      <c r="CU12" s="8">
        <v>1559</v>
      </c>
      <c r="CV12" s="8">
        <v>3313000</v>
      </c>
      <c r="CW12" s="8">
        <v>1712000</v>
      </c>
      <c r="CX12" s="8">
        <v>1397188</v>
      </c>
      <c r="CY12" s="8">
        <v>1513389</v>
      </c>
      <c r="CZ12" s="8">
        <v>208042</v>
      </c>
      <c r="DA12" s="8">
        <v>862000</v>
      </c>
      <c r="DB12" s="8">
        <v>897000</v>
      </c>
      <c r="DC12" s="8">
        <v>906723</v>
      </c>
      <c r="DD12" s="8">
        <v>879108</v>
      </c>
      <c r="DE12" s="8">
        <v>906876</v>
      </c>
      <c r="DF12" s="8">
        <v>3633</v>
      </c>
      <c r="DG12" s="4">
        <f t="shared" si="19"/>
        <v>0.84299602860947287</v>
      </c>
    </row>
    <row r="13" spans="1:111" ht="14" customHeight="1" x14ac:dyDescent="0.2">
      <c r="A13" s="4" t="s">
        <v>173</v>
      </c>
      <c r="B13" s="5" t="s">
        <v>174</v>
      </c>
      <c r="C13" s="4" t="s">
        <v>175</v>
      </c>
      <c r="D13" s="16">
        <v>73600</v>
      </c>
      <c r="E13" s="4">
        <f t="shared" si="0"/>
        <v>0.12334098754403167</v>
      </c>
      <c r="F13" s="4">
        <f t="shared" si="1"/>
        <v>15.884858842944677</v>
      </c>
      <c r="G13" s="4">
        <f t="shared" si="2"/>
        <v>11.323286845916735</v>
      </c>
      <c r="H13" s="4">
        <f t="shared" si="3"/>
        <v>1.4052265929747776</v>
      </c>
      <c r="I13" s="17">
        <v>34168.331371173997</v>
      </c>
      <c r="J13" s="8">
        <v>32637</v>
      </c>
      <c r="K13" s="4">
        <f t="shared" si="4"/>
        <v>4.247154848495871E-2</v>
      </c>
      <c r="L13" s="4">
        <f t="shared" si="5"/>
        <v>0.12283245560168532</v>
      </c>
      <c r="M13" s="14">
        <f t="shared" si="6"/>
        <v>27004500</v>
      </c>
      <c r="N13" s="4">
        <f t="shared" si="15"/>
        <v>9.5141411982617372E-2</v>
      </c>
      <c r="O13" s="4">
        <f t="shared" si="7"/>
        <v>7.6618935670014959E-2</v>
      </c>
      <c r="P13" s="4">
        <f t="shared" si="8"/>
        <v>0.12410059129443614</v>
      </c>
      <c r="Q13" s="4">
        <f t="shared" si="9"/>
        <v>3.2628054427584242E-2</v>
      </c>
      <c r="R13" s="4">
        <f t="shared" si="10"/>
        <v>0.16601207960658768</v>
      </c>
      <c r="S13" s="4">
        <f t="shared" si="11"/>
        <v>3.9668420714080943E-2</v>
      </c>
      <c r="T13" s="14">
        <f t="shared" si="12"/>
        <v>851000</v>
      </c>
      <c r="U13" s="4">
        <f t="shared" si="16"/>
        <v>0.92656523317601236</v>
      </c>
      <c r="V13" s="4">
        <f t="shared" si="13"/>
        <v>1.9427029271330705</v>
      </c>
      <c r="W13" s="4">
        <f t="shared" si="17"/>
        <v>1.2613546480163191</v>
      </c>
      <c r="X13">
        <f t="shared" si="18"/>
        <v>7.0992441994785313E-2</v>
      </c>
      <c r="Y13">
        <f t="shared" si="14"/>
        <v>1.4208872631776401</v>
      </c>
      <c r="Z13" s="9" t="s">
        <v>176</v>
      </c>
      <c r="AA13" s="17">
        <v>31200.967235420001</v>
      </c>
      <c r="AB13" s="17">
        <v>33533.038227630001</v>
      </c>
      <c r="AC13" s="17">
        <v>27417.317463549</v>
      </c>
      <c r="AD13" s="17">
        <v>21457.412434921</v>
      </c>
      <c r="AE13" s="16">
        <v>5282000</v>
      </c>
      <c r="AF13" s="16">
        <v>39450331.371173903</v>
      </c>
      <c r="AG13" s="8">
        <v>2151000</v>
      </c>
      <c r="AH13" s="8">
        <v>2131000</v>
      </c>
      <c r="AI13" s="8">
        <v>1789000</v>
      </c>
      <c r="AJ13" s="8">
        <v>2260000</v>
      </c>
      <c r="AK13" s="8">
        <v>2141000</v>
      </c>
      <c r="AL13" s="8">
        <v>30299000</v>
      </c>
      <c r="AM13" s="8">
        <v>23710000</v>
      </c>
      <c r="AN13" s="8">
        <v>22624000</v>
      </c>
      <c r="AO13" s="8">
        <v>19737000</v>
      </c>
      <c r="AP13" s="8">
        <v>19062000</v>
      </c>
      <c r="AQ13" s="8">
        <v>14451000</v>
      </c>
      <c r="AR13" s="8">
        <v>12309000</v>
      </c>
      <c r="AS13" s="8">
        <v>11897000</v>
      </c>
      <c r="AT13" s="8">
        <v>9387000</v>
      </c>
      <c r="AU13" s="8">
        <v>9818000</v>
      </c>
      <c r="AV13" s="8">
        <v>28074000</v>
      </c>
      <c r="AW13" s="8">
        <v>24021000</v>
      </c>
      <c r="AX13" s="8">
        <v>19811000</v>
      </c>
      <c r="AY13" s="8">
        <v>23571000</v>
      </c>
      <c r="AZ13" s="8">
        <v>23771000</v>
      </c>
      <c r="BA13" s="8">
        <v>2671000</v>
      </c>
      <c r="BB13" s="8">
        <v>2200000</v>
      </c>
      <c r="BC13" s="8">
        <v>1817000</v>
      </c>
      <c r="BD13" s="8">
        <v>2489000</v>
      </c>
      <c r="BE13" s="8">
        <v>2392000</v>
      </c>
      <c r="BF13" s="8">
        <v>3484000</v>
      </c>
      <c r="BG13" s="8">
        <v>2874000</v>
      </c>
      <c r="BH13" s="8">
        <v>2510000</v>
      </c>
      <c r="BI13" s="8">
        <v>3183000</v>
      </c>
      <c r="BJ13" s="8">
        <v>3020000</v>
      </c>
      <c r="BK13" s="8">
        <v>21324000</v>
      </c>
      <c r="BL13" s="8">
        <v>15236000</v>
      </c>
      <c r="BM13" s="8">
        <v>14562000</v>
      </c>
      <c r="BN13" s="8">
        <v>12230000</v>
      </c>
      <c r="BO13" s="8">
        <v>11714000</v>
      </c>
      <c r="BP13" s="8">
        <v>11421000</v>
      </c>
      <c r="BQ13" s="8">
        <v>7084000</v>
      </c>
      <c r="BR13" s="8">
        <v>6335000</v>
      </c>
      <c r="BS13" s="8">
        <v>6260000</v>
      </c>
      <c r="BT13" s="8">
        <v>6384000</v>
      </c>
      <c r="BU13" s="8">
        <v>-916000</v>
      </c>
      <c r="BV13" s="8">
        <v>-786000</v>
      </c>
      <c r="BW13" s="8">
        <v>-575000</v>
      </c>
      <c r="BX13" s="8">
        <v>-775000</v>
      </c>
      <c r="BY13" s="8">
        <v>-784000</v>
      </c>
      <c r="BZ13" s="8">
        <v>-20627000</v>
      </c>
      <c r="CA13" s="8">
        <v>-17686000</v>
      </c>
      <c r="CB13" s="8">
        <v>-14266000</v>
      </c>
      <c r="CC13" s="8">
        <v>-17608000</v>
      </c>
      <c r="CD13" s="8">
        <v>-18054000</v>
      </c>
      <c r="CE13" s="10">
        <v>1.15051020408163</v>
      </c>
      <c r="CF13" s="10">
        <v>2.3317591499409702</v>
      </c>
      <c r="CG13" s="10">
        <v>4.1968992248061996</v>
      </c>
      <c r="CH13" s="10">
        <v>2.51232262882748</v>
      </c>
      <c r="CI13" s="10">
        <v>3.03889585947302</v>
      </c>
      <c r="CJ13" s="8">
        <v>2964000</v>
      </c>
      <c r="CK13" s="8">
        <v>2805000</v>
      </c>
      <c r="CL13" s="8">
        <v>2482000</v>
      </c>
      <c r="CM13" s="8">
        <v>2954000</v>
      </c>
      <c r="CN13" s="8">
        <v>2769000</v>
      </c>
      <c r="CO13" s="10">
        <v>10.558</v>
      </c>
      <c r="CP13" s="10">
        <v>11.677</v>
      </c>
      <c r="CQ13" s="10">
        <v>12.528</v>
      </c>
      <c r="CR13" s="10">
        <v>12.532</v>
      </c>
      <c r="CS13" s="10">
        <v>11.648999999999999</v>
      </c>
      <c r="CT13" s="8">
        <v>18764</v>
      </c>
      <c r="CU13" s="8">
        <v>13417</v>
      </c>
      <c r="CV13" s="8">
        <v>6553000</v>
      </c>
      <c r="CW13" s="8">
        <v>5324000</v>
      </c>
      <c r="CX13" s="8">
        <v>4425000</v>
      </c>
      <c r="CY13" s="8">
        <v>4622000</v>
      </c>
      <c r="CZ13" s="8">
        <v>4803000</v>
      </c>
      <c r="DA13" s="8">
        <v>5030000</v>
      </c>
      <c r="DB13" s="8">
        <v>2187000</v>
      </c>
      <c r="DC13" s="8">
        <v>2256000</v>
      </c>
      <c r="DD13" s="8">
        <v>2289000</v>
      </c>
      <c r="DE13" s="8">
        <v>2035000</v>
      </c>
      <c r="DF13" s="8">
        <v>32637</v>
      </c>
      <c r="DG13" s="4">
        <f t="shared" si="19"/>
        <v>1.1656389991876459E-3</v>
      </c>
    </row>
    <row r="14" spans="1:111" ht="14" customHeight="1" x14ac:dyDescent="0.2">
      <c r="A14" s="4" t="s">
        <v>177</v>
      </c>
      <c r="B14" s="5" t="s">
        <v>178</v>
      </c>
      <c r="C14" s="4" t="s">
        <v>132</v>
      </c>
      <c r="D14" s="16">
        <v>60200</v>
      </c>
      <c r="E14" s="4">
        <f t="shared" si="0"/>
        <v>-4.8942160739834706E-2</v>
      </c>
      <c r="F14" s="4">
        <f t="shared" si="1"/>
        <v>21.153481998761524</v>
      </c>
      <c r="G14" s="4">
        <f t="shared" si="2"/>
        <v>5.6394294363208326</v>
      </c>
      <c r="H14" s="4">
        <f t="shared" si="3"/>
        <v>0.93568298620595514</v>
      </c>
      <c r="I14" s="17">
        <v>18361.222374925001</v>
      </c>
      <c r="J14" s="8">
        <v>7588</v>
      </c>
      <c r="K14" s="4">
        <f t="shared" si="4"/>
        <v>-1.9663562715510507E-2</v>
      </c>
      <c r="L14" s="4">
        <f t="shared" si="5"/>
        <v>7.2637416609009353E-3</v>
      </c>
      <c r="M14" s="14">
        <f t="shared" si="6"/>
        <v>57411000</v>
      </c>
      <c r="N14" s="4">
        <f t="shared" si="15"/>
        <v>4.6287198203256601E-2</v>
      </c>
      <c r="O14" s="4">
        <f t="shared" si="7"/>
        <v>3.0460415496911846E-2</v>
      </c>
      <c r="P14" s="4">
        <f t="shared" si="8"/>
        <v>0.16591802358225716</v>
      </c>
      <c r="Q14" s="4">
        <f t="shared" si="9"/>
        <v>0.1095592363840539</v>
      </c>
      <c r="R14" s="4">
        <f t="shared" si="10"/>
        <v>0.31749032788894138</v>
      </c>
      <c r="S14" s="4">
        <f t="shared" si="11"/>
        <v>1.3752917885219595E-2</v>
      </c>
      <c r="T14" s="14">
        <f t="shared" si="12"/>
        <v>2812000</v>
      </c>
      <c r="U14" s="4">
        <f t="shared" si="16"/>
        <v>0.49885335153966004</v>
      </c>
      <c r="V14" s="4">
        <f t="shared" si="13"/>
        <v>1.3896420559836145</v>
      </c>
      <c r="W14" s="4">
        <f t="shared" si="17"/>
        <v>2.0559674632882232</v>
      </c>
      <c r="X14">
        <f t="shared" si="18"/>
        <v>1.5195280359925074E-2</v>
      </c>
      <c r="Y14">
        <f t="shared" si="14"/>
        <v>1.5331329343245927</v>
      </c>
      <c r="Z14" s="9" t="s">
        <v>179</v>
      </c>
      <c r="AA14" s="17">
        <v>19162.932206119</v>
      </c>
      <c r="AB14" s="17">
        <v>11114.354425965001</v>
      </c>
      <c r="AC14" s="17">
        <v>21424.916444561</v>
      </c>
      <c r="AD14" s="17">
        <v>22442.636315750002</v>
      </c>
      <c r="AE14" s="16">
        <v>8302000</v>
      </c>
      <c r="AF14" s="16">
        <v>26663222.374924898</v>
      </c>
      <c r="AG14" s="8">
        <v>868000</v>
      </c>
      <c r="AH14" s="8">
        <v>3427000</v>
      </c>
      <c r="AI14" s="8">
        <v>-322000</v>
      </c>
      <c r="AJ14" s="8">
        <v>1049000</v>
      </c>
      <c r="AK14" s="8">
        <v>1908000</v>
      </c>
      <c r="AL14" s="8">
        <v>57123000</v>
      </c>
      <c r="AM14" s="8">
        <v>57699000</v>
      </c>
      <c r="AN14" s="8">
        <v>54015000</v>
      </c>
      <c r="AO14" s="8">
        <v>51803000</v>
      </c>
      <c r="AP14" s="8">
        <v>55493000</v>
      </c>
      <c r="AQ14" s="8">
        <v>20506000</v>
      </c>
      <c r="AR14" s="8">
        <v>18878000</v>
      </c>
      <c r="AS14" s="8">
        <v>16556000</v>
      </c>
      <c r="AT14" s="8">
        <v>15143000</v>
      </c>
      <c r="AU14" s="8">
        <v>17272000</v>
      </c>
      <c r="AV14" s="8">
        <v>28496000</v>
      </c>
      <c r="AW14" s="8">
        <v>27784000</v>
      </c>
      <c r="AX14" s="8">
        <v>26982000</v>
      </c>
      <c r="AY14" s="8">
        <v>29135000</v>
      </c>
      <c r="AZ14" s="8">
        <v>30852000</v>
      </c>
      <c r="BA14" s="8">
        <v>1319000</v>
      </c>
      <c r="BB14" s="8">
        <v>2113000</v>
      </c>
      <c r="BC14" s="8">
        <v>723000</v>
      </c>
      <c r="BD14" s="8">
        <v>2477000</v>
      </c>
      <c r="BE14" s="8">
        <v>2261000</v>
      </c>
      <c r="BF14" s="8">
        <v>4728000</v>
      </c>
      <c r="BG14" s="8">
        <v>4714000</v>
      </c>
      <c r="BH14" s="8">
        <v>4213000</v>
      </c>
      <c r="BI14" s="8">
        <v>5044000</v>
      </c>
      <c r="BJ14" s="8">
        <v>4943000</v>
      </c>
      <c r="BK14" s="8">
        <v>37259000</v>
      </c>
      <c r="BL14" s="8">
        <v>37728000</v>
      </c>
      <c r="BM14" s="8">
        <v>37966000</v>
      </c>
      <c r="BN14" s="8">
        <v>34705000</v>
      </c>
      <c r="BO14" s="8">
        <v>34254000</v>
      </c>
      <c r="BP14" s="8">
        <v>23174000</v>
      </c>
      <c r="BQ14" s="8">
        <v>20687000</v>
      </c>
      <c r="BR14" s="8">
        <v>18738000</v>
      </c>
      <c r="BS14" s="8">
        <v>19159000</v>
      </c>
      <c r="BT14" s="8">
        <v>17198000</v>
      </c>
      <c r="BU14" s="8">
        <v>-3122000</v>
      </c>
      <c r="BV14" s="8">
        <v>-2502000</v>
      </c>
      <c r="BW14" s="8">
        <v>-2383000</v>
      </c>
      <c r="BX14" s="8">
        <v>-2856000</v>
      </c>
      <c r="BY14" s="8">
        <v>-2956000</v>
      </c>
      <c r="BZ14" s="8">
        <v>-16790000</v>
      </c>
      <c r="CA14" s="8">
        <v>-16165000</v>
      </c>
      <c r="CB14" s="8">
        <v>-16267000</v>
      </c>
      <c r="CC14" s="8">
        <v>-17342000</v>
      </c>
      <c r="CD14" s="8">
        <v>-19321000</v>
      </c>
      <c r="CE14" s="10">
        <v>1.5969014084507001</v>
      </c>
      <c r="CF14" s="10">
        <v>1.53558788832088</v>
      </c>
      <c r="CG14" s="10">
        <v>0.82310197945377095</v>
      </c>
      <c r="CH14" s="10">
        <v>1.9786548530004</v>
      </c>
      <c r="CI14" s="10">
        <v>1.8192865542924299</v>
      </c>
      <c r="CJ14" s="8">
        <v>4277000</v>
      </c>
      <c r="CK14" s="8">
        <v>6028000</v>
      </c>
      <c r="CL14" s="8">
        <v>3168000</v>
      </c>
      <c r="CM14" s="8">
        <v>3616000</v>
      </c>
      <c r="CN14" s="8">
        <v>4590000</v>
      </c>
      <c r="CO14" s="10">
        <v>15.009</v>
      </c>
      <c r="CP14" s="10">
        <v>21.696000000000002</v>
      </c>
      <c r="CQ14" s="10">
        <v>11.741</v>
      </c>
      <c r="CR14" s="10">
        <v>12.411</v>
      </c>
      <c r="CS14" s="10">
        <v>14.877000000000001</v>
      </c>
      <c r="CT14" s="8">
        <v>2231</v>
      </c>
      <c r="CU14" s="8">
        <v>2184</v>
      </c>
      <c r="CV14" s="8">
        <v>545000</v>
      </c>
      <c r="CW14" s="8">
        <v>1486000</v>
      </c>
      <c r="CX14" s="8">
        <v>677000</v>
      </c>
      <c r="CY14" s="8">
        <v>-251000</v>
      </c>
      <c r="CZ14" s="8">
        <v>-382000</v>
      </c>
      <c r="DA14" s="8">
        <v>18136000</v>
      </c>
      <c r="DB14" s="8">
        <v>19328000</v>
      </c>
      <c r="DC14" s="8">
        <v>19120000</v>
      </c>
      <c r="DD14" s="8">
        <v>19434000</v>
      </c>
      <c r="DE14" s="8">
        <v>18326000</v>
      </c>
      <c r="DF14" s="8">
        <v>7588</v>
      </c>
      <c r="DG14" s="4">
        <f t="shared" si="19"/>
        <v>-0.17873117275413297</v>
      </c>
    </row>
    <row r="15" spans="1:111" ht="14" customHeight="1" x14ac:dyDescent="0.2">
      <c r="A15" s="4" t="s">
        <v>180</v>
      </c>
      <c r="B15" s="5" t="s">
        <v>181</v>
      </c>
      <c r="C15" s="4" t="s">
        <v>182</v>
      </c>
      <c r="D15" s="16">
        <v>33000</v>
      </c>
      <c r="E15" s="4">
        <f t="shared" si="0"/>
        <v>0.23814428172157331</v>
      </c>
      <c r="F15" s="4">
        <f t="shared" si="1"/>
        <v>11.640875966738236</v>
      </c>
      <c r="G15" s="4">
        <f t="shared" si="2"/>
        <v>9.5810301024509972</v>
      </c>
      <c r="H15" s="4">
        <f t="shared" si="3"/>
        <v>3.0573091209217296</v>
      </c>
      <c r="I15" s="17">
        <v>75956.715682966998</v>
      </c>
      <c r="J15" s="8">
        <v>109846</v>
      </c>
      <c r="K15" s="4">
        <f t="shared" si="4"/>
        <v>0.11462855281783635</v>
      </c>
      <c r="L15" s="4">
        <f t="shared" si="5"/>
        <v>0.10956293106333015</v>
      </c>
      <c r="M15" s="14">
        <f t="shared" si="6"/>
        <v>26275500</v>
      </c>
      <c r="N15" s="4">
        <f t="shared" si="15"/>
        <v>0.30188093853015319</v>
      </c>
      <c r="O15" s="4">
        <f t="shared" si="7"/>
        <v>0.25305410122164052</v>
      </c>
      <c r="P15" s="4">
        <f t="shared" si="8"/>
        <v>0.31910025208454529</v>
      </c>
      <c r="Q15" s="4">
        <f t="shared" si="9"/>
        <v>3.0521621097537328E-2</v>
      </c>
      <c r="R15" s="4">
        <f t="shared" si="10"/>
        <v>0.15112624410686223</v>
      </c>
      <c r="S15" s="4">
        <f t="shared" si="11"/>
        <v>6.0586480828665579E-2</v>
      </c>
      <c r="T15" s="14">
        <f t="shared" si="12"/>
        <v>727500</v>
      </c>
      <c r="U15" s="4">
        <f t="shared" si="16"/>
        <v>0.96479084038015417</v>
      </c>
      <c r="V15" s="4">
        <f t="shared" si="13"/>
        <v>1.6191522762951334</v>
      </c>
      <c r="W15" s="4">
        <f t="shared" si="17"/>
        <v>1.158825824914365</v>
      </c>
      <c r="X15">
        <f t="shared" si="18"/>
        <v>0.24414427897927113</v>
      </c>
      <c r="Y15">
        <f t="shared" si="14"/>
        <v>1.8391136801541426</v>
      </c>
      <c r="Z15" s="9" t="s">
        <v>183</v>
      </c>
      <c r="AA15" s="17">
        <v>123385.17401396199</v>
      </c>
      <c r="AB15" s="17">
        <v>54093.737693652001</v>
      </c>
      <c r="AC15" s="17">
        <v>50122.87725007</v>
      </c>
      <c r="AD15" s="17">
        <v>32320.729380427001</v>
      </c>
      <c r="AE15" s="16">
        <v>2876000</v>
      </c>
      <c r="AF15" s="16">
        <v>78832715.682966799</v>
      </c>
      <c r="AG15" s="8">
        <v>6525000</v>
      </c>
      <c r="AH15" s="8">
        <v>5888000</v>
      </c>
      <c r="AI15" s="8">
        <v>3619000</v>
      </c>
      <c r="AJ15" s="8">
        <v>2706000</v>
      </c>
      <c r="AK15" s="8">
        <v>3038000</v>
      </c>
      <c r="AL15" s="8">
        <v>26726000</v>
      </c>
      <c r="AM15" s="8">
        <v>25825000</v>
      </c>
      <c r="AN15" s="8">
        <v>22353000</v>
      </c>
      <c r="AO15" s="8">
        <v>19024000</v>
      </c>
      <c r="AP15" s="8">
        <v>17633000</v>
      </c>
      <c r="AQ15" s="8">
        <v>15925000</v>
      </c>
      <c r="AR15" s="8">
        <v>16107000</v>
      </c>
      <c r="AS15" s="8">
        <v>13369000</v>
      </c>
      <c r="AT15" s="8">
        <v>10206000</v>
      </c>
      <c r="AU15" s="8">
        <v>10604000</v>
      </c>
      <c r="AV15" s="8">
        <v>25785000</v>
      </c>
      <c r="AW15" s="8">
        <v>23063000</v>
      </c>
      <c r="AX15" s="8">
        <v>17202000</v>
      </c>
      <c r="AY15" s="8">
        <v>14608000</v>
      </c>
      <c r="AZ15" s="8">
        <v>16705000</v>
      </c>
      <c r="BA15" s="8">
        <v>7784000</v>
      </c>
      <c r="BB15" s="8">
        <v>7200000</v>
      </c>
      <c r="BC15" s="8">
        <v>4365000</v>
      </c>
      <c r="BD15" s="8">
        <v>3364000</v>
      </c>
      <c r="BE15" s="8">
        <v>4503000</v>
      </c>
      <c r="BF15" s="8">
        <v>8228000</v>
      </c>
      <c r="BG15" s="8">
        <v>7594000</v>
      </c>
      <c r="BH15" s="8">
        <v>4741000</v>
      </c>
      <c r="BI15" s="8">
        <v>3727000</v>
      </c>
      <c r="BJ15" s="8">
        <v>4960000</v>
      </c>
      <c r="BK15" s="8">
        <v>14532000</v>
      </c>
      <c r="BL15" s="8">
        <v>13578000</v>
      </c>
      <c r="BM15" s="8">
        <v>11775000</v>
      </c>
      <c r="BN15" s="8">
        <v>10810000</v>
      </c>
      <c r="BO15" s="8">
        <v>10788000</v>
      </c>
      <c r="BP15" s="8">
        <v>7379000</v>
      </c>
      <c r="BQ15" s="8">
        <v>6344000</v>
      </c>
      <c r="BR15" s="8">
        <v>4459000</v>
      </c>
      <c r="BS15" s="8">
        <v>4447000</v>
      </c>
      <c r="BT15" s="8">
        <v>3922000</v>
      </c>
      <c r="BU15" s="8">
        <v>-787000</v>
      </c>
      <c r="BV15" s="8">
        <v>-668000</v>
      </c>
      <c r="BW15" s="8">
        <v>-422000</v>
      </c>
      <c r="BX15" s="8">
        <v>-441000</v>
      </c>
      <c r="BY15" s="8">
        <v>-622000</v>
      </c>
      <c r="BZ15" s="8">
        <v>-13361000</v>
      </c>
      <c r="CA15" s="8">
        <v>-11775000</v>
      </c>
      <c r="CB15" s="8">
        <v>-9153000</v>
      </c>
      <c r="CC15" s="8">
        <v>-7878000</v>
      </c>
      <c r="CD15" s="8">
        <v>-8750000</v>
      </c>
      <c r="CE15" s="10">
        <v>6.36074561403509</v>
      </c>
      <c r="CF15" s="10">
        <v>7.1723237597911202</v>
      </c>
      <c r="CG15" s="10">
        <v>5.6998577524893301</v>
      </c>
      <c r="CH15" s="10">
        <v>7.6639175257731997</v>
      </c>
      <c r="CI15" s="10">
        <v>5.1829573934837097</v>
      </c>
      <c r="CJ15" s="8">
        <v>6969000</v>
      </c>
      <c r="CK15" s="8">
        <v>6282000</v>
      </c>
      <c r="CL15" s="8">
        <v>3995000</v>
      </c>
      <c r="CM15" s="8">
        <v>3069000</v>
      </c>
      <c r="CN15" s="8">
        <v>3495000</v>
      </c>
      <c r="CO15" s="10">
        <v>27.027000000000001</v>
      </c>
      <c r="CP15" s="10">
        <v>27.238</v>
      </c>
      <c r="CQ15" s="10">
        <v>23.224</v>
      </c>
      <c r="CR15" s="10">
        <v>21.009</v>
      </c>
      <c r="CS15" s="10">
        <v>20.922000000000001</v>
      </c>
      <c r="CT15" s="8">
        <v>75748</v>
      </c>
      <c r="CU15" s="8">
        <v>37954</v>
      </c>
      <c r="CV15" s="8">
        <v>10418000</v>
      </c>
      <c r="CW15" s="8">
        <v>7991000</v>
      </c>
      <c r="CX15" s="8">
        <v>5891000</v>
      </c>
      <c r="CY15" s="8">
        <v>5157000</v>
      </c>
      <c r="CZ15" s="8">
        <v>5147000</v>
      </c>
      <c r="DA15" s="8">
        <v>4039000</v>
      </c>
      <c r="DB15" s="8">
        <v>3583000</v>
      </c>
      <c r="DC15" s="8">
        <v>3619000</v>
      </c>
      <c r="DD15" s="8">
        <v>3555000</v>
      </c>
      <c r="DE15" s="8">
        <v>3581000</v>
      </c>
      <c r="DF15" s="8">
        <v>109846</v>
      </c>
      <c r="DG15" s="4">
        <f t="shared" si="19"/>
        <v>0.2105930787573016</v>
      </c>
    </row>
    <row r="16" spans="1:111" ht="14" customHeight="1" x14ac:dyDescent="0.2">
      <c r="A16" s="4" t="s">
        <v>184</v>
      </c>
      <c r="B16" s="5" t="s">
        <v>185</v>
      </c>
      <c r="C16" s="4" t="s">
        <v>186</v>
      </c>
      <c r="D16" s="16">
        <v>55000</v>
      </c>
      <c r="E16" s="4">
        <f t="shared" si="0"/>
        <v>0.35157919882568645</v>
      </c>
      <c r="F16" s="4">
        <f t="shared" si="1"/>
        <v>-49.206884209023293</v>
      </c>
      <c r="G16" s="4">
        <f t="shared" si="2"/>
        <v>11.128550439176124</v>
      </c>
      <c r="H16" s="4">
        <f t="shared" si="3"/>
        <v>1.568601692646209</v>
      </c>
      <c r="I16" s="17">
        <v>29573.337409623</v>
      </c>
      <c r="J16" s="8">
        <v>74870</v>
      </c>
      <c r="K16" s="4">
        <f t="shared" si="4"/>
        <v>-1.9362218413814358E-2</v>
      </c>
      <c r="L16" s="4">
        <f t="shared" si="5"/>
        <v>-0.10146998154172926</v>
      </c>
      <c r="M16" s="14">
        <f t="shared" si="6"/>
        <v>34744500</v>
      </c>
      <c r="N16" s="4">
        <f t="shared" si="15"/>
        <v>8.9336358479863862E-2</v>
      </c>
      <c r="O16" s="4">
        <f t="shared" si="7"/>
        <v>-2.8408016638305916E-2</v>
      </c>
      <c r="P16" s="4">
        <f t="shared" si="8"/>
        <v>0.14095292115711855</v>
      </c>
      <c r="Q16" s="4">
        <f t="shared" si="9"/>
        <v>4.6747967479674794E-2</v>
      </c>
      <c r="R16" s="4">
        <f t="shared" si="10"/>
        <v>0.29577835639682865</v>
      </c>
      <c r="S16" s="4">
        <f t="shared" si="11"/>
        <v>-1.51095873467888E-3</v>
      </c>
      <c r="T16" s="14">
        <f t="shared" si="12"/>
        <v>922500</v>
      </c>
      <c r="U16" s="4">
        <f t="shared" si="16"/>
        <v>0.61894034697639044</v>
      </c>
      <c r="V16" s="4">
        <f t="shared" si="13"/>
        <v>1.4498355263157894</v>
      </c>
      <c r="W16" s="4">
        <f t="shared" si="17"/>
        <v>1.6672031996878354</v>
      </c>
      <c r="X16">
        <f t="shared" si="18"/>
        <v>-1.7582867675024136E-2</v>
      </c>
      <c r="Y16">
        <f t="shared" si="14"/>
        <v>1.72744731389296</v>
      </c>
      <c r="Z16" s="9" t="s">
        <v>187</v>
      </c>
      <c r="AA16" s="17">
        <v>20931.430818387002</v>
      </c>
      <c r="AB16" s="17">
        <v>14299.284982667999</v>
      </c>
      <c r="AC16" s="17">
        <v>16656.137259947998</v>
      </c>
      <c r="AD16" s="17">
        <v>8862.0529650000008</v>
      </c>
      <c r="AE16" s="16">
        <v>3612000</v>
      </c>
      <c r="AF16" s="16">
        <v>33185337.409623198</v>
      </c>
      <c r="AG16" s="8">
        <v>-601000</v>
      </c>
      <c r="AH16" s="8">
        <v>-219000</v>
      </c>
      <c r="AI16" s="8">
        <v>-9940000</v>
      </c>
      <c r="AJ16" s="8">
        <v>128000</v>
      </c>
      <c r="AK16" s="8">
        <v>195000</v>
      </c>
      <c r="AL16" s="8">
        <v>34181000</v>
      </c>
      <c r="AM16" s="8">
        <v>35308000</v>
      </c>
      <c r="AN16" s="8">
        <v>38007000</v>
      </c>
      <c r="AO16" s="8">
        <v>53369000</v>
      </c>
      <c r="AP16" s="8">
        <v>52439000</v>
      </c>
      <c r="AQ16" s="8">
        <v>14592000</v>
      </c>
      <c r="AR16" s="8">
        <v>15065000</v>
      </c>
      <c r="AS16" s="8">
        <v>16455000</v>
      </c>
      <c r="AT16" s="8">
        <v>15222000</v>
      </c>
      <c r="AU16" s="8">
        <v>14971000</v>
      </c>
      <c r="AV16" s="8">
        <v>21156000</v>
      </c>
      <c r="AW16" s="8">
        <v>20502000</v>
      </c>
      <c r="AX16" s="8">
        <v>20705000</v>
      </c>
      <c r="AY16" s="8">
        <v>23838000</v>
      </c>
      <c r="AZ16" s="8">
        <v>22877000</v>
      </c>
      <c r="BA16" s="8">
        <v>1890000</v>
      </c>
      <c r="BB16" s="8">
        <v>1579000</v>
      </c>
      <c r="BC16" s="8">
        <v>-13978000</v>
      </c>
      <c r="BD16" s="8">
        <v>1582000</v>
      </c>
      <c r="BE16" s="8">
        <v>1287000</v>
      </c>
      <c r="BF16" s="8">
        <v>2982000</v>
      </c>
      <c r="BG16" s="8">
        <v>2684000</v>
      </c>
      <c r="BH16" s="8">
        <v>2112000</v>
      </c>
      <c r="BI16" s="8">
        <v>3000000</v>
      </c>
      <c r="BJ16" s="8">
        <v>2773000</v>
      </c>
      <c r="BK16" s="8">
        <v>19787000</v>
      </c>
      <c r="BL16" s="8">
        <v>18701000</v>
      </c>
      <c r="BM16" s="8">
        <v>19898000</v>
      </c>
      <c r="BN16" s="8">
        <v>18986000</v>
      </c>
      <c r="BO16" s="8">
        <v>17536000</v>
      </c>
      <c r="BP16" s="8">
        <v>11075000</v>
      </c>
      <c r="BQ16" s="8">
        <v>9128000</v>
      </c>
      <c r="BR16" s="8">
        <v>10227000</v>
      </c>
      <c r="BS16" s="8">
        <v>10014000</v>
      </c>
      <c r="BT16" s="8">
        <v>9020000</v>
      </c>
      <c r="BU16" s="8">
        <v>-989000</v>
      </c>
      <c r="BV16" s="8">
        <v>-856000</v>
      </c>
      <c r="BW16" s="8">
        <v>-974000</v>
      </c>
      <c r="BX16" s="8">
        <v>-1240000</v>
      </c>
      <c r="BY16" s="8">
        <v>-995000</v>
      </c>
      <c r="BZ16" s="8">
        <v>-15664000</v>
      </c>
      <c r="CA16" s="8">
        <v>-15348000</v>
      </c>
      <c r="CB16" s="8">
        <v>-16189000</v>
      </c>
      <c r="CC16" s="8">
        <v>-17984000</v>
      </c>
      <c r="CD16" s="8">
        <v>-17405000</v>
      </c>
      <c r="CE16" s="10">
        <v>3.8081395348837201</v>
      </c>
      <c r="CF16" s="10">
        <v>5.1397515527950297</v>
      </c>
      <c r="CG16" s="10">
        <v>0.15525986430406399</v>
      </c>
      <c r="CH16" s="10">
        <v>1.24302788844622</v>
      </c>
      <c r="CI16" s="10">
        <v>4.5509933774834401</v>
      </c>
      <c r="CJ16" s="8">
        <v>491000</v>
      </c>
      <c r="CK16" s="8">
        <v>886000</v>
      </c>
      <c r="CL16" s="8">
        <v>6150000</v>
      </c>
      <c r="CM16" s="8">
        <v>1546000</v>
      </c>
      <c r="CN16" s="8">
        <v>1681000</v>
      </c>
      <c r="CO16" s="10">
        <v>2.3210000000000002</v>
      </c>
      <c r="CP16" s="10">
        <v>4.3220000000000001</v>
      </c>
      <c r="CQ16" s="10">
        <v>29.702999999999999</v>
      </c>
      <c r="CR16" s="10">
        <v>6.4850000000000003</v>
      </c>
      <c r="CS16" s="10">
        <v>7.3479999999999999</v>
      </c>
      <c r="CT16" s="8">
        <v>46738</v>
      </c>
      <c r="CU16" s="8">
        <v>30196</v>
      </c>
      <c r="CV16" s="8">
        <v>6247000</v>
      </c>
      <c r="CW16" s="8">
        <v>5885000</v>
      </c>
      <c r="CX16" s="8">
        <v>6511000</v>
      </c>
      <c r="CY16" s="8">
        <v>6756000</v>
      </c>
      <c r="CZ16" s="8">
        <v>6564000</v>
      </c>
      <c r="DA16" s="8">
        <v>10110000</v>
      </c>
      <c r="DB16" s="8">
        <v>10090000</v>
      </c>
      <c r="DC16" s="8">
        <v>10374000</v>
      </c>
      <c r="DD16" s="8">
        <v>26071000</v>
      </c>
      <c r="DE16" s="8">
        <v>26436000</v>
      </c>
      <c r="DF16" s="8">
        <v>74870</v>
      </c>
      <c r="DG16" s="4" t="e">
        <f t="shared" si="19"/>
        <v>#NUM!</v>
      </c>
    </row>
    <row r="17" spans="1:111" ht="14" customHeight="1" x14ac:dyDescent="0.2">
      <c r="A17" s="4" t="s">
        <v>188</v>
      </c>
      <c r="B17" s="5" t="s">
        <v>189</v>
      </c>
      <c r="C17" s="4" t="s">
        <v>190</v>
      </c>
      <c r="D17" s="16">
        <v>52000</v>
      </c>
      <c r="E17" s="4">
        <f>(I17/AB17)^(1/2)-1</f>
        <v>2.7225931435291617E-2</v>
      </c>
      <c r="F17" s="4">
        <f t="shared" si="1"/>
        <v>9.7611170044567057</v>
      </c>
      <c r="G17" s="4">
        <f t="shared" si="2"/>
        <v>8.5372614695004287</v>
      </c>
      <c r="H17" s="4">
        <f t="shared" si="3"/>
        <v>1.9498451346040839</v>
      </c>
      <c r="I17" s="17">
        <v>34495.787493750002</v>
      </c>
      <c r="J17" s="8">
        <v>21364</v>
      </c>
      <c r="K17" s="4">
        <f t="shared" si="4"/>
        <v>1.9350182845045971E-2</v>
      </c>
      <c r="L17" s="4">
        <f t="shared" si="5"/>
        <v>4.6651189001301718E-2</v>
      </c>
      <c r="M17" s="14">
        <f t="shared" si="6"/>
        <v>26129000</v>
      </c>
      <c r="N17" s="4">
        <f t="shared" si="15"/>
        <v>0.20978404583516969</v>
      </c>
      <c r="O17" s="4">
        <f t="shared" si="7"/>
        <v>0.17305714705450273</v>
      </c>
      <c r="P17" s="4">
        <f t="shared" si="8"/>
        <v>0.22839234121737428</v>
      </c>
      <c r="Q17" s="4">
        <f t="shared" si="9"/>
        <v>1.7286127026100582E-2</v>
      </c>
      <c r="R17" s="4">
        <f t="shared" si="10"/>
        <v>0.43391091006670246</v>
      </c>
      <c r="S17" s="4">
        <f t="shared" si="11"/>
        <v>7.6353033729648301E-2</v>
      </c>
      <c r="T17" s="14">
        <f t="shared" si="12"/>
        <v>348500</v>
      </c>
      <c r="U17" s="4">
        <f t="shared" si="16"/>
        <v>0.78283370390247642</v>
      </c>
      <c r="V17" s="4">
        <f t="shared" si="13"/>
        <v>2.0671120558761009</v>
      </c>
      <c r="W17" s="4">
        <f t="shared" si="17"/>
        <v>1.265512055498957</v>
      </c>
      <c r="X17">
        <f t="shared" si="18"/>
        <v>0.13547496741547191</v>
      </c>
      <c r="Y17">
        <f t="shared" si="14"/>
        <v>1.4232867743343518</v>
      </c>
      <c r="Z17" s="9" t="s">
        <v>191</v>
      </c>
      <c r="AA17" s="17">
        <v>47003.568166213998</v>
      </c>
      <c r="AB17" s="17">
        <v>32691.444844647998</v>
      </c>
      <c r="AC17" s="2" t="s">
        <v>134</v>
      </c>
      <c r="AD17" s="2" t="s">
        <v>134</v>
      </c>
      <c r="AE17" s="16">
        <v>5322000</v>
      </c>
      <c r="AF17" s="16">
        <v>39817787.493749999</v>
      </c>
      <c r="AG17" s="8">
        <v>3534000</v>
      </c>
      <c r="AH17" s="8">
        <v>1664000</v>
      </c>
      <c r="AI17" s="8">
        <v>1982000</v>
      </c>
      <c r="AJ17" s="8">
        <v>2116000</v>
      </c>
      <c r="AK17" s="8">
        <v>2734000</v>
      </c>
      <c r="AL17" s="8">
        <v>26086000</v>
      </c>
      <c r="AM17" s="8">
        <v>26172000</v>
      </c>
      <c r="AN17" s="8">
        <v>25093000</v>
      </c>
      <c r="AO17" s="8">
        <v>22406000</v>
      </c>
      <c r="AP17" s="8">
        <v>21737000</v>
      </c>
      <c r="AQ17" s="8">
        <v>9879000</v>
      </c>
      <c r="AR17" s="8">
        <v>11407000</v>
      </c>
      <c r="AS17" s="8">
        <v>8524000</v>
      </c>
      <c r="AT17" s="8">
        <v>5959000</v>
      </c>
      <c r="AU17" s="8">
        <v>6109000</v>
      </c>
      <c r="AV17" s="8">
        <v>20421000</v>
      </c>
      <c r="AW17" s="8">
        <v>20613000</v>
      </c>
      <c r="AX17" s="8">
        <v>17456000</v>
      </c>
      <c r="AY17" s="8">
        <v>18608000</v>
      </c>
      <c r="AZ17" s="8">
        <v>18914000</v>
      </c>
      <c r="BA17" s="8">
        <v>4284000</v>
      </c>
      <c r="BB17" s="8">
        <v>2507000</v>
      </c>
      <c r="BC17" s="8">
        <v>1874000</v>
      </c>
      <c r="BD17" s="8">
        <v>2381000</v>
      </c>
      <c r="BE17" s="8">
        <v>2698000</v>
      </c>
      <c r="BF17" s="8">
        <v>4664000</v>
      </c>
      <c r="BG17" s="8">
        <v>2843000</v>
      </c>
      <c r="BH17" s="8">
        <v>2210000</v>
      </c>
      <c r="BI17" s="8">
        <v>2824000</v>
      </c>
      <c r="BJ17" s="8">
        <v>3055000</v>
      </c>
      <c r="BK17" s="8">
        <v>18328000</v>
      </c>
      <c r="BL17" s="8">
        <v>19405000</v>
      </c>
      <c r="BM17" s="8">
        <v>18841000</v>
      </c>
      <c r="BN17" s="8">
        <v>8304000</v>
      </c>
      <c r="BO17" s="8">
        <v>7820000</v>
      </c>
      <c r="BP17" s="8">
        <v>6032000</v>
      </c>
      <c r="BQ17" s="8">
        <v>6627000</v>
      </c>
      <c r="BR17" s="8">
        <v>5110000</v>
      </c>
      <c r="BS17" s="8">
        <v>4469000</v>
      </c>
      <c r="BT17" s="8">
        <v>4466000</v>
      </c>
      <c r="BU17" s="8">
        <v>-353000</v>
      </c>
      <c r="BV17" s="8">
        <v>-344000</v>
      </c>
      <c r="BW17" s="8">
        <v>-312000</v>
      </c>
      <c r="BX17" s="8">
        <v>-243000</v>
      </c>
      <c r="BY17" s="8">
        <v>-263000</v>
      </c>
      <c r="BZ17" s="8">
        <v>-14568000</v>
      </c>
      <c r="CA17" s="8">
        <v>-14269000</v>
      </c>
      <c r="CB17" s="8">
        <v>-11991000</v>
      </c>
      <c r="CC17" s="8">
        <v>-12818000</v>
      </c>
      <c r="CD17" s="8">
        <v>-12952000</v>
      </c>
      <c r="CE17" s="10">
        <v>5.0552070263488096</v>
      </c>
      <c r="CF17" s="10">
        <v>16.122549019607799</v>
      </c>
      <c r="CG17" s="10">
        <v>5.0136674259681104</v>
      </c>
      <c r="CH17" s="10">
        <v>1.9478599221789901</v>
      </c>
      <c r="CI17" s="4" t="s">
        <v>134</v>
      </c>
      <c r="CJ17" s="8">
        <v>3914000</v>
      </c>
      <c r="CK17" s="8">
        <v>2000000</v>
      </c>
      <c r="CL17" s="8">
        <v>2318000</v>
      </c>
      <c r="CM17" s="8">
        <v>2559000</v>
      </c>
      <c r="CN17" s="8">
        <v>3091000</v>
      </c>
      <c r="CO17" s="10">
        <v>19.167000000000002</v>
      </c>
      <c r="CP17" s="10">
        <v>9.7029999999999994</v>
      </c>
      <c r="CQ17" s="10">
        <v>13.279</v>
      </c>
      <c r="CR17" s="10">
        <v>13.752000000000001</v>
      </c>
      <c r="CS17" s="10">
        <v>16.341999999999999</v>
      </c>
      <c r="CT17" s="8">
        <v>11741</v>
      </c>
      <c r="CU17" s="8">
        <v>10621</v>
      </c>
      <c r="CV17" s="8">
        <v>3177000</v>
      </c>
      <c r="CW17" s="8">
        <v>2542000</v>
      </c>
      <c r="CX17" s="8">
        <v>2988000</v>
      </c>
      <c r="CY17" s="8">
        <v>2979000</v>
      </c>
      <c r="CZ17" s="8">
        <v>2658000</v>
      </c>
      <c r="DA17" s="8">
        <v>11319000</v>
      </c>
      <c r="DB17" s="8">
        <v>9858000</v>
      </c>
      <c r="DC17" s="8">
        <v>11176000</v>
      </c>
      <c r="DD17" s="8">
        <v>10967000</v>
      </c>
      <c r="DE17" s="8">
        <v>11063000</v>
      </c>
      <c r="DF17" s="8">
        <v>21364</v>
      </c>
      <c r="DG17" s="4">
        <f t="shared" si="19"/>
        <v>6.6269554218218563E-2</v>
      </c>
    </row>
    <row r="18" spans="1:111" ht="14" customHeight="1" x14ac:dyDescent="0.2">
      <c r="A18" s="4" t="s">
        <v>192</v>
      </c>
      <c r="B18" s="5" t="s">
        <v>193</v>
      </c>
      <c r="C18" s="4" t="s">
        <v>194</v>
      </c>
      <c r="D18" s="16">
        <v>55090</v>
      </c>
      <c r="E18" s="4">
        <f t="shared" ref="E18:E24" si="20">(I18/AD18)^(1/4)-1</f>
        <v>0.11113527286010649</v>
      </c>
      <c r="F18" s="4">
        <f t="shared" si="1"/>
        <v>24.008675065965846</v>
      </c>
      <c r="G18" s="4">
        <f t="shared" si="2"/>
        <v>12.346299300385096</v>
      </c>
      <c r="H18" s="4">
        <f t="shared" si="3"/>
        <v>2.6795774400779733</v>
      </c>
      <c r="I18" s="17">
        <v>31585.93296016</v>
      </c>
      <c r="J18" s="8">
        <v>45870</v>
      </c>
      <c r="K18" s="4">
        <f t="shared" si="4"/>
        <v>2.6206199317888812E-2</v>
      </c>
      <c r="L18" s="4">
        <f t="shared" si="5"/>
        <v>0.14075843174613656</v>
      </c>
      <c r="M18" s="14">
        <f t="shared" si="6"/>
        <v>23142571.5</v>
      </c>
      <c r="N18" s="4">
        <f t="shared" si="15"/>
        <v>0.18098782922891551</v>
      </c>
      <c r="O18" s="4">
        <f t="shared" si="7"/>
        <v>8.2942725605121503E-2</v>
      </c>
      <c r="P18" s="4">
        <f t="shared" si="8"/>
        <v>0.21703486809155792</v>
      </c>
      <c r="Q18" s="4">
        <f t="shared" si="9"/>
        <v>1.4503195388512942E-2</v>
      </c>
      <c r="R18" s="4">
        <f t="shared" si="10"/>
        <v>0.41920763547776835</v>
      </c>
      <c r="S18" s="4">
        <f t="shared" si="11"/>
        <v>-1.8284401113288329E-2</v>
      </c>
      <c r="T18" s="14">
        <f t="shared" si="12"/>
        <v>220000.5</v>
      </c>
      <c r="U18" s="4">
        <f t="shared" si="16"/>
        <v>0.61138000495915368</v>
      </c>
      <c r="V18" s="4">
        <f t="shared" si="13"/>
        <v>1.3166827209304102</v>
      </c>
      <c r="W18" s="4">
        <f t="shared" si="17"/>
        <v>1.8082376613854265</v>
      </c>
      <c r="X18">
        <f t="shared" si="18"/>
        <v>5.0709523991784904E-2</v>
      </c>
      <c r="Y18">
        <f t="shared" si="14"/>
        <v>1.5175506664392442</v>
      </c>
      <c r="Z18" s="9" t="s">
        <v>195</v>
      </c>
      <c r="AA18" s="17">
        <v>39634.369378481999</v>
      </c>
      <c r="AB18" s="17">
        <v>23498.406011584</v>
      </c>
      <c r="AC18" s="17">
        <v>21809.798959237</v>
      </c>
      <c r="AD18" s="17">
        <v>20721.728132870001</v>
      </c>
      <c r="AE18" s="16">
        <v>10916474</v>
      </c>
      <c r="AF18" s="16">
        <v>42502406.9601603</v>
      </c>
      <c r="AG18" s="8">
        <v>1315605</v>
      </c>
      <c r="AH18" s="8">
        <v>1746100</v>
      </c>
      <c r="AI18" s="8">
        <v>1201970</v>
      </c>
      <c r="AJ18" s="8">
        <v>1524516</v>
      </c>
      <c r="AK18" s="8">
        <v>1060801</v>
      </c>
      <c r="AL18" s="8">
        <v>25943943</v>
      </c>
      <c r="AM18" s="8">
        <v>20341200</v>
      </c>
      <c r="AN18" s="8">
        <v>19887753</v>
      </c>
      <c r="AO18" s="8">
        <v>17576690</v>
      </c>
      <c r="AP18" s="8">
        <v>15320087</v>
      </c>
      <c r="AQ18" s="8">
        <v>12046644</v>
      </c>
      <c r="AR18" s="8">
        <v>5616750</v>
      </c>
      <c r="AS18" s="8">
        <v>5034768</v>
      </c>
      <c r="AT18" s="8">
        <v>7673086</v>
      </c>
      <c r="AU18" s="8">
        <v>5085238</v>
      </c>
      <c r="AV18" s="8">
        <v>15861608</v>
      </c>
      <c r="AW18" s="8">
        <v>14347640</v>
      </c>
      <c r="AX18" s="8">
        <v>13695520</v>
      </c>
      <c r="AY18" s="8">
        <v>14320324</v>
      </c>
      <c r="AZ18" s="8">
        <v>14302392</v>
      </c>
      <c r="BA18" s="8">
        <v>2870758</v>
      </c>
      <c r="BB18" s="8">
        <v>2418288</v>
      </c>
      <c r="BC18" s="8">
        <v>1941454</v>
      </c>
      <c r="BD18" s="8">
        <v>2115245</v>
      </c>
      <c r="BE18" s="8">
        <v>1964161</v>
      </c>
      <c r="BF18" s="8">
        <v>3442522</v>
      </c>
      <c r="BG18" s="8">
        <v>3013678</v>
      </c>
      <c r="BH18" s="8">
        <v>2478985</v>
      </c>
      <c r="BI18" s="8">
        <v>2551434</v>
      </c>
      <c r="BJ18" s="8">
        <v>2430246</v>
      </c>
      <c r="BK18" s="8">
        <v>17095932</v>
      </c>
      <c r="BL18" s="8">
        <v>11942893</v>
      </c>
      <c r="BM18" s="8">
        <v>13660529</v>
      </c>
      <c r="BN18" s="8">
        <v>11614721</v>
      </c>
      <c r="BO18" s="8">
        <v>9460221</v>
      </c>
      <c r="BP18" s="8">
        <v>5859318</v>
      </c>
      <c r="BQ18" s="8">
        <v>3096503</v>
      </c>
      <c r="BR18" s="8">
        <v>3148373</v>
      </c>
      <c r="BS18" s="8">
        <v>3151773</v>
      </c>
      <c r="BT18" s="8">
        <v>3197483</v>
      </c>
      <c r="BU18" s="8">
        <v>-230044</v>
      </c>
      <c r="BV18" s="8">
        <v>-209957</v>
      </c>
      <c r="BW18" s="8">
        <v>-232591</v>
      </c>
      <c r="BX18" s="8">
        <v>-195089</v>
      </c>
      <c r="BY18" s="8">
        <v>-247667</v>
      </c>
      <c r="BZ18" s="8">
        <v>-9973538</v>
      </c>
      <c r="CA18" s="8">
        <v>-8981856</v>
      </c>
      <c r="CB18" s="8">
        <v>-9695969</v>
      </c>
      <c r="CC18" s="8">
        <v>-10238131</v>
      </c>
      <c r="CD18" s="8">
        <v>-10251807</v>
      </c>
      <c r="CE18" s="10">
        <v>7.5199195489526902</v>
      </c>
      <c r="CF18" s="10">
        <v>5.5311800999271004</v>
      </c>
      <c r="CG18" s="10">
        <v>1.78026870345999</v>
      </c>
      <c r="CH18" s="10">
        <v>7.1557694571831396</v>
      </c>
      <c r="CI18" s="10">
        <v>5.9046827519933496</v>
      </c>
      <c r="CJ18" s="8">
        <v>1887369</v>
      </c>
      <c r="CK18" s="8">
        <v>2341490</v>
      </c>
      <c r="CL18" s="8">
        <v>1739501</v>
      </c>
      <c r="CM18" s="8">
        <v>1960705</v>
      </c>
      <c r="CN18" s="8">
        <v>1526886</v>
      </c>
      <c r="CO18" s="10">
        <v>11.898999999999999</v>
      </c>
      <c r="CP18" s="10">
        <v>16.32</v>
      </c>
      <c r="CQ18" s="10">
        <v>12.701000000000001</v>
      </c>
      <c r="CR18" s="10">
        <v>13.692</v>
      </c>
      <c r="CS18" s="10">
        <v>10.676</v>
      </c>
      <c r="CT18" s="8">
        <v>10720</v>
      </c>
      <c r="CU18" s="8">
        <v>26531</v>
      </c>
      <c r="CV18" s="8">
        <v>2852678</v>
      </c>
      <c r="CW18" s="8">
        <v>2640548</v>
      </c>
      <c r="CX18" s="8">
        <v>2737661</v>
      </c>
      <c r="CY18" s="8">
        <v>2396031</v>
      </c>
      <c r="CZ18" s="8">
        <v>2336515</v>
      </c>
      <c r="DA18" s="8">
        <v>10875899</v>
      </c>
      <c r="DB18" s="8">
        <v>11579484</v>
      </c>
      <c r="DC18" s="8">
        <v>11668848</v>
      </c>
      <c r="DD18" s="8">
        <v>7237082</v>
      </c>
      <c r="DE18" s="8">
        <v>7519940</v>
      </c>
      <c r="DF18" s="8">
        <v>45870</v>
      </c>
      <c r="DG18" s="4">
        <f t="shared" si="19"/>
        <v>5.5292614498084758E-2</v>
      </c>
    </row>
    <row r="19" spans="1:111" ht="14" customHeight="1" x14ac:dyDescent="0.2">
      <c r="A19" s="4" t="s">
        <v>196</v>
      </c>
      <c r="B19" s="5" t="s">
        <v>197</v>
      </c>
      <c r="C19" s="4" t="s">
        <v>182</v>
      </c>
      <c r="D19" s="16">
        <v>17700</v>
      </c>
      <c r="E19" s="4">
        <f t="shared" si="20"/>
        <v>0.19841542379541877</v>
      </c>
      <c r="F19" s="4">
        <f t="shared" si="1"/>
        <v>12.835990622385015</v>
      </c>
      <c r="G19" s="4">
        <f t="shared" si="2"/>
        <v>10.578402699122746</v>
      </c>
      <c r="H19" s="4">
        <f t="shared" si="3"/>
        <v>3.5096864823607063</v>
      </c>
      <c r="I19" s="17">
        <v>59113.407909401001</v>
      </c>
      <c r="J19" s="8">
        <v>36076</v>
      </c>
      <c r="K19" s="4">
        <f t="shared" si="4"/>
        <v>0.11672731718654616</v>
      </c>
      <c r="L19" s="4">
        <f t="shared" si="5"/>
        <v>8.344140995615712E-2</v>
      </c>
      <c r="M19" s="14">
        <f t="shared" si="6"/>
        <v>16543892</v>
      </c>
      <c r="N19" s="4">
        <f t="shared" si="15"/>
        <v>0.31240551553868312</v>
      </c>
      <c r="O19" s="4">
        <f t="shared" si="7"/>
        <v>0.26732893563426657</v>
      </c>
      <c r="P19" s="4">
        <f t="shared" si="8"/>
        <v>0.33177849077836302</v>
      </c>
      <c r="Q19" s="4">
        <f t="shared" si="9"/>
        <v>3.1696335046318753E-2</v>
      </c>
      <c r="R19" s="4">
        <f t="shared" si="10"/>
        <v>9.4033356843179705E-2</v>
      </c>
      <c r="S19" s="4">
        <f t="shared" si="11"/>
        <v>0.18871541841082329</v>
      </c>
      <c r="T19" s="14">
        <f t="shared" si="12"/>
        <v>447565</v>
      </c>
      <c r="U19" s="4">
        <f t="shared" si="16"/>
        <v>1.0018264522060021</v>
      </c>
      <c r="V19" s="4">
        <f t="shared" si="13"/>
        <v>1.4022555531090777</v>
      </c>
      <c r="W19" s="4">
        <f t="shared" si="17"/>
        <v>1.1756772629844492</v>
      </c>
      <c r="X19">
        <f t="shared" si="18"/>
        <v>0.26781719915848395</v>
      </c>
      <c r="Y19">
        <f t="shared" si="14"/>
        <v>1.5750859235270076</v>
      </c>
      <c r="Z19" s="9" t="s">
        <v>198</v>
      </c>
      <c r="AA19" s="17">
        <v>92802.410183158994</v>
      </c>
      <c r="AB19" s="17">
        <v>46954.17335194</v>
      </c>
      <c r="AC19" s="17">
        <v>28162.198658312998</v>
      </c>
      <c r="AD19" s="17">
        <v>28658.696812874001</v>
      </c>
      <c r="AE19" s="16">
        <v>1348098</v>
      </c>
      <c r="AF19" s="16">
        <v>60461505.909400702</v>
      </c>
      <c r="AG19" s="8">
        <v>4605286</v>
      </c>
      <c r="AH19" s="8">
        <v>3908458</v>
      </c>
      <c r="AI19" s="8">
        <v>2251753</v>
      </c>
      <c r="AJ19" s="8">
        <v>2191430</v>
      </c>
      <c r="AK19" s="8">
        <v>2380681</v>
      </c>
      <c r="AL19" s="8">
        <v>17195632</v>
      </c>
      <c r="AM19" s="8">
        <v>15892152</v>
      </c>
      <c r="AN19" s="8">
        <v>14559047</v>
      </c>
      <c r="AO19" s="8">
        <v>12001333</v>
      </c>
      <c r="AP19" s="8">
        <v>12479478</v>
      </c>
      <c r="AQ19" s="8">
        <v>12285235</v>
      </c>
      <c r="AR19" s="8">
        <v>11652387</v>
      </c>
      <c r="AS19" s="8">
        <v>10853535</v>
      </c>
      <c r="AT19" s="8">
        <v>8560409</v>
      </c>
      <c r="AU19" s="8">
        <v>9149911</v>
      </c>
      <c r="AV19" s="8">
        <v>17227039</v>
      </c>
      <c r="AW19" s="8">
        <v>14626150</v>
      </c>
      <c r="AX19" s="8">
        <v>10044736</v>
      </c>
      <c r="AY19" s="8">
        <v>9653559</v>
      </c>
      <c r="AZ19" s="8">
        <v>11076998</v>
      </c>
      <c r="BA19" s="8">
        <v>5381822</v>
      </c>
      <c r="BB19" s="8">
        <v>4482023</v>
      </c>
      <c r="BC19" s="8">
        <v>2673802</v>
      </c>
      <c r="BD19" s="8">
        <v>2467053</v>
      </c>
      <c r="BE19" s="8">
        <v>3168189</v>
      </c>
      <c r="BF19" s="8">
        <v>5715561</v>
      </c>
      <c r="BG19" s="8">
        <v>4789554</v>
      </c>
      <c r="BH19" s="8">
        <v>2942415</v>
      </c>
      <c r="BI19" s="8">
        <v>2776453</v>
      </c>
      <c r="BJ19" s="8">
        <v>3537045</v>
      </c>
      <c r="BK19" s="8">
        <v>10917266</v>
      </c>
      <c r="BL19" s="8">
        <v>9864964</v>
      </c>
      <c r="BM19" s="8">
        <v>9386553</v>
      </c>
      <c r="BN19" s="8">
        <v>7327468</v>
      </c>
      <c r="BO19" s="8">
        <v>5977627</v>
      </c>
      <c r="BP19" s="8">
        <v>4564759</v>
      </c>
      <c r="BQ19" s="8">
        <v>3527867</v>
      </c>
      <c r="BR19" s="8">
        <v>3162442</v>
      </c>
      <c r="BS19" s="8">
        <v>2371650</v>
      </c>
      <c r="BT19" s="8">
        <v>3150308</v>
      </c>
      <c r="BU19" s="8">
        <v>-546034</v>
      </c>
      <c r="BV19" s="8">
        <v>-349096</v>
      </c>
      <c r="BW19" s="8">
        <v>-203239</v>
      </c>
      <c r="BX19" s="8">
        <v>-303491</v>
      </c>
      <c r="BY19" s="8">
        <v>-273469</v>
      </c>
      <c r="BZ19" s="8">
        <v>-9021493</v>
      </c>
      <c r="CA19" s="8">
        <v>-7513313</v>
      </c>
      <c r="CB19" s="8">
        <v>-5167430</v>
      </c>
      <c r="CC19" s="8">
        <v>-4985700</v>
      </c>
      <c r="CD19" s="8">
        <v>-5585566</v>
      </c>
      <c r="CE19" s="10">
        <v>4.5608605864698903</v>
      </c>
      <c r="CF19" s="10">
        <v>6.1410846611918801</v>
      </c>
      <c r="CG19" s="10">
        <v>4.7337462523429696</v>
      </c>
      <c r="CH19" s="10">
        <v>7.9399630845835203</v>
      </c>
      <c r="CI19" s="10">
        <v>4.1593849862070904</v>
      </c>
      <c r="CJ19" s="8">
        <v>4939025</v>
      </c>
      <c r="CK19" s="8">
        <v>4215989</v>
      </c>
      <c r="CL19" s="8">
        <v>2520366</v>
      </c>
      <c r="CM19" s="8">
        <v>2500830</v>
      </c>
      <c r="CN19" s="8">
        <v>2749537</v>
      </c>
      <c r="CO19" s="10">
        <v>28.67</v>
      </c>
      <c r="CP19" s="10">
        <v>28.824999999999999</v>
      </c>
      <c r="CQ19" s="10">
        <v>25.091000000000001</v>
      </c>
      <c r="CR19" s="10">
        <v>25.905999999999999</v>
      </c>
      <c r="CS19" s="10">
        <v>24.821999999999999</v>
      </c>
      <c r="CT19" s="8">
        <v>25830</v>
      </c>
      <c r="CU19" s="8">
        <v>12916</v>
      </c>
      <c r="CV19" s="8">
        <v>7268904</v>
      </c>
      <c r="CW19" s="8">
        <v>4886014</v>
      </c>
      <c r="CX19" s="8">
        <v>3404736</v>
      </c>
      <c r="CY19" s="8">
        <v>2619101</v>
      </c>
      <c r="CZ19" s="8">
        <v>3542115</v>
      </c>
      <c r="DA19" s="8">
        <v>1616963</v>
      </c>
      <c r="DB19" s="8">
        <v>1622499</v>
      </c>
      <c r="DC19" s="8">
        <v>1652968</v>
      </c>
      <c r="DD19" s="8">
        <v>1701547</v>
      </c>
      <c r="DE19" s="8">
        <v>1802740</v>
      </c>
      <c r="DF19" s="8">
        <v>36076</v>
      </c>
      <c r="DG19" s="4">
        <f t="shared" si="19"/>
        <v>0.17933951444143803</v>
      </c>
    </row>
    <row r="20" spans="1:111" ht="14" customHeight="1" x14ac:dyDescent="0.2">
      <c r="A20" s="4" t="s">
        <v>199</v>
      </c>
      <c r="B20" s="5" t="s">
        <v>200</v>
      </c>
      <c r="C20" s="4" t="s">
        <v>201</v>
      </c>
      <c r="D20" s="16">
        <v>46000</v>
      </c>
      <c r="E20" s="4">
        <f t="shared" si="20"/>
        <v>0.12641634834199911</v>
      </c>
      <c r="F20" s="4">
        <f t="shared" si="1"/>
        <v>22.304930860632169</v>
      </c>
      <c r="G20" s="4">
        <f t="shared" si="2"/>
        <v>17.792419102656762</v>
      </c>
      <c r="H20" s="4">
        <f t="shared" si="3"/>
        <v>4.6904444031608339</v>
      </c>
      <c r="I20" s="17">
        <v>67673.160231158006</v>
      </c>
      <c r="J20" s="8">
        <v>84031</v>
      </c>
      <c r="K20" s="4">
        <f t="shared" si="4"/>
        <v>1.9147758221140343E-2</v>
      </c>
      <c r="L20" s="4">
        <f t="shared" si="5"/>
        <v>9.1539688642565675E-3</v>
      </c>
      <c r="M20" s="14">
        <f t="shared" si="6"/>
        <v>15749500</v>
      </c>
      <c r="N20" s="4">
        <f t="shared" si="15"/>
        <v>0.23788601556615616</v>
      </c>
      <c r="O20" s="4">
        <f t="shared" si="7"/>
        <v>0.19043434597037409</v>
      </c>
      <c r="P20" s="4">
        <f t="shared" si="8"/>
        <v>0.26362038664323373</v>
      </c>
      <c r="Q20" s="4">
        <f t="shared" si="9"/>
        <v>2.585990459452674E-2</v>
      </c>
      <c r="R20" s="4">
        <f t="shared" si="10"/>
        <v>0.36519258202567761</v>
      </c>
      <c r="S20" s="4">
        <f t="shared" si="11"/>
        <v>3.1451847505308939E-2</v>
      </c>
      <c r="T20" s="14">
        <f t="shared" si="12"/>
        <v>354000</v>
      </c>
      <c r="U20" s="4">
        <f t="shared" si="16"/>
        <v>1.0330696407729218</v>
      </c>
      <c r="V20" s="4">
        <f t="shared" si="13"/>
        <v>2.540988835725678</v>
      </c>
      <c r="W20" s="4">
        <f t="shared" si="17"/>
        <v>1.0668972673815289</v>
      </c>
      <c r="X20">
        <f t="shared" si="18"/>
        <v>0.19673194138244066</v>
      </c>
      <c r="Y20">
        <f t="shared" si="14"/>
        <v>1.2503648451435057</v>
      </c>
      <c r="Z20" s="9" t="s">
        <v>202</v>
      </c>
      <c r="AA20" s="17">
        <v>77465.763887887995</v>
      </c>
      <c r="AB20" s="17">
        <v>64532.152358189</v>
      </c>
      <c r="AC20" s="17">
        <v>57734.178593846002</v>
      </c>
      <c r="AD20" s="17">
        <v>42035.931704852002</v>
      </c>
      <c r="AE20" s="16">
        <v>7055000</v>
      </c>
      <c r="AF20" s="16">
        <v>74728160.231158406</v>
      </c>
      <c r="AG20" s="8">
        <v>3034000</v>
      </c>
      <c r="AH20" s="8">
        <v>2694000</v>
      </c>
      <c r="AI20" s="8">
        <v>2109000</v>
      </c>
      <c r="AJ20" s="8">
        <v>2521000</v>
      </c>
      <c r="AK20" s="8">
        <v>2563000</v>
      </c>
      <c r="AL20" s="8">
        <v>15422000</v>
      </c>
      <c r="AM20" s="8">
        <v>16077000</v>
      </c>
      <c r="AN20" s="8">
        <v>15612000</v>
      </c>
      <c r="AO20" s="8">
        <v>15068000</v>
      </c>
      <c r="AP20" s="8">
        <v>14870000</v>
      </c>
      <c r="AQ20" s="8">
        <v>6270000</v>
      </c>
      <c r="AR20" s="8">
        <v>6374000</v>
      </c>
      <c r="AS20" s="8">
        <v>6523000</v>
      </c>
      <c r="AT20" s="8">
        <v>6253000</v>
      </c>
      <c r="AU20" s="8">
        <v>5778000</v>
      </c>
      <c r="AV20" s="8">
        <v>15932000</v>
      </c>
      <c r="AW20" s="8">
        <v>14455000</v>
      </c>
      <c r="AX20" s="8">
        <v>12574000</v>
      </c>
      <c r="AY20" s="8">
        <v>14109000</v>
      </c>
      <c r="AZ20" s="8">
        <v>14768000</v>
      </c>
      <c r="BA20" s="8">
        <v>3790000</v>
      </c>
      <c r="BB20" s="8">
        <v>3477000</v>
      </c>
      <c r="BC20" s="8">
        <v>2882000</v>
      </c>
      <c r="BD20" s="8">
        <v>3402000</v>
      </c>
      <c r="BE20" s="8">
        <v>3584000</v>
      </c>
      <c r="BF20" s="8">
        <v>4200000</v>
      </c>
      <c r="BG20" s="8">
        <v>3887000</v>
      </c>
      <c r="BH20" s="8">
        <v>3309000</v>
      </c>
      <c r="BI20" s="8">
        <v>3828000</v>
      </c>
      <c r="BJ20" s="8">
        <v>4045000</v>
      </c>
      <c r="BK20" s="8">
        <v>12334000</v>
      </c>
      <c r="BL20" s="8">
        <v>12452000</v>
      </c>
      <c r="BM20" s="8">
        <v>12431000</v>
      </c>
      <c r="BN20" s="8">
        <v>12042000</v>
      </c>
      <c r="BO20" s="8">
        <v>11616000</v>
      </c>
      <c r="BP20" s="8">
        <v>4460000</v>
      </c>
      <c r="BQ20" s="8">
        <v>3470000</v>
      </c>
      <c r="BR20" s="8">
        <v>2589000</v>
      </c>
      <c r="BS20" s="8">
        <v>2154000</v>
      </c>
      <c r="BT20" s="8">
        <v>3542000</v>
      </c>
      <c r="BU20" s="8">
        <v>-412000</v>
      </c>
      <c r="BV20" s="8">
        <v>-296000</v>
      </c>
      <c r="BW20" s="8">
        <v>-236000</v>
      </c>
      <c r="BX20" s="8">
        <v>-326000</v>
      </c>
      <c r="BY20" s="8">
        <v>-364000</v>
      </c>
      <c r="BZ20" s="8">
        <v>-9153000</v>
      </c>
      <c r="CA20" s="8">
        <v>-8212000</v>
      </c>
      <c r="CB20" s="8">
        <v>-7102000</v>
      </c>
      <c r="CC20" s="8">
        <v>-7920000</v>
      </c>
      <c r="CD20" s="8">
        <v>-8332000</v>
      </c>
      <c r="CE20" s="10">
        <v>8.0136674259681104</v>
      </c>
      <c r="CF20" s="10">
        <v>6.91741071428571</v>
      </c>
      <c r="CG20" s="10">
        <v>6.80618556701031</v>
      </c>
      <c r="CH20" s="10">
        <v>7.1771929824561402</v>
      </c>
      <c r="CI20" s="10">
        <v>8.2004219409282708</v>
      </c>
      <c r="CJ20" s="8">
        <v>3444000</v>
      </c>
      <c r="CK20" s="8">
        <v>3104000</v>
      </c>
      <c r="CL20" s="8">
        <v>2536000</v>
      </c>
      <c r="CM20" s="8">
        <v>2947000</v>
      </c>
      <c r="CN20" s="8">
        <v>3024000</v>
      </c>
      <c r="CO20" s="10">
        <v>21.617000000000001</v>
      </c>
      <c r="CP20" s="10">
        <v>21.474</v>
      </c>
      <c r="CQ20" s="10">
        <v>20.169</v>
      </c>
      <c r="CR20" s="10">
        <v>20.887</v>
      </c>
      <c r="CS20" s="10">
        <v>20.477</v>
      </c>
      <c r="CT20" s="8">
        <v>36633</v>
      </c>
      <c r="CU20" s="8">
        <v>40007</v>
      </c>
      <c r="CV20" s="8">
        <v>4631000</v>
      </c>
      <c r="CW20" s="8">
        <v>3949000</v>
      </c>
      <c r="CX20" s="8">
        <v>3161000</v>
      </c>
      <c r="CY20" s="8">
        <v>3153000</v>
      </c>
      <c r="CZ20" s="8">
        <v>3416000</v>
      </c>
      <c r="DA20" s="8">
        <v>5632000</v>
      </c>
      <c r="DB20" s="8">
        <v>5937000</v>
      </c>
      <c r="DC20" s="8">
        <v>5471000</v>
      </c>
      <c r="DD20" s="8">
        <v>5343000</v>
      </c>
      <c r="DE20" s="8">
        <v>5717000</v>
      </c>
      <c r="DF20" s="8">
        <v>84031</v>
      </c>
      <c r="DG20" s="4">
        <f t="shared" si="19"/>
        <v>4.3077896617983003E-2</v>
      </c>
    </row>
    <row r="21" spans="1:111" ht="14" customHeight="1" x14ac:dyDescent="0.2">
      <c r="A21" s="4" t="s">
        <v>203</v>
      </c>
      <c r="B21" s="5" t="s">
        <v>204</v>
      </c>
      <c r="C21" s="4" t="s">
        <v>205</v>
      </c>
      <c r="D21" s="16">
        <v>54200</v>
      </c>
      <c r="E21" s="4">
        <f t="shared" si="20"/>
        <v>-0.11465127956890619</v>
      </c>
      <c r="F21" s="4">
        <f t="shared" si="1"/>
        <v>10.517069528394057</v>
      </c>
      <c r="G21" s="4">
        <f t="shared" si="2"/>
        <v>11.831773563345029</v>
      </c>
      <c r="H21" s="4">
        <f t="shared" si="3"/>
        <v>1.0724233434423156</v>
      </c>
      <c r="I21" s="17">
        <v>11113.387370654</v>
      </c>
      <c r="J21" s="8">
        <v>43420</v>
      </c>
      <c r="K21" s="4">
        <f t="shared" si="4"/>
        <v>4.9253289643365061E-2</v>
      </c>
      <c r="L21" s="4">
        <f t="shared" si="5"/>
        <v>6.4952661124061173E-2</v>
      </c>
      <c r="M21" s="14">
        <f t="shared" si="6"/>
        <v>26571650</v>
      </c>
      <c r="N21" s="4">
        <f t="shared" si="15"/>
        <v>4.6939353529155146E-2</v>
      </c>
      <c r="O21" s="4">
        <f t="shared" si="7"/>
        <v>6.2351747170657446E-2</v>
      </c>
      <c r="P21" s="4">
        <f t="shared" si="8"/>
        <v>9.0639272100735219E-2</v>
      </c>
      <c r="Q21" s="4">
        <f t="shared" si="9"/>
        <v>3.1296836092851998E-2</v>
      </c>
      <c r="R21" s="4">
        <f t="shared" si="10"/>
        <v>0.51986315911758463</v>
      </c>
      <c r="S21" s="4">
        <f t="shared" si="11"/>
        <v>1.8914018888678052E-2</v>
      </c>
      <c r="T21" s="14">
        <f t="shared" si="12"/>
        <v>524750</v>
      </c>
      <c r="U21" s="4">
        <f t="shared" si="16"/>
        <v>0.6788926143578774</v>
      </c>
      <c r="V21" s="4">
        <f t="shared" si="13"/>
        <v>2.1251457735087214</v>
      </c>
      <c r="W21" s="4">
        <f t="shared" si="17"/>
        <v>1.633584838986212</v>
      </c>
      <c r="X21">
        <f t="shared" si="18"/>
        <v>4.2330140646469019E-2</v>
      </c>
      <c r="Y21">
        <f t="shared" si="14"/>
        <v>1.6368089068401175</v>
      </c>
      <c r="Z21" s="9" t="s">
        <v>206</v>
      </c>
      <c r="AA21" s="2" t="s">
        <v>134</v>
      </c>
      <c r="AB21" s="17">
        <v>28609.47187827</v>
      </c>
      <c r="AC21" s="17">
        <v>25194.437229986001</v>
      </c>
      <c r="AD21" s="17">
        <v>18087.935332861001</v>
      </c>
      <c r="AE21" s="16">
        <v>7061400</v>
      </c>
      <c r="AF21" s="16">
        <v>18174787.3706543</v>
      </c>
      <c r="AG21" s="8">
        <v>1056700</v>
      </c>
      <c r="AH21" s="8">
        <v>1675000</v>
      </c>
      <c r="AI21" s="8">
        <v>1209700</v>
      </c>
      <c r="AJ21" s="8">
        <v>954000</v>
      </c>
      <c r="AK21" s="8">
        <v>605200</v>
      </c>
      <c r="AL21" s="8">
        <v>24963300</v>
      </c>
      <c r="AM21" s="8">
        <v>28180000</v>
      </c>
      <c r="AN21" s="8">
        <v>23566300</v>
      </c>
      <c r="AO21" s="8">
        <v>20596600</v>
      </c>
      <c r="AP21" s="8">
        <v>19408000</v>
      </c>
      <c r="AQ21" s="8">
        <v>7974700</v>
      </c>
      <c r="AR21" s="8">
        <v>8526400</v>
      </c>
      <c r="AS21" s="8">
        <v>6036000</v>
      </c>
      <c r="AT21" s="8">
        <v>4456600</v>
      </c>
      <c r="AU21" s="8">
        <v>4569400</v>
      </c>
      <c r="AV21" s="8">
        <v>16947400</v>
      </c>
      <c r="AW21" s="8">
        <v>15281300</v>
      </c>
      <c r="AX21" s="8">
        <v>12750000</v>
      </c>
      <c r="AY21" s="8">
        <v>12912900</v>
      </c>
      <c r="AZ21" s="8">
        <v>13982400</v>
      </c>
      <c r="BA21" s="8">
        <v>795500.00000000396</v>
      </c>
      <c r="BB21" s="8">
        <v>1956400</v>
      </c>
      <c r="BC21" s="8">
        <v>1702700</v>
      </c>
      <c r="BD21" s="8">
        <v>1590800</v>
      </c>
      <c r="BE21" s="8">
        <v>1707400</v>
      </c>
      <c r="BF21" s="8">
        <v>1536100</v>
      </c>
      <c r="BG21" s="8">
        <v>2533500</v>
      </c>
      <c r="BH21" s="8">
        <v>2280800</v>
      </c>
      <c r="BI21" s="8">
        <v>2151000</v>
      </c>
      <c r="BJ21" s="8">
        <v>2213900</v>
      </c>
      <c r="BK21" s="8">
        <v>15251200</v>
      </c>
      <c r="BL21" s="8">
        <v>16589500</v>
      </c>
      <c r="BM21" s="8">
        <v>12506700</v>
      </c>
      <c r="BN21" s="8">
        <v>11460300</v>
      </c>
      <c r="BO21" s="8">
        <v>11571800</v>
      </c>
      <c r="BP21" s="8">
        <v>6569200</v>
      </c>
      <c r="BQ21" s="8">
        <v>8767400</v>
      </c>
      <c r="BR21" s="8">
        <v>4558300</v>
      </c>
      <c r="BS21" s="8">
        <v>4405700</v>
      </c>
      <c r="BT21" s="8">
        <v>4001600</v>
      </c>
      <c r="BU21" s="8">
        <v>-530400</v>
      </c>
      <c r="BV21" s="8">
        <v>-519100</v>
      </c>
      <c r="BW21" s="8">
        <v>-348100</v>
      </c>
      <c r="BX21" s="8">
        <v>-424700</v>
      </c>
      <c r="BY21" s="8">
        <v>-492100</v>
      </c>
      <c r="BZ21" s="8">
        <v>-11963700</v>
      </c>
      <c r="CA21" s="8">
        <v>-9573000</v>
      </c>
      <c r="CB21" s="8">
        <v>-7794800</v>
      </c>
      <c r="CC21" s="8">
        <v>-8091300</v>
      </c>
      <c r="CD21" s="8">
        <v>-8558800</v>
      </c>
      <c r="CE21" s="10">
        <v>0.50120837808808305</v>
      </c>
      <c r="CF21" s="10">
        <v>0.81931105135100502</v>
      </c>
      <c r="CG21" s="10">
        <v>1.7771084337349401</v>
      </c>
      <c r="CH21" s="10">
        <v>3.7842845326716299</v>
      </c>
      <c r="CI21" s="10">
        <v>3.0088339222614802</v>
      </c>
      <c r="CJ21" s="8">
        <v>1797300</v>
      </c>
      <c r="CK21" s="8">
        <v>2252100</v>
      </c>
      <c r="CL21" s="8">
        <v>1787800</v>
      </c>
      <c r="CM21" s="8">
        <v>1514200</v>
      </c>
      <c r="CN21" s="8">
        <v>1111700</v>
      </c>
      <c r="CO21" s="10">
        <v>10.605</v>
      </c>
      <c r="CP21" s="10">
        <v>14.738</v>
      </c>
      <c r="CQ21" s="10">
        <v>14.022</v>
      </c>
      <c r="CR21" s="10">
        <v>11.726000000000001</v>
      </c>
      <c r="CS21" s="10">
        <v>7.9509999999999996</v>
      </c>
      <c r="CT21" s="8">
        <v>13154</v>
      </c>
      <c r="CU21" s="8">
        <v>23216</v>
      </c>
      <c r="CV21" s="8">
        <v>4552100</v>
      </c>
      <c r="CW21" s="8">
        <v>3389300</v>
      </c>
      <c r="CX21" s="8">
        <v>1495600</v>
      </c>
      <c r="CY21" s="8">
        <v>1338800</v>
      </c>
      <c r="CZ21" s="8">
        <v>1475400</v>
      </c>
      <c r="DA21" s="8">
        <v>12977500</v>
      </c>
      <c r="DB21" s="8">
        <v>13483700</v>
      </c>
      <c r="DC21" s="8">
        <v>14093500</v>
      </c>
      <c r="DD21" s="8">
        <v>12859500</v>
      </c>
      <c r="DE21" s="8">
        <v>12441100</v>
      </c>
      <c r="DF21" s="8">
        <v>43420</v>
      </c>
      <c r="DG21" s="4">
        <f t="shared" si="19"/>
        <v>0.1495111733806338</v>
      </c>
    </row>
    <row r="22" spans="1:111" ht="14" customHeight="1" x14ac:dyDescent="0.2">
      <c r="A22" s="4" t="s">
        <v>207</v>
      </c>
      <c r="B22" s="5" t="s">
        <v>208</v>
      </c>
      <c r="C22" s="4" t="s">
        <v>209</v>
      </c>
      <c r="D22" s="16">
        <v>47000</v>
      </c>
      <c r="E22" s="4">
        <f t="shared" si="20"/>
        <v>-6.5593975721339737E-3</v>
      </c>
      <c r="F22" s="4">
        <f t="shared" si="1"/>
        <v>37.977074029695885</v>
      </c>
      <c r="G22" s="4">
        <f t="shared" si="2"/>
        <v>18.229922096611112</v>
      </c>
      <c r="H22" s="4">
        <f t="shared" si="3"/>
        <v>3.4847807072427717</v>
      </c>
      <c r="I22" s="17">
        <v>41459.571718218998</v>
      </c>
      <c r="J22" s="8">
        <v>35614</v>
      </c>
      <c r="K22" s="4">
        <f t="shared" si="4"/>
        <v>-8.2903055117791169E-3</v>
      </c>
      <c r="L22" s="4">
        <f t="shared" si="5"/>
        <v>1.6876001884245317E-2</v>
      </c>
      <c r="M22" s="14">
        <f t="shared" si="6"/>
        <v>21335350</v>
      </c>
      <c r="N22" s="4">
        <f t="shared" si="15"/>
        <v>0.12495947222261379</v>
      </c>
      <c r="O22" s="4">
        <f t="shared" si="7"/>
        <v>7.6946390560904437E-2</v>
      </c>
      <c r="P22" s="4">
        <f t="shared" si="8"/>
        <v>0.1911571913897856</v>
      </c>
      <c r="Q22" s="4">
        <f t="shared" si="9"/>
        <v>5.0240347340672974E-2</v>
      </c>
      <c r="R22" s="4">
        <f t="shared" si="10"/>
        <v>0.54478366403749479</v>
      </c>
      <c r="S22" s="4">
        <f t="shared" si="11"/>
        <v>-4.2236565947684768E-2</v>
      </c>
      <c r="T22" s="14">
        <f t="shared" si="12"/>
        <v>677900</v>
      </c>
      <c r="U22" s="4">
        <f t="shared" si="16"/>
        <v>0.66099523394659965</v>
      </c>
      <c r="V22" s="4">
        <f t="shared" si="13"/>
        <v>2.5823231771686506</v>
      </c>
      <c r="W22" s="4">
        <f t="shared" si="17"/>
        <v>1.6857089004248769</v>
      </c>
      <c r="X22">
        <f t="shared" si="18"/>
        <v>5.086119743015146E-2</v>
      </c>
      <c r="Y22">
        <f t="shared" si="14"/>
        <v>1.508574521021633</v>
      </c>
      <c r="Z22" s="9" t="s">
        <v>210</v>
      </c>
      <c r="AA22" s="17">
        <v>67225.823499688995</v>
      </c>
      <c r="AB22" s="17">
        <v>61758.919968102004</v>
      </c>
      <c r="AC22" s="17">
        <v>55628.284286583999</v>
      </c>
      <c r="AD22" s="17">
        <v>42565.445975340997</v>
      </c>
      <c r="AE22" s="16">
        <v>7981800</v>
      </c>
      <c r="AF22" s="16">
        <v>49441371.718218997</v>
      </c>
      <c r="AG22" s="8">
        <v>1091700</v>
      </c>
      <c r="AH22" s="8">
        <v>1129900</v>
      </c>
      <c r="AI22" s="8">
        <v>-1205100</v>
      </c>
      <c r="AJ22" s="8">
        <v>1558900</v>
      </c>
      <c r="AK22" s="8">
        <v>1429100</v>
      </c>
      <c r="AL22" s="8">
        <v>21464300</v>
      </c>
      <c r="AM22" s="8">
        <v>21206400</v>
      </c>
      <c r="AN22" s="8">
        <v>18126000</v>
      </c>
      <c r="AO22" s="8">
        <v>20869100</v>
      </c>
      <c r="AP22" s="8">
        <v>20074500</v>
      </c>
      <c r="AQ22" s="8">
        <v>5494200</v>
      </c>
      <c r="AR22" s="8">
        <v>4687100</v>
      </c>
      <c r="AS22" s="8">
        <v>5117400</v>
      </c>
      <c r="AT22" s="8">
        <v>4828400</v>
      </c>
      <c r="AU22" s="8">
        <v>4677700</v>
      </c>
      <c r="AV22" s="8">
        <v>14187800</v>
      </c>
      <c r="AW22" s="8">
        <v>12733100</v>
      </c>
      <c r="AX22" s="8">
        <v>11790200</v>
      </c>
      <c r="AY22" s="8">
        <v>14906300</v>
      </c>
      <c r="AZ22" s="8">
        <v>14668200</v>
      </c>
      <c r="BA22" s="8">
        <v>1772900</v>
      </c>
      <c r="BB22" s="8">
        <v>1795100</v>
      </c>
      <c r="BC22" s="8">
        <v>1611000</v>
      </c>
      <c r="BD22" s="8">
        <v>2221100</v>
      </c>
      <c r="BE22" s="8">
        <v>2167100</v>
      </c>
      <c r="BF22" s="8">
        <v>2712100</v>
      </c>
      <c r="BG22" s="8">
        <v>2638200</v>
      </c>
      <c r="BH22" s="8">
        <v>2423700</v>
      </c>
      <c r="BI22" s="8">
        <v>3194400</v>
      </c>
      <c r="BJ22" s="8">
        <v>3105400</v>
      </c>
      <c r="BK22" s="8">
        <v>14228200</v>
      </c>
      <c r="BL22" s="8">
        <v>13982200</v>
      </c>
      <c r="BM22" s="8">
        <v>11959500</v>
      </c>
      <c r="BN22" s="8">
        <v>12183800</v>
      </c>
      <c r="BO22" s="8">
        <v>12071300</v>
      </c>
      <c r="BP22" s="8">
        <v>4210400</v>
      </c>
      <c r="BQ22" s="8">
        <v>3553200</v>
      </c>
      <c r="BR22" s="8">
        <v>2932200</v>
      </c>
      <c r="BS22" s="8">
        <v>3630600</v>
      </c>
      <c r="BT22" s="8">
        <v>3685600</v>
      </c>
      <c r="BU22" s="8">
        <v>-712800</v>
      </c>
      <c r="BV22" s="8">
        <v>-643000</v>
      </c>
      <c r="BW22" s="8">
        <v>-489000</v>
      </c>
      <c r="BX22" s="8">
        <v>-800600</v>
      </c>
      <c r="BY22" s="8">
        <v>-847100</v>
      </c>
      <c r="BZ22" s="8">
        <v>-7821900</v>
      </c>
      <c r="CA22" s="8">
        <v>-6678800</v>
      </c>
      <c r="CB22" s="8">
        <v>-6057400</v>
      </c>
      <c r="CC22" s="8">
        <v>-7724400</v>
      </c>
      <c r="CD22" s="8">
        <v>-7670600</v>
      </c>
      <c r="CE22" s="10">
        <v>2.5468608739327001</v>
      </c>
      <c r="CF22" s="10">
        <v>2.5013779728488301</v>
      </c>
      <c r="CG22" s="10">
        <v>-17.795906432748499</v>
      </c>
      <c r="CH22" s="10">
        <v>1.8745283583877299</v>
      </c>
      <c r="CI22" s="10">
        <v>2.8044415292353801</v>
      </c>
      <c r="CJ22" s="8">
        <v>2030900</v>
      </c>
      <c r="CK22" s="8">
        <v>1973000</v>
      </c>
      <c r="CL22" s="8">
        <v>-392400</v>
      </c>
      <c r="CM22" s="8">
        <v>2532200</v>
      </c>
      <c r="CN22" s="8">
        <v>2367400</v>
      </c>
      <c r="CO22" s="10">
        <v>14.314</v>
      </c>
      <c r="CP22" s="10">
        <v>15.494999999999999</v>
      </c>
      <c r="CQ22" s="10">
        <v>-3.3279999999999998</v>
      </c>
      <c r="CR22" s="10">
        <v>16.986999999999998</v>
      </c>
      <c r="CS22" s="10">
        <v>16.14</v>
      </c>
      <c r="CT22" s="8">
        <v>18479</v>
      </c>
      <c r="CU22" s="8">
        <v>17252</v>
      </c>
      <c r="CV22" s="8">
        <v>2762700</v>
      </c>
      <c r="CW22" s="8">
        <v>2586000</v>
      </c>
      <c r="CX22" s="8">
        <v>2398400</v>
      </c>
      <c r="CY22" s="8">
        <v>3017800</v>
      </c>
      <c r="CZ22" s="8">
        <v>2953300</v>
      </c>
      <c r="DA22" s="8">
        <v>11693400</v>
      </c>
      <c r="DB22" s="8">
        <v>12288000</v>
      </c>
      <c r="DC22" s="8">
        <v>8983900</v>
      </c>
      <c r="DD22" s="8">
        <v>10924200</v>
      </c>
      <c r="DE22" s="8">
        <v>10875700</v>
      </c>
      <c r="DF22" s="8">
        <v>35614</v>
      </c>
      <c r="DG22" s="4">
        <f t="shared" si="19"/>
        <v>-6.5110735409566689E-2</v>
      </c>
    </row>
    <row r="23" spans="1:111" ht="14" customHeight="1" x14ac:dyDescent="0.2">
      <c r="A23" s="4" t="s">
        <v>211</v>
      </c>
      <c r="B23" s="5" t="s">
        <v>212</v>
      </c>
      <c r="C23" s="4" t="s">
        <v>213</v>
      </c>
      <c r="D23" s="16">
        <v>85500</v>
      </c>
      <c r="E23" s="4">
        <f t="shared" si="20"/>
        <v>-2.6109363463271418E-2</v>
      </c>
      <c r="F23" s="4">
        <f t="shared" si="1"/>
        <v>13.399872089694213</v>
      </c>
      <c r="G23" s="4">
        <f t="shared" si="2"/>
        <v>11.068072283781861</v>
      </c>
      <c r="H23" s="4">
        <f t="shared" si="3"/>
        <v>2.6422633206888686</v>
      </c>
      <c r="I23" s="17">
        <v>43294.986721802001</v>
      </c>
      <c r="J23" s="8">
        <v>62589</v>
      </c>
      <c r="K23" s="4">
        <f t="shared" si="4"/>
        <v>3.0474677960513175E-2</v>
      </c>
      <c r="L23" s="4">
        <f t="shared" si="5"/>
        <v>0.15007869524843653</v>
      </c>
      <c r="M23" s="14">
        <f t="shared" si="6"/>
        <v>30193500</v>
      </c>
      <c r="N23" s="4">
        <f t="shared" si="15"/>
        <v>0.1857965255489327</v>
      </c>
      <c r="O23" s="4">
        <f t="shared" si="7"/>
        <v>0.16460339293901879</v>
      </c>
      <c r="P23" s="4">
        <f t="shared" si="8"/>
        <v>0.23872841204340517</v>
      </c>
      <c r="Q23" s="4">
        <f t="shared" si="9"/>
        <v>2.7051811095827601E-2</v>
      </c>
      <c r="R23" s="4">
        <f t="shared" si="10"/>
        <v>0.59951782910966589</v>
      </c>
      <c r="S23" s="4">
        <f t="shared" si="11"/>
        <v>-3.6831348026580057E-2</v>
      </c>
      <c r="T23" s="14">
        <f t="shared" si="12"/>
        <v>556000</v>
      </c>
      <c r="U23" s="4">
        <f t="shared" si="16"/>
        <v>0.55026351199820589</v>
      </c>
      <c r="V23" s="4">
        <f t="shared" si="13"/>
        <v>2.3076651775217494</v>
      </c>
      <c r="W23" s="4">
        <f t="shared" si="17"/>
        <v>1.9561307304233384</v>
      </c>
      <c r="X23">
        <f t="shared" si="18"/>
        <v>9.0575241085445166E-2</v>
      </c>
      <c r="Y23">
        <f t="shared" si="14"/>
        <v>1.4095147779358306</v>
      </c>
      <c r="Z23" s="9" t="s">
        <v>214</v>
      </c>
      <c r="AA23" s="17">
        <v>56312.758175659001</v>
      </c>
      <c r="AB23" s="17">
        <v>39184.102077598996</v>
      </c>
      <c r="AC23" s="17">
        <v>41125.684124747997</v>
      </c>
      <c r="AD23" s="17">
        <v>48127.893046334997</v>
      </c>
      <c r="AE23" s="16">
        <v>8570000</v>
      </c>
      <c r="AF23" s="16">
        <v>51864986.721801803</v>
      </c>
      <c r="AG23" s="8">
        <v>3231000</v>
      </c>
      <c r="AH23" s="8">
        <v>2303000</v>
      </c>
      <c r="AI23" s="8">
        <v>1965000</v>
      </c>
      <c r="AJ23" s="8">
        <v>2306000</v>
      </c>
      <c r="AK23" s="8">
        <v>2203000</v>
      </c>
      <c r="AL23" s="8">
        <v>35672000</v>
      </c>
      <c r="AM23" s="8">
        <v>24715000</v>
      </c>
      <c r="AN23" s="8">
        <v>22882000</v>
      </c>
      <c r="AO23" s="8">
        <v>20497000</v>
      </c>
      <c r="AP23" s="8">
        <v>20390000</v>
      </c>
      <c r="AQ23" s="8">
        <v>8506000</v>
      </c>
      <c r="AR23" s="8">
        <v>8432000</v>
      </c>
      <c r="AS23" s="8">
        <v>8806000</v>
      </c>
      <c r="AT23" s="8">
        <v>7139000</v>
      </c>
      <c r="AU23" s="8">
        <v>6619000</v>
      </c>
      <c r="AV23" s="8">
        <v>19629000</v>
      </c>
      <c r="AW23" s="8">
        <v>18236000</v>
      </c>
      <c r="AX23" s="8">
        <v>16785000</v>
      </c>
      <c r="AY23" s="8">
        <v>18372000</v>
      </c>
      <c r="AZ23" s="8">
        <v>17408000</v>
      </c>
      <c r="BA23" s="8">
        <v>3647000</v>
      </c>
      <c r="BB23" s="8">
        <v>3216000</v>
      </c>
      <c r="BC23" s="8">
        <v>2775000</v>
      </c>
      <c r="BD23" s="8">
        <v>3130000</v>
      </c>
      <c r="BE23" s="8">
        <v>2906000</v>
      </c>
      <c r="BF23" s="8">
        <v>4686000</v>
      </c>
      <c r="BG23" s="8">
        <v>4185000</v>
      </c>
      <c r="BH23" s="8">
        <v>3629000</v>
      </c>
      <c r="BI23" s="8">
        <v>3952000</v>
      </c>
      <c r="BJ23" s="8">
        <v>3664000</v>
      </c>
      <c r="BK23" s="8">
        <v>25308000</v>
      </c>
      <c r="BL23" s="8">
        <v>14832000</v>
      </c>
      <c r="BM23" s="8">
        <v>14477000</v>
      </c>
      <c r="BN23" s="8">
        <v>12264000</v>
      </c>
      <c r="BO23" s="8">
        <v>11443000</v>
      </c>
      <c r="BP23" s="8">
        <v>7777000</v>
      </c>
      <c r="BQ23" s="8">
        <v>6246000</v>
      </c>
      <c r="BR23" s="8">
        <v>5785000</v>
      </c>
      <c r="BS23" s="8">
        <v>5976000</v>
      </c>
      <c r="BT23" s="8">
        <v>6164000</v>
      </c>
      <c r="BU23" s="8">
        <v>-531000</v>
      </c>
      <c r="BV23" s="8">
        <v>-581000</v>
      </c>
      <c r="BW23" s="8">
        <v>-538000</v>
      </c>
      <c r="BX23" s="8">
        <v>-594000</v>
      </c>
      <c r="BY23" s="8">
        <v>-617000</v>
      </c>
      <c r="BZ23" s="8">
        <v>-10759000</v>
      </c>
      <c r="CA23" s="8">
        <v>-10004000</v>
      </c>
      <c r="CB23" s="8">
        <v>-9161000</v>
      </c>
      <c r="CC23" s="8">
        <v>-9971000</v>
      </c>
      <c r="CD23" s="8">
        <v>-9386000</v>
      </c>
      <c r="CE23" s="10">
        <v>5.9983136593591899</v>
      </c>
      <c r="CF23" s="10">
        <v>3.94480823199252</v>
      </c>
      <c r="CG23" s="10">
        <v>2.2350852272727302</v>
      </c>
      <c r="CH23" s="10">
        <v>4.2727272727272698</v>
      </c>
      <c r="CI23" s="10">
        <v>3.7667667667667701</v>
      </c>
      <c r="CJ23" s="8">
        <v>4270000</v>
      </c>
      <c r="CK23" s="8">
        <v>3272000</v>
      </c>
      <c r="CL23" s="8">
        <v>2819000</v>
      </c>
      <c r="CM23" s="8">
        <v>3128000</v>
      </c>
      <c r="CN23" s="8">
        <v>2961000</v>
      </c>
      <c r="CO23" s="10">
        <v>21.754000000000001</v>
      </c>
      <c r="CP23" s="10">
        <v>17.943000000000001</v>
      </c>
      <c r="CQ23" s="10">
        <v>16.795000000000002</v>
      </c>
      <c r="CR23" s="10">
        <v>17.026</v>
      </c>
      <c r="CS23" s="10">
        <v>17.009</v>
      </c>
      <c r="CT23" s="8">
        <v>33895</v>
      </c>
      <c r="CU23" s="8">
        <v>29801</v>
      </c>
      <c r="CV23" s="8">
        <v>4570000</v>
      </c>
      <c r="CW23" s="8">
        <v>3441000</v>
      </c>
      <c r="CX23" s="8">
        <v>3473000</v>
      </c>
      <c r="CY23" s="8">
        <v>2991000</v>
      </c>
      <c r="CZ23" s="8">
        <v>2893000</v>
      </c>
      <c r="DA23" s="8">
        <v>21386000</v>
      </c>
      <c r="DB23" s="8">
        <v>10600000</v>
      </c>
      <c r="DC23" s="8">
        <v>9202000</v>
      </c>
      <c r="DD23" s="8">
        <v>9151000</v>
      </c>
      <c r="DE23" s="8">
        <v>9206000</v>
      </c>
      <c r="DF23" s="8">
        <v>62589</v>
      </c>
      <c r="DG23" s="4">
        <f t="shared" si="19"/>
        <v>0.10047610044917787</v>
      </c>
    </row>
    <row r="24" spans="1:111" ht="14" customHeight="1" x14ac:dyDescent="0.2">
      <c r="A24" s="4" t="s">
        <v>215</v>
      </c>
      <c r="B24" s="5" t="s">
        <v>216</v>
      </c>
      <c r="C24" s="4" t="s">
        <v>159</v>
      </c>
      <c r="D24" s="16">
        <v>25600</v>
      </c>
      <c r="E24" s="4">
        <f t="shared" si="20"/>
        <v>0.24127899428197286</v>
      </c>
      <c r="F24" s="4">
        <f t="shared" si="1"/>
        <v>11.629954452848471</v>
      </c>
      <c r="G24" s="4">
        <f t="shared" si="2"/>
        <v>6.989669317896265</v>
      </c>
      <c r="H24" s="4">
        <f t="shared" si="3"/>
        <v>0.87131918058508939</v>
      </c>
      <c r="I24" s="17">
        <v>10346.007481254001</v>
      </c>
      <c r="J24" s="8">
        <v>14762</v>
      </c>
      <c r="K24" s="4">
        <f t="shared" si="4"/>
        <v>7.847112609118656E-2</v>
      </c>
      <c r="L24" s="4">
        <f t="shared" si="5"/>
        <v>7.2852989383468181E-2</v>
      </c>
      <c r="M24" s="14">
        <f t="shared" si="6"/>
        <v>9642900</v>
      </c>
      <c r="N24" s="4">
        <f t="shared" si="15"/>
        <v>0.100502711162401</v>
      </c>
      <c r="O24" s="4">
        <f t="shared" si="7"/>
        <v>7.0316328627661767E-2</v>
      </c>
      <c r="P24" s="4">
        <f t="shared" si="8"/>
        <v>0.1246581406010402</v>
      </c>
      <c r="Q24" s="4">
        <f t="shared" si="9"/>
        <v>3.0692255402564143E-2</v>
      </c>
      <c r="R24" s="4">
        <f t="shared" si="10"/>
        <v>0.16729514930174094</v>
      </c>
      <c r="S24" s="4">
        <f t="shared" si="11"/>
        <v>0.17559438471675448</v>
      </c>
      <c r="T24" s="14">
        <f t="shared" si="12"/>
        <v>329050</v>
      </c>
      <c r="U24" s="4">
        <f t="shared" si="16"/>
        <v>1.2521551510832665</v>
      </c>
      <c r="V24" s="4">
        <f t="shared" si="13"/>
        <v>2.204345477671493</v>
      </c>
      <c r="W24" s="4">
        <f t="shared" si="17"/>
        <v>0.90711329377014449</v>
      </c>
      <c r="X24">
        <f t="shared" si="18"/>
        <v>8.8046953096390435E-2</v>
      </c>
      <c r="Y24">
        <f t="shared" si="14"/>
        <v>1.6240496359281822</v>
      </c>
      <c r="Z24" s="9" t="s">
        <v>217</v>
      </c>
      <c r="AA24" s="17">
        <v>8682.2605002470009</v>
      </c>
      <c r="AB24" s="17">
        <v>7721.3904177900004</v>
      </c>
      <c r="AC24" s="17">
        <v>5834.1008422499999</v>
      </c>
      <c r="AD24" s="17">
        <v>4358.0796562269998</v>
      </c>
      <c r="AE24" s="16">
        <v>677400</v>
      </c>
      <c r="AF24" s="16">
        <v>11023407.4812542</v>
      </c>
      <c r="AG24" s="8">
        <v>889600</v>
      </c>
      <c r="AH24" s="8">
        <v>897000</v>
      </c>
      <c r="AI24" s="8">
        <v>427100</v>
      </c>
      <c r="AJ24" s="8">
        <v>125200</v>
      </c>
      <c r="AK24" s="8">
        <v>285500</v>
      </c>
      <c r="AL24" s="8">
        <v>10103700</v>
      </c>
      <c r="AM24" s="8">
        <v>9182100</v>
      </c>
      <c r="AN24" s="8">
        <v>8504200</v>
      </c>
      <c r="AO24" s="8">
        <v>7759700</v>
      </c>
      <c r="AP24" s="8">
        <v>7626400</v>
      </c>
      <c r="AQ24" s="8">
        <v>5739300</v>
      </c>
      <c r="AR24" s="8">
        <v>5014100</v>
      </c>
      <c r="AS24" s="8">
        <v>4368400</v>
      </c>
      <c r="AT24" s="8">
        <v>3729100</v>
      </c>
      <c r="AU24" s="8">
        <v>3537400</v>
      </c>
      <c r="AV24" s="8">
        <v>12651400</v>
      </c>
      <c r="AW24" s="8">
        <v>11138300</v>
      </c>
      <c r="AX24" s="8">
        <v>9149700</v>
      </c>
      <c r="AY24" s="8">
        <v>9041400</v>
      </c>
      <c r="AZ24" s="8">
        <v>9352000</v>
      </c>
      <c r="BA24" s="8">
        <v>1271500</v>
      </c>
      <c r="BB24" s="8">
        <v>1016700</v>
      </c>
      <c r="BC24" s="8">
        <v>619400</v>
      </c>
      <c r="BD24" s="8">
        <v>357100</v>
      </c>
      <c r="BE24" s="8">
        <v>501000</v>
      </c>
      <c r="BF24" s="8">
        <v>1577100</v>
      </c>
      <c r="BG24" s="8">
        <v>1298500</v>
      </c>
      <c r="BH24" s="8">
        <v>911400</v>
      </c>
      <c r="BI24" s="8">
        <v>805700</v>
      </c>
      <c r="BJ24" s="8">
        <v>790900</v>
      </c>
      <c r="BK24" s="8">
        <v>6221300</v>
      </c>
      <c r="BL24" s="8">
        <v>5766200</v>
      </c>
      <c r="BM24" s="8">
        <v>5524200</v>
      </c>
      <c r="BN24" s="8">
        <v>4905900</v>
      </c>
      <c r="BO24" s="8">
        <v>4693500</v>
      </c>
      <c r="BP24" s="8">
        <v>4088000</v>
      </c>
      <c r="BQ24" s="8">
        <v>3454600</v>
      </c>
      <c r="BR24" s="8">
        <v>3362800</v>
      </c>
      <c r="BS24" s="8">
        <v>2884500</v>
      </c>
      <c r="BT24" s="8">
        <v>2766700</v>
      </c>
      <c r="BU24" s="8">
        <v>-388300</v>
      </c>
      <c r="BV24" s="8">
        <v>-269800</v>
      </c>
      <c r="BW24" s="8">
        <v>-269900</v>
      </c>
      <c r="BX24" s="8">
        <v>-273400</v>
      </c>
      <c r="BY24" s="8">
        <v>-203300</v>
      </c>
      <c r="BZ24" s="8">
        <v>-9440600</v>
      </c>
      <c r="CA24" s="8">
        <v>-8345300</v>
      </c>
      <c r="CB24" s="8">
        <v>-6879700</v>
      </c>
      <c r="CC24" s="8">
        <v>-6846200</v>
      </c>
      <c r="CD24" s="8">
        <v>-7130100</v>
      </c>
      <c r="CE24" s="10">
        <v>2.3954277953825298</v>
      </c>
      <c r="CF24" s="10">
        <v>3.3769264641127301</v>
      </c>
      <c r="CG24" s="10">
        <v>2.4875690607734802</v>
      </c>
      <c r="CH24" s="10">
        <v>1.1256074215873999</v>
      </c>
      <c r="CI24" s="10">
        <v>4.7416994935284196</v>
      </c>
      <c r="CJ24" s="8">
        <v>1195200</v>
      </c>
      <c r="CK24" s="8">
        <v>1178800</v>
      </c>
      <c r="CL24" s="8">
        <v>719100</v>
      </c>
      <c r="CM24" s="8">
        <v>573800</v>
      </c>
      <c r="CN24" s="8">
        <v>575400</v>
      </c>
      <c r="CO24" s="10">
        <v>9.4469999999999992</v>
      </c>
      <c r="CP24" s="10">
        <v>10.583</v>
      </c>
      <c r="CQ24" s="10">
        <v>7.859</v>
      </c>
      <c r="CR24" s="10">
        <v>6.3460000000000001</v>
      </c>
      <c r="CS24" s="10">
        <v>6.1529999999999996</v>
      </c>
      <c r="CT24" s="8">
        <v>10030</v>
      </c>
      <c r="CU24" s="8">
        <v>6678</v>
      </c>
      <c r="CV24" s="8">
        <v>3025700</v>
      </c>
      <c r="CW24" s="8">
        <v>2506900</v>
      </c>
      <c r="CX24" s="8">
        <v>1975300</v>
      </c>
      <c r="CY24" s="8">
        <v>1964400</v>
      </c>
      <c r="CZ24" s="8">
        <v>1923100</v>
      </c>
      <c r="DA24" s="8">
        <v>1690300</v>
      </c>
      <c r="DB24" s="8">
        <v>1689100</v>
      </c>
      <c r="DC24" s="8">
        <v>1762100</v>
      </c>
      <c r="DD24" s="8">
        <v>1800000</v>
      </c>
      <c r="DE24" s="8">
        <v>2068600</v>
      </c>
      <c r="DF24" s="8">
        <v>14762</v>
      </c>
      <c r="DG24" s="4">
        <f t="shared" si="19"/>
        <v>0.32860892470259273</v>
      </c>
    </row>
    <row r="25" spans="1:111" ht="14" customHeight="1" x14ac:dyDescent="0.2">
      <c r="A25" s="4" t="s">
        <v>218</v>
      </c>
      <c r="B25" s="5" t="s">
        <v>219</v>
      </c>
      <c r="C25" s="4" t="s">
        <v>220</v>
      </c>
      <c r="D25" s="16">
        <v>69000</v>
      </c>
      <c r="E25" s="4">
        <f>(I25/AB25)^(1/2)-1</f>
        <v>5.5860905529036442E-2</v>
      </c>
      <c r="F25" s="4">
        <f t="shared" si="1"/>
        <v>26.035797823474862</v>
      </c>
      <c r="G25" s="4">
        <f t="shared" si="2"/>
        <v>16.881067022896243</v>
      </c>
      <c r="H25" s="4">
        <f t="shared" si="3"/>
        <v>2.7915129464972011</v>
      </c>
      <c r="I25" s="17">
        <v>32622.854672813999</v>
      </c>
      <c r="J25" s="8">
        <v>21408</v>
      </c>
      <c r="K25" s="4">
        <f t="shared" si="4"/>
        <v>1.4583038906930135E-2</v>
      </c>
      <c r="L25" s="4">
        <f t="shared" si="5"/>
        <v>1.8215437152297342E-2</v>
      </c>
      <c r="M25" s="14">
        <f t="shared" si="6"/>
        <v>11049000</v>
      </c>
      <c r="N25" s="4">
        <f t="shared" si="15"/>
        <v>0.15140664961636829</v>
      </c>
      <c r="O25" s="4">
        <f t="shared" si="7"/>
        <v>9.1560102301790278E-2</v>
      </c>
      <c r="P25" s="4">
        <f t="shared" si="8"/>
        <v>0.16536353671903545</v>
      </c>
      <c r="Q25" s="4">
        <f t="shared" si="9"/>
        <v>8.4033613445378148E-3</v>
      </c>
      <c r="R25" s="4">
        <f t="shared" si="10"/>
        <v>0.19716875445564722</v>
      </c>
      <c r="S25" s="4">
        <f t="shared" si="11"/>
        <v>-9.574202354176975E-2</v>
      </c>
      <c r="T25" s="14">
        <f t="shared" si="12"/>
        <v>135500</v>
      </c>
      <c r="U25" s="4">
        <f t="shared" si="16"/>
        <v>1.3937264487218657</v>
      </c>
      <c r="V25" s="4">
        <f t="shared" si="13"/>
        <v>2.2277388897932604</v>
      </c>
      <c r="W25" s="4">
        <f t="shared" si="17"/>
        <v>0.68673940411246326</v>
      </c>
      <c r="X25">
        <f t="shared" si="18"/>
        <v>0.12760973622568489</v>
      </c>
      <c r="Y25">
        <f t="shared" si="14"/>
        <v>0.66845939138130572</v>
      </c>
      <c r="Z25" s="9" t="s">
        <v>221</v>
      </c>
      <c r="AA25" s="17">
        <v>36984.633652921002</v>
      </c>
      <c r="AB25" s="17">
        <v>29262.305603705001</v>
      </c>
      <c r="AC25" s="2" t="s">
        <v>134</v>
      </c>
      <c r="AD25" s="2" t="s">
        <v>134</v>
      </c>
      <c r="AE25" s="16">
        <v>5579000</v>
      </c>
      <c r="AF25" s="16">
        <v>38201854.672814198</v>
      </c>
      <c r="AG25" s="8">
        <v>1253000</v>
      </c>
      <c r="AH25" s="8">
        <v>1246000</v>
      </c>
      <c r="AI25" s="8">
        <v>906000</v>
      </c>
      <c r="AJ25" s="8">
        <v>1116000</v>
      </c>
      <c r="AK25" s="8">
        <v>1049000</v>
      </c>
      <c r="AL25" s="8">
        <v>9819000</v>
      </c>
      <c r="AM25" s="8">
        <v>12279000</v>
      </c>
      <c r="AN25" s="8">
        <v>10710000</v>
      </c>
      <c r="AO25" s="8">
        <v>9687000</v>
      </c>
      <c r="AP25" s="8">
        <v>9135000</v>
      </c>
      <c r="AQ25" s="8">
        <v>6143000</v>
      </c>
      <c r="AR25" s="8">
        <v>8261000</v>
      </c>
      <c r="AS25" s="8">
        <v>6493000</v>
      </c>
      <c r="AT25" s="8">
        <v>5658000</v>
      </c>
      <c r="AU25" s="8">
        <v>5612000</v>
      </c>
      <c r="AV25" s="8">
        <v>13685000</v>
      </c>
      <c r="AW25" s="8">
        <v>14298000</v>
      </c>
      <c r="AX25" s="8">
        <v>12756000</v>
      </c>
      <c r="AY25" s="8">
        <v>13118000</v>
      </c>
      <c r="AZ25" s="8">
        <v>12915000</v>
      </c>
      <c r="BA25" s="8">
        <v>2072000</v>
      </c>
      <c r="BB25" s="8">
        <v>2169000</v>
      </c>
      <c r="BC25" s="8">
        <v>1830000</v>
      </c>
      <c r="BD25" s="8">
        <v>1892000</v>
      </c>
      <c r="BE25" s="8">
        <v>1883000</v>
      </c>
      <c r="BF25" s="8">
        <v>2263000</v>
      </c>
      <c r="BG25" s="8">
        <v>2372000</v>
      </c>
      <c r="BH25" s="8">
        <v>2021000</v>
      </c>
      <c r="BI25" s="8">
        <v>2072000</v>
      </c>
      <c r="BJ25" s="8">
        <v>2073000</v>
      </c>
      <c r="BK25" s="8">
        <v>14689000</v>
      </c>
      <c r="BL25" s="8">
        <v>15904000</v>
      </c>
      <c r="BM25" s="8">
        <v>14542000</v>
      </c>
      <c r="BN25" s="8">
        <v>7987000</v>
      </c>
      <c r="BO25" s="8">
        <v>7566000</v>
      </c>
      <c r="BP25" s="8">
        <v>6843000</v>
      </c>
      <c r="BQ25" s="8">
        <v>6247000</v>
      </c>
      <c r="BR25" s="8">
        <v>6673000</v>
      </c>
      <c r="BS25" s="8">
        <v>5374000</v>
      </c>
      <c r="BT25" s="8">
        <v>5303000</v>
      </c>
      <c r="BU25" s="8">
        <v>-115000</v>
      </c>
      <c r="BV25" s="8">
        <v>-156000</v>
      </c>
      <c r="BW25" s="8">
        <v>-183000</v>
      </c>
      <c r="BX25" s="8">
        <v>-145000</v>
      </c>
      <c r="BY25" s="8">
        <v>-172000</v>
      </c>
      <c r="BZ25" s="8">
        <v>-9574000</v>
      </c>
      <c r="CA25" s="8">
        <v>-9902000</v>
      </c>
      <c r="CB25" s="8">
        <v>-8786000</v>
      </c>
      <c r="CC25" s="8">
        <v>-9112000</v>
      </c>
      <c r="CD25" s="8">
        <v>-8999000</v>
      </c>
      <c r="CE25" s="10">
        <v>37.118644067796602</v>
      </c>
      <c r="CF25" s="10">
        <v>12.491978609625701</v>
      </c>
      <c r="CG25" s="10">
        <v>7.3266932270916296</v>
      </c>
      <c r="CH25" s="10">
        <v>2.7770448548812698</v>
      </c>
      <c r="CI25" s="10">
        <v>7.6157024793388404</v>
      </c>
      <c r="CJ25" s="8">
        <v>1444000</v>
      </c>
      <c r="CK25" s="8">
        <v>1449000</v>
      </c>
      <c r="CL25" s="8">
        <v>1097000</v>
      </c>
      <c r="CM25" s="8">
        <v>1296000</v>
      </c>
      <c r="CN25" s="8">
        <v>1239000</v>
      </c>
      <c r="CO25" s="10">
        <v>10.552</v>
      </c>
      <c r="CP25" s="10">
        <v>10.134</v>
      </c>
      <c r="CQ25" s="10">
        <v>8.6</v>
      </c>
      <c r="CR25" s="10">
        <v>9.8800000000000008</v>
      </c>
      <c r="CS25" s="10">
        <v>9.593</v>
      </c>
      <c r="CT25" s="8">
        <v>8810</v>
      </c>
      <c r="CU25" s="8">
        <v>10444</v>
      </c>
      <c r="CV25" s="8">
        <v>2921000</v>
      </c>
      <c r="CW25" s="8">
        <v>2848000</v>
      </c>
      <c r="CX25" s="8">
        <v>2812000</v>
      </c>
      <c r="CY25" s="8">
        <v>2630000</v>
      </c>
      <c r="CZ25" s="8">
        <v>2663000</v>
      </c>
      <c r="DA25" s="8">
        <v>1936000</v>
      </c>
      <c r="DB25" s="8">
        <v>2086000</v>
      </c>
      <c r="DC25" s="8">
        <v>2257000</v>
      </c>
      <c r="DD25" s="8">
        <v>2137000</v>
      </c>
      <c r="DE25" s="8">
        <v>2257000</v>
      </c>
      <c r="DF25" s="8">
        <v>21408</v>
      </c>
      <c r="DG25" s="4">
        <f t="shared" si="19"/>
        <v>4.5427441407918989E-2</v>
      </c>
    </row>
    <row r="26" spans="1:111" ht="14" customHeight="1" x14ac:dyDescent="0.2">
      <c r="A26" s="4" t="s">
        <v>222</v>
      </c>
      <c r="B26" s="5" t="s">
        <v>223</v>
      </c>
      <c r="C26" s="4" t="s">
        <v>224</v>
      </c>
      <c r="D26" s="16">
        <v>21900</v>
      </c>
      <c r="E26" s="4">
        <f t="shared" ref="E26:E36" si="21">(I26/AD26)^(1/4)-1</f>
        <v>8.9545359874537045E-2</v>
      </c>
      <c r="F26" s="4">
        <f t="shared" si="1"/>
        <v>22.879870632167457</v>
      </c>
      <c r="G26" s="4">
        <f t="shared" si="2"/>
        <v>14.920515139369316</v>
      </c>
      <c r="H26" s="4">
        <f t="shared" si="3"/>
        <v>4.4069721176533241</v>
      </c>
      <c r="I26" s="17">
        <v>51619.276133232997</v>
      </c>
      <c r="J26" s="8">
        <v>33198</v>
      </c>
      <c r="K26" s="4">
        <f t="shared" si="4"/>
        <v>9.2002580077611196E-2</v>
      </c>
      <c r="L26" s="4">
        <f t="shared" si="5"/>
        <v>9.1214571300671787E-2</v>
      </c>
      <c r="M26" s="14">
        <f t="shared" si="6"/>
        <v>27025900</v>
      </c>
      <c r="N26" s="4">
        <f t="shared" si="15"/>
        <v>0.18998157277180161</v>
      </c>
      <c r="O26" s="4">
        <f t="shared" si="7"/>
        <v>0.17766525443749703</v>
      </c>
      <c r="P26" s="4">
        <f t="shared" si="8"/>
        <v>0.29536326839179122</v>
      </c>
      <c r="Q26" s="4">
        <f t="shared" si="9"/>
        <v>0.23045847573748288</v>
      </c>
      <c r="R26" s="4">
        <f t="shared" si="10"/>
        <v>4.3044798952656241E-2</v>
      </c>
      <c r="S26" s="4">
        <f t="shared" si="11"/>
        <v>0.16875349802433037</v>
      </c>
      <c r="T26" s="14">
        <f t="shared" si="12"/>
        <v>2695350</v>
      </c>
      <c r="U26" s="4">
        <f t="shared" si="16"/>
        <v>0.46698734214455401</v>
      </c>
      <c r="V26" s="4">
        <f t="shared" si="13"/>
        <v>2.021136736220535</v>
      </c>
      <c r="W26" s="4">
        <f t="shared" si="17"/>
        <v>2.6341761115954663</v>
      </c>
      <c r="X26">
        <f t="shared" si="18"/>
        <v>8.2967424961202685E-2</v>
      </c>
      <c r="Y26">
        <f t="shared" si="14"/>
        <v>1.9356092422020699</v>
      </c>
      <c r="Z26" s="9" t="s">
        <v>225</v>
      </c>
      <c r="AA26" s="17">
        <v>56693.699829953999</v>
      </c>
      <c r="AB26" s="17">
        <v>65795.595599602995</v>
      </c>
      <c r="AC26" s="17">
        <v>48887.991273034</v>
      </c>
      <c r="AD26" s="17">
        <v>36629.471125967</v>
      </c>
      <c r="AE26" s="16">
        <v>4343100</v>
      </c>
      <c r="AF26" s="16">
        <v>55962376.133232497</v>
      </c>
      <c r="AG26" s="8">
        <v>2256100</v>
      </c>
      <c r="AH26" s="8">
        <v>2099100</v>
      </c>
      <c r="AI26" s="8">
        <v>1886700</v>
      </c>
      <c r="AJ26" s="8">
        <v>1760000</v>
      </c>
      <c r="AK26" s="8">
        <v>1497800</v>
      </c>
      <c r="AL26" s="8">
        <v>27192600</v>
      </c>
      <c r="AM26" s="8">
        <v>26859200</v>
      </c>
      <c r="AN26" s="8">
        <v>25168500</v>
      </c>
      <c r="AO26" s="8">
        <v>18942800</v>
      </c>
      <c r="AP26" s="8">
        <v>19178300</v>
      </c>
      <c r="AQ26" s="8">
        <v>6282900</v>
      </c>
      <c r="AR26" s="8">
        <v>8376300</v>
      </c>
      <c r="AS26" s="8">
        <v>8684900</v>
      </c>
      <c r="AT26" s="8">
        <v>4618300</v>
      </c>
      <c r="AU26" s="8">
        <v>5082200</v>
      </c>
      <c r="AV26" s="8">
        <v>12698600</v>
      </c>
      <c r="AW26" s="8">
        <v>10323000</v>
      </c>
      <c r="AX26" s="8">
        <v>8856300</v>
      </c>
      <c r="AY26" s="8">
        <v>8918900</v>
      </c>
      <c r="AZ26" s="8">
        <v>8930200</v>
      </c>
      <c r="BA26" s="8">
        <v>2412500</v>
      </c>
      <c r="BB26" s="8">
        <v>2267800</v>
      </c>
      <c r="BC26" s="8">
        <v>2203800</v>
      </c>
      <c r="BD26" s="8">
        <v>2169000</v>
      </c>
      <c r="BE26" s="8">
        <v>1973300</v>
      </c>
      <c r="BF26" s="8">
        <v>3750700</v>
      </c>
      <c r="BG26" s="8">
        <v>3589100</v>
      </c>
      <c r="BH26" s="8">
        <v>3388800</v>
      </c>
      <c r="BI26" s="8">
        <v>3251800</v>
      </c>
      <c r="BJ26" s="8">
        <v>2944000</v>
      </c>
      <c r="BK26" s="8">
        <v>14048600</v>
      </c>
      <c r="BL26" s="8">
        <v>13319500</v>
      </c>
      <c r="BM26" s="8">
        <v>13088700</v>
      </c>
      <c r="BN26" s="8">
        <v>7889200</v>
      </c>
      <c r="BO26" s="8">
        <v>8320800</v>
      </c>
      <c r="BP26" s="8">
        <v>3465800</v>
      </c>
      <c r="BQ26" s="8">
        <v>2799100</v>
      </c>
      <c r="BR26" s="8">
        <v>2416700</v>
      </c>
      <c r="BS26" s="8">
        <v>1820900</v>
      </c>
      <c r="BT26" s="8">
        <v>2338300</v>
      </c>
      <c r="BU26" s="8">
        <v>-2926500</v>
      </c>
      <c r="BV26" s="8">
        <v>-2464200</v>
      </c>
      <c r="BW26" s="8">
        <v>-2509000</v>
      </c>
      <c r="BX26" s="8">
        <v>-1989700</v>
      </c>
      <c r="BY26" s="8">
        <v>-1568400</v>
      </c>
      <c r="BZ26" s="8">
        <v>-8000300</v>
      </c>
      <c r="CA26" s="8">
        <v>-5864800</v>
      </c>
      <c r="CB26" s="8">
        <v>-4673100</v>
      </c>
      <c r="CC26" s="8">
        <v>-4892700</v>
      </c>
      <c r="CD26" s="8">
        <v>-5218800</v>
      </c>
      <c r="CE26" s="10">
        <v>1.6113124841945501</v>
      </c>
      <c r="CF26" s="10">
        <v>1.2015639505820199</v>
      </c>
      <c r="CG26" s="10">
        <v>1.06121233027063</v>
      </c>
      <c r="CH26" s="10">
        <v>1.8864167835905701</v>
      </c>
      <c r="CI26" s="10">
        <v>1.2723086952978599</v>
      </c>
      <c r="CJ26" s="8">
        <v>3594300</v>
      </c>
      <c r="CK26" s="8">
        <v>3420400</v>
      </c>
      <c r="CL26" s="8">
        <v>3071700</v>
      </c>
      <c r="CM26" s="8">
        <v>2842800</v>
      </c>
      <c r="CN26" s="8">
        <v>2468500</v>
      </c>
      <c r="CO26" s="10">
        <v>28.305</v>
      </c>
      <c r="CP26" s="10">
        <v>33.134</v>
      </c>
      <c r="CQ26" s="10">
        <v>34.683999999999997</v>
      </c>
      <c r="CR26" s="10">
        <v>31.873999999999999</v>
      </c>
      <c r="CS26" s="10">
        <v>27.641999999999999</v>
      </c>
      <c r="CT26" s="8">
        <v>11740</v>
      </c>
      <c r="CU26" s="8">
        <v>15719</v>
      </c>
      <c r="CV26" s="8">
        <v>1341000</v>
      </c>
      <c r="CW26" s="8">
        <v>1413300</v>
      </c>
      <c r="CX26" s="8">
        <v>1189300</v>
      </c>
      <c r="CY26" s="8">
        <v>1184600</v>
      </c>
      <c r="CZ26" s="8">
        <v>756200</v>
      </c>
      <c r="DA26" s="8">
        <v>1170500</v>
      </c>
      <c r="DB26" s="8">
        <v>1332200</v>
      </c>
      <c r="DC26" s="8">
        <v>1327300</v>
      </c>
      <c r="DD26" s="8">
        <v>1216600</v>
      </c>
      <c r="DE26" s="8">
        <v>1227400</v>
      </c>
      <c r="DF26" s="8">
        <v>33198</v>
      </c>
      <c r="DG26" s="4">
        <f t="shared" si="19"/>
        <v>0.10783767348272622</v>
      </c>
    </row>
    <row r="27" spans="1:111" ht="14" customHeight="1" x14ac:dyDescent="0.2">
      <c r="A27" s="4" t="s">
        <v>226</v>
      </c>
      <c r="B27" s="5" t="s">
        <v>227</v>
      </c>
      <c r="C27" s="4" t="s">
        <v>228</v>
      </c>
      <c r="D27" s="16">
        <v>57500</v>
      </c>
      <c r="E27" s="4">
        <f t="shared" si="21"/>
        <v>2.810574434666413E-2</v>
      </c>
      <c r="F27" s="4">
        <f t="shared" si="1"/>
        <v>20.528279484158055</v>
      </c>
      <c r="G27" s="4">
        <f t="shared" si="2"/>
        <v>11.160974325658131</v>
      </c>
      <c r="H27" s="4">
        <f t="shared" si="3"/>
        <v>2.2732550427198532</v>
      </c>
      <c r="I27" s="17">
        <v>27015.215801152</v>
      </c>
      <c r="J27" s="8">
        <v>86521</v>
      </c>
      <c r="K27" s="4">
        <f t="shared" si="4"/>
        <v>5.880128985221944E-2</v>
      </c>
      <c r="L27" s="4">
        <f t="shared" si="5"/>
        <v>1.7651111190883917E-2</v>
      </c>
      <c r="M27" s="14">
        <f t="shared" si="6"/>
        <v>29826500</v>
      </c>
      <c r="N27" s="4">
        <f t="shared" si="15"/>
        <v>0.10134611318627106</v>
      </c>
      <c r="O27" s="4">
        <f t="shared" si="7"/>
        <v>9.274790330537741E-2</v>
      </c>
      <c r="P27" s="4">
        <f t="shared" si="8"/>
        <v>0.20367890619493975</v>
      </c>
      <c r="Q27" s="4">
        <f t="shared" si="9"/>
        <v>0.11304531679470012</v>
      </c>
      <c r="R27" s="4">
        <f t="shared" si="10"/>
        <v>0.11603783179090817</v>
      </c>
      <c r="S27" s="4">
        <f t="shared" si="11"/>
        <v>-8.7152782681807039E-2</v>
      </c>
      <c r="T27" s="14">
        <f t="shared" si="12"/>
        <v>1620500</v>
      </c>
      <c r="U27" s="4">
        <f t="shared" si="16"/>
        <v>0.48099935591036985</v>
      </c>
      <c r="V27" s="4">
        <f t="shared" si="13"/>
        <v>1.9037971286730175</v>
      </c>
      <c r="W27" s="4">
        <f t="shared" si="17"/>
        <v>2.0948018747337027</v>
      </c>
      <c r="X27">
        <f t="shared" si="18"/>
        <v>4.4611681751923794E-2</v>
      </c>
      <c r="Y27">
        <f t="shared" si="14"/>
        <v>1.6865244983134182</v>
      </c>
      <c r="Z27" s="9" t="s">
        <v>229</v>
      </c>
      <c r="AA27" s="17">
        <v>31772.396537911001</v>
      </c>
      <c r="AB27" s="17">
        <v>27504.361044000001</v>
      </c>
      <c r="AC27" s="17">
        <v>22388.786077896999</v>
      </c>
      <c r="AD27" s="17">
        <v>24180.055776113</v>
      </c>
      <c r="AE27" s="16">
        <v>5240000</v>
      </c>
      <c r="AF27" s="16">
        <v>32255215.801151998</v>
      </c>
      <c r="AG27" s="8">
        <v>1316000</v>
      </c>
      <c r="AH27" s="8">
        <v>1079000</v>
      </c>
      <c r="AI27" s="8">
        <v>414000</v>
      </c>
      <c r="AJ27" s="8">
        <v>862000</v>
      </c>
      <c r="AK27" s="8">
        <v>968000</v>
      </c>
      <c r="AL27" s="8">
        <v>29499000</v>
      </c>
      <c r="AM27" s="8">
        <v>30154000</v>
      </c>
      <c r="AN27" s="8">
        <v>30775000</v>
      </c>
      <c r="AO27" s="8">
        <v>28898000</v>
      </c>
      <c r="AP27" s="8">
        <v>27505000</v>
      </c>
      <c r="AQ27" s="8">
        <v>7453000</v>
      </c>
      <c r="AR27" s="8">
        <v>7659000</v>
      </c>
      <c r="AS27" s="8">
        <v>8004000</v>
      </c>
      <c r="AT27" s="8">
        <v>7463000</v>
      </c>
      <c r="AU27" s="8">
        <v>7034000</v>
      </c>
      <c r="AV27" s="8">
        <v>14189000</v>
      </c>
      <c r="AW27" s="8">
        <v>14082000</v>
      </c>
      <c r="AX27" s="8">
        <v>11303000</v>
      </c>
      <c r="AY27" s="8">
        <v>11503000</v>
      </c>
      <c r="AZ27" s="8">
        <v>11290000</v>
      </c>
      <c r="BA27" s="8">
        <v>1438000</v>
      </c>
      <c r="BB27" s="8">
        <v>2112000</v>
      </c>
      <c r="BC27" s="8">
        <v>509000</v>
      </c>
      <c r="BD27" s="8">
        <v>1306000</v>
      </c>
      <c r="BE27" s="8">
        <v>1593000</v>
      </c>
      <c r="BF27" s="8">
        <v>2890000</v>
      </c>
      <c r="BG27" s="8">
        <v>3593000</v>
      </c>
      <c r="BH27" s="8">
        <v>2029000</v>
      </c>
      <c r="BI27" s="8">
        <v>2809000</v>
      </c>
      <c r="BJ27" s="8">
        <v>2886000</v>
      </c>
      <c r="BK27" s="8">
        <v>17491000</v>
      </c>
      <c r="BL27" s="8">
        <v>17821000</v>
      </c>
      <c r="BM27" s="8">
        <v>17518000</v>
      </c>
      <c r="BN27" s="8">
        <v>15991000</v>
      </c>
      <c r="BO27" s="8">
        <v>13713000</v>
      </c>
      <c r="BP27" s="8">
        <v>5175000</v>
      </c>
      <c r="BQ27" s="8">
        <v>4806000</v>
      </c>
      <c r="BR27" s="8">
        <v>3767000</v>
      </c>
      <c r="BS27" s="8">
        <v>3521000</v>
      </c>
      <c r="BT27" s="8">
        <v>3311000</v>
      </c>
      <c r="BU27" s="8">
        <v>-1604000</v>
      </c>
      <c r="BV27" s="8">
        <v>-1637000</v>
      </c>
      <c r="BW27" s="8">
        <v>-1377000</v>
      </c>
      <c r="BX27" s="8">
        <v>-1987000</v>
      </c>
      <c r="BY27" s="8">
        <v>-2310000</v>
      </c>
      <c r="BZ27" s="8">
        <v>-8354000</v>
      </c>
      <c r="CA27" s="8">
        <v>-7667000</v>
      </c>
      <c r="CB27" s="8">
        <v>-6373000</v>
      </c>
      <c r="CC27" s="8">
        <v>-6078000</v>
      </c>
      <c r="CD27" s="8">
        <v>-5630000</v>
      </c>
      <c r="CE27" s="10">
        <v>2.6267857142857101</v>
      </c>
      <c r="CF27" s="10">
        <v>2.5667082294264301</v>
      </c>
      <c r="CG27" s="10">
        <v>0.57163255592575002</v>
      </c>
      <c r="CH27" s="10">
        <v>1.1273989383421801</v>
      </c>
      <c r="CI27" s="10">
        <v>1.1262091202211</v>
      </c>
      <c r="CJ27" s="8">
        <v>2768000</v>
      </c>
      <c r="CK27" s="8">
        <v>2560000</v>
      </c>
      <c r="CL27" s="8">
        <v>1934000</v>
      </c>
      <c r="CM27" s="8">
        <v>2365000</v>
      </c>
      <c r="CN27" s="8">
        <v>2261000</v>
      </c>
      <c r="CO27" s="10">
        <v>19.507999999999999</v>
      </c>
      <c r="CP27" s="10">
        <v>18.178999999999998</v>
      </c>
      <c r="CQ27" s="10">
        <v>17.111000000000001</v>
      </c>
      <c r="CR27" s="10">
        <v>20.56</v>
      </c>
      <c r="CS27" s="10">
        <v>20.027000000000001</v>
      </c>
      <c r="CT27" s="8">
        <v>48782</v>
      </c>
      <c r="CU27" s="8">
        <v>33837</v>
      </c>
      <c r="CV27" s="8">
        <v>2821000</v>
      </c>
      <c r="CW27" s="8">
        <v>2873000</v>
      </c>
      <c r="CX27" s="8">
        <v>3397000</v>
      </c>
      <c r="CY27" s="8">
        <v>2569000</v>
      </c>
      <c r="CZ27" s="8">
        <v>2521000</v>
      </c>
      <c r="DA27" s="8">
        <v>3423000</v>
      </c>
      <c r="DB27" s="8">
        <v>3569000</v>
      </c>
      <c r="DC27" s="8">
        <v>3768000</v>
      </c>
      <c r="DD27" s="8">
        <v>3120000</v>
      </c>
      <c r="DE27" s="8">
        <v>3228000</v>
      </c>
      <c r="DF27" s="8">
        <v>86521</v>
      </c>
      <c r="DG27" s="4">
        <f t="shared" si="19"/>
        <v>7.980449991403793E-2</v>
      </c>
    </row>
    <row r="28" spans="1:111" ht="14" customHeight="1" x14ac:dyDescent="0.2">
      <c r="A28" s="4" t="s">
        <v>230</v>
      </c>
      <c r="B28" s="5" t="s">
        <v>231</v>
      </c>
      <c r="C28" s="4" t="s">
        <v>232</v>
      </c>
      <c r="D28" s="16">
        <v>65000</v>
      </c>
      <c r="E28" s="4">
        <f t="shared" si="21"/>
        <v>-0.12469018063183479</v>
      </c>
      <c r="F28" s="4">
        <f t="shared" si="1"/>
        <v>9.0651640560886655</v>
      </c>
      <c r="G28" s="4">
        <f t="shared" si="2"/>
        <v>4.7999858525669383</v>
      </c>
      <c r="H28" s="4">
        <f t="shared" si="3"/>
        <v>0.97338083776579576</v>
      </c>
      <c r="I28" s="17">
        <v>13597.746084132999</v>
      </c>
      <c r="J28" s="8">
        <v>47949</v>
      </c>
      <c r="K28" s="4">
        <f t="shared" si="4"/>
        <v>-2.3246920825067741E-2</v>
      </c>
      <c r="L28" s="4">
        <f t="shared" si="5"/>
        <v>-2.6482481108657807E-2</v>
      </c>
      <c r="M28" s="14">
        <f t="shared" si="6"/>
        <v>26195500</v>
      </c>
      <c r="N28" s="4">
        <f t="shared" si="15"/>
        <v>0.15372745171074337</v>
      </c>
      <c r="O28" s="4">
        <f t="shared" si="7"/>
        <v>7.9816953120842873E-2</v>
      </c>
      <c r="P28" s="4">
        <f t="shared" si="8"/>
        <v>0.20278827222902143</v>
      </c>
      <c r="Q28" s="4">
        <f t="shared" si="9"/>
        <v>5.9703080934390466E-2</v>
      </c>
      <c r="R28" s="4">
        <f t="shared" si="10"/>
        <v>0.39049468753570205</v>
      </c>
      <c r="S28" s="4">
        <f t="shared" si="11"/>
        <v>7.6655083670645219E-2</v>
      </c>
      <c r="T28" s="14">
        <f t="shared" si="12"/>
        <v>1134000</v>
      </c>
      <c r="U28" s="4">
        <f t="shared" si="16"/>
        <v>0.71567843406070297</v>
      </c>
      <c r="V28" s="4">
        <f t="shared" si="13"/>
        <v>1.9880461229239395</v>
      </c>
      <c r="W28" s="4">
        <f t="shared" si="17"/>
        <v>1.5517669306228579</v>
      </c>
      <c r="X28">
        <f t="shared" si="18"/>
        <v>5.7123272021021361E-2</v>
      </c>
      <c r="Y28">
        <f t="shared" si="14"/>
        <v>1.8705656076364154</v>
      </c>
      <c r="Z28" s="9" t="s">
        <v>233</v>
      </c>
      <c r="AA28" s="17">
        <v>21516.056845494</v>
      </c>
      <c r="AB28" s="17">
        <v>12719.311386503001</v>
      </c>
      <c r="AC28" s="17">
        <v>13932.040601660001</v>
      </c>
      <c r="AD28" s="17">
        <v>23164.329037866999</v>
      </c>
      <c r="AE28" s="16">
        <v>4695000</v>
      </c>
      <c r="AF28" s="16">
        <v>18292746.084132601</v>
      </c>
      <c r="AG28" s="8">
        <v>1500000</v>
      </c>
      <c r="AH28" s="8">
        <v>821000</v>
      </c>
      <c r="AI28" s="8">
        <v>-250000</v>
      </c>
      <c r="AJ28" s="8">
        <v>-754000</v>
      </c>
      <c r="AK28" s="8">
        <v>675000</v>
      </c>
      <c r="AL28" s="8">
        <v>26259000</v>
      </c>
      <c r="AM28" s="8">
        <v>26132000</v>
      </c>
      <c r="AN28" s="8">
        <v>25662000</v>
      </c>
      <c r="AO28" s="8">
        <v>26370000</v>
      </c>
      <c r="AP28" s="8">
        <v>29235000</v>
      </c>
      <c r="AQ28" s="8">
        <v>9453000</v>
      </c>
      <c r="AR28" s="8">
        <v>9757000</v>
      </c>
      <c r="AS28" s="8">
        <v>9048000</v>
      </c>
      <c r="AT28" s="8">
        <v>8477000</v>
      </c>
      <c r="AU28" s="8">
        <v>10638000</v>
      </c>
      <c r="AV28" s="8">
        <v>18793000</v>
      </c>
      <c r="AW28" s="8">
        <v>16922000</v>
      </c>
      <c r="AX28" s="8">
        <v>16736000</v>
      </c>
      <c r="AY28" s="8">
        <v>16569000</v>
      </c>
      <c r="AZ28" s="8">
        <v>20647000</v>
      </c>
      <c r="BA28" s="8">
        <v>2889000</v>
      </c>
      <c r="BB28" s="8">
        <v>1225000</v>
      </c>
      <c r="BC28" s="8">
        <v>452000</v>
      </c>
      <c r="BD28" s="8">
        <v>398000</v>
      </c>
      <c r="BE28" s="8">
        <v>3814000</v>
      </c>
      <c r="BF28" s="8">
        <v>3811000</v>
      </c>
      <c r="BG28" s="8">
        <v>2437000</v>
      </c>
      <c r="BH28" s="8">
        <v>2018000</v>
      </c>
      <c r="BI28" s="8">
        <v>2210000</v>
      </c>
      <c r="BJ28" s="8">
        <v>5886000</v>
      </c>
      <c r="BK28" s="8">
        <v>14038000</v>
      </c>
      <c r="BL28" s="8">
        <v>15411000</v>
      </c>
      <c r="BM28" s="8">
        <v>16111000</v>
      </c>
      <c r="BN28" s="8">
        <v>16403000</v>
      </c>
      <c r="BO28" s="8">
        <v>17704000</v>
      </c>
      <c r="BP28" s="8">
        <v>5237000</v>
      </c>
      <c r="BQ28" s="8">
        <v>4870000</v>
      </c>
      <c r="BR28" s="8">
        <v>4406000</v>
      </c>
      <c r="BS28" s="8">
        <v>3817000</v>
      </c>
      <c r="BT28" s="8">
        <v>4456000</v>
      </c>
      <c r="BU28" s="8">
        <v>-1122000</v>
      </c>
      <c r="BV28" s="8">
        <v>-1146000</v>
      </c>
      <c r="BW28" s="8">
        <v>-647000</v>
      </c>
      <c r="BX28" s="8">
        <v>-876000</v>
      </c>
      <c r="BY28" s="8">
        <v>-835000</v>
      </c>
      <c r="BZ28" s="8">
        <v>-11542000</v>
      </c>
      <c r="CA28" s="8">
        <v>-11137000</v>
      </c>
      <c r="CB28" s="8">
        <v>-11321000</v>
      </c>
      <c r="CC28" s="8">
        <v>-10860000</v>
      </c>
      <c r="CD28" s="8">
        <v>-10886000</v>
      </c>
      <c r="CE28" s="10">
        <v>2.1133603238866399</v>
      </c>
      <c r="CF28" s="10">
        <v>1.2958387516254899</v>
      </c>
      <c r="CG28" s="10">
        <v>0.835639180962922</v>
      </c>
      <c r="CH28" s="10">
        <v>1.43461538461538</v>
      </c>
      <c r="CI28" s="10">
        <v>2.44048734770384</v>
      </c>
      <c r="CJ28" s="8">
        <v>2422000</v>
      </c>
      <c r="CK28" s="8">
        <v>2033000</v>
      </c>
      <c r="CL28" s="8">
        <v>1316000</v>
      </c>
      <c r="CM28" s="8">
        <v>1058000</v>
      </c>
      <c r="CN28" s="8">
        <v>2747000</v>
      </c>
      <c r="CO28" s="10">
        <v>12.888</v>
      </c>
      <c r="CP28" s="10">
        <v>12.013999999999999</v>
      </c>
      <c r="CQ28" s="10">
        <v>7.8630000000000004</v>
      </c>
      <c r="CR28" s="10">
        <v>6.3849999999999998</v>
      </c>
      <c r="CS28" s="10">
        <v>13.305</v>
      </c>
      <c r="CT28" s="8">
        <v>27190</v>
      </c>
      <c r="CU28" s="8">
        <v>21730</v>
      </c>
      <c r="CV28" s="8">
        <v>4220000</v>
      </c>
      <c r="CW28" s="8">
        <v>3541000</v>
      </c>
      <c r="CX28" s="8">
        <v>3097000</v>
      </c>
      <c r="CY28" s="8">
        <v>2589000</v>
      </c>
      <c r="CZ28" s="8">
        <v>2617000</v>
      </c>
      <c r="DA28" s="8">
        <v>10254000</v>
      </c>
      <c r="DB28" s="8">
        <v>10508000</v>
      </c>
      <c r="DC28" s="8">
        <v>11008000</v>
      </c>
      <c r="DD28" s="8">
        <v>11787000</v>
      </c>
      <c r="DE28" s="8">
        <v>12755000</v>
      </c>
      <c r="DF28" s="8">
        <v>47949</v>
      </c>
      <c r="DG28" s="4">
        <f t="shared" si="19"/>
        <v>0.22094716716156881</v>
      </c>
    </row>
    <row r="29" spans="1:111" ht="14" customHeight="1" x14ac:dyDescent="0.2">
      <c r="A29" s="4" t="s">
        <v>234</v>
      </c>
      <c r="B29" s="5" t="s">
        <v>235</v>
      </c>
      <c r="C29" s="4" t="s">
        <v>236</v>
      </c>
      <c r="D29" s="16">
        <v>20000</v>
      </c>
      <c r="E29" s="4">
        <f t="shared" si="21"/>
        <v>0.23022288999523588</v>
      </c>
      <c r="F29" s="4">
        <f t="shared" si="1"/>
        <v>31.614040764968451</v>
      </c>
      <c r="G29" s="4">
        <f t="shared" si="2"/>
        <v>21.856787540096796</v>
      </c>
      <c r="H29" s="4">
        <f t="shared" si="3"/>
        <v>5.2435181697378841</v>
      </c>
      <c r="I29" s="17">
        <v>43089.937562651998</v>
      </c>
      <c r="J29" s="8">
        <v>119405</v>
      </c>
      <c r="K29" s="4">
        <f t="shared" si="4"/>
        <v>5.5443636340575919E-2</v>
      </c>
      <c r="L29" s="4">
        <f t="shared" si="5"/>
        <v>8.0277455408358067E-2</v>
      </c>
      <c r="M29" s="14">
        <f t="shared" si="6"/>
        <v>12501500</v>
      </c>
      <c r="N29" s="4">
        <f t="shared" si="15"/>
        <v>0.18755487269534679</v>
      </c>
      <c r="O29" s="4">
        <f t="shared" si="7"/>
        <v>0.14958296751536435</v>
      </c>
      <c r="P29" s="4">
        <f t="shared" si="8"/>
        <v>0.23990342405618964</v>
      </c>
      <c r="Q29" s="4">
        <f t="shared" si="9"/>
        <v>2.8094820017559263E-2</v>
      </c>
      <c r="R29" s="4">
        <f t="shared" si="10"/>
        <v>0.36319650382394258</v>
      </c>
      <c r="S29" s="4">
        <f t="shared" si="11"/>
        <v>6.7685721458591974E-2</v>
      </c>
      <c r="T29" s="14">
        <f t="shared" si="12"/>
        <v>249500</v>
      </c>
      <c r="U29" s="4">
        <f t="shared" si="16"/>
        <v>0.71109723739659747</v>
      </c>
      <c r="V29" s="4">
        <f t="shared" si="13"/>
        <v>1.7339676498572787</v>
      </c>
      <c r="W29" s="4">
        <f t="shared" si="17"/>
        <v>1.5682291029249786</v>
      </c>
      <c r="X29">
        <f t="shared" si="18"/>
        <v>0.10636803496176057</v>
      </c>
      <c r="Y29">
        <f t="shared" si="14"/>
        <v>1.0091352968971492</v>
      </c>
      <c r="Z29" s="9" t="s">
        <v>237</v>
      </c>
      <c r="AA29" s="17">
        <v>45889.449551336998</v>
      </c>
      <c r="AB29" s="17">
        <v>28829.057157726002</v>
      </c>
      <c r="AC29" s="17">
        <v>27609.087125065002</v>
      </c>
      <c r="AD29" s="17">
        <v>18812.246084433998</v>
      </c>
      <c r="AE29" s="16">
        <v>4689000</v>
      </c>
      <c r="AF29" s="16">
        <v>47778937.562651597</v>
      </c>
      <c r="AG29" s="8">
        <v>1363000</v>
      </c>
      <c r="AH29" s="8">
        <v>1245000</v>
      </c>
      <c r="AI29" s="8">
        <v>949000</v>
      </c>
      <c r="AJ29" s="8">
        <v>868000</v>
      </c>
      <c r="AK29" s="8">
        <v>966000</v>
      </c>
      <c r="AL29" s="8">
        <v>12814000</v>
      </c>
      <c r="AM29" s="8">
        <v>12189000</v>
      </c>
      <c r="AN29" s="8">
        <v>10876000</v>
      </c>
      <c r="AO29" s="8">
        <v>10642000</v>
      </c>
      <c r="AP29" s="8">
        <v>9409000</v>
      </c>
      <c r="AQ29" s="8">
        <v>5255000</v>
      </c>
      <c r="AR29" s="8">
        <v>5412000</v>
      </c>
      <c r="AS29" s="8">
        <v>4327000</v>
      </c>
      <c r="AT29" s="8">
        <v>4178000</v>
      </c>
      <c r="AU29" s="8">
        <v>4272000</v>
      </c>
      <c r="AV29" s="8">
        <v>9112000</v>
      </c>
      <c r="AW29" s="8">
        <v>8171000</v>
      </c>
      <c r="AX29" s="8">
        <v>7414000</v>
      </c>
      <c r="AY29" s="8">
        <v>7887000</v>
      </c>
      <c r="AZ29" s="8">
        <v>7343000</v>
      </c>
      <c r="BA29" s="8">
        <v>1709000</v>
      </c>
      <c r="BB29" s="8">
        <v>1709000</v>
      </c>
      <c r="BC29" s="8">
        <v>1454000</v>
      </c>
      <c r="BD29" s="8">
        <v>1609000</v>
      </c>
      <c r="BE29" s="8">
        <v>1338000</v>
      </c>
      <c r="BF29" s="8">
        <v>2186000</v>
      </c>
      <c r="BG29" s="8">
        <v>2157000</v>
      </c>
      <c r="BH29" s="8">
        <v>1872000</v>
      </c>
      <c r="BI29" s="8">
        <v>2038000</v>
      </c>
      <c r="BJ29" s="8">
        <v>1704000</v>
      </c>
      <c r="BK29" s="8">
        <v>12698000</v>
      </c>
      <c r="BL29" s="8">
        <v>12229000</v>
      </c>
      <c r="BM29" s="8">
        <v>11434000</v>
      </c>
      <c r="BN29" s="8">
        <v>11342000</v>
      </c>
      <c r="BO29" s="8">
        <v>10702000</v>
      </c>
      <c r="BP29" s="8">
        <v>4560000</v>
      </c>
      <c r="BQ29" s="8">
        <v>4063000</v>
      </c>
      <c r="BR29" s="8">
        <v>3489000</v>
      </c>
      <c r="BS29" s="8">
        <v>3439000</v>
      </c>
      <c r="BT29" s="8">
        <v>3096000</v>
      </c>
      <c r="BU29" s="8">
        <v>-256000</v>
      </c>
      <c r="BV29" s="8">
        <v>-243000</v>
      </c>
      <c r="BW29" s="8">
        <v>-217000</v>
      </c>
      <c r="BX29" s="8">
        <v>-248000</v>
      </c>
      <c r="BY29" s="8">
        <v>-197000</v>
      </c>
      <c r="BZ29" s="8">
        <v>-4700000</v>
      </c>
      <c r="CA29" s="8">
        <v>-3929000</v>
      </c>
      <c r="CB29" s="8">
        <v>-3612000</v>
      </c>
      <c r="CC29" s="8">
        <v>-3758000</v>
      </c>
      <c r="CD29" s="8">
        <v>-3691000</v>
      </c>
      <c r="CE29" s="10">
        <v>4.5118279569892499</v>
      </c>
      <c r="CF29" s="10">
        <v>5.0811518324607299</v>
      </c>
      <c r="CG29" s="10">
        <v>5.3618784530386696</v>
      </c>
      <c r="CH29" s="10">
        <v>1.69074074074074</v>
      </c>
      <c r="CI29" s="10">
        <v>3.63703703703704</v>
      </c>
      <c r="CJ29" s="8">
        <v>1840000</v>
      </c>
      <c r="CK29" s="8">
        <v>1693000</v>
      </c>
      <c r="CL29" s="8">
        <v>1367000</v>
      </c>
      <c r="CM29" s="8">
        <v>1297000</v>
      </c>
      <c r="CN29" s="8">
        <v>1332000</v>
      </c>
      <c r="CO29" s="10">
        <v>20.193000000000001</v>
      </c>
      <c r="CP29" s="10">
        <v>20.72</v>
      </c>
      <c r="CQ29" s="10">
        <v>18.437999999999999</v>
      </c>
      <c r="CR29" s="10">
        <v>16.445</v>
      </c>
      <c r="CS29" s="10">
        <v>18.14</v>
      </c>
      <c r="CT29" s="8">
        <v>30050</v>
      </c>
      <c r="CU29" s="8">
        <v>45933</v>
      </c>
      <c r="CV29" s="8">
        <v>2546000</v>
      </c>
      <c r="CW29" s="8">
        <v>2458000</v>
      </c>
      <c r="CX29" s="8">
        <v>2242000</v>
      </c>
      <c r="CY29" s="8">
        <v>2311000</v>
      </c>
      <c r="CZ29" s="8">
        <v>2099000</v>
      </c>
      <c r="DA29" s="8">
        <v>4654000</v>
      </c>
      <c r="DB29" s="8">
        <v>3670000</v>
      </c>
      <c r="DC29" s="8">
        <v>3453000</v>
      </c>
      <c r="DD29" s="8">
        <v>3394000</v>
      </c>
      <c r="DE29" s="8">
        <v>2744000</v>
      </c>
      <c r="DF29" s="8">
        <v>119405</v>
      </c>
      <c r="DG29" s="4">
        <f t="shared" si="19"/>
        <v>8.9882507744409423E-2</v>
      </c>
    </row>
    <row r="30" spans="1:111" ht="14" customHeight="1" x14ac:dyDescent="0.2">
      <c r="A30" s="4" t="s">
        <v>238</v>
      </c>
      <c r="B30" s="5" t="s">
        <v>239</v>
      </c>
      <c r="C30" s="4" t="s">
        <v>240</v>
      </c>
      <c r="D30" s="16">
        <v>13448</v>
      </c>
      <c r="E30" s="4">
        <f t="shared" si="21"/>
        <v>0.24668841241602912</v>
      </c>
      <c r="F30" s="4">
        <f t="shared" si="1"/>
        <v>12.446258819862585</v>
      </c>
      <c r="G30" s="4">
        <f t="shared" si="2"/>
        <v>8.3244658575889208</v>
      </c>
      <c r="H30" s="4">
        <f t="shared" si="3"/>
        <v>0.38028090895125305</v>
      </c>
      <c r="I30" s="17">
        <v>3492.5197949240001</v>
      </c>
      <c r="J30" s="8">
        <v>125</v>
      </c>
      <c r="K30" s="4">
        <f t="shared" si="4"/>
        <v>0.10172467018003295</v>
      </c>
      <c r="L30" s="4">
        <f t="shared" si="5"/>
        <v>0.16494992542983344</v>
      </c>
      <c r="M30" s="14">
        <f t="shared" si="6"/>
        <v>4900830.5</v>
      </c>
      <c r="N30" s="4">
        <f t="shared" si="15"/>
        <v>4.0254943083680474E-2</v>
      </c>
      <c r="O30" s="4">
        <f t="shared" si="7"/>
        <v>2.6900859163637211E-2</v>
      </c>
      <c r="P30" s="4">
        <f t="shared" si="8"/>
        <v>4.5682319497361325E-2</v>
      </c>
      <c r="Q30" s="4">
        <f t="shared" si="9"/>
        <v>6.8006615927174571E-3</v>
      </c>
      <c r="R30" s="4">
        <f t="shared" si="10"/>
        <v>0.13653201778123417</v>
      </c>
      <c r="S30" s="4">
        <f t="shared" si="11"/>
        <v>0.42402527197213913</v>
      </c>
      <c r="T30" s="14">
        <f t="shared" si="12"/>
        <v>61509</v>
      </c>
      <c r="U30" s="4">
        <f t="shared" si="16"/>
        <v>2.0402984324355935</v>
      </c>
      <c r="V30" s="4">
        <f t="shared" si="13"/>
        <v>2.6742063154311007</v>
      </c>
      <c r="W30" s="4">
        <f t="shared" si="17"/>
        <v>0.54181006522495012</v>
      </c>
      <c r="X30">
        <f t="shared" si="18"/>
        <v>5.4885780782739674E-2</v>
      </c>
      <c r="Y30">
        <f t="shared" si="14"/>
        <v>1.4714525460114842</v>
      </c>
      <c r="Z30" s="9" t="s">
        <v>241</v>
      </c>
      <c r="AA30" s="17">
        <v>3718.8276125679999</v>
      </c>
      <c r="AB30" s="17">
        <v>2670.5903321179999</v>
      </c>
      <c r="AC30" s="17">
        <v>2478.1471541679998</v>
      </c>
      <c r="AD30" s="17">
        <v>1445.7965525</v>
      </c>
      <c r="AE30" s="16">
        <v>474263</v>
      </c>
      <c r="AF30" s="16">
        <v>3966782.7949241302</v>
      </c>
      <c r="AG30" s="8">
        <v>280608</v>
      </c>
      <c r="AH30" s="8">
        <v>219345</v>
      </c>
      <c r="AI30" s="8">
        <v>172640</v>
      </c>
      <c r="AJ30" s="8">
        <v>159407</v>
      </c>
      <c r="AK30" s="8">
        <v>163677</v>
      </c>
      <c r="AL30" s="8">
        <v>5112581</v>
      </c>
      <c r="AM30" s="8">
        <v>4689080</v>
      </c>
      <c r="AN30" s="8">
        <v>4310732</v>
      </c>
      <c r="AO30" s="8">
        <v>4178179</v>
      </c>
      <c r="AP30" s="8">
        <v>2775947</v>
      </c>
      <c r="AQ30" s="8">
        <v>3900668</v>
      </c>
      <c r="AR30" s="8">
        <v>3568311</v>
      </c>
      <c r="AS30" s="8">
        <v>3176450</v>
      </c>
      <c r="AT30" s="8">
        <v>3048032</v>
      </c>
      <c r="AU30" s="8">
        <v>2338577</v>
      </c>
      <c r="AV30" s="8">
        <v>10431191</v>
      </c>
      <c r="AW30" s="8">
        <v>9436113</v>
      </c>
      <c r="AX30" s="8">
        <v>8340579</v>
      </c>
      <c r="AY30" s="8">
        <v>7731190</v>
      </c>
      <c r="AZ30" s="8">
        <v>7080136</v>
      </c>
      <c r="BA30" s="8">
        <v>419907</v>
      </c>
      <c r="BB30" s="8">
        <v>330427</v>
      </c>
      <c r="BC30" s="8">
        <v>286177</v>
      </c>
      <c r="BD30" s="8">
        <v>257361</v>
      </c>
      <c r="BE30" s="8">
        <v>237189</v>
      </c>
      <c r="BF30" s="8">
        <v>476521</v>
      </c>
      <c r="BG30" s="8">
        <v>385848</v>
      </c>
      <c r="BH30" s="8">
        <v>351737</v>
      </c>
      <c r="BI30" s="8">
        <v>303570</v>
      </c>
      <c r="BJ30" s="8">
        <v>274647</v>
      </c>
      <c r="BK30" s="8">
        <v>3474513</v>
      </c>
      <c r="BL30" s="8">
        <v>3179853</v>
      </c>
      <c r="BM30" s="8">
        <v>2968303</v>
      </c>
      <c r="BN30" s="8">
        <v>3017861</v>
      </c>
      <c r="BO30" s="8">
        <v>1788958</v>
      </c>
      <c r="BP30" s="8">
        <v>2866407</v>
      </c>
      <c r="BQ30" s="8">
        <v>2515257</v>
      </c>
      <c r="BR30" s="8">
        <v>2227464</v>
      </c>
      <c r="BS30" s="8">
        <v>1883528</v>
      </c>
      <c r="BT30" s="8">
        <v>1536662</v>
      </c>
      <c r="BU30" s="8">
        <v>-70939</v>
      </c>
      <c r="BV30" s="8">
        <v>-52079</v>
      </c>
      <c r="BW30" s="8">
        <v>-24184</v>
      </c>
      <c r="BX30" s="8">
        <v>-69086</v>
      </c>
      <c r="BY30" s="8">
        <v>-17251</v>
      </c>
      <c r="BZ30" s="8">
        <v>-8794653</v>
      </c>
      <c r="CA30" s="8">
        <v>-7989253</v>
      </c>
      <c r="CB30" s="8">
        <v>-7039439</v>
      </c>
      <c r="CC30" s="8">
        <v>-6593953</v>
      </c>
      <c r="CD30" s="8">
        <v>-6048960</v>
      </c>
      <c r="CE30" s="10">
        <v>2.2512873443277499</v>
      </c>
      <c r="CF30" s="10">
        <v>3.3682455139179499</v>
      </c>
      <c r="CG30" s="10">
        <v>5.52046181047504</v>
      </c>
      <c r="CH30" s="10">
        <v>-0.39703432002952299</v>
      </c>
      <c r="CI30" s="10">
        <v>8.6502844141069399</v>
      </c>
      <c r="CJ30" s="8">
        <v>337222</v>
      </c>
      <c r="CK30" s="8">
        <v>274766</v>
      </c>
      <c r="CL30" s="8">
        <v>238200</v>
      </c>
      <c r="CM30" s="8">
        <v>205616</v>
      </c>
      <c r="CN30" s="8">
        <v>201135</v>
      </c>
      <c r="CO30" s="10">
        <v>3.2330000000000001</v>
      </c>
      <c r="CP30" s="10">
        <v>2.9119999999999999</v>
      </c>
      <c r="CQ30" s="10">
        <v>2.8559999999999999</v>
      </c>
      <c r="CR30" s="10">
        <v>2.66</v>
      </c>
      <c r="CS30" s="10">
        <v>2.8410000000000002</v>
      </c>
      <c r="CT30" s="8">
        <v>85</v>
      </c>
      <c r="CU30" s="8">
        <v>39</v>
      </c>
      <c r="CV30" s="8">
        <v>1451135</v>
      </c>
      <c r="CW30" s="8">
        <v>1173101</v>
      </c>
      <c r="CX30" s="8">
        <v>1052856</v>
      </c>
      <c r="CY30" s="8">
        <v>1172583</v>
      </c>
      <c r="CZ30" s="8">
        <v>798005</v>
      </c>
      <c r="DA30" s="8">
        <v>698031</v>
      </c>
      <c r="DB30" s="8">
        <v>643134</v>
      </c>
      <c r="DC30" s="8">
        <v>676283</v>
      </c>
      <c r="DD30" s="8">
        <v>693733</v>
      </c>
      <c r="DE30" s="8">
        <v>279020</v>
      </c>
      <c r="DF30" s="8">
        <v>125</v>
      </c>
      <c r="DG30" s="4">
        <f t="shared" si="19"/>
        <v>0.14426890940265902</v>
      </c>
    </row>
    <row r="31" spans="1:111" ht="14" customHeight="1" x14ac:dyDescent="0.2">
      <c r="A31" s="4" t="s">
        <v>242</v>
      </c>
      <c r="B31" s="5" t="s">
        <v>243</v>
      </c>
      <c r="C31" s="4" t="s">
        <v>244</v>
      </c>
      <c r="D31" s="16">
        <v>26000</v>
      </c>
      <c r="E31" s="4">
        <f t="shared" si="21"/>
        <v>1.8277814029559414E-2</v>
      </c>
      <c r="F31" s="4">
        <f t="shared" si="1"/>
        <v>26.637313668543232</v>
      </c>
      <c r="G31" s="4">
        <f t="shared" si="2"/>
        <v>17.959573907547632</v>
      </c>
      <c r="H31" s="4">
        <f t="shared" si="3"/>
        <v>3.6292206331910983</v>
      </c>
      <c r="I31" s="17">
        <v>24831.303801816</v>
      </c>
      <c r="J31" s="8">
        <v>26639</v>
      </c>
      <c r="K31" s="4">
        <f t="shared" si="4"/>
        <v>3.8734842312946327E-2</v>
      </c>
      <c r="L31" s="4">
        <f t="shared" si="5"/>
        <v>0.14488452074064306</v>
      </c>
      <c r="M31" s="14">
        <f t="shared" si="6"/>
        <v>10730150</v>
      </c>
      <c r="N31" s="4">
        <f t="shared" si="15"/>
        <v>0.17129271687026443</v>
      </c>
      <c r="O31" s="4">
        <f t="shared" si="7"/>
        <v>0.12012267408896449</v>
      </c>
      <c r="P31" s="4">
        <f t="shared" si="8"/>
        <v>0.20207721251481883</v>
      </c>
      <c r="Q31" s="4">
        <f t="shared" si="9"/>
        <v>1.8182052471522086E-2</v>
      </c>
      <c r="R31" s="4">
        <f t="shared" si="10"/>
        <v>0.41138799297312872</v>
      </c>
      <c r="S31" s="4">
        <f t="shared" si="11"/>
        <v>2.9723969008648821E-2</v>
      </c>
      <c r="T31" s="14">
        <f t="shared" si="12"/>
        <v>130700</v>
      </c>
      <c r="U31" s="4">
        <f t="shared" si="16"/>
        <v>0.72131391339102313</v>
      </c>
      <c r="V31" s="4">
        <f t="shared" si="13"/>
        <v>2.1492785332484008</v>
      </c>
      <c r="W31" s="4">
        <f t="shared" si="17"/>
        <v>1.5375282247691999</v>
      </c>
      <c r="X31">
        <f t="shared" si="18"/>
        <v>8.6646156134105423E-2</v>
      </c>
      <c r="Y31">
        <f t="shared" si="14"/>
        <v>1.3392961621291906</v>
      </c>
      <c r="Z31" s="9" t="s">
        <v>245</v>
      </c>
      <c r="AA31" s="17">
        <v>34116.204288310997</v>
      </c>
      <c r="AB31" s="17">
        <v>25591.589207513</v>
      </c>
      <c r="AC31" s="17">
        <v>19282.859429078999</v>
      </c>
      <c r="AD31" s="17">
        <v>23095.873760777002</v>
      </c>
      <c r="AE31" s="16">
        <v>3332900</v>
      </c>
      <c r="AF31" s="16">
        <v>28164203.801816199</v>
      </c>
      <c r="AG31" s="8">
        <v>932200</v>
      </c>
      <c r="AH31" s="8">
        <v>1358100</v>
      </c>
      <c r="AI31" s="8">
        <v>1023400</v>
      </c>
      <c r="AJ31" s="8">
        <v>695800</v>
      </c>
      <c r="AK31" s="8">
        <v>535500</v>
      </c>
      <c r="AL31" s="8">
        <v>10758700</v>
      </c>
      <c r="AM31" s="8">
        <v>10701600</v>
      </c>
      <c r="AN31" s="8">
        <v>7264700</v>
      </c>
      <c r="AO31" s="8">
        <v>6113000</v>
      </c>
      <c r="AP31" s="8">
        <v>6262000</v>
      </c>
      <c r="AQ31" s="8">
        <v>3610700</v>
      </c>
      <c r="AR31" s="8">
        <v>3063400</v>
      </c>
      <c r="AS31" s="8">
        <v>2685800</v>
      </c>
      <c r="AT31" s="8">
        <v>2985700</v>
      </c>
      <c r="AU31" s="8">
        <v>2830700</v>
      </c>
      <c r="AV31" s="8">
        <v>7760400</v>
      </c>
      <c r="AW31" s="8">
        <v>6997400</v>
      </c>
      <c r="AX31" s="8">
        <v>6329800</v>
      </c>
      <c r="AY31" s="8">
        <v>6694800</v>
      </c>
      <c r="AZ31" s="8">
        <v>6666000</v>
      </c>
      <c r="BA31" s="8">
        <v>1329300</v>
      </c>
      <c r="BB31" s="8">
        <v>1151800</v>
      </c>
      <c r="BC31" s="8">
        <v>1080200</v>
      </c>
      <c r="BD31" s="8">
        <v>619600</v>
      </c>
      <c r="BE31" s="8">
        <v>1469400</v>
      </c>
      <c r="BF31" s="8">
        <v>1568200</v>
      </c>
      <c r="BG31" s="8">
        <v>1341600</v>
      </c>
      <c r="BH31" s="8">
        <v>1252900</v>
      </c>
      <c r="BI31" s="8">
        <v>771800</v>
      </c>
      <c r="BJ31" s="8">
        <v>1634000</v>
      </c>
      <c r="BK31" s="8">
        <v>8033100</v>
      </c>
      <c r="BL31" s="8">
        <v>8312000</v>
      </c>
      <c r="BM31" s="8">
        <v>6236900</v>
      </c>
      <c r="BN31" s="8">
        <v>5708800</v>
      </c>
      <c r="BO31" s="8">
        <v>4644500</v>
      </c>
      <c r="BP31" s="8">
        <v>3572200</v>
      </c>
      <c r="BQ31" s="8">
        <v>2992200</v>
      </c>
      <c r="BR31" s="8">
        <v>1810800</v>
      </c>
      <c r="BS31" s="8">
        <v>1936800</v>
      </c>
      <c r="BT31" s="8">
        <v>2236900</v>
      </c>
      <c r="BU31" s="8">
        <v>-141100</v>
      </c>
      <c r="BV31" s="8">
        <v>-120300</v>
      </c>
      <c r="BW31" s="8">
        <v>-113900</v>
      </c>
      <c r="BX31" s="8">
        <v>-132800</v>
      </c>
      <c r="BY31" s="8">
        <v>-125500</v>
      </c>
      <c r="BZ31" s="8">
        <v>-4419500</v>
      </c>
      <c r="CA31" s="8">
        <v>-3909900</v>
      </c>
      <c r="CB31" s="8">
        <v>-3561900</v>
      </c>
      <c r="CC31" s="8">
        <v>-3642500</v>
      </c>
      <c r="CD31" s="8">
        <v>-3616500</v>
      </c>
      <c r="CE31" s="10">
        <v>6.0926124197002096</v>
      </c>
      <c r="CF31" s="10">
        <v>4.9724256785868199</v>
      </c>
      <c r="CG31" s="10">
        <v>2.2532329666087598</v>
      </c>
      <c r="CH31" s="10">
        <v>5.2294636795655096</v>
      </c>
      <c r="CI31" s="10">
        <v>10.4552380952381</v>
      </c>
      <c r="CJ31" s="8">
        <v>1171100</v>
      </c>
      <c r="CK31" s="8">
        <v>1547900</v>
      </c>
      <c r="CL31" s="8">
        <v>1196100</v>
      </c>
      <c r="CM31" s="8">
        <v>848000</v>
      </c>
      <c r="CN31" s="8">
        <v>700100</v>
      </c>
      <c r="CO31" s="10">
        <v>15.090999999999999</v>
      </c>
      <c r="CP31" s="10">
        <v>22.120999999999999</v>
      </c>
      <c r="CQ31" s="10">
        <v>18.896000000000001</v>
      </c>
      <c r="CR31" s="10">
        <v>12.667</v>
      </c>
      <c r="CS31" s="10">
        <v>10.503</v>
      </c>
      <c r="CT31" s="8">
        <v>9676</v>
      </c>
      <c r="CU31" s="8">
        <v>15130</v>
      </c>
      <c r="CV31" s="8">
        <v>1762900</v>
      </c>
      <c r="CW31" s="8">
        <v>1332800</v>
      </c>
      <c r="CX31" s="8">
        <v>1145300</v>
      </c>
      <c r="CY31" s="8">
        <v>1059800</v>
      </c>
      <c r="CZ31" s="8">
        <v>1058300</v>
      </c>
      <c r="DA31" s="8">
        <v>4426000</v>
      </c>
      <c r="DB31" s="8">
        <v>4647700</v>
      </c>
      <c r="DC31" s="8">
        <v>2129600</v>
      </c>
      <c r="DD31" s="8">
        <v>1265200</v>
      </c>
      <c r="DE31" s="8">
        <v>1290700</v>
      </c>
      <c r="DF31" s="8">
        <v>26639</v>
      </c>
      <c r="DG31" s="4">
        <f t="shared" si="19"/>
        <v>0.14864917728738947</v>
      </c>
    </row>
    <row r="32" spans="1:111" ht="14" customHeight="1" x14ac:dyDescent="0.2">
      <c r="A32" s="4" t="s">
        <v>246</v>
      </c>
      <c r="B32" s="5" t="s">
        <v>247</v>
      </c>
      <c r="C32" s="4" t="s">
        <v>248</v>
      </c>
      <c r="D32" s="16">
        <v>32307</v>
      </c>
      <c r="E32" s="4">
        <f t="shared" si="21"/>
        <v>-4.4695090499532797E-2</v>
      </c>
      <c r="F32" s="4">
        <f t="shared" si="1"/>
        <v>52.939970024264518</v>
      </c>
      <c r="G32" s="4">
        <f t="shared" si="2"/>
        <v>16.109195316390938</v>
      </c>
      <c r="H32" s="4">
        <f t="shared" si="3"/>
        <v>1.2576613726351913</v>
      </c>
      <c r="I32" s="17">
        <v>8205.6953537610007</v>
      </c>
      <c r="J32" s="8">
        <v>15871</v>
      </c>
      <c r="K32" s="4">
        <f t="shared" si="4"/>
        <v>-3.8084493269922359E-2</v>
      </c>
      <c r="L32" s="4">
        <f t="shared" si="5"/>
        <v>-0.15411450674276084</v>
      </c>
      <c r="M32" s="14">
        <f t="shared" si="6"/>
        <v>9842500</v>
      </c>
      <c r="N32" s="4">
        <f t="shared" si="15"/>
        <v>3.647920409009258E-2</v>
      </c>
      <c r="O32" s="4">
        <f t="shared" si="7"/>
        <v>2.1417714522592234E-2</v>
      </c>
      <c r="P32" s="4">
        <f t="shared" si="8"/>
        <v>7.8071023904932979E-2</v>
      </c>
      <c r="Q32" s="4">
        <f t="shared" si="9"/>
        <v>2.9570263921514441E-2</v>
      </c>
      <c r="R32" s="4">
        <f t="shared" si="10"/>
        <v>0.19684262456832757</v>
      </c>
      <c r="S32" s="4">
        <f t="shared" si="11"/>
        <v>-3.226602875256368E-2</v>
      </c>
      <c r="T32" s="14">
        <f t="shared" si="12"/>
        <v>207500</v>
      </c>
      <c r="U32" s="4">
        <f t="shared" si="16"/>
        <v>0.71406018746916622</v>
      </c>
      <c r="V32" s="4">
        <f t="shared" si="13"/>
        <v>1.3174949936282541</v>
      </c>
      <c r="W32" s="4">
        <f t="shared" si="17"/>
        <v>1.8347212165097755</v>
      </c>
      <c r="X32">
        <f t="shared" si="18"/>
        <v>1.5293537247163296E-2</v>
      </c>
      <c r="Y32">
        <f t="shared" si="14"/>
        <v>2.0113117682079777</v>
      </c>
      <c r="Z32" s="9" t="s">
        <v>249</v>
      </c>
      <c r="AA32" s="17">
        <v>5293.8744252189999</v>
      </c>
      <c r="AB32" s="17">
        <v>5330.8652562269999</v>
      </c>
      <c r="AC32" s="17">
        <v>9665.0942865830002</v>
      </c>
      <c r="AD32" s="17">
        <v>9852.5205760850004</v>
      </c>
      <c r="AE32" s="16">
        <v>896000</v>
      </c>
      <c r="AF32" s="16">
        <v>9101695.3537608795</v>
      </c>
      <c r="AG32" s="8">
        <v>155000</v>
      </c>
      <c r="AH32" s="8">
        <v>-250000</v>
      </c>
      <c r="AI32" s="8">
        <v>-2542000</v>
      </c>
      <c r="AJ32" s="8">
        <v>-6095000</v>
      </c>
      <c r="AK32" s="8">
        <v>-31000</v>
      </c>
      <c r="AL32" s="8">
        <v>10135000</v>
      </c>
      <c r="AM32" s="8">
        <v>9550000</v>
      </c>
      <c r="AN32" s="8">
        <v>9929000</v>
      </c>
      <c r="AO32" s="8">
        <v>13149000</v>
      </c>
      <c r="AP32" s="8">
        <v>19796000</v>
      </c>
      <c r="AQ32" s="8">
        <v>5493000</v>
      </c>
      <c r="AR32" s="8">
        <v>4902000</v>
      </c>
      <c r="AS32" s="8">
        <v>5209000</v>
      </c>
      <c r="AT32" s="8">
        <v>6113000</v>
      </c>
      <c r="AU32" s="8">
        <v>7279000</v>
      </c>
      <c r="AV32" s="8">
        <v>7237000</v>
      </c>
      <c r="AW32" s="8">
        <v>5524000</v>
      </c>
      <c r="AX32" s="8">
        <v>6090000</v>
      </c>
      <c r="AY32" s="8">
        <v>8479000</v>
      </c>
      <c r="AZ32" s="8">
        <v>8453000</v>
      </c>
      <c r="BA32" s="8">
        <v>264000</v>
      </c>
      <c r="BB32" s="8">
        <v>-134000</v>
      </c>
      <c r="BC32" s="8">
        <v>-2425000</v>
      </c>
      <c r="BD32" s="8">
        <v>-6279000</v>
      </c>
      <c r="BE32" s="8">
        <v>211000</v>
      </c>
      <c r="BF32" s="8">
        <v>565000</v>
      </c>
      <c r="BG32" s="8">
        <v>173000</v>
      </c>
      <c r="BH32" s="8">
        <v>-152000</v>
      </c>
      <c r="BI32" s="8">
        <v>107000</v>
      </c>
      <c r="BJ32" s="8">
        <v>901000</v>
      </c>
      <c r="BK32" s="8">
        <v>5039000</v>
      </c>
      <c r="BL32" s="8">
        <v>4553000</v>
      </c>
      <c r="BM32" s="8">
        <v>4719000</v>
      </c>
      <c r="BN32" s="8">
        <v>5371000</v>
      </c>
      <c r="BO32" s="8">
        <v>5977000</v>
      </c>
      <c r="BP32" s="8">
        <v>2437000</v>
      </c>
      <c r="BQ32" s="8">
        <v>1910000</v>
      </c>
      <c r="BR32" s="8">
        <v>1867000</v>
      </c>
      <c r="BS32" s="8">
        <v>2247000</v>
      </c>
      <c r="BT32" s="8">
        <v>2341000</v>
      </c>
      <c r="BU32" s="8">
        <v>-214000</v>
      </c>
      <c r="BV32" s="8">
        <v>-201000</v>
      </c>
      <c r="BW32" s="8">
        <v>-226000</v>
      </c>
      <c r="BX32" s="8">
        <v>-233000</v>
      </c>
      <c r="BY32" s="8">
        <v>-244000</v>
      </c>
      <c r="BZ32" s="8">
        <v>-5602000</v>
      </c>
      <c r="CA32" s="8">
        <v>-4443000</v>
      </c>
      <c r="CB32" s="8">
        <v>-5274000</v>
      </c>
      <c r="CC32" s="8">
        <v>-7069000</v>
      </c>
      <c r="CD32" s="8">
        <v>-6319000</v>
      </c>
      <c r="CE32" s="10">
        <v>-1.1087866108786599</v>
      </c>
      <c r="CF32" s="10">
        <v>2.73563218390805</v>
      </c>
      <c r="CG32" s="10">
        <v>0.58918296892980404</v>
      </c>
      <c r="CH32" s="10">
        <v>0.15974006347287301</v>
      </c>
      <c r="CI32" s="10">
        <v>2.0082474226804101</v>
      </c>
      <c r="CJ32" s="8">
        <v>456000</v>
      </c>
      <c r="CK32" s="8">
        <v>57000</v>
      </c>
      <c r="CL32" s="8">
        <v>-269000</v>
      </c>
      <c r="CM32" s="8">
        <v>291000</v>
      </c>
      <c r="CN32" s="8">
        <v>659000</v>
      </c>
      <c r="CO32" s="10">
        <v>6.3010000000000002</v>
      </c>
      <c r="CP32" s="10">
        <v>1.032</v>
      </c>
      <c r="CQ32" s="10">
        <v>-4.4169999999999998</v>
      </c>
      <c r="CR32" s="10">
        <v>3.4319999999999999</v>
      </c>
      <c r="CS32" s="10">
        <v>7.7960000000000003</v>
      </c>
      <c r="CT32" s="8">
        <v>8658</v>
      </c>
      <c r="CU32" s="8">
        <v>7886</v>
      </c>
      <c r="CV32" s="8">
        <v>3331000</v>
      </c>
      <c r="CW32" s="8">
        <v>2501000</v>
      </c>
      <c r="CX32" s="8">
        <v>2804000</v>
      </c>
      <c r="CY32" s="8">
        <v>3980000</v>
      </c>
      <c r="CZ32" s="8">
        <v>4930000</v>
      </c>
      <c r="DA32" s="8">
        <v>1995000</v>
      </c>
      <c r="DB32" s="8">
        <v>2030000</v>
      </c>
      <c r="DC32" s="8">
        <v>2020000</v>
      </c>
      <c r="DD32" s="8">
        <v>3659000</v>
      </c>
      <c r="DE32" s="8">
        <v>9284000</v>
      </c>
      <c r="DF32" s="8">
        <v>15871</v>
      </c>
      <c r="DG32" s="4" t="e">
        <f t="shared" si="19"/>
        <v>#NUM!</v>
      </c>
    </row>
    <row r="33" spans="1:111" ht="14" customHeight="1" x14ac:dyDescent="0.2">
      <c r="A33" s="4" t="s">
        <v>250</v>
      </c>
      <c r="B33" s="5" t="s">
        <v>251</v>
      </c>
      <c r="C33" s="4" t="s">
        <v>182</v>
      </c>
      <c r="D33" s="16">
        <v>25000</v>
      </c>
      <c r="E33" s="4">
        <f t="shared" si="21"/>
        <v>0.16317597897378766</v>
      </c>
      <c r="F33" s="4">
        <f t="shared" si="1"/>
        <v>17.839081116424623</v>
      </c>
      <c r="G33" s="4">
        <f t="shared" si="2"/>
        <v>12.991827447606136</v>
      </c>
      <c r="H33" s="4">
        <f t="shared" si="3"/>
        <v>2.6223857679294693</v>
      </c>
      <c r="I33" s="17">
        <v>19005.328883491999</v>
      </c>
      <c r="J33" s="8">
        <v>15748</v>
      </c>
      <c r="K33" s="4">
        <f t="shared" si="4"/>
        <v>5.0281718443917045E-2</v>
      </c>
      <c r="L33" s="4">
        <f t="shared" si="5"/>
        <v>6.8305469871905444E-2</v>
      </c>
      <c r="M33" s="14">
        <f t="shared" si="6"/>
        <v>10650073</v>
      </c>
      <c r="N33" s="4">
        <f t="shared" si="15"/>
        <v>0.16570232936001603</v>
      </c>
      <c r="O33" s="4">
        <f t="shared" si="7"/>
        <v>0.12521920318642685</v>
      </c>
      <c r="P33" s="4">
        <f t="shared" si="8"/>
        <v>0.20184887603419241</v>
      </c>
      <c r="Q33" s="4">
        <f t="shared" si="9"/>
        <v>2.5970817415146622E-2</v>
      </c>
      <c r="R33" s="4">
        <f t="shared" si="10"/>
        <v>0.55093089820703289</v>
      </c>
      <c r="S33" s="4">
        <f t="shared" si="11"/>
        <v>6.6188957220720601E-2</v>
      </c>
      <c r="T33" s="14">
        <f t="shared" si="12"/>
        <v>196213.5</v>
      </c>
      <c r="U33" s="4">
        <f t="shared" si="16"/>
        <v>0.78080788919837607</v>
      </c>
      <c r="V33" s="4">
        <f t="shared" si="13"/>
        <v>2.4852271017813825</v>
      </c>
      <c r="W33" s="4">
        <f t="shared" si="17"/>
        <v>1.3780709973756435</v>
      </c>
      <c r="X33">
        <f t="shared" si="18"/>
        <v>9.7772141727096515E-2</v>
      </c>
      <c r="Y33">
        <f t="shared" si="14"/>
        <v>1.648451858829894</v>
      </c>
      <c r="Z33" s="9" t="s">
        <v>252</v>
      </c>
      <c r="AA33" s="17">
        <v>26147.613863613002</v>
      </c>
      <c r="AB33" s="17">
        <v>18193.041498750001</v>
      </c>
      <c r="AC33" s="17">
        <v>16743.403960682001</v>
      </c>
      <c r="AD33" s="17">
        <v>10382.302773728001</v>
      </c>
      <c r="AE33" s="16">
        <v>3306160</v>
      </c>
      <c r="AF33" s="16">
        <v>22311488.883491501</v>
      </c>
      <c r="AG33" s="8">
        <v>1065376</v>
      </c>
      <c r="AH33" s="8">
        <v>1123818</v>
      </c>
      <c r="AI33" s="8">
        <v>683451</v>
      </c>
      <c r="AJ33" s="8">
        <v>677918</v>
      </c>
      <c r="AK33" s="8">
        <v>570267</v>
      </c>
      <c r="AL33" s="8">
        <v>10896519</v>
      </c>
      <c r="AM33" s="8">
        <v>10403627</v>
      </c>
      <c r="AN33" s="8">
        <v>9152074</v>
      </c>
      <c r="AO33" s="8">
        <v>8669477</v>
      </c>
      <c r="AP33" s="8">
        <v>8365771</v>
      </c>
      <c r="AQ33" s="8">
        <v>3423465</v>
      </c>
      <c r="AR33" s="8">
        <v>3061709</v>
      </c>
      <c r="AS33" s="8">
        <v>2619187</v>
      </c>
      <c r="AT33" s="8">
        <v>2548430</v>
      </c>
      <c r="AU33" s="8">
        <v>2503754</v>
      </c>
      <c r="AV33" s="8">
        <v>8508088</v>
      </c>
      <c r="AW33" s="8">
        <v>7907081</v>
      </c>
      <c r="AX33" s="8">
        <v>6683760</v>
      </c>
      <c r="AY33" s="8">
        <v>7136397</v>
      </c>
      <c r="AZ33" s="8">
        <v>6992118</v>
      </c>
      <c r="BA33" s="8">
        <v>1409810</v>
      </c>
      <c r="BB33" s="8">
        <v>1308213</v>
      </c>
      <c r="BC33" s="8">
        <v>977455</v>
      </c>
      <c r="BD33" s="8">
        <v>1001716</v>
      </c>
      <c r="BE33" s="8">
        <v>901615</v>
      </c>
      <c r="BF33" s="8">
        <v>1717348</v>
      </c>
      <c r="BG33" s="8">
        <v>1598336</v>
      </c>
      <c r="BH33" s="8">
        <v>1256506</v>
      </c>
      <c r="BI33" s="8">
        <v>1274003</v>
      </c>
      <c r="BJ33" s="8">
        <v>1184195</v>
      </c>
      <c r="BK33" s="8">
        <v>6610153</v>
      </c>
      <c r="BL33" s="8">
        <v>6214099</v>
      </c>
      <c r="BM33" s="8">
        <v>5766301</v>
      </c>
      <c r="BN33" s="8">
        <v>5636817</v>
      </c>
      <c r="BO33" s="8">
        <v>5597105</v>
      </c>
      <c r="BP33" s="8">
        <v>2773274</v>
      </c>
      <c r="BQ33" s="8">
        <v>2250341</v>
      </c>
      <c r="BR33" s="8">
        <v>1738798</v>
      </c>
      <c r="BS33" s="8">
        <v>1749891</v>
      </c>
      <c r="BT33" s="8">
        <v>1827421</v>
      </c>
      <c r="BU33" s="8">
        <v>-220962</v>
      </c>
      <c r="BV33" s="8">
        <v>-171465</v>
      </c>
      <c r="BW33" s="8">
        <v>-165692</v>
      </c>
      <c r="BX33" s="8">
        <v>-186804</v>
      </c>
      <c r="BY33" s="8">
        <v>-170994</v>
      </c>
      <c r="BZ33" s="8">
        <v>-5130139</v>
      </c>
      <c r="CA33" s="8">
        <v>-4634277</v>
      </c>
      <c r="CB33" s="8">
        <v>-3911795</v>
      </c>
      <c r="CC33" s="8">
        <v>-4234262</v>
      </c>
      <c r="CD33" s="8">
        <v>-4133061</v>
      </c>
      <c r="CE33" s="10">
        <v>3.5694577500267601</v>
      </c>
      <c r="CF33" s="10">
        <v>3.5983268393307402</v>
      </c>
      <c r="CG33" s="10">
        <v>3.37220053332722</v>
      </c>
      <c r="CH33" s="10">
        <v>2.67642568884993</v>
      </c>
      <c r="CI33" s="10">
        <v>3.7932602104689899</v>
      </c>
      <c r="CJ33" s="8">
        <v>1372914</v>
      </c>
      <c r="CK33" s="8">
        <v>1413941</v>
      </c>
      <c r="CL33" s="8">
        <v>962502</v>
      </c>
      <c r="CM33" s="8">
        <v>950205</v>
      </c>
      <c r="CN33" s="8">
        <v>852847</v>
      </c>
      <c r="CO33" s="10">
        <v>16.137</v>
      </c>
      <c r="CP33" s="10">
        <v>17.882000000000001</v>
      </c>
      <c r="CQ33" s="10">
        <v>14.401</v>
      </c>
      <c r="CR33" s="10">
        <v>13.315</v>
      </c>
      <c r="CS33" s="10">
        <v>12.196999999999999</v>
      </c>
      <c r="CT33" s="8">
        <v>9318</v>
      </c>
      <c r="CU33" s="8">
        <v>8079</v>
      </c>
      <c r="CV33" s="8">
        <v>1826409</v>
      </c>
      <c r="CW33" s="8">
        <v>1476481</v>
      </c>
      <c r="CX33" s="8">
        <v>1134105</v>
      </c>
      <c r="CY33" s="8">
        <v>1054932</v>
      </c>
      <c r="CZ33" s="8">
        <v>1020454</v>
      </c>
      <c r="DA33" s="8">
        <v>6003229</v>
      </c>
      <c r="DB33" s="8">
        <v>5918344</v>
      </c>
      <c r="DC33" s="8">
        <v>5156314</v>
      </c>
      <c r="DD33" s="8">
        <v>4838361</v>
      </c>
      <c r="DE33" s="8">
        <v>4811584</v>
      </c>
      <c r="DF33" s="8">
        <v>15748</v>
      </c>
      <c r="DG33" s="4">
        <f t="shared" si="19"/>
        <v>0.16911213156514293</v>
      </c>
    </row>
    <row r="34" spans="1:111" ht="14" customHeight="1" x14ac:dyDescent="0.2">
      <c r="A34" s="4" t="s">
        <v>253</v>
      </c>
      <c r="B34" s="5" t="s">
        <v>254</v>
      </c>
      <c r="C34" s="4" t="s">
        <v>255</v>
      </c>
      <c r="D34" s="16">
        <v>36000</v>
      </c>
      <c r="E34" s="4">
        <f t="shared" si="21"/>
        <v>0.17118741538377025</v>
      </c>
      <c r="F34" s="4">
        <f t="shared" si="1"/>
        <v>19.357273192444854</v>
      </c>
      <c r="G34" s="4">
        <f t="shared" si="2"/>
        <v>12.88194180446723</v>
      </c>
      <c r="H34" s="4">
        <f t="shared" si="3"/>
        <v>1.9459793937583665</v>
      </c>
      <c r="I34" s="17">
        <v>14655.391534</v>
      </c>
      <c r="J34" s="8">
        <v>17855</v>
      </c>
      <c r="K34" s="4">
        <f t="shared" si="4"/>
        <v>6.0035987310810501E-2</v>
      </c>
      <c r="L34" s="4">
        <f t="shared" si="5"/>
        <v>0.11318817309326801</v>
      </c>
      <c r="M34" s="14">
        <f t="shared" si="6"/>
        <v>7961050</v>
      </c>
      <c r="N34" s="4">
        <f t="shared" si="15"/>
        <v>0.11889194959786709</v>
      </c>
      <c r="O34" s="4">
        <f t="shared" si="7"/>
        <v>8.3756485568572792E-2</v>
      </c>
      <c r="P34" s="4">
        <f t="shared" si="8"/>
        <v>0.15106258227960129</v>
      </c>
      <c r="Q34" s="4">
        <f t="shared" si="9"/>
        <v>3.3022468553980951E-2</v>
      </c>
      <c r="R34" s="4">
        <f t="shared" si="10"/>
        <v>0.35356266901452738</v>
      </c>
      <c r="S34" s="4">
        <f t="shared" si="11"/>
        <v>3.8536873457764687E-2</v>
      </c>
      <c r="T34" s="14">
        <f t="shared" si="12"/>
        <v>285300</v>
      </c>
      <c r="U34" s="4">
        <f t="shared" si="16"/>
        <v>1.1369473618011445</v>
      </c>
      <c r="V34" s="4">
        <f t="shared" si="13"/>
        <v>3.2492092020129402</v>
      </c>
      <c r="W34" s="4">
        <f t="shared" si="17"/>
        <v>0.94555379803289608</v>
      </c>
      <c r="X34">
        <f t="shared" si="18"/>
        <v>9.5226715300924469E-2</v>
      </c>
      <c r="Y34">
        <f t="shared" si="14"/>
        <v>1.343375631515807</v>
      </c>
      <c r="Z34" s="9" t="s">
        <v>256</v>
      </c>
      <c r="AA34" s="2" t="s">
        <v>134</v>
      </c>
      <c r="AB34" s="17">
        <v>12938.922910334</v>
      </c>
      <c r="AC34" s="17">
        <v>10923.849204673001</v>
      </c>
      <c r="AD34" s="17">
        <v>7789.1817366109999</v>
      </c>
      <c r="AE34" s="16">
        <v>2934900</v>
      </c>
      <c r="AF34" s="16">
        <v>17590291.534000002</v>
      </c>
      <c r="AG34" s="8">
        <v>757100</v>
      </c>
      <c r="AH34" s="8">
        <v>740100</v>
      </c>
      <c r="AI34" s="8">
        <v>555900</v>
      </c>
      <c r="AJ34" s="8">
        <v>303600</v>
      </c>
      <c r="AK34" s="8">
        <v>467400</v>
      </c>
      <c r="AL34" s="8">
        <v>7950500</v>
      </c>
      <c r="AM34" s="8">
        <v>7971600</v>
      </c>
      <c r="AN34" s="8">
        <v>6083900</v>
      </c>
      <c r="AO34" s="8">
        <v>5488800</v>
      </c>
      <c r="AP34" s="8">
        <v>5177500</v>
      </c>
      <c r="AQ34" s="8">
        <v>2782000</v>
      </c>
      <c r="AR34" s="8">
        <v>2734600</v>
      </c>
      <c r="AS34" s="8">
        <v>2416200</v>
      </c>
      <c r="AT34" s="8">
        <v>2340600</v>
      </c>
      <c r="AU34" s="8">
        <v>2298000</v>
      </c>
      <c r="AV34" s="8">
        <v>9039300</v>
      </c>
      <c r="AW34" s="8">
        <v>8408300</v>
      </c>
      <c r="AX34" s="8">
        <v>6971500</v>
      </c>
      <c r="AY34" s="8">
        <v>7070100</v>
      </c>
      <c r="AZ34" s="8">
        <v>7159000</v>
      </c>
      <c r="BA34" s="8">
        <v>1074700</v>
      </c>
      <c r="BB34" s="8">
        <v>1061000</v>
      </c>
      <c r="BC34" s="8">
        <v>857100</v>
      </c>
      <c r="BD34" s="8">
        <v>825300</v>
      </c>
      <c r="BE34" s="8">
        <v>753000</v>
      </c>
      <c r="BF34" s="8">
        <v>1365500</v>
      </c>
      <c r="BG34" s="8">
        <v>1308200</v>
      </c>
      <c r="BH34" s="8">
        <v>1068600</v>
      </c>
      <c r="BI34" s="8">
        <v>1009400</v>
      </c>
      <c r="BJ34" s="8">
        <v>944700</v>
      </c>
      <c r="BK34" s="8">
        <v>5918300</v>
      </c>
      <c r="BL34" s="8">
        <v>6047200</v>
      </c>
      <c r="BM34" s="8">
        <v>4599000</v>
      </c>
      <c r="BN34" s="8">
        <v>4284800</v>
      </c>
      <c r="BO34" s="8">
        <v>4222400</v>
      </c>
      <c r="BP34" s="8">
        <v>2799800</v>
      </c>
      <c r="BQ34" s="8">
        <v>2547900</v>
      </c>
      <c r="BR34" s="8">
        <v>1926000</v>
      </c>
      <c r="BS34" s="8">
        <v>2253800</v>
      </c>
      <c r="BT34" s="8">
        <v>1994000</v>
      </c>
      <c r="BU34" s="8">
        <v>-298500</v>
      </c>
      <c r="BV34" s="8">
        <v>-272100</v>
      </c>
      <c r="BW34" s="8">
        <v>-218600</v>
      </c>
      <c r="BX34" s="8">
        <v>-257200</v>
      </c>
      <c r="BY34" s="8">
        <v>-256600</v>
      </c>
      <c r="BZ34" s="8">
        <v>-6344400</v>
      </c>
      <c r="CA34" s="8">
        <v>-5851400</v>
      </c>
      <c r="CB34" s="8">
        <v>-4842900</v>
      </c>
      <c r="CC34" s="8">
        <v>-4987000</v>
      </c>
      <c r="CD34" s="8">
        <v>-5062500</v>
      </c>
      <c r="CE34" s="10">
        <v>4.07650602409639</v>
      </c>
      <c r="CF34" s="10">
        <v>2.9208240258128599</v>
      </c>
      <c r="CG34" s="10">
        <v>2.6548816970356302</v>
      </c>
      <c r="CH34" s="10">
        <v>2.5560050568900099</v>
      </c>
      <c r="CI34" s="10">
        <v>3.9653979238754302</v>
      </c>
      <c r="CJ34" s="8">
        <v>1047900</v>
      </c>
      <c r="CK34" s="8">
        <v>987300</v>
      </c>
      <c r="CL34" s="8">
        <v>767400</v>
      </c>
      <c r="CM34" s="8">
        <v>487700</v>
      </c>
      <c r="CN34" s="8">
        <v>659100</v>
      </c>
      <c r="CO34" s="10">
        <v>11.593</v>
      </c>
      <c r="CP34" s="10">
        <v>11.742000000000001</v>
      </c>
      <c r="CQ34" s="10">
        <v>11.007999999999999</v>
      </c>
      <c r="CR34" s="10">
        <v>6.8979999999999997</v>
      </c>
      <c r="CS34" s="10">
        <v>9.2070000000000007</v>
      </c>
      <c r="CT34" s="8">
        <v>8367</v>
      </c>
      <c r="CU34" s="8">
        <v>7247</v>
      </c>
      <c r="CV34" s="8">
        <v>1045000</v>
      </c>
      <c r="CW34" s="8">
        <v>1032900</v>
      </c>
      <c r="CX34" s="8">
        <v>901500</v>
      </c>
      <c r="CY34" s="8">
        <v>809100</v>
      </c>
      <c r="CZ34" s="8">
        <v>810600</v>
      </c>
      <c r="DA34" s="8">
        <v>2811000</v>
      </c>
      <c r="DB34" s="8">
        <v>2916200</v>
      </c>
      <c r="DC34" s="8">
        <v>1497700</v>
      </c>
      <c r="DD34" s="8">
        <v>1210100</v>
      </c>
      <c r="DE34" s="8">
        <v>1221300</v>
      </c>
      <c r="DF34" s="8">
        <v>17855</v>
      </c>
      <c r="DG34" s="4">
        <f t="shared" si="19"/>
        <v>0.12814814734540203</v>
      </c>
    </row>
    <row r="35" spans="1:111" ht="14" customHeight="1" x14ac:dyDescent="0.2">
      <c r="A35" s="4" t="s">
        <v>257</v>
      </c>
      <c r="B35" s="5" t="s">
        <v>258</v>
      </c>
      <c r="C35" s="4" t="s">
        <v>259</v>
      </c>
      <c r="D35" s="16">
        <v>17800</v>
      </c>
      <c r="E35" s="4">
        <f t="shared" si="21"/>
        <v>0.13540360506962634</v>
      </c>
      <c r="F35" s="4">
        <f t="shared" si="1"/>
        <v>56.132661234481695</v>
      </c>
      <c r="G35" s="4">
        <f t="shared" si="2"/>
        <v>23.520963628230891</v>
      </c>
      <c r="H35" s="4">
        <f t="shared" si="3"/>
        <v>3.7781772434336838</v>
      </c>
      <c r="I35" s="17">
        <v>19927.094738241001</v>
      </c>
      <c r="J35" s="8">
        <v>9700</v>
      </c>
      <c r="K35" s="4">
        <f t="shared" si="4"/>
        <v>1.4792400281381735E-2</v>
      </c>
      <c r="L35" s="4">
        <f t="shared" si="5"/>
        <v>2.4364977675475297E-2</v>
      </c>
      <c r="M35" s="14">
        <f t="shared" si="6"/>
        <v>8114000</v>
      </c>
      <c r="N35" s="4">
        <f t="shared" si="15"/>
        <v>0.11535675479898587</v>
      </c>
      <c r="O35" s="4">
        <f t="shared" si="7"/>
        <v>6.4288301340094167E-2</v>
      </c>
      <c r="P35" s="4">
        <f t="shared" si="8"/>
        <v>0.16063020644693951</v>
      </c>
      <c r="Q35" s="4">
        <f t="shared" si="9"/>
        <v>3.766751177109743E-2</v>
      </c>
      <c r="R35" s="4">
        <f t="shared" si="10"/>
        <v>0.45887826961770622</v>
      </c>
      <c r="S35" s="4">
        <f t="shared" si="11"/>
        <v>-3.2103883721310678E-2</v>
      </c>
      <c r="T35" s="14">
        <f t="shared" si="12"/>
        <v>208000</v>
      </c>
      <c r="U35" s="4">
        <f t="shared" si="16"/>
        <v>0.69441649899396374</v>
      </c>
      <c r="V35" s="4">
        <f t="shared" si="13"/>
        <v>1.8333333333333333</v>
      </c>
      <c r="W35" s="4">
        <f t="shared" si="17"/>
        <v>1.5307025986525504</v>
      </c>
      <c r="X35">
        <f t="shared" si="18"/>
        <v>4.4642857142857144E-2</v>
      </c>
      <c r="Y35">
        <f t="shared" si="14"/>
        <v>1.7837595334230596</v>
      </c>
      <c r="Z35" s="9" t="s">
        <v>260</v>
      </c>
      <c r="AA35" s="17">
        <v>21624.606288055002</v>
      </c>
      <c r="AB35" s="17">
        <v>18345.814325316998</v>
      </c>
      <c r="AC35" s="17">
        <v>14188.414410957001</v>
      </c>
      <c r="AD35" s="17">
        <v>11990.65507538</v>
      </c>
      <c r="AE35" s="16">
        <v>936000</v>
      </c>
      <c r="AF35" s="16">
        <v>20863094.738240801</v>
      </c>
      <c r="AG35" s="8">
        <v>355000</v>
      </c>
      <c r="AH35" s="8">
        <v>427000</v>
      </c>
      <c r="AI35" s="8">
        <v>254000</v>
      </c>
      <c r="AJ35" s="8">
        <v>401000</v>
      </c>
      <c r="AK35" s="8">
        <v>549000</v>
      </c>
      <c r="AL35" s="8">
        <v>7952000</v>
      </c>
      <c r="AM35" s="8">
        <v>8276000</v>
      </c>
      <c r="AN35" s="8">
        <v>8750000</v>
      </c>
      <c r="AO35" s="8">
        <v>7710000</v>
      </c>
      <c r="AP35" s="8">
        <v>7222000</v>
      </c>
      <c r="AQ35" s="8">
        <v>3012000</v>
      </c>
      <c r="AR35" s="8">
        <v>3160000</v>
      </c>
      <c r="AS35" s="8">
        <v>3523000</v>
      </c>
      <c r="AT35" s="8">
        <v>2450000</v>
      </c>
      <c r="AU35" s="8">
        <v>2094000</v>
      </c>
      <c r="AV35" s="8">
        <v>5522000</v>
      </c>
      <c r="AW35" s="8">
        <v>5195000</v>
      </c>
      <c r="AX35" s="8">
        <v>4876000</v>
      </c>
      <c r="AY35" s="8">
        <v>5249000</v>
      </c>
      <c r="AZ35" s="8">
        <v>5207000</v>
      </c>
      <c r="BA35" s="8">
        <v>637000</v>
      </c>
      <c r="BB35" s="8">
        <v>591000</v>
      </c>
      <c r="BC35" s="8">
        <v>421000</v>
      </c>
      <c r="BD35" s="8">
        <v>539000</v>
      </c>
      <c r="BE35" s="8">
        <v>676000</v>
      </c>
      <c r="BF35" s="8">
        <v>887000</v>
      </c>
      <c r="BG35" s="8">
        <v>837000</v>
      </c>
      <c r="BH35" s="8">
        <v>751000</v>
      </c>
      <c r="BI35" s="8">
        <v>954000</v>
      </c>
      <c r="BJ35" s="8">
        <v>937000</v>
      </c>
      <c r="BK35" s="8">
        <v>4458000</v>
      </c>
      <c r="BL35" s="8">
        <v>5058000</v>
      </c>
      <c r="BM35" s="8">
        <v>5782000</v>
      </c>
      <c r="BN35" s="8">
        <v>4753000</v>
      </c>
      <c r="BO35" s="8">
        <v>4454000</v>
      </c>
      <c r="BP35" s="8">
        <v>1590000</v>
      </c>
      <c r="BQ35" s="8">
        <v>1391000</v>
      </c>
      <c r="BR35" s="8">
        <v>1956000</v>
      </c>
      <c r="BS35" s="8">
        <v>1501000</v>
      </c>
      <c r="BT35" s="8">
        <v>1389000</v>
      </c>
      <c r="BU35" s="8">
        <v>-208000</v>
      </c>
      <c r="BV35" s="8">
        <v>-208000</v>
      </c>
      <c r="BW35" s="8">
        <v>-183000</v>
      </c>
      <c r="BX35" s="8">
        <v>-226000</v>
      </c>
      <c r="BY35" s="8">
        <v>-237000</v>
      </c>
      <c r="BZ35" s="8">
        <v>-3202000</v>
      </c>
      <c r="CA35" s="8">
        <v>-2975000</v>
      </c>
      <c r="CB35" s="8">
        <v>-2795000</v>
      </c>
      <c r="CC35" s="8">
        <v>-2946000</v>
      </c>
      <c r="CD35" s="8">
        <v>-2920000</v>
      </c>
      <c r="CE35" s="10">
        <v>3.0123966942148801</v>
      </c>
      <c r="CF35" s="10">
        <v>2.7735849056603801</v>
      </c>
      <c r="CG35" s="10">
        <v>2.2694444444444399</v>
      </c>
      <c r="CH35" s="10">
        <v>1.54407294832827</v>
      </c>
      <c r="CI35" s="10">
        <v>3.02189781021898</v>
      </c>
      <c r="CJ35" s="8">
        <v>605000</v>
      </c>
      <c r="CK35" s="8">
        <v>673000</v>
      </c>
      <c r="CL35" s="8">
        <v>584000</v>
      </c>
      <c r="CM35" s="8">
        <v>816000</v>
      </c>
      <c r="CN35" s="8">
        <v>810000</v>
      </c>
      <c r="CO35" s="10">
        <v>10.956</v>
      </c>
      <c r="CP35" s="10">
        <v>12.955</v>
      </c>
      <c r="CQ35" s="10">
        <v>11.977</v>
      </c>
      <c r="CR35" s="10">
        <v>15.545999999999999</v>
      </c>
      <c r="CS35" s="10">
        <v>15.555999999999999</v>
      </c>
      <c r="CT35" s="8">
        <v>6618</v>
      </c>
      <c r="CU35" s="8">
        <v>4038</v>
      </c>
      <c r="CV35" s="8">
        <v>1172000</v>
      </c>
      <c r="CW35" s="8">
        <v>1014000</v>
      </c>
      <c r="CX35" s="8">
        <v>912000</v>
      </c>
      <c r="CY35" s="8">
        <v>978000</v>
      </c>
      <c r="CZ35" s="8">
        <v>1040000</v>
      </c>
      <c r="DA35" s="8">
        <v>3649000</v>
      </c>
      <c r="DB35" s="8">
        <v>3808000</v>
      </c>
      <c r="DC35" s="8">
        <v>3947000</v>
      </c>
      <c r="DD35" s="8">
        <v>4013000</v>
      </c>
      <c r="DE35" s="8">
        <v>4208000</v>
      </c>
      <c r="DF35" s="8">
        <v>9700</v>
      </c>
      <c r="DG35" s="4">
        <f t="shared" si="19"/>
        <v>-0.10326524501389289</v>
      </c>
    </row>
    <row r="36" spans="1:111" ht="14" customHeight="1" x14ac:dyDescent="0.2">
      <c r="A36" s="4" t="s">
        <v>261</v>
      </c>
      <c r="B36" s="5" t="s">
        <v>262</v>
      </c>
      <c r="C36" s="4" t="s">
        <v>132</v>
      </c>
      <c r="D36" s="16">
        <v>4607</v>
      </c>
      <c r="E36" s="4">
        <f t="shared" si="21"/>
        <v>0.16129537799649385</v>
      </c>
      <c r="F36" s="4">
        <f t="shared" si="1"/>
        <v>7.3447194984833244</v>
      </c>
      <c r="G36" s="4">
        <f t="shared" si="2"/>
        <v>6.5572512738041002</v>
      </c>
      <c r="H36" s="4">
        <f t="shared" si="3"/>
        <v>0.4664671027912286</v>
      </c>
      <c r="I36" s="17">
        <v>2094.442246346</v>
      </c>
      <c r="J36" s="8">
        <v>413</v>
      </c>
      <c r="K36" s="4">
        <f t="shared" si="4"/>
        <v>0.11511238101315713</v>
      </c>
      <c r="L36" s="4">
        <f t="shared" si="5"/>
        <v>0.16010331655424381</v>
      </c>
      <c r="M36" s="14">
        <f t="shared" si="6"/>
        <v>2723520.5</v>
      </c>
      <c r="N36" s="4">
        <f t="shared" si="15"/>
        <v>6.4888486535764622E-2</v>
      </c>
      <c r="O36" s="4">
        <f t="shared" si="7"/>
        <v>5.4880209172304066E-2</v>
      </c>
      <c r="P36" s="4">
        <f t="shared" si="8"/>
        <v>7.1137597647773845E-2</v>
      </c>
      <c r="Q36" s="4">
        <f t="shared" si="9"/>
        <v>8.6953693530473532E-3</v>
      </c>
      <c r="R36" s="4" t="e">
        <f t="shared" si="10"/>
        <v>#VALUE!</v>
      </c>
      <c r="S36" s="4">
        <f t="shared" si="11"/>
        <v>0.1615112542274757</v>
      </c>
      <c r="T36" s="14">
        <f t="shared" si="12"/>
        <v>51599</v>
      </c>
      <c r="U36" s="4">
        <f t="shared" si="16"/>
        <v>1.621208788431604</v>
      </c>
      <c r="V36" s="4">
        <f t="shared" si="13"/>
        <v>1.8515736829258298</v>
      </c>
      <c r="W36" s="4">
        <f t="shared" si="17"/>
        <v>0.90095496120505247</v>
      </c>
      <c r="X36">
        <f t="shared" si="18"/>
        <v>8.8972277421104085E-2</v>
      </c>
      <c r="Y36">
        <f t="shared" si="14"/>
        <v>1.8011089619455332</v>
      </c>
      <c r="Z36" s="9" t="s">
        <v>263</v>
      </c>
      <c r="AA36" s="17">
        <v>1756.6899908989999</v>
      </c>
      <c r="AB36" s="17">
        <v>1474.1122782479999</v>
      </c>
      <c r="AC36" s="17">
        <v>957.23395630000005</v>
      </c>
      <c r="AD36" s="17">
        <v>1151.5892422249999</v>
      </c>
      <c r="AE36" s="16">
        <v>329367</v>
      </c>
      <c r="AF36" s="16">
        <v>2423809.2463464001</v>
      </c>
      <c r="AG36" s="8">
        <v>285163</v>
      </c>
      <c r="AH36" s="8">
        <v>111865</v>
      </c>
      <c r="AI36" s="8">
        <v>84308</v>
      </c>
      <c r="AJ36" s="8">
        <v>71918</v>
      </c>
      <c r="AK36" s="8">
        <v>46165</v>
      </c>
      <c r="AL36" s="8">
        <v>3205077</v>
      </c>
      <c r="AM36" s="8">
        <v>2241964</v>
      </c>
      <c r="AN36" s="8">
        <v>1918646</v>
      </c>
      <c r="AO36" s="8">
        <v>1682594</v>
      </c>
      <c r="AP36" s="8">
        <v>1769505</v>
      </c>
      <c r="AQ36" s="8">
        <v>2806315</v>
      </c>
      <c r="AR36" s="8">
        <v>1867259</v>
      </c>
      <c r="AS36" s="8">
        <v>1592761</v>
      </c>
      <c r="AT36" s="8">
        <v>1421771</v>
      </c>
      <c r="AU36" s="8">
        <v>1530878</v>
      </c>
      <c r="AV36" s="8">
        <v>5196099</v>
      </c>
      <c r="AW36" s="8">
        <v>3557422</v>
      </c>
      <c r="AX36" s="8">
        <v>3339281</v>
      </c>
      <c r="AY36" s="8">
        <v>3500360</v>
      </c>
      <c r="AZ36" s="8">
        <v>3360492</v>
      </c>
      <c r="BA36" s="8">
        <v>337167</v>
      </c>
      <c r="BB36" s="8">
        <v>123947</v>
      </c>
      <c r="BC36" s="8">
        <v>85654</v>
      </c>
      <c r="BD36" s="8">
        <v>97233</v>
      </c>
      <c r="BE36" s="8">
        <v>94714</v>
      </c>
      <c r="BF36" s="8">
        <v>369638</v>
      </c>
      <c r="BG36" s="8">
        <v>152132</v>
      </c>
      <c r="BH36" s="8">
        <v>114126</v>
      </c>
      <c r="BI36" s="8">
        <v>121435</v>
      </c>
      <c r="BJ36" s="8">
        <v>116560</v>
      </c>
      <c r="BK36" s="8">
        <v>1779502</v>
      </c>
      <c r="BL36" s="8">
        <v>1145739</v>
      </c>
      <c r="BM36" s="8">
        <v>853106</v>
      </c>
      <c r="BN36" s="8">
        <v>741579</v>
      </c>
      <c r="BO36" s="8">
        <v>926010</v>
      </c>
      <c r="BP36" s="8">
        <v>1470024</v>
      </c>
      <c r="BQ36" s="8">
        <v>968896</v>
      </c>
      <c r="BR36" s="8">
        <v>707635</v>
      </c>
      <c r="BS36" s="8">
        <v>605969</v>
      </c>
      <c r="BT36" s="8">
        <v>811557</v>
      </c>
      <c r="BU36" s="8">
        <v>-45182</v>
      </c>
      <c r="BV36" s="8">
        <v>-58016</v>
      </c>
      <c r="BW36" s="8">
        <v>-44338</v>
      </c>
      <c r="BX36" s="8">
        <v>-24849</v>
      </c>
      <c r="BY36" s="8">
        <v>-24824</v>
      </c>
      <c r="BZ36" s="8">
        <v>-4363627</v>
      </c>
      <c r="CA36" s="8">
        <v>-2994699</v>
      </c>
      <c r="CB36" s="8">
        <v>-2784599</v>
      </c>
      <c r="CC36" s="8">
        <v>-2980636</v>
      </c>
      <c r="CD36" s="8">
        <v>-2908652</v>
      </c>
      <c r="CE36" s="10">
        <v>-9.7676618386047895</v>
      </c>
      <c r="CF36" s="10">
        <v>1.48739598629466</v>
      </c>
      <c r="CG36" s="10">
        <v>-0.25541268550518398</v>
      </c>
      <c r="CH36" s="10">
        <v>5.6027271685573501</v>
      </c>
      <c r="CI36" s="10">
        <v>0.124448714029955</v>
      </c>
      <c r="CJ36" s="8">
        <v>317634</v>
      </c>
      <c r="CK36" s="8">
        <v>140050</v>
      </c>
      <c r="CL36" s="8">
        <v>112780</v>
      </c>
      <c r="CM36" s="8">
        <v>96120</v>
      </c>
      <c r="CN36" s="8">
        <v>68011</v>
      </c>
      <c r="CO36" s="10">
        <v>6.1130000000000004</v>
      </c>
      <c r="CP36" s="10">
        <v>3.9369999999999998</v>
      </c>
      <c r="CQ36" s="10">
        <v>3.3769999999999998</v>
      </c>
      <c r="CR36" s="10">
        <v>2.746</v>
      </c>
      <c r="CS36" s="10">
        <v>2.024</v>
      </c>
      <c r="CT36" s="8">
        <v>381</v>
      </c>
      <c r="CU36" s="8">
        <v>269</v>
      </c>
      <c r="CV36" s="8">
        <v>1724716</v>
      </c>
      <c r="CW36" s="8">
        <v>892462</v>
      </c>
      <c r="CX36" s="8">
        <v>837570</v>
      </c>
      <c r="CY36" s="8">
        <v>703342</v>
      </c>
      <c r="CZ36" s="8">
        <v>777487</v>
      </c>
      <c r="DA36" s="4" t="s">
        <v>134</v>
      </c>
      <c r="DB36" s="4" t="s">
        <v>134</v>
      </c>
      <c r="DC36" s="4" t="s">
        <v>134</v>
      </c>
      <c r="DD36" s="4" t="s">
        <v>134</v>
      </c>
      <c r="DE36" s="4" t="s">
        <v>134</v>
      </c>
      <c r="DF36" s="8">
        <v>413</v>
      </c>
      <c r="DG36" s="4">
        <f t="shared" si="19"/>
        <v>0.5765040245602262</v>
      </c>
    </row>
    <row r="37" spans="1:111" ht="14" customHeight="1" x14ac:dyDescent="0.2">
      <c r="A37" s="4" t="s">
        <v>264</v>
      </c>
      <c r="B37" s="5" t="s">
        <v>265</v>
      </c>
      <c r="C37" s="4" t="s">
        <v>266</v>
      </c>
      <c r="D37" s="16">
        <v>20500</v>
      </c>
      <c r="E37" s="4">
        <f>(I37/AC37)^(1/3)-1</f>
        <v>-0.34190559947615351</v>
      </c>
      <c r="F37" s="4">
        <f t="shared" si="1"/>
        <v>-6.7613052367797621</v>
      </c>
      <c r="G37" s="4">
        <f t="shared" si="2"/>
        <v>10.308710704476555</v>
      </c>
      <c r="H37" s="4">
        <f t="shared" si="3"/>
        <v>0.69914148861090464</v>
      </c>
      <c r="I37" s="17">
        <v>2271.7985595579999</v>
      </c>
      <c r="J37" s="8">
        <v>96767</v>
      </c>
      <c r="K37" s="4">
        <f t="shared" si="4"/>
        <v>-7.3906532932654145E-2</v>
      </c>
      <c r="L37" s="4">
        <f t="shared" si="5"/>
        <v>-6.1416901021174364E-2</v>
      </c>
      <c r="M37" s="14">
        <f t="shared" si="6"/>
        <v>12383000</v>
      </c>
      <c r="N37" s="4">
        <f t="shared" si="15"/>
        <v>-3.0533277050794991E-2</v>
      </c>
      <c r="O37" s="4">
        <f t="shared" si="7"/>
        <v>-4.7277332207682564E-2</v>
      </c>
      <c r="P37" s="4">
        <f t="shared" si="8"/>
        <v>6.7820458702687492E-2</v>
      </c>
      <c r="Q37" s="4">
        <f t="shared" si="9"/>
        <v>8.0202617138032933E-3</v>
      </c>
      <c r="R37" s="4">
        <f t="shared" si="10"/>
        <v>0.27055358225764531</v>
      </c>
      <c r="S37" s="4">
        <f t="shared" si="11"/>
        <v>-0.10791120074612448</v>
      </c>
      <c r="T37" s="14">
        <f t="shared" si="12"/>
        <v>62500</v>
      </c>
      <c r="U37" s="4">
        <f t="shared" si="16"/>
        <v>0.61569782552196139</v>
      </c>
      <c r="V37" s="4">
        <f t="shared" si="13"/>
        <v>1.7304601899196494</v>
      </c>
      <c r="W37" s="4">
        <f t="shared" si="17"/>
        <v>1.6400966183574879</v>
      </c>
      <c r="X37">
        <f t="shared" si="18"/>
        <v>-2.9108550636749546E-2</v>
      </c>
      <c r="Y37">
        <f t="shared" si="14"/>
        <v>1.445404457801152</v>
      </c>
      <c r="Z37" s="9" t="s">
        <v>267</v>
      </c>
      <c r="AA37" s="17">
        <v>4041.5128388849998</v>
      </c>
      <c r="AB37" s="17">
        <v>4600.5466790290002</v>
      </c>
      <c r="AC37" s="17">
        <v>7970.8609521560002</v>
      </c>
      <c r="AD37" s="2" t="s">
        <v>134</v>
      </c>
      <c r="AE37" s="16">
        <v>2697000</v>
      </c>
      <c r="AF37" s="16">
        <v>4968798.5595576996</v>
      </c>
      <c r="AG37" s="8">
        <v>-336000</v>
      </c>
      <c r="AH37" s="8">
        <v>-469000</v>
      </c>
      <c r="AI37" s="8">
        <v>178000</v>
      </c>
      <c r="AJ37" s="8">
        <v>1339000</v>
      </c>
      <c r="AK37" s="8">
        <v>347000</v>
      </c>
      <c r="AL37" s="8">
        <v>11543000</v>
      </c>
      <c r="AM37" s="8">
        <v>13223000</v>
      </c>
      <c r="AN37" s="8">
        <v>14741000</v>
      </c>
      <c r="AO37" s="8">
        <v>15047000</v>
      </c>
      <c r="AP37" s="8">
        <v>14874000</v>
      </c>
      <c r="AQ37" s="8">
        <v>4107000</v>
      </c>
      <c r="AR37" s="8">
        <v>4701000</v>
      </c>
      <c r="AS37" s="8">
        <v>5783000</v>
      </c>
      <c r="AT37" s="8">
        <v>6140000</v>
      </c>
      <c r="AU37" s="8">
        <v>4713000</v>
      </c>
      <c r="AV37" s="8">
        <v>7107000</v>
      </c>
      <c r="AW37" s="8">
        <v>7038000</v>
      </c>
      <c r="AX37" s="8">
        <v>7022000</v>
      </c>
      <c r="AY37" s="8">
        <v>9066000</v>
      </c>
      <c r="AZ37" s="8">
        <v>9662000</v>
      </c>
      <c r="BA37" s="8">
        <v>-217000</v>
      </c>
      <c r="BB37" s="8">
        <v>-442000</v>
      </c>
      <c r="BC37" s="8">
        <v>518000</v>
      </c>
      <c r="BD37" s="8">
        <v>1086000</v>
      </c>
      <c r="BE37" s="8">
        <v>1045000</v>
      </c>
      <c r="BF37" s="8">
        <v>482000</v>
      </c>
      <c r="BG37" s="8">
        <v>681000</v>
      </c>
      <c r="BH37" s="8">
        <v>892000</v>
      </c>
      <c r="BI37" s="8">
        <v>1577000</v>
      </c>
      <c r="BJ37" s="8">
        <v>1571000</v>
      </c>
      <c r="BK37" s="8">
        <v>7986000</v>
      </c>
      <c r="BL37" s="8">
        <v>8573000</v>
      </c>
      <c r="BM37" s="8">
        <v>8935000</v>
      </c>
      <c r="BN37" s="8">
        <v>9246000</v>
      </c>
      <c r="BO37" s="8">
        <v>9655000</v>
      </c>
      <c r="BP37" s="8">
        <v>3330000</v>
      </c>
      <c r="BQ37" s="8">
        <v>2829000</v>
      </c>
      <c r="BR37" s="8">
        <v>2478000</v>
      </c>
      <c r="BS37" s="8">
        <v>3435000</v>
      </c>
      <c r="BT37" s="8">
        <v>3251000</v>
      </c>
      <c r="BU37" s="8">
        <v>-57000</v>
      </c>
      <c r="BV37" s="8">
        <v>-68000</v>
      </c>
      <c r="BW37" s="8">
        <v>-74000</v>
      </c>
      <c r="BX37" s="8">
        <v>-65000</v>
      </c>
      <c r="BY37" s="8">
        <v>-90000</v>
      </c>
      <c r="BZ37" s="8">
        <v>-4561000</v>
      </c>
      <c r="CA37" s="8">
        <v>-4343000</v>
      </c>
      <c r="CB37" s="8">
        <v>-4084000</v>
      </c>
      <c r="CC37" s="8">
        <v>-5031000</v>
      </c>
      <c r="CD37" s="8">
        <v>-5315000</v>
      </c>
      <c r="CE37" s="10">
        <v>1.0185185185185199</v>
      </c>
      <c r="CF37" s="10">
        <v>0.99898477157360399</v>
      </c>
      <c r="CG37" s="10">
        <v>3.7338129496402899</v>
      </c>
      <c r="CH37" s="10">
        <v>2.60606060606061</v>
      </c>
      <c r="CI37" s="10">
        <v>4.4804177545691903</v>
      </c>
      <c r="CJ37" s="8">
        <v>363000</v>
      </c>
      <c r="CK37" s="8">
        <v>654000</v>
      </c>
      <c r="CL37" s="8">
        <v>552000</v>
      </c>
      <c r="CM37" s="8">
        <v>1830000</v>
      </c>
      <c r="CN37" s="8">
        <v>873000</v>
      </c>
      <c r="CO37" s="10">
        <v>5.1079999999999997</v>
      </c>
      <c r="CP37" s="10">
        <v>9.2919999999999998</v>
      </c>
      <c r="CQ37" s="10">
        <v>7.8609999999999998</v>
      </c>
      <c r="CR37" s="10">
        <v>20.184999999999999</v>
      </c>
      <c r="CS37" s="10">
        <v>9.0350000000000001</v>
      </c>
      <c r="CT37" s="8">
        <v>20870</v>
      </c>
      <c r="CU37" s="8">
        <v>48083</v>
      </c>
      <c r="CV37" s="8">
        <v>416000</v>
      </c>
      <c r="CW37" s="8">
        <v>539000</v>
      </c>
      <c r="CX37" s="8">
        <v>842000</v>
      </c>
      <c r="CY37" s="8">
        <v>988000</v>
      </c>
      <c r="CZ37" s="8">
        <v>1131000</v>
      </c>
      <c r="DA37" s="8">
        <v>3123000</v>
      </c>
      <c r="DB37" s="8">
        <v>3618000</v>
      </c>
      <c r="DC37" s="8">
        <v>4426000</v>
      </c>
      <c r="DD37" s="8">
        <v>4221000</v>
      </c>
      <c r="DE37" s="8">
        <v>4232000</v>
      </c>
      <c r="DF37" s="8">
        <v>96767</v>
      </c>
      <c r="DG37" s="4" t="e">
        <f t="shared" si="19"/>
        <v>#NUM!</v>
      </c>
    </row>
    <row r="38" spans="1:111" ht="14" customHeight="1" x14ac:dyDescent="0.2">
      <c r="A38" s="4" t="s">
        <v>268</v>
      </c>
      <c r="B38" s="5" t="s">
        <v>269</v>
      </c>
      <c r="C38" s="4" t="s">
        <v>270</v>
      </c>
      <c r="D38" s="16">
        <v>17000</v>
      </c>
      <c r="E38" s="4">
        <f t="shared" ref="E38:E59" si="22">(I38/AD38)^(1/4)-1</f>
        <v>0.51045693109802892</v>
      </c>
      <c r="F38" s="4">
        <f t="shared" si="1"/>
        <v>34.988209147924593</v>
      </c>
      <c r="G38" s="4">
        <f t="shared" si="2"/>
        <v>16.99205157121628</v>
      </c>
      <c r="H38" s="4">
        <f t="shared" si="3"/>
        <v>3.7687355393996249</v>
      </c>
      <c r="I38" s="17">
        <v>21157.37007175</v>
      </c>
      <c r="J38" s="8">
        <v>10535</v>
      </c>
      <c r="K38" s="4">
        <f t="shared" si="4"/>
        <v>0.21781845082217144</v>
      </c>
      <c r="L38" s="4">
        <f t="shared" si="5"/>
        <v>0.34686337574718928</v>
      </c>
      <c r="M38" s="14">
        <f t="shared" si="6"/>
        <v>14960200</v>
      </c>
      <c r="N38" s="4">
        <f t="shared" si="15"/>
        <v>0.14864019742068524</v>
      </c>
      <c r="O38" s="4">
        <f t="shared" si="7"/>
        <v>0.1022091509896388</v>
      </c>
      <c r="P38" s="4">
        <f t="shared" si="8"/>
        <v>0.22179402667207546</v>
      </c>
      <c r="Q38" s="4">
        <f t="shared" si="9"/>
        <v>1.5989723306796478E-2</v>
      </c>
      <c r="R38" s="4">
        <f t="shared" si="10"/>
        <v>0.65304519196256239</v>
      </c>
      <c r="S38" s="4">
        <f t="shared" si="11"/>
        <v>0.16025956763865401</v>
      </c>
      <c r="T38" s="14">
        <f t="shared" si="12"/>
        <v>79350</v>
      </c>
      <c r="U38" s="4">
        <f t="shared" si="16"/>
        <v>0.40067317264778984</v>
      </c>
      <c r="V38" s="4">
        <f t="shared" si="13"/>
        <v>1.491266100370529</v>
      </c>
      <c r="W38" s="4">
        <f t="shared" si="17"/>
        <v>2.8658295163418988</v>
      </c>
      <c r="X38">
        <f t="shared" si="18"/>
        <v>4.0952464800655564E-2</v>
      </c>
      <c r="Y38">
        <f t="shared" si="14"/>
        <v>2.6509218865011399</v>
      </c>
      <c r="Z38" s="9" t="s">
        <v>271</v>
      </c>
      <c r="AA38" s="17">
        <v>25217.260313403</v>
      </c>
      <c r="AB38" s="17">
        <v>19028.391076363001</v>
      </c>
      <c r="AC38" s="17">
        <v>7505.9323035289999</v>
      </c>
      <c r="AD38" s="17">
        <v>4064.6981232940002</v>
      </c>
      <c r="AE38" s="16">
        <v>1139600</v>
      </c>
      <c r="AF38" s="16">
        <v>22296970.07175</v>
      </c>
      <c r="AG38" s="8">
        <v>604700</v>
      </c>
      <c r="AH38" s="8">
        <v>562500</v>
      </c>
      <c r="AI38" s="8">
        <v>-33300</v>
      </c>
      <c r="AJ38" s="8">
        <v>159100</v>
      </c>
      <c r="AK38" s="8">
        <v>269400</v>
      </c>
      <c r="AL38" s="8">
        <v>14765900</v>
      </c>
      <c r="AM38" s="8">
        <v>15154500</v>
      </c>
      <c r="AN38" s="8">
        <v>16058600</v>
      </c>
      <c r="AO38" s="8">
        <v>4628400</v>
      </c>
      <c r="AP38" s="8">
        <v>4487100</v>
      </c>
      <c r="AQ38" s="8">
        <v>3967300</v>
      </c>
      <c r="AR38" s="8">
        <v>4114900</v>
      </c>
      <c r="AS38" s="8">
        <v>3862100</v>
      </c>
      <c r="AT38" s="8">
        <v>1543900</v>
      </c>
      <c r="AU38" s="8">
        <v>1331200</v>
      </c>
      <c r="AV38" s="8">
        <v>5916300</v>
      </c>
      <c r="AW38" s="8">
        <v>5152400</v>
      </c>
      <c r="AX38" s="8">
        <v>3973200</v>
      </c>
      <c r="AY38" s="8">
        <v>2017500</v>
      </c>
      <c r="AZ38" s="8">
        <v>2689800</v>
      </c>
      <c r="BA38" s="8">
        <v>879400</v>
      </c>
      <c r="BB38" s="8">
        <v>622400</v>
      </c>
      <c r="BC38" s="8">
        <v>254500</v>
      </c>
      <c r="BD38" s="8">
        <v>260300</v>
      </c>
      <c r="BE38" s="8">
        <v>454100</v>
      </c>
      <c r="BF38" s="8">
        <v>1312200</v>
      </c>
      <c r="BG38" s="8">
        <v>1044500</v>
      </c>
      <c r="BH38" s="8">
        <v>686900</v>
      </c>
      <c r="BI38" s="8">
        <v>406800</v>
      </c>
      <c r="BJ38" s="8">
        <v>634500</v>
      </c>
      <c r="BK38" s="8">
        <v>5570100</v>
      </c>
      <c r="BL38" s="8">
        <v>6153000</v>
      </c>
      <c r="BM38" s="8">
        <v>6938900</v>
      </c>
      <c r="BN38" s="8">
        <v>2758500</v>
      </c>
      <c r="BO38" s="8">
        <v>2811100</v>
      </c>
      <c r="BP38" s="8">
        <v>1674000</v>
      </c>
      <c r="BQ38" s="8">
        <v>1467700</v>
      </c>
      <c r="BR38" s="8">
        <v>1498600</v>
      </c>
      <c r="BS38" s="8">
        <v>574600</v>
      </c>
      <c r="BT38" s="8">
        <v>596400</v>
      </c>
      <c r="BU38" s="8">
        <v>-94600</v>
      </c>
      <c r="BV38" s="8">
        <v>-64100</v>
      </c>
      <c r="BW38" s="8">
        <v>-42000</v>
      </c>
      <c r="BX38" s="8">
        <v>-37900</v>
      </c>
      <c r="BY38" s="8">
        <v>-52200</v>
      </c>
      <c r="BZ38" s="8">
        <v>-3505500</v>
      </c>
      <c r="CA38" s="8">
        <v>-3074700</v>
      </c>
      <c r="CB38" s="8">
        <v>-2490900</v>
      </c>
      <c r="CC38" s="8">
        <v>-1198000</v>
      </c>
      <c r="CD38" s="8">
        <v>-1622700</v>
      </c>
      <c r="CE38" s="10">
        <v>2.48051648605027</v>
      </c>
      <c r="CF38" s="10">
        <v>5.2982052462034099</v>
      </c>
      <c r="CG38" s="10">
        <v>8.5881652104845094E-2</v>
      </c>
      <c r="CH38" s="10">
        <v>2.8032883147387002</v>
      </c>
      <c r="CI38" s="10">
        <v>3.9487917146145</v>
      </c>
      <c r="CJ38" s="8">
        <v>1037500</v>
      </c>
      <c r="CK38" s="8">
        <v>984600</v>
      </c>
      <c r="CL38" s="8">
        <v>399100</v>
      </c>
      <c r="CM38" s="8">
        <v>305600</v>
      </c>
      <c r="CN38" s="8">
        <v>449800</v>
      </c>
      <c r="CO38" s="10">
        <v>17.536000000000001</v>
      </c>
      <c r="CP38" s="10">
        <v>19.11</v>
      </c>
      <c r="CQ38" s="10">
        <v>10.045</v>
      </c>
      <c r="CR38" s="10">
        <v>15.147</v>
      </c>
      <c r="CS38" s="10">
        <v>16.722000000000001</v>
      </c>
      <c r="CT38" s="8">
        <v>2868</v>
      </c>
      <c r="CU38" s="8">
        <v>7436</v>
      </c>
      <c r="CV38" s="8">
        <v>1368700</v>
      </c>
      <c r="CW38" s="8">
        <v>1132300</v>
      </c>
      <c r="CX38" s="8">
        <v>1239100</v>
      </c>
      <c r="CY38" s="8">
        <v>638700</v>
      </c>
      <c r="CZ38" s="8">
        <v>709300</v>
      </c>
      <c r="DA38" s="8">
        <v>9642800</v>
      </c>
      <c r="DB38" s="8">
        <v>9894300</v>
      </c>
      <c r="DC38" s="8">
        <v>11036200</v>
      </c>
      <c r="DD38" s="8">
        <v>2542700</v>
      </c>
      <c r="DE38" s="8">
        <v>2657900</v>
      </c>
      <c r="DF38" s="8">
        <v>10535</v>
      </c>
      <c r="DG38" s="4">
        <f t="shared" si="19"/>
        <v>0.22401177094096303</v>
      </c>
    </row>
    <row r="39" spans="1:111" ht="14" customHeight="1" x14ac:dyDescent="0.2">
      <c r="A39" s="4" t="s">
        <v>272</v>
      </c>
      <c r="B39" s="5" t="s">
        <v>273</v>
      </c>
      <c r="C39" s="4" t="s">
        <v>274</v>
      </c>
      <c r="D39" s="16">
        <v>7700</v>
      </c>
      <c r="E39" s="4">
        <f t="shared" si="22"/>
        <v>8.0590771843834341E-2</v>
      </c>
      <c r="F39" s="4">
        <f t="shared" si="1"/>
        <v>14.781895500654496</v>
      </c>
      <c r="G39" s="4">
        <f t="shared" si="2"/>
        <v>10.423909710506086</v>
      </c>
      <c r="H39" s="4">
        <f t="shared" si="3"/>
        <v>0.51995051619152977</v>
      </c>
      <c r="I39" s="17">
        <v>3003.8289846880002</v>
      </c>
      <c r="J39" s="8">
        <v>50</v>
      </c>
      <c r="K39" s="4">
        <f t="shared" si="4"/>
        <v>4.4256747370827521E-2</v>
      </c>
      <c r="L39" s="4">
        <f t="shared" si="5"/>
        <v>-5.731241093329098E-2</v>
      </c>
      <c r="M39" s="14">
        <f t="shared" si="6"/>
        <v>2746570.5</v>
      </c>
      <c r="N39" s="4">
        <f t="shared" si="15"/>
        <v>3.7265257358173556E-2</v>
      </c>
      <c r="O39" s="4">
        <f t="shared" si="7"/>
        <v>3.1265938959027788E-2</v>
      </c>
      <c r="P39" s="4">
        <f t="shared" si="8"/>
        <v>4.9880565990271415E-2</v>
      </c>
      <c r="Q39" s="4">
        <f t="shared" si="9"/>
        <v>5.8940779963704368E-3</v>
      </c>
      <c r="R39" s="4">
        <f t="shared" si="10"/>
        <v>0.14343438027742619</v>
      </c>
      <c r="S39" s="4">
        <f t="shared" si="11"/>
        <v>-2.9952028591409885E-2</v>
      </c>
      <c r="T39" s="14">
        <f t="shared" si="12"/>
        <v>32048</v>
      </c>
      <c r="U39" s="4">
        <f t="shared" si="16"/>
        <v>2.3706353519621537</v>
      </c>
      <c r="V39" s="4">
        <f t="shared" si="13"/>
        <v>3.8709468964671099</v>
      </c>
      <c r="W39" s="4">
        <f t="shared" si="17"/>
        <v>0.46373467413929409</v>
      </c>
      <c r="X39">
        <f t="shared" si="18"/>
        <v>7.4120140208562058E-2</v>
      </c>
      <c r="Y39">
        <f t="shared" si="14"/>
        <v>1.6127671689939846</v>
      </c>
      <c r="Z39" s="9" t="s">
        <v>275</v>
      </c>
      <c r="AA39" s="17">
        <v>3233.4070115280001</v>
      </c>
      <c r="AB39" s="17">
        <v>1751.333745785</v>
      </c>
      <c r="AC39" s="17">
        <v>2078.4909745220002</v>
      </c>
      <c r="AD39" s="17">
        <v>2203.0795849800002</v>
      </c>
      <c r="AE39" s="16">
        <v>375540</v>
      </c>
      <c r="AF39" s="16">
        <v>3379368.9846878098</v>
      </c>
      <c r="AG39" s="8">
        <v>203210</v>
      </c>
      <c r="AH39" s="8">
        <v>155981</v>
      </c>
      <c r="AI39" s="8">
        <v>-588446</v>
      </c>
      <c r="AJ39" s="8">
        <v>83628</v>
      </c>
      <c r="AK39" s="8">
        <v>200974</v>
      </c>
      <c r="AL39" s="8">
        <v>2741630</v>
      </c>
      <c r="AM39" s="8">
        <v>2751511</v>
      </c>
      <c r="AN39" s="8">
        <v>2715350</v>
      </c>
      <c r="AO39" s="8">
        <v>3269269</v>
      </c>
      <c r="AP39" s="8">
        <v>3471664</v>
      </c>
      <c r="AQ39" s="8">
        <v>1679022</v>
      </c>
      <c r="AR39" s="8">
        <v>1615929</v>
      </c>
      <c r="AS39" s="8">
        <v>1542765</v>
      </c>
      <c r="AT39" s="8">
        <v>1604363</v>
      </c>
      <c r="AU39" s="8">
        <v>1772724</v>
      </c>
      <c r="AV39" s="8">
        <v>6499405</v>
      </c>
      <c r="AW39" s="8">
        <v>5912066</v>
      </c>
      <c r="AX39" s="8">
        <v>5490011</v>
      </c>
      <c r="AY39" s="8">
        <v>5574523</v>
      </c>
      <c r="AZ39" s="8">
        <v>5465683</v>
      </c>
      <c r="BA39" s="8">
        <v>242202</v>
      </c>
      <c r="BB39" s="8">
        <v>210607</v>
      </c>
      <c r="BC39" s="8">
        <v>-572118.99999999895</v>
      </c>
      <c r="BD39" s="8">
        <v>137716</v>
      </c>
      <c r="BE39" s="8">
        <v>219889</v>
      </c>
      <c r="BF39" s="8">
        <v>324194</v>
      </c>
      <c r="BG39" s="8">
        <v>289503</v>
      </c>
      <c r="BH39" s="8">
        <v>185118.00000000099</v>
      </c>
      <c r="BI39" s="8">
        <v>220489</v>
      </c>
      <c r="BJ39" s="8">
        <v>303705</v>
      </c>
      <c r="BK39" s="8">
        <v>1699954</v>
      </c>
      <c r="BL39" s="8">
        <v>1788295</v>
      </c>
      <c r="BM39" s="8">
        <v>1881233</v>
      </c>
      <c r="BN39" s="8">
        <v>1792010</v>
      </c>
      <c r="BO39" s="8">
        <v>2009874</v>
      </c>
      <c r="BP39" s="8">
        <v>1015669</v>
      </c>
      <c r="BQ39" s="8">
        <v>1089666</v>
      </c>
      <c r="BR39" s="8">
        <v>1074898</v>
      </c>
      <c r="BS39" s="8">
        <v>875712</v>
      </c>
      <c r="BT39" s="8">
        <v>908381</v>
      </c>
      <c r="BU39" s="8">
        <v>-38308</v>
      </c>
      <c r="BV39" s="8">
        <v>-25788</v>
      </c>
      <c r="BW39" s="8">
        <v>-41809</v>
      </c>
      <c r="BX39" s="8">
        <v>-60734</v>
      </c>
      <c r="BY39" s="8">
        <v>-43263</v>
      </c>
      <c r="BZ39" s="8">
        <v>-5079126</v>
      </c>
      <c r="CA39" s="8">
        <v>-4630040</v>
      </c>
      <c r="CB39" s="8">
        <v>-4210419</v>
      </c>
      <c r="CC39" s="8">
        <v>-4300975</v>
      </c>
      <c r="CD39" s="8">
        <v>-4182501</v>
      </c>
      <c r="CE39" s="10">
        <v>5.0506221188167499</v>
      </c>
      <c r="CF39" s="10">
        <v>-11.032383599721999</v>
      </c>
      <c r="CG39" s="10">
        <v>0.61519096899638503</v>
      </c>
      <c r="CH39" s="10">
        <v>5.32940708154287</v>
      </c>
      <c r="CI39" s="10">
        <v>3.7813545040419201</v>
      </c>
      <c r="CJ39" s="8">
        <v>285202</v>
      </c>
      <c r="CK39" s="8">
        <v>234877</v>
      </c>
      <c r="CL39" s="8">
        <v>168791</v>
      </c>
      <c r="CM39" s="8">
        <v>166401</v>
      </c>
      <c r="CN39" s="8">
        <v>284790</v>
      </c>
      <c r="CO39" s="10">
        <v>4.3879999999999999</v>
      </c>
      <c r="CP39" s="10">
        <v>3.9729999999999999</v>
      </c>
      <c r="CQ39" s="10">
        <v>3.0750000000000002</v>
      </c>
      <c r="CR39" s="10">
        <v>2.9849999999999999</v>
      </c>
      <c r="CS39" s="10">
        <v>5.2110000000000003</v>
      </c>
      <c r="CT39" s="8">
        <v>37</v>
      </c>
      <c r="CU39" s="8">
        <v>32</v>
      </c>
      <c r="CV39" s="8">
        <v>551445</v>
      </c>
      <c r="CW39" s="8">
        <v>576749</v>
      </c>
      <c r="CX39" s="8">
        <v>366624</v>
      </c>
      <c r="CY39" s="8">
        <v>694694</v>
      </c>
      <c r="CZ39" s="8">
        <v>996343</v>
      </c>
      <c r="DA39" s="8">
        <v>393244</v>
      </c>
      <c r="DB39" s="8">
        <v>419576</v>
      </c>
      <c r="DC39" s="8">
        <v>452229</v>
      </c>
      <c r="DD39" s="8">
        <v>1167379</v>
      </c>
      <c r="DE39" s="8">
        <v>1205401</v>
      </c>
      <c r="DF39" s="8">
        <v>50</v>
      </c>
      <c r="DG39" s="4">
        <f t="shared" si="19"/>
        <v>2.769924329380169E-3</v>
      </c>
    </row>
    <row r="40" spans="1:111" ht="14" customHeight="1" x14ac:dyDescent="0.2">
      <c r="A40" s="4" t="s">
        <v>276</v>
      </c>
      <c r="B40" s="5" t="s">
        <v>277</v>
      </c>
      <c r="C40" s="4" t="s">
        <v>278</v>
      </c>
      <c r="D40" s="16">
        <v>18400</v>
      </c>
      <c r="E40" s="4">
        <f t="shared" si="22"/>
        <v>6.7202073861245104E-2</v>
      </c>
      <c r="F40" s="4">
        <f t="shared" si="1"/>
        <v>7.719748499206796</v>
      </c>
      <c r="G40" s="4">
        <f t="shared" si="2"/>
        <v>5.9257285391274728</v>
      </c>
      <c r="H40" s="4">
        <f t="shared" si="3"/>
        <v>1.0474104891170826</v>
      </c>
      <c r="I40" s="17">
        <v>5226.2697339630004</v>
      </c>
      <c r="J40" s="8">
        <v>8654</v>
      </c>
      <c r="K40" s="4">
        <f t="shared" si="4"/>
        <v>0.13389758032587573</v>
      </c>
      <c r="L40" s="4">
        <f t="shared" si="5"/>
        <v>0.10166441444654351</v>
      </c>
      <c r="M40" s="14">
        <f t="shared" si="6"/>
        <v>5873150</v>
      </c>
      <c r="N40" s="4">
        <f t="shared" si="15"/>
        <v>0.14281729837644228</v>
      </c>
      <c r="O40" s="4">
        <f t="shared" si="7"/>
        <v>9.9380523179002381E-2</v>
      </c>
      <c r="P40" s="4">
        <f t="shared" si="8"/>
        <v>0.17675640762162004</v>
      </c>
      <c r="Q40" s="4">
        <f t="shared" si="9"/>
        <v>5.7000675259093976E-2</v>
      </c>
      <c r="R40" s="4">
        <f t="shared" si="10"/>
        <v>0.31085378007688291</v>
      </c>
      <c r="S40" s="4">
        <f t="shared" si="11"/>
        <v>0.19035837045543547</v>
      </c>
      <c r="T40" s="14">
        <f t="shared" si="12"/>
        <v>327700</v>
      </c>
      <c r="U40" s="4">
        <f t="shared" si="16"/>
        <v>1.0776580766614463</v>
      </c>
      <c r="V40" s="4">
        <f t="shared" si="13"/>
        <v>2.5275304244582961</v>
      </c>
      <c r="W40" s="4">
        <f t="shared" si="17"/>
        <v>1.0812664636858129</v>
      </c>
      <c r="X40">
        <f t="shared" si="18"/>
        <v>0.10709822346669198</v>
      </c>
      <c r="Y40">
        <f t="shared" si="14"/>
        <v>1.4772844122458519</v>
      </c>
      <c r="Z40" s="9" t="s">
        <v>279</v>
      </c>
      <c r="AA40" s="17">
        <v>7765.8126482440002</v>
      </c>
      <c r="AB40" s="17">
        <v>5972.8401140819997</v>
      </c>
      <c r="AC40" s="17">
        <v>4892.7878495389996</v>
      </c>
      <c r="AD40" s="17">
        <v>4029.0733913270001</v>
      </c>
      <c r="AE40" s="16">
        <v>1908900</v>
      </c>
      <c r="AF40" s="16">
        <v>7135169.7339633899</v>
      </c>
      <c r="AG40" s="8">
        <v>677000</v>
      </c>
      <c r="AH40" s="8">
        <v>593300</v>
      </c>
      <c r="AI40" s="8">
        <v>372700</v>
      </c>
      <c r="AJ40" s="8">
        <v>-131000</v>
      </c>
      <c r="AK40" s="8">
        <v>265300</v>
      </c>
      <c r="AL40" s="8">
        <v>6321300</v>
      </c>
      <c r="AM40" s="8">
        <v>5425000</v>
      </c>
      <c r="AN40" s="8">
        <v>3770600</v>
      </c>
      <c r="AO40" s="8">
        <v>3564400</v>
      </c>
      <c r="AP40" s="8">
        <v>4291500</v>
      </c>
      <c r="AQ40" s="8">
        <v>2695200</v>
      </c>
      <c r="AR40" s="8">
        <v>2124600</v>
      </c>
      <c r="AS40" s="8">
        <v>1670500</v>
      </c>
      <c r="AT40" s="8">
        <v>1525800</v>
      </c>
      <c r="AU40" s="8">
        <v>1880100</v>
      </c>
      <c r="AV40" s="8">
        <v>6812200</v>
      </c>
      <c r="AW40" s="8">
        <v>5846200</v>
      </c>
      <c r="AX40" s="8">
        <v>4347500</v>
      </c>
      <c r="AY40" s="8">
        <v>4108400</v>
      </c>
      <c r="AZ40" s="8">
        <v>4120900</v>
      </c>
      <c r="BA40" s="8">
        <v>972900</v>
      </c>
      <c r="BB40" s="8">
        <v>813700</v>
      </c>
      <c r="BC40" s="8">
        <v>545100</v>
      </c>
      <c r="BD40" s="8">
        <v>490000</v>
      </c>
      <c r="BE40" s="8">
        <v>416200</v>
      </c>
      <c r="BF40" s="8">
        <v>1204100</v>
      </c>
      <c r="BG40" s="8">
        <v>991800</v>
      </c>
      <c r="BH40" s="8">
        <v>698500</v>
      </c>
      <c r="BI40" s="8">
        <v>628700</v>
      </c>
      <c r="BJ40" s="8">
        <v>531000</v>
      </c>
      <c r="BK40" s="8">
        <v>4279000</v>
      </c>
      <c r="BL40" s="8">
        <v>3510800</v>
      </c>
      <c r="BM40" s="8">
        <v>2260600</v>
      </c>
      <c r="BN40" s="8">
        <v>2263500</v>
      </c>
      <c r="BO40" s="8">
        <v>2708900</v>
      </c>
      <c r="BP40" s="8">
        <v>1489900</v>
      </c>
      <c r="BQ40" s="8">
        <v>1442200</v>
      </c>
      <c r="BR40" s="8">
        <v>1079200</v>
      </c>
      <c r="BS40" s="8">
        <v>944400</v>
      </c>
      <c r="BT40" s="8">
        <v>1256600</v>
      </c>
      <c r="BU40" s="8">
        <v>-388300</v>
      </c>
      <c r="BV40" s="8">
        <v>-267100</v>
      </c>
      <c r="BW40" s="8">
        <v>-182400</v>
      </c>
      <c r="BX40" s="8">
        <v>-232600</v>
      </c>
      <c r="BY40" s="8">
        <v>-193400</v>
      </c>
      <c r="BZ40" s="8">
        <v>-4594300</v>
      </c>
      <c r="CA40" s="8">
        <v>-3968300</v>
      </c>
      <c r="CB40" s="8">
        <v>-2951400</v>
      </c>
      <c r="CC40" s="8">
        <v>-2821100</v>
      </c>
      <c r="CD40" s="8">
        <v>-2967000</v>
      </c>
      <c r="CE40" s="10">
        <v>1.7859987424020101</v>
      </c>
      <c r="CF40" s="10">
        <v>1.57273706896552</v>
      </c>
      <c r="CG40" s="10">
        <v>3.9450998185118</v>
      </c>
      <c r="CH40" s="10">
        <v>1.64762198888203</v>
      </c>
      <c r="CI40" s="10">
        <v>7.3175217812197504</v>
      </c>
      <c r="CJ40" s="8">
        <v>908200</v>
      </c>
      <c r="CK40" s="8">
        <v>771400</v>
      </c>
      <c r="CL40" s="8">
        <v>526100</v>
      </c>
      <c r="CM40" s="8">
        <v>7700</v>
      </c>
      <c r="CN40" s="8">
        <v>380100</v>
      </c>
      <c r="CO40" s="10">
        <v>13.332000000000001</v>
      </c>
      <c r="CP40" s="10">
        <v>13.195</v>
      </c>
      <c r="CQ40" s="10">
        <v>12.101000000000001</v>
      </c>
      <c r="CR40" s="10">
        <v>0.187</v>
      </c>
      <c r="CS40" s="10">
        <v>9.2240000000000002</v>
      </c>
      <c r="CT40" s="8">
        <v>2163</v>
      </c>
      <c r="CU40" s="8">
        <v>5583</v>
      </c>
      <c r="CV40" s="8">
        <v>1351800</v>
      </c>
      <c r="CW40" s="8">
        <v>999800</v>
      </c>
      <c r="CX40" s="8">
        <v>591800</v>
      </c>
      <c r="CY40" s="8">
        <v>762800</v>
      </c>
      <c r="CZ40" s="8">
        <v>667600</v>
      </c>
      <c r="DA40" s="8">
        <v>1965000</v>
      </c>
      <c r="DB40" s="8">
        <v>1940500</v>
      </c>
      <c r="DC40" s="8">
        <v>970000</v>
      </c>
      <c r="DD40" s="8">
        <v>998500</v>
      </c>
      <c r="DE40" s="8">
        <v>963100</v>
      </c>
      <c r="DF40" s="8">
        <v>8654</v>
      </c>
      <c r="DG40" s="4">
        <f t="shared" si="19"/>
        <v>0.26390040984643837</v>
      </c>
    </row>
    <row r="41" spans="1:111" ht="14" customHeight="1" x14ac:dyDescent="0.2">
      <c r="A41" s="4" t="s">
        <v>280</v>
      </c>
      <c r="B41" s="5" t="s">
        <v>281</v>
      </c>
      <c r="C41" s="4" t="s">
        <v>232</v>
      </c>
      <c r="D41" s="16">
        <v>12000</v>
      </c>
      <c r="E41" s="4">
        <f t="shared" si="22"/>
        <v>-2.2281422160350339E-2</v>
      </c>
      <c r="F41" s="4">
        <f t="shared" si="1"/>
        <v>17.396793385272144</v>
      </c>
      <c r="G41" s="4">
        <f t="shared" si="2"/>
        <v>10.596131282748749</v>
      </c>
      <c r="H41" s="4">
        <f t="shared" si="3"/>
        <v>2.342955904083571</v>
      </c>
      <c r="I41" s="17">
        <v>16300.795402</v>
      </c>
      <c r="J41" s="8">
        <v>7670</v>
      </c>
      <c r="K41" s="4">
        <f t="shared" si="4"/>
        <v>1.6442511009887584E-2</v>
      </c>
      <c r="L41" s="4">
        <f t="shared" si="5"/>
        <v>8.7464004732806799E-4</v>
      </c>
      <c r="M41" s="14">
        <f t="shared" si="6"/>
        <v>9693000</v>
      </c>
      <c r="N41" s="4">
        <f t="shared" si="15"/>
        <v>0.19040835707502374</v>
      </c>
      <c r="O41" s="4">
        <f t="shared" si="7"/>
        <v>0.14830642608420386</v>
      </c>
      <c r="P41" s="4">
        <f t="shared" si="8"/>
        <v>0.22111427666983222</v>
      </c>
      <c r="Q41" s="4">
        <f t="shared" si="9"/>
        <v>3.5770813548591324E-2</v>
      </c>
      <c r="R41" s="4">
        <f t="shared" si="10"/>
        <v>0.24815479752643127</v>
      </c>
      <c r="S41" s="4">
        <f t="shared" si="11"/>
        <v>0.11733938958826173</v>
      </c>
      <c r="T41" s="14">
        <f t="shared" si="12"/>
        <v>194000</v>
      </c>
      <c r="U41" s="4">
        <f t="shared" si="16"/>
        <v>0.63016157989228005</v>
      </c>
      <c r="V41" s="4">
        <f t="shared" si="13"/>
        <v>1.0627417998317914</v>
      </c>
      <c r="W41" s="4">
        <f t="shared" si="17"/>
        <v>1.7454735376044568</v>
      </c>
      <c r="X41">
        <f t="shared" si="18"/>
        <v>9.3457011769399564E-2</v>
      </c>
      <c r="Y41">
        <f t="shared" si="14"/>
        <v>1.0912059207662168</v>
      </c>
      <c r="Z41" s="9" t="s">
        <v>282</v>
      </c>
      <c r="AA41" s="17">
        <v>16626.08021289</v>
      </c>
      <c r="AB41" s="17">
        <v>9523.8831724800002</v>
      </c>
      <c r="AC41" s="17">
        <v>17992.111399096</v>
      </c>
      <c r="AD41" s="17">
        <v>17838.294389220999</v>
      </c>
      <c r="AE41" s="16">
        <v>-1498000</v>
      </c>
      <c r="AF41" s="16">
        <v>14802795.402000001</v>
      </c>
      <c r="AG41" s="8">
        <v>937000</v>
      </c>
      <c r="AH41" s="8">
        <v>730000</v>
      </c>
      <c r="AI41" s="8">
        <v>819000</v>
      </c>
      <c r="AJ41" s="8">
        <v>1169000</v>
      </c>
      <c r="AK41" s="8">
        <v>116000</v>
      </c>
      <c r="AL41" s="8">
        <v>10026000</v>
      </c>
      <c r="AM41" s="8">
        <v>9360000</v>
      </c>
      <c r="AN41" s="8">
        <v>7522000</v>
      </c>
      <c r="AO41" s="8">
        <v>8741000</v>
      </c>
      <c r="AP41" s="8">
        <v>9991000</v>
      </c>
      <c r="AQ41" s="8">
        <v>5945000</v>
      </c>
      <c r="AR41" s="8">
        <v>6001000</v>
      </c>
      <c r="AS41" s="8">
        <v>4274000</v>
      </c>
      <c r="AT41" s="8">
        <v>5610000</v>
      </c>
      <c r="AU41" s="8">
        <v>6952000</v>
      </c>
      <c r="AV41" s="8">
        <v>6318000</v>
      </c>
      <c r="AW41" s="8">
        <v>5744000</v>
      </c>
      <c r="AX41" s="8">
        <v>5412000</v>
      </c>
      <c r="AY41" s="8">
        <v>6146000</v>
      </c>
      <c r="AZ41" s="8">
        <v>5919000</v>
      </c>
      <c r="BA41" s="8">
        <v>1203000</v>
      </c>
      <c r="BB41" s="8">
        <v>1094000</v>
      </c>
      <c r="BC41" s="8">
        <v>956000</v>
      </c>
      <c r="BD41" s="8">
        <v>1256000</v>
      </c>
      <c r="BE41" s="8">
        <v>1158000</v>
      </c>
      <c r="BF41" s="8">
        <v>1397000</v>
      </c>
      <c r="BG41" s="8">
        <v>1301000</v>
      </c>
      <c r="BH41" s="8">
        <v>1159000</v>
      </c>
      <c r="BI41" s="8">
        <v>1452000</v>
      </c>
      <c r="BJ41" s="8">
        <v>1356000</v>
      </c>
      <c r="BK41" s="8">
        <v>9188000</v>
      </c>
      <c r="BL41" s="8">
        <v>8675000</v>
      </c>
      <c r="BM41" s="8">
        <v>7280000</v>
      </c>
      <c r="BN41" s="8">
        <v>7651000</v>
      </c>
      <c r="BO41" s="8">
        <v>7715000</v>
      </c>
      <c r="BP41" s="8">
        <v>3953000</v>
      </c>
      <c r="BQ41" s="8">
        <v>3452000</v>
      </c>
      <c r="BR41" s="8">
        <v>3616000</v>
      </c>
      <c r="BS41" s="8">
        <v>3867000</v>
      </c>
      <c r="BT41" s="8">
        <v>3531000</v>
      </c>
      <c r="BU41" s="8">
        <v>-226000</v>
      </c>
      <c r="BV41" s="8">
        <v>-162000</v>
      </c>
      <c r="BW41" s="8">
        <v>-124000</v>
      </c>
      <c r="BX41" s="8">
        <v>-173000</v>
      </c>
      <c r="BY41" s="8">
        <v>-145000</v>
      </c>
      <c r="BZ41" s="8">
        <v>-1904000</v>
      </c>
      <c r="CA41" s="8">
        <v>-1722000</v>
      </c>
      <c r="CB41" s="8">
        <v>-1596000</v>
      </c>
      <c r="CC41" s="8">
        <v>-2005000</v>
      </c>
      <c r="CD41" s="8">
        <v>-2012000</v>
      </c>
      <c r="CE41" s="10">
        <v>2.68070953436807</v>
      </c>
      <c r="CF41" s="10">
        <v>-75.2222222222222</v>
      </c>
      <c r="CG41" s="10">
        <v>4.1298701298701301</v>
      </c>
      <c r="CH41" s="10">
        <v>6.0653266331658298</v>
      </c>
      <c r="CI41" s="10">
        <v>8.6645161290322594</v>
      </c>
      <c r="CJ41" s="8">
        <v>1131000</v>
      </c>
      <c r="CK41" s="8">
        <v>937000</v>
      </c>
      <c r="CL41" s="8">
        <v>1022000</v>
      </c>
      <c r="CM41" s="8">
        <v>1365000</v>
      </c>
      <c r="CN41" s="8">
        <v>314000</v>
      </c>
      <c r="CO41" s="10">
        <v>17.901</v>
      </c>
      <c r="CP41" s="10">
        <v>16.312999999999999</v>
      </c>
      <c r="CQ41" s="10">
        <v>18.884</v>
      </c>
      <c r="CR41" s="10">
        <v>22.21</v>
      </c>
      <c r="CS41" s="10">
        <v>5.3049999999999997</v>
      </c>
      <c r="CT41" s="8">
        <v>5934</v>
      </c>
      <c r="CU41" s="8">
        <v>3929</v>
      </c>
      <c r="CV41" s="8">
        <v>827000</v>
      </c>
      <c r="CW41" s="8">
        <v>639000</v>
      </c>
      <c r="CX41" s="8">
        <v>692000</v>
      </c>
      <c r="CY41" s="8">
        <v>805000</v>
      </c>
      <c r="CZ41" s="8">
        <v>560000</v>
      </c>
      <c r="DA41" s="8">
        <v>2488000</v>
      </c>
      <c r="DB41" s="8">
        <v>2140000</v>
      </c>
      <c r="DC41" s="8">
        <v>1822000</v>
      </c>
      <c r="DD41" s="8">
        <v>1782000</v>
      </c>
      <c r="DE41" s="8">
        <v>1833000</v>
      </c>
      <c r="DF41" s="8">
        <v>7670</v>
      </c>
      <c r="DG41" s="4">
        <f t="shared" si="19"/>
        <v>0.68585570683573227</v>
      </c>
    </row>
    <row r="42" spans="1:111" ht="14" customHeight="1" x14ac:dyDescent="0.2">
      <c r="A42" s="4" t="s">
        <v>283</v>
      </c>
      <c r="B42" s="5" t="s">
        <v>284</v>
      </c>
      <c r="C42" s="4" t="s">
        <v>285</v>
      </c>
      <c r="D42" s="16">
        <v>26000</v>
      </c>
      <c r="E42" s="4">
        <f t="shared" si="22"/>
        <v>0.27301659849264914</v>
      </c>
      <c r="F42" s="4">
        <f t="shared" si="1"/>
        <v>16.234047611546327</v>
      </c>
      <c r="G42" s="4">
        <f t="shared" si="2"/>
        <v>8.8683174340366531</v>
      </c>
      <c r="H42" s="4">
        <f t="shared" si="3"/>
        <v>1.7769267094588475</v>
      </c>
      <c r="I42" s="17">
        <v>7936.8258772850004</v>
      </c>
      <c r="J42" s="8">
        <v>10449</v>
      </c>
      <c r="K42" s="4">
        <f t="shared" si="4"/>
        <v>9.3784296811797674E-2</v>
      </c>
      <c r="L42" s="4">
        <f t="shared" si="5"/>
        <v>0.22076261543123787</v>
      </c>
      <c r="M42" s="14">
        <f t="shared" si="6"/>
        <v>10318150</v>
      </c>
      <c r="N42" s="4">
        <f t="shared" si="15"/>
        <v>0.14128289158473714</v>
      </c>
      <c r="O42" s="4">
        <f t="shared" si="7"/>
        <v>9.3696697905287563E-2</v>
      </c>
      <c r="P42" s="4">
        <f t="shared" si="8"/>
        <v>0.20036796412349797</v>
      </c>
      <c r="Q42" s="4">
        <f t="shared" si="9"/>
        <v>1.6060100806838E-2</v>
      </c>
      <c r="R42" s="4">
        <f t="shared" si="10"/>
        <v>0.60850724030811476</v>
      </c>
      <c r="S42" s="4">
        <f t="shared" si="11"/>
        <v>1.9402218370653257E-2</v>
      </c>
      <c r="T42" s="14">
        <f t="shared" si="12"/>
        <v>69150</v>
      </c>
      <c r="U42" s="4">
        <f t="shared" si="16"/>
        <v>0.50812647898022179</v>
      </c>
      <c r="V42" s="4">
        <f t="shared" si="13"/>
        <v>1.7390101649725045</v>
      </c>
      <c r="W42" s="4">
        <f t="shared" si="17"/>
        <v>2.6950371361835028</v>
      </c>
      <c r="X42">
        <f t="shared" si="18"/>
        <v>4.7609773198687297E-2</v>
      </c>
      <c r="Y42">
        <f t="shared" si="14"/>
        <v>2.6461463138093642</v>
      </c>
      <c r="Z42" s="9" t="s">
        <v>286</v>
      </c>
      <c r="AA42" s="2" t="s">
        <v>134</v>
      </c>
      <c r="AB42" s="17">
        <v>4985.5064833099996</v>
      </c>
      <c r="AC42" s="17">
        <v>3505.0604828390001</v>
      </c>
      <c r="AD42" s="17">
        <v>3022.11222236</v>
      </c>
      <c r="AE42" s="16">
        <v>1335000</v>
      </c>
      <c r="AF42" s="16">
        <v>9271825.8772853203</v>
      </c>
      <c r="AG42" s="8">
        <v>488900</v>
      </c>
      <c r="AH42" s="8">
        <v>229600</v>
      </c>
      <c r="AI42" s="8">
        <v>189300</v>
      </c>
      <c r="AJ42" s="8">
        <v>238900</v>
      </c>
      <c r="AK42" s="8">
        <v>231200</v>
      </c>
      <c r="AL42" s="8">
        <v>10268900</v>
      </c>
      <c r="AM42" s="8">
        <v>10367400</v>
      </c>
      <c r="AN42" s="8">
        <v>4589000</v>
      </c>
      <c r="AO42" s="8">
        <v>4430700</v>
      </c>
      <c r="AP42" s="8">
        <v>4623800</v>
      </c>
      <c r="AQ42" s="8">
        <v>3000500</v>
      </c>
      <c r="AR42" s="8">
        <v>2808600</v>
      </c>
      <c r="AS42" s="8">
        <v>1851300</v>
      </c>
      <c r="AT42" s="8">
        <v>1607700</v>
      </c>
      <c r="AU42" s="8">
        <v>1817700</v>
      </c>
      <c r="AV42" s="8">
        <v>5217900</v>
      </c>
      <c r="AW42" s="8">
        <v>3810300</v>
      </c>
      <c r="AX42" s="8">
        <v>2907000</v>
      </c>
      <c r="AY42" s="8">
        <v>3238000</v>
      </c>
      <c r="AZ42" s="8">
        <v>3645600</v>
      </c>
      <c r="BA42" s="8">
        <v>737200</v>
      </c>
      <c r="BB42" s="8">
        <v>372300</v>
      </c>
      <c r="BC42" s="8">
        <v>306600</v>
      </c>
      <c r="BD42" s="8">
        <v>327000</v>
      </c>
      <c r="BE42" s="8">
        <v>363000</v>
      </c>
      <c r="BF42" s="8">
        <v>1045500</v>
      </c>
      <c r="BG42" s="8">
        <v>581500</v>
      </c>
      <c r="BH42" s="8">
        <v>453800</v>
      </c>
      <c r="BI42" s="8">
        <v>471500</v>
      </c>
      <c r="BJ42" s="8">
        <v>523600</v>
      </c>
      <c r="BK42" s="8">
        <v>3880700</v>
      </c>
      <c r="BL42" s="8">
        <v>3997400</v>
      </c>
      <c r="BM42" s="8">
        <v>2044600</v>
      </c>
      <c r="BN42" s="8">
        <v>2079600</v>
      </c>
      <c r="BO42" s="8">
        <v>2313300</v>
      </c>
      <c r="BP42" s="8">
        <v>1002200</v>
      </c>
      <c r="BQ42" s="8">
        <v>1095300</v>
      </c>
      <c r="BR42" s="8">
        <v>822000</v>
      </c>
      <c r="BS42" s="8">
        <v>560500</v>
      </c>
      <c r="BT42" s="8">
        <v>683500</v>
      </c>
      <c r="BU42" s="8">
        <v>-83800</v>
      </c>
      <c r="BV42" s="8">
        <v>-54500</v>
      </c>
      <c r="BW42" s="8">
        <v>-47500</v>
      </c>
      <c r="BX42" s="8">
        <v>-92400</v>
      </c>
      <c r="BY42" s="8">
        <v>-77600</v>
      </c>
      <c r="BZ42" s="8">
        <v>-3201900</v>
      </c>
      <c r="CA42" s="8">
        <v>-2515900</v>
      </c>
      <c r="CB42" s="8">
        <v>-1948700</v>
      </c>
      <c r="CC42" s="8">
        <v>-2232100</v>
      </c>
      <c r="CD42" s="8">
        <v>-2535400</v>
      </c>
      <c r="CE42" s="10">
        <v>3.62055528494886</v>
      </c>
      <c r="CF42" s="10">
        <v>1.5469061876247499E-2</v>
      </c>
      <c r="CG42" s="10">
        <v>4.9390609390609397</v>
      </c>
      <c r="CH42" s="10">
        <v>2.7463414634146299</v>
      </c>
      <c r="CI42" s="10">
        <v>3.3207054212932698</v>
      </c>
      <c r="CJ42" s="8">
        <v>797200</v>
      </c>
      <c r="CK42" s="8">
        <v>438800</v>
      </c>
      <c r="CL42" s="8">
        <v>336500</v>
      </c>
      <c r="CM42" s="8">
        <v>383400</v>
      </c>
      <c r="CN42" s="8">
        <v>391800</v>
      </c>
      <c r="CO42" s="10">
        <v>15.278</v>
      </c>
      <c r="CP42" s="10">
        <v>11.516</v>
      </c>
      <c r="CQ42" s="10">
        <v>11.576000000000001</v>
      </c>
      <c r="CR42" s="10">
        <v>11.840999999999999</v>
      </c>
      <c r="CS42" s="10">
        <v>10.747</v>
      </c>
      <c r="CT42" s="8">
        <v>4020</v>
      </c>
      <c r="CU42" s="8">
        <v>5435</v>
      </c>
      <c r="CV42" s="8">
        <v>1636600</v>
      </c>
      <c r="CW42" s="8">
        <v>1334400</v>
      </c>
      <c r="CX42" s="8">
        <v>762200</v>
      </c>
      <c r="CY42" s="8">
        <v>802800</v>
      </c>
      <c r="CZ42" s="8">
        <v>894300</v>
      </c>
      <c r="DA42" s="8">
        <v>6248700</v>
      </c>
      <c r="DB42" s="8">
        <v>6468400</v>
      </c>
      <c r="DC42" s="8">
        <v>2048500</v>
      </c>
      <c r="DD42" s="8">
        <v>2068500</v>
      </c>
      <c r="DE42" s="8">
        <v>2134700</v>
      </c>
      <c r="DF42" s="8">
        <v>10449</v>
      </c>
      <c r="DG42" s="4">
        <f t="shared" si="19"/>
        <v>0.20589099445585601</v>
      </c>
    </row>
    <row r="43" spans="1:111" ht="14" customHeight="1" x14ac:dyDescent="0.2">
      <c r="A43" s="4" t="s">
        <v>287</v>
      </c>
      <c r="B43" s="5" t="s">
        <v>288</v>
      </c>
      <c r="C43" s="4" t="s">
        <v>213</v>
      </c>
      <c r="D43" s="16">
        <v>15800</v>
      </c>
      <c r="E43" s="4">
        <f t="shared" si="22"/>
        <v>0.1354770209983378</v>
      </c>
      <c r="F43" s="4">
        <f t="shared" si="1"/>
        <v>10.082960728867912</v>
      </c>
      <c r="G43" s="4">
        <f t="shared" si="2"/>
        <v>23.771236836423157</v>
      </c>
      <c r="H43" s="4">
        <f t="shared" si="3"/>
        <v>9.6230186575236978</v>
      </c>
      <c r="I43" s="17">
        <v>45824.031624486001</v>
      </c>
      <c r="J43" s="8">
        <v>3239</v>
      </c>
      <c r="K43" s="4">
        <f t="shared" si="4"/>
        <v>8.5861925923005344E-3</v>
      </c>
      <c r="L43" s="4">
        <f t="shared" si="5"/>
        <v>0.15331995033195378</v>
      </c>
      <c r="M43" s="14">
        <f t="shared" si="6"/>
        <v>25347350</v>
      </c>
      <c r="N43" s="4">
        <f t="shared" si="15"/>
        <v>0.28379686511039132</v>
      </c>
      <c r="O43" s="4">
        <f t="shared" si="7"/>
        <v>0.8460292639338769</v>
      </c>
      <c r="P43" s="4">
        <f t="shared" si="8"/>
        <v>0.40481775196395992</v>
      </c>
      <c r="Q43" s="4">
        <f t="shared" si="9"/>
        <v>1.308686101492982E-2</v>
      </c>
      <c r="R43" s="4">
        <f t="shared" si="10"/>
        <v>0.88866156674375851</v>
      </c>
      <c r="S43" s="4">
        <f t="shared" si="11"/>
        <v>4.6560712003945071E-2</v>
      </c>
      <c r="T43" s="14">
        <f t="shared" si="12"/>
        <v>66450</v>
      </c>
      <c r="U43" s="4">
        <f t="shared" si="16"/>
        <v>0.19909713574097135</v>
      </c>
      <c r="V43" s="4">
        <f t="shared" si="13"/>
        <v>2.7798592423928792</v>
      </c>
      <c r="W43" s="4">
        <f t="shared" si="17"/>
        <v>5.5816955604286482</v>
      </c>
      <c r="X43">
        <f t="shared" si="18"/>
        <v>0.16844200320227717</v>
      </c>
      <c r="Y43">
        <f t="shared" si="14"/>
        <v>2.4655761674129582</v>
      </c>
      <c r="Z43" s="9" t="s">
        <v>289</v>
      </c>
      <c r="AA43" s="17">
        <v>51853.770365545002</v>
      </c>
      <c r="AB43" s="17">
        <v>45209.425719436003</v>
      </c>
      <c r="AC43" s="17">
        <v>36860.444520955003</v>
      </c>
      <c r="AD43" s="17">
        <v>27566.390071754999</v>
      </c>
      <c r="AE43" s="16">
        <v>5868900</v>
      </c>
      <c r="AF43" s="16">
        <v>51692931.624485798</v>
      </c>
      <c r="AG43" s="8">
        <v>4544700</v>
      </c>
      <c r="AH43" s="8">
        <v>1152600</v>
      </c>
      <c r="AI43" s="8">
        <v>949700</v>
      </c>
      <c r="AJ43" s="8">
        <v>1767900</v>
      </c>
      <c r="AK43" s="8">
        <v>944400</v>
      </c>
      <c r="AL43" s="8">
        <v>26980800</v>
      </c>
      <c r="AM43" s="8">
        <v>23713900</v>
      </c>
      <c r="AN43" s="8">
        <v>24024800</v>
      </c>
      <c r="AO43" s="8">
        <v>18108900</v>
      </c>
      <c r="AP43" s="8">
        <v>15249500</v>
      </c>
      <c r="AQ43" s="8">
        <v>1932400</v>
      </c>
      <c r="AR43" s="8">
        <v>2421100</v>
      </c>
      <c r="AS43" s="8">
        <v>1752300</v>
      </c>
      <c r="AT43" s="8">
        <v>1999500</v>
      </c>
      <c r="AU43" s="8">
        <v>1610700</v>
      </c>
      <c r="AV43" s="8">
        <v>5371800</v>
      </c>
      <c r="AW43" s="8">
        <v>4833800</v>
      </c>
      <c r="AX43" s="8">
        <v>4022400</v>
      </c>
      <c r="AY43" s="8">
        <v>4727700</v>
      </c>
      <c r="AZ43" s="8">
        <v>5191200</v>
      </c>
      <c r="BA43" s="8">
        <v>1524500</v>
      </c>
      <c r="BB43" s="8">
        <v>1241200</v>
      </c>
      <c r="BC43" s="8">
        <v>1082900</v>
      </c>
      <c r="BD43" s="8">
        <v>1328300</v>
      </c>
      <c r="BE43" s="8">
        <v>1396400</v>
      </c>
      <c r="BF43" s="8">
        <v>2174600</v>
      </c>
      <c r="BG43" s="8">
        <v>1969700</v>
      </c>
      <c r="BH43" s="8">
        <v>1603700</v>
      </c>
      <c r="BI43" s="8">
        <v>1744300</v>
      </c>
      <c r="BJ43" s="8">
        <v>1763400</v>
      </c>
      <c r="BK43" s="8">
        <v>10943000</v>
      </c>
      <c r="BL43" s="8">
        <v>12150100</v>
      </c>
      <c r="BM43" s="8">
        <v>13545000</v>
      </c>
      <c r="BN43" s="8">
        <v>8617000</v>
      </c>
      <c r="BO43" s="8">
        <v>7511000</v>
      </c>
      <c r="BP43" s="8">
        <v>2892500</v>
      </c>
      <c r="BQ43" s="8">
        <v>3121800</v>
      </c>
      <c r="BR43" s="8">
        <v>2444400</v>
      </c>
      <c r="BS43" s="8">
        <v>2397400</v>
      </c>
      <c r="BT43" s="8">
        <v>1448200</v>
      </c>
      <c r="BU43" s="8">
        <v>-70300</v>
      </c>
      <c r="BV43" s="8">
        <v>-62600</v>
      </c>
      <c r="BW43" s="8">
        <v>-48900</v>
      </c>
      <c r="BX43" s="8">
        <v>-62900</v>
      </c>
      <c r="BY43" s="8">
        <v>-58600</v>
      </c>
      <c r="BZ43" s="8">
        <v>-968900</v>
      </c>
      <c r="CA43" s="8">
        <v>-792100</v>
      </c>
      <c r="CB43" s="8">
        <v>-673300</v>
      </c>
      <c r="CC43" s="8">
        <v>-1171600</v>
      </c>
      <c r="CD43" s="8">
        <v>-1544700</v>
      </c>
      <c r="CE43" s="10">
        <v>3.8339641270363698</v>
      </c>
      <c r="CF43" s="10">
        <v>3.30137621772074</v>
      </c>
      <c r="CG43" s="10">
        <v>2.8677829099307202</v>
      </c>
      <c r="CH43" s="10">
        <v>2.3459155741247701</v>
      </c>
      <c r="CI43" s="10">
        <v>4.7763963020118103</v>
      </c>
      <c r="CJ43" s="8">
        <v>5194800</v>
      </c>
      <c r="CK43" s="8">
        <v>1881100</v>
      </c>
      <c r="CL43" s="8">
        <v>1470500</v>
      </c>
      <c r="CM43" s="8">
        <v>2183900</v>
      </c>
      <c r="CN43" s="8">
        <v>1311400</v>
      </c>
      <c r="CO43" s="10">
        <v>96.704999999999998</v>
      </c>
      <c r="CP43" s="10">
        <v>38.915999999999997</v>
      </c>
      <c r="CQ43" s="10">
        <v>36.558</v>
      </c>
      <c r="CR43" s="10">
        <v>46.194000000000003</v>
      </c>
      <c r="CS43" s="10">
        <v>25.262</v>
      </c>
      <c r="CT43" s="8">
        <v>1476</v>
      </c>
      <c r="CU43" s="8">
        <v>1651</v>
      </c>
      <c r="CV43" s="8">
        <v>804700</v>
      </c>
      <c r="CW43" s="8">
        <v>960000</v>
      </c>
      <c r="CX43" s="8">
        <v>1125300</v>
      </c>
      <c r="CY43" s="8">
        <v>1011700</v>
      </c>
      <c r="CZ43" s="8">
        <v>895700</v>
      </c>
      <c r="DA43" s="8">
        <v>23976800</v>
      </c>
      <c r="DB43" s="8">
        <v>20683000</v>
      </c>
      <c r="DC43" s="8">
        <v>21602100</v>
      </c>
      <c r="DD43" s="8">
        <v>15483100</v>
      </c>
      <c r="DE43" s="8">
        <v>13188900</v>
      </c>
      <c r="DF43" s="8">
        <v>3239</v>
      </c>
      <c r="DG43" s="4">
        <f t="shared" si="19"/>
        <v>0.4811099873938105</v>
      </c>
    </row>
    <row r="44" spans="1:111" ht="14" customHeight="1" x14ac:dyDescent="0.2">
      <c r="A44" s="4" t="s">
        <v>290</v>
      </c>
      <c r="B44" s="5" t="s">
        <v>291</v>
      </c>
      <c r="C44" s="4" t="s">
        <v>167</v>
      </c>
      <c r="D44" s="16">
        <v>12595</v>
      </c>
      <c r="E44" s="4">
        <f t="shared" si="22"/>
        <v>0.33571171316561221</v>
      </c>
      <c r="F44" s="4">
        <f t="shared" si="1"/>
        <v>44.552231542005131</v>
      </c>
      <c r="G44" s="4">
        <f t="shared" si="2"/>
        <v>34.577787431928741</v>
      </c>
      <c r="H44" s="4">
        <f t="shared" si="3"/>
        <v>8.3700883100831724</v>
      </c>
      <c r="I44" s="17">
        <v>38194.628100961003</v>
      </c>
      <c r="J44" s="8">
        <v>3521</v>
      </c>
      <c r="K44" s="4">
        <f t="shared" si="4"/>
        <v>0.25141454133479257</v>
      </c>
      <c r="L44" s="4">
        <f t="shared" si="5"/>
        <v>0.19266918107345266</v>
      </c>
      <c r="M44" s="14">
        <f t="shared" si="6"/>
        <v>6073550</v>
      </c>
      <c r="N44" s="4">
        <f t="shared" si="15"/>
        <v>0.21845429438131028</v>
      </c>
      <c r="O44" s="4">
        <f t="shared" si="7"/>
        <v>0.19407343686331327</v>
      </c>
      <c r="P44" s="4">
        <f t="shared" si="8"/>
        <v>0.24206546837506226</v>
      </c>
      <c r="Q44" s="4">
        <f t="shared" si="9"/>
        <v>6.3657355005206681E-2</v>
      </c>
      <c r="R44" s="4">
        <f t="shared" si="10"/>
        <v>2.9543994861913937E-2</v>
      </c>
      <c r="S44" s="4">
        <f t="shared" si="11"/>
        <v>0.51769625221481474</v>
      </c>
      <c r="T44" s="14">
        <f t="shared" si="12"/>
        <v>288550</v>
      </c>
      <c r="U44" s="4">
        <f t="shared" si="16"/>
        <v>0.70928066795118816</v>
      </c>
      <c r="V44" s="4">
        <f t="shared" si="13"/>
        <v>1.1593008608020154</v>
      </c>
      <c r="W44" s="4">
        <f t="shared" si="17"/>
        <v>1.8634432409789958</v>
      </c>
      <c r="X44">
        <f t="shared" si="18"/>
        <v>0.13765253692999357</v>
      </c>
      <c r="Y44">
        <f t="shared" si="14"/>
        <v>0.95674081356765395</v>
      </c>
      <c r="Z44" s="9" t="s">
        <v>292</v>
      </c>
      <c r="AA44" s="17">
        <v>58761.822280672</v>
      </c>
      <c r="AB44" s="17">
        <v>24111.182591967001</v>
      </c>
      <c r="AC44" s="17">
        <v>18259.562673168999</v>
      </c>
      <c r="AD44" s="17">
        <v>11999.173915097999</v>
      </c>
      <c r="AE44" s="16">
        <v>-1220600</v>
      </c>
      <c r="AF44" s="16">
        <v>36974028.100961402</v>
      </c>
      <c r="AG44" s="8">
        <v>857300</v>
      </c>
      <c r="AH44" s="8">
        <v>606800</v>
      </c>
      <c r="AI44" s="8">
        <v>488500</v>
      </c>
      <c r="AJ44" s="8">
        <v>331700</v>
      </c>
      <c r="AK44" s="8">
        <v>332200</v>
      </c>
      <c r="AL44" s="8">
        <v>6228000</v>
      </c>
      <c r="AM44" s="8">
        <v>5919100</v>
      </c>
      <c r="AN44" s="8">
        <v>4044500</v>
      </c>
      <c r="AO44" s="8">
        <v>3879200</v>
      </c>
      <c r="AP44" s="8">
        <v>3078000</v>
      </c>
      <c r="AQ44" s="8">
        <v>3810400</v>
      </c>
      <c r="AR44" s="8">
        <v>3600600</v>
      </c>
      <c r="AS44" s="8">
        <v>2740400</v>
      </c>
      <c r="AT44" s="8">
        <v>2769000</v>
      </c>
      <c r="AU44" s="8">
        <v>2220900</v>
      </c>
      <c r="AV44" s="8">
        <v>4417400</v>
      </c>
      <c r="AW44" s="8">
        <v>3342200</v>
      </c>
      <c r="AX44" s="8">
        <v>2594400</v>
      </c>
      <c r="AY44" s="8">
        <v>2163000</v>
      </c>
      <c r="AZ44" s="8">
        <v>1801200</v>
      </c>
      <c r="BA44" s="8">
        <v>965000</v>
      </c>
      <c r="BB44" s="8">
        <v>645800</v>
      </c>
      <c r="BC44" s="8">
        <v>487300</v>
      </c>
      <c r="BD44" s="8">
        <v>347200</v>
      </c>
      <c r="BE44" s="8">
        <v>231000</v>
      </c>
      <c r="BF44" s="8">
        <v>1069300</v>
      </c>
      <c r="BG44" s="8">
        <v>730200</v>
      </c>
      <c r="BH44" s="8">
        <v>560400</v>
      </c>
      <c r="BI44" s="8">
        <v>412600</v>
      </c>
      <c r="BJ44" s="8">
        <v>286700</v>
      </c>
      <c r="BK44" s="8">
        <v>6509600</v>
      </c>
      <c r="BL44" s="8">
        <v>5137400</v>
      </c>
      <c r="BM44" s="8">
        <v>3188500</v>
      </c>
      <c r="BN44" s="8">
        <v>2536800</v>
      </c>
      <c r="BO44" s="8">
        <v>2067800</v>
      </c>
      <c r="BP44" s="8">
        <v>3078400</v>
      </c>
      <c r="BQ44" s="8">
        <v>2318100</v>
      </c>
      <c r="BR44" s="8">
        <v>1829500</v>
      </c>
      <c r="BS44" s="8">
        <v>1455800</v>
      </c>
      <c r="BT44" s="8">
        <v>1256400</v>
      </c>
      <c r="BU44" s="8">
        <v>-281200</v>
      </c>
      <c r="BV44" s="8">
        <v>-295900</v>
      </c>
      <c r="BW44" s="8">
        <v>-125900</v>
      </c>
      <c r="BX44" s="8">
        <v>-92200</v>
      </c>
      <c r="BY44" s="8">
        <v>-53000</v>
      </c>
      <c r="BZ44" s="8">
        <v>-980600</v>
      </c>
      <c r="CA44" s="8">
        <v>-698600</v>
      </c>
      <c r="CB44" s="8">
        <v>-501200</v>
      </c>
      <c r="CC44" s="8">
        <v>-444300</v>
      </c>
      <c r="CD44" s="8">
        <v>-394700</v>
      </c>
      <c r="CE44" s="10">
        <v>1.7941685912240199</v>
      </c>
      <c r="CF44" s="10">
        <v>1.80488522660388</v>
      </c>
      <c r="CG44" s="10">
        <v>2.2442244224422399</v>
      </c>
      <c r="CH44" s="10">
        <v>1.61500547645126</v>
      </c>
      <c r="CI44" s="10">
        <v>2.3752157150725202</v>
      </c>
      <c r="CJ44" s="8">
        <v>961600</v>
      </c>
      <c r="CK44" s="8">
        <v>691200</v>
      </c>
      <c r="CL44" s="8">
        <v>561600</v>
      </c>
      <c r="CM44" s="8">
        <v>397100</v>
      </c>
      <c r="CN44" s="8">
        <v>387900</v>
      </c>
      <c r="CO44" s="10">
        <v>21.768000000000001</v>
      </c>
      <c r="CP44" s="10">
        <v>20.681000000000001</v>
      </c>
      <c r="CQ44" s="10">
        <v>21.646999999999998</v>
      </c>
      <c r="CR44" s="10">
        <v>18.359000000000002</v>
      </c>
      <c r="CS44" s="10">
        <v>21.536000000000001</v>
      </c>
      <c r="CT44" s="8">
        <v>2957</v>
      </c>
      <c r="CU44" s="8">
        <v>1657</v>
      </c>
      <c r="CV44" s="8">
        <v>1282900</v>
      </c>
      <c r="CW44" s="8">
        <v>835100</v>
      </c>
      <c r="CX44" s="8">
        <v>718200</v>
      </c>
      <c r="CY44" s="8">
        <v>565800</v>
      </c>
      <c r="CZ44" s="8">
        <v>448100</v>
      </c>
      <c r="DA44" s="8">
        <v>184000</v>
      </c>
      <c r="DB44" s="8">
        <v>188700</v>
      </c>
      <c r="DC44" s="8">
        <v>124600</v>
      </c>
      <c r="DD44" s="8">
        <v>98300</v>
      </c>
      <c r="DE44" s="8">
        <v>60300</v>
      </c>
      <c r="DF44" s="8">
        <v>3521</v>
      </c>
      <c r="DG44" s="4">
        <f t="shared" si="19"/>
        <v>0.26745718855699985</v>
      </c>
    </row>
    <row r="45" spans="1:111" ht="14" customHeight="1" x14ac:dyDescent="0.2">
      <c r="A45" s="4" t="s">
        <v>293</v>
      </c>
      <c r="B45" s="5" t="s">
        <v>294</v>
      </c>
      <c r="C45" s="4" t="s">
        <v>295</v>
      </c>
      <c r="D45" s="16">
        <v>23658</v>
      </c>
      <c r="E45" s="4">
        <f t="shared" si="22"/>
        <v>0.1885963233370056</v>
      </c>
      <c r="F45" s="4">
        <f t="shared" si="1"/>
        <v>32.569698499225389</v>
      </c>
      <c r="G45" s="4">
        <f t="shared" si="2"/>
        <v>6.858067012738311</v>
      </c>
      <c r="H45" s="4">
        <f t="shared" si="3"/>
        <v>1.5567153899848249</v>
      </c>
      <c r="I45" s="17">
        <v>5423.9621698700003</v>
      </c>
      <c r="J45" s="8">
        <v>13570</v>
      </c>
      <c r="K45" s="4">
        <f t="shared" si="4"/>
        <v>0.30068531925234754</v>
      </c>
      <c r="L45" s="4">
        <f t="shared" si="5"/>
        <v>0.45266515961266229</v>
      </c>
      <c r="M45" s="14">
        <f t="shared" si="6"/>
        <v>7178748</v>
      </c>
      <c r="N45" s="4">
        <f t="shared" si="15"/>
        <v>0.1405230512064104</v>
      </c>
      <c r="O45" s="4">
        <f t="shared" si="7"/>
        <v>5.0212023339452017E-2</v>
      </c>
      <c r="P45" s="4">
        <f t="shared" si="8"/>
        <v>0.22699040226544165</v>
      </c>
      <c r="Q45" s="4">
        <f t="shared" si="9"/>
        <v>9.4774915154482761E-2</v>
      </c>
      <c r="R45" s="4">
        <f t="shared" si="10"/>
        <v>0.24489492846640967</v>
      </c>
      <c r="S45" s="4">
        <f t="shared" si="11"/>
        <v>0.19636559934083553</v>
      </c>
      <c r="T45" s="14">
        <f t="shared" si="12"/>
        <v>230334.5</v>
      </c>
      <c r="U45" s="4">
        <f t="shared" si="16"/>
        <v>0.42277643181268315</v>
      </c>
      <c r="V45" s="4">
        <f t="shared" si="13"/>
        <v>0.7703758624470175</v>
      </c>
      <c r="W45" s="4">
        <f t="shared" si="17"/>
        <v>2.5257956573492115</v>
      </c>
      <c r="X45">
        <f t="shared" si="18"/>
        <v>2.1228460061548691E-2</v>
      </c>
      <c r="Y45">
        <f t="shared" si="14"/>
        <v>2.26626950561133</v>
      </c>
      <c r="Z45" s="9" t="s">
        <v>296</v>
      </c>
      <c r="AA45" s="17">
        <v>7622.7956518860001</v>
      </c>
      <c r="AB45" s="17">
        <v>4308.9317813719999</v>
      </c>
      <c r="AC45" s="17">
        <v>2322.3717557939999</v>
      </c>
      <c r="AD45" s="17">
        <v>2717.5598762180002</v>
      </c>
      <c r="AE45" s="16">
        <v>-260935</v>
      </c>
      <c r="AF45" s="16">
        <v>5163027.16986991</v>
      </c>
      <c r="AG45" s="8">
        <v>166534</v>
      </c>
      <c r="AH45" s="8">
        <v>260321</v>
      </c>
      <c r="AI45" s="8">
        <v>-67029</v>
      </c>
      <c r="AJ45" s="8">
        <v>107517</v>
      </c>
      <c r="AK45" s="8">
        <v>88002</v>
      </c>
      <c r="AL45" s="8">
        <v>7844846</v>
      </c>
      <c r="AM45" s="8">
        <v>6512650</v>
      </c>
      <c r="AN45" s="8">
        <v>5234714</v>
      </c>
      <c r="AO45" s="8">
        <v>1953773</v>
      </c>
      <c r="AP45" s="8">
        <v>1761661</v>
      </c>
      <c r="AQ45" s="8">
        <v>4305192</v>
      </c>
      <c r="AR45" s="8">
        <v>3027394</v>
      </c>
      <c r="AS45" s="8">
        <v>1788969</v>
      </c>
      <c r="AT45" s="8">
        <v>812911</v>
      </c>
      <c r="AU45" s="8">
        <v>761837</v>
      </c>
      <c r="AV45" s="8">
        <v>3316616</v>
      </c>
      <c r="AW45" s="8">
        <v>3105891</v>
      </c>
      <c r="AX45" s="8">
        <v>2380071</v>
      </c>
      <c r="AY45" s="8">
        <v>1362496</v>
      </c>
      <c r="AZ45" s="8">
        <v>1158794</v>
      </c>
      <c r="BA45" s="8">
        <v>466061</v>
      </c>
      <c r="BB45" s="8">
        <v>407489</v>
      </c>
      <c r="BC45" s="8">
        <v>84381</v>
      </c>
      <c r="BD45" s="8">
        <v>186730</v>
      </c>
      <c r="BE45" s="8">
        <v>140546</v>
      </c>
      <c r="BF45" s="8">
        <v>752840</v>
      </c>
      <c r="BG45" s="8">
        <v>677558</v>
      </c>
      <c r="BH45" s="8">
        <v>305263</v>
      </c>
      <c r="BI45" s="8">
        <v>279095</v>
      </c>
      <c r="BJ45" s="8">
        <v>221316</v>
      </c>
      <c r="BK45" s="8">
        <v>3461568</v>
      </c>
      <c r="BL45" s="8">
        <v>2380302</v>
      </c>
      <c r="BM45" s="8">
        <v>3157911</v>
      </c>
      <c r="BN45" s="8">
        <v>820564</v>
      </c>
      <c r="BO45" s="8">
        <v>737350</v>
      </c>
      <c r="BP45" s="8">
        <v>1266959</v>
      </c>
      <c r="BQ45" s="8">
        <v>729589</v>
      </c>
      <c r="BR45" s="8">
        <v>672893</v>
      </c>
      <c r="BS45" s="8">
        <v>270563</v>
      </c>
      <c r="BT45" s="8">
        <v>236467</v>
      </c>
      <c r="BU45" s="8">
        <v>-314332</v>
      </c>
      <c r="BV45" s="8">
        <v>-146337</v>
      </c>
      <c r="BW45" s="8">
        <v>-140627</v>
      </c>
      <c r="BX45" s="8">
        <v>-137122</v>
      </c>
      <c r="BY45" s="8">
        <v>-153438</v>
      </c>
      <c r="BZ45" s="8">
        <v>-1764341</v>
      </c>
      <c r="CA45" s="8">
        <v>-1619609</v>
      </c>
      <c r="CB45" s="8">
        <v>-1339639</v>
      </c>
      <c r="CC45" s="8">
        <v>-748782</v>
      </c>
      <c r="CD45" s="8">
        <v>-616736</v>
      </c>
      <c r="CE45" s="10">
        <v>1.58492192950564</v>
      </c>
      <c r="CF45" s="10">
        <v>1.8994275711512001</v>
      </c>
      <c r="CG45" s="10">
        <v>-0.213909837910851</v>
      </c>
      <c r="CH45" s="10">
        <v>1.2721458756197399</v>
      </c>
      <c r="CI45" s="10">
        <v>0.75367752130860899</v>
      </c>
      <c r="CJ45" s="8">
        <v>453313</v>
      </c>
      <c r="CK45" s="8">
        <v>530390</v>
      </c>
      <c r="CL45" s="8">
        <v>153853</v>
      </c>
      <c r="CM45" s="8">
        <v>199882</v>
      </c>
      <c r="CN45" s="8">
        <v>168772</v>
      </c>
      <c r="CO45" s="10">
        <v>13.667999999999999</v>
      </c>
      <c r="CP45" s="10">
        <v>17.077000000000002</v>
      </c>
      <c r="CQ45" s="10">
        <v>6.4640000000000004</v>
      </c>
      <c r="CR45" s="10">
        <v>14.67</v>
      </c>
      <c r="CS45" s="10">
        <v>14.564</v>
      </c>
      <c r="CT45" s="8">
        <v>6929</v>
      </c>
      <c r="CU45" s="8">
        <v>5998</v>
      </c>
      <c r="CV45" s="8">
        <v>1167973</v>
      </c>
      <c r="CW45" s="8">
        <v>1060304</v>
      </c>
      <c r="CX45" s="8">
        <v>949161</v>
      </c>
      <c r="CY45" s="8">
        <v>461462</v>
      </c>
      <c r="CZ45" s="8">
        <v>373526</v>
      </c>
      <c r="DA45" s="8">
        <v>1921163</v>
      </c>
      <c r="DB45" s="8">
        <v>2015187</v>
      </c>
      <c r="DC45" s="8">
        <v>1997377</v>
      </c>
      <c r="DD45" s="8">
        <v>459102</v>
      </c>
      <c r="DE45" s="8">
        <v>395747</v>
      </c>
      <c r="DF45" s="8">
        <v>13570</v>
      </c>
      <c r="DG45" s="4">
        <f t="shared" si="19"/>
        <v>0.17287733190444166</v>
      </c>
    </row>
    <row r="46" spans="1:111" ht="14" customHeight="1" x14ac:dyDescent="0.2">
      <c r="A46" s="4" t="s">
        <v>297</v>
      </c>
      <c r="B46" s="5" t="s">
        <v>298</v>
      </c>
      <c r="C46" s="4" t="s">
        <v>299</v>
      </c>
      <c r="D46" s="16">
        <v>9300</v>
      </c>
      <c r="E46" s="4">
        <f t="shared" si="22"/>
        <v>9.1459675253181771E-2</v>
      </c>
      <c r="F46" s="4">
        <f t="shared" si="1"/>
        <v>9.6120002746566673</v>
      </c>
      <c r="G46" s="4">
        <f t="shared" si="2"/>
        <v>7.1642111518203286</v>
      </c>
      <c r="H46" s="4">
        <f t="shared" si="3"/>
        <v>0.75944497869874827</v>
      </c>
      <c r="I46" s="17">
        <v>2883.6000823969998</v>
      </c>
      <c r="J46" s="8">
        <v>2239</v>
      </c>
      <c r="K46" s="4">
        <f t="shared" si="4"/>
        <v>-5.5528093949684942E-3</v>
      </c>
      <c r="L46" s="4">
        <f t="shared" si="5"/>
        <v>-2.7490665071809639E-2</v>
      </c>
      <c r="M46" s="14">
        <f t="shared" si="6"/>
        <v>2990800</v>
      </c>
      <c r="N46" s="4">
        <f t="shared" si="15"/>
        <v>9.5072096339724285E-2</v>
      </c>
      <c r="O46" s="4">
        <f t="shared" si="7"/>
        <v>6.7908640242660204E-2</v>
      </c>
      <c r="P46" s="4">
        <f t="shared" si="8"/>
        <v>0.10600538741879259</v>
      </c>
      <c r="Q46" s="4">
        <f t="shared" si="9"/>
        <v>2.4809289901985197E-2</v>
      </c>
      <c r="R46" s="4">
        <f t="shared" si="10"/>
        <v>9.6789711683396937E-2</v>
      </c>
      <c r="S46" s="4">
        <f t="shared" si="11"/>
        <v>1.3685653752121052E-2</v>
      </c>
      <c r="T46" s="14">
        <f t="shared" si="12"/>
        <v>84650</v>
      </c>
      <c r="U46" s="4">
        <f t="shared" si="16"/>
        <v>1.4167922773483852</v>
      </c>
      <c r="V46" s="4">
        <f t="shared" si="13"/>
        <v>2.2516309887869519</v>
      </c>
      <c r="W46" s="4">
        <f t="shared" si="17"/>
        <v>0.80222805392610885</v>
      </c>
      <c r="X46">
        <f t="shared" si="18"/>
        <v>9.6212437061030762E-2</v>
      </c>
      <c r="Y46">
        <f t="shared" si="14"/>
        <v>1.6098404667251793</v>
      </c>
      <c r="Z46" s="9" t="s">
        <v>300</v>
      </c>
      <c r="AA46" s="17">
        <v>3067.7100532529998</v>
      </c>
      <c r="AB46" s="17">
        <v>2417.8769577029998</v>
      </c>
      <c r="AC46" s="17">
        <v>2123.3140489580001</v>
      </c>
      <c r="AD46" s="17">
        <v>2031.9089775089999</v>
      </c>
      <c r="AE46" s="16">
        <v>471400</v>
      </c>
      <c r="AF46" s="16">
        <v>3355000.08239746</v>
      </c>
      <c r="AG46" s="8">
        <v>300000</v>
      </c>
      <c r="AH46" s="8">
        <v>220900</v>
      </c>
      <c r="AI46" s="8">
        <v>-10600</v>
      </c>
      <c r="AJ46" s="8">
        <v>54400</v>
      </c>
      <c r="AK46" s="8">
        <v>113700</v>
      </c>
      <c r="AL46" s="8">
        <v>3118100</v>
      </c>
      <c r="AM46" s="8">
        <v>2863500</v>
      </c>
      <c r="AN46" s="8">
        <v>3031800</v>
      </c>
      <c r="AO46" s="8">
        <v>3195600</v>
      </c>
      <c r="AP46" s="8">
        <v>3485900</v>
      </c>
      <c r="AQ46" s="8">
        <v>1962000</v>
      </c>
      <c r="AR46" s="8">
        <v>1767800</v>
      </c>
      <c r="AS46" s="8">
        <v>1878600</v>
      </c>
      <c r="AT46" s="8">
        <v>2019700</v>
      </c>
      <c r="AU46" s="8">
        <v>2423000</v>
      </c>
      <c r="AV46" s="8">
        <v>4417700</v>
      </c>
      <c r="AW46" s="8">
        <v>3886800</v>
      </c>
      <c r="AX46" s="8">
        <v>3076400</v>
      </c>
      <c r="AY46" s="8">
        <v>4353100</v>
      </c>
      <c r="AZ46" s="8">
        <v>4517200</v>
      </c>
      <c r="BA46" s="8">
        <v>420000</v>
      </c>
      <c r="BB46" s="8">
        <v>328000</v>
      </c>
      <c r="BC46" s="8">
        <v>68400</v>
      </c>
      <c r="BD46" s="8">
        <v>335000</v>
      </c>
      <c r="BE46" s="8">
        <v>418300</v>
      </c>
      <c r="BF46" s="8">
        <v>468300</v>
      </c>
      <c r="BG46" s="8">
        <v>384500</v>
      </c>
      <c r="BH46" s="8">
        <v>123600</v>
      </c>
      <c r="BI46" s="8">
        <v>386100</v>
      </c>
      <c r="BJ46" s="8">
        <v>478000</v>
      </c>
      <c r="BK46" s="8">
        <v>1936900</v>
      </c>
      <c r="BL46" s="8">
        <v>1753900</v>
      </c>
      <c r="BM46" s="8">
        <v>2110300</v>
      </c>
      <c r="BN46" s="8">
        <v>2263300</v>
      </c>
      <c r="BO46" s="8">
        <v>2625400</v>
      </c>
      <c r="BP46" s="8">
        <v>998600</v>
      </c>
      <c r="BQ46" s="8">
        <v>909900</v>
      </c>
      <c r="BR46" s="8">
        <v>723300</v>
      </c>
      <c r="BS46" s="8">
        <v>872400</v>
      </c>
      <c r="BT46" s="8">
        <v>1214700</v>
      </c>
      <c r="BU46" s="8">
        <v>-109600</v>
      </c>
      <c r="BV46" s="8">
        <v>-59700</v>
      </c>
      <c r="BW46" s="8">
        <v>-64500</v>
      </c>
      <c r="BX46" s="8">
        <v>-108900</v>
      </c>
      <c r="BY46" s="8">
        <v>-103800</v>
      </c>
      <c r="BZ46" s="8">
        <v>-3499300</v>
      </c>
      <c r="CA46" s="8">
        <v>-3079200</v>
      </c>
      <c r="CB46" s="8">
        <v>-2487400</v>
      </c>
      <c r="CC46" s="8">
        <v>-3415700</v>
      </c>
      <c r="CD46" s="8">
        <v>-3495600</v>
      </c>
      <c r="CE46" s="10">
        <v>-22.852348993288601</v>
      </c>
      <c r="CF46" s="10">
        <v>2.9379947229551502</v>
      </c>
      <c r="CG46" s="10">
        <v>4.6450381679389299</v>
      </c>
      <c r="CH46" s="10">
        <v>1.6712718407151601</v>
      </c>
      <c r="CI46" s="10">
        <v>10.1272727272727</v>
      </c>
      <c r="CJ46" s="8">
        <v>348300</v>
      </c>
      <c r="CK46" s="8">
        <v>277400</v>
      </c>
      <c r="CL46" s="8">
        <v>44600</v>
      </c>
      <c r="CM46" s="8">
        <v>105500</v>
      </c>
      <c r="CN46" s="8">
        <v>173400</v>
      </c>
      <c r="CO46" s="10">
        <v>7.8840000000000003</v>
      </c>
      <c r="CP46" s="10">
        <v>7.1369999999999996</v>
      </c>
      <c r="CQ46" s="10">
        <v>1.45</v>
      </c>
      <c r="CR46" s="10">
        <v>2.4239999999999999</v>
      </c>
      <c r="CS46" s="10">
        <v>3.839</v>
      </c>
      <c r="CT46" s="8">
        <v>1017</v>
      </c>
      <c r="CU46" s="8">
        <v>1318</v>
      </c>
      <c r="CV46" s="8">
        <v>911300</v>
      </c>
      <c r="CW46" s="8">
        <v>783500</v>
      </c>
      <c r="CX46" s="8">
        <v>621700</v>
      </c>
      <c r="CY46" s="8">
        <v>741500</v>
      </c>
      <c r="CZ46" s="8">
        <v>766700</v>
      </c>
      <c r="DA46" s="8">
        <v>301800</v>
      </c>
      <c r="DB46" s="8">
        <v>293500</v>
      </c>
      <c r="DC46" s="8">
        <v>283700</v>
      </c>
      <c r="DD46" s="8">
        <v>279600</v>
      </c>
      <c r="DE46" s="8">
        <v>276600</v>
      </c>
      <c r="DF46" s="8">
        <v>2239</v>
      </c>
      <c r="DG46" s="4">
        <f t="shared" si="19"/>
        <v>0.27450104973075251</v>
      </c>
    </row>
    <row r="47" spans="1:111" ht="14" customHeight="1" x14ac:dyDescent="0.2">
      <c r="A47" s="4" t="s">
        <v>301</v>
      </c>
      <c r="B47" s="5" t="s">
        <v>302</v>
      </c>
      <c r="C47" s="4" t="s">
        <v>303</v>
      </c>
      <c r="D47" s="16">
        <v>12900</v>
      </c>
      <c r="E47" s="4">
        <f t="shared" si="22"/>
        <v>0.10691667247697256</v>
      </c>
      <c r="F47" s="4">
        <f t="shared" si="1"/>
        <v>13.321601137541952</v>
      </c>
      <c r="G47" s="4">
        <f t="shared" si="2"/>
        <v>9.6320971065452046</v>
      </c>
      <c r="H47" s="4">
        <f t="shared" si="3"/>
        <v>2.6005170381202269</v>
      </c>
      <c r="I47" s="17">
        <v>12145.303757096999</v>
      </c>
      <c r="J47" s="8">
        <v>9552</v>
      </c>
      <c r="K47" s="4">
        <f t="shared" si="4"/>
        <v>4.4379010435197985E-2</v>
      </c>
      <c r="L47" s="4">
        <f t="shared" si="5"/>
        <v>6.7322270211866542E-2</v>
      </c>
      <c r="M47" s="14">
        <f t="shared" si="6"/>
        <v>6866250</v>
      </c>
      <c r="N47" s="4">
        <f t="shared" si="15"/>
        <v>0.24929272070211667</v>
      </c>
      <c r="O47" s="4">
        <f t="shared" si="7"/>
        <v>0.18827052142488385</v>
      </c>
      <c r="P47" s="4">
        <f t="shared" si="8"/>
        <v>0.26998451213216312</v>
      </c>
      <c r="Q47" s="4">
        <f t="shared" si="9"/>
        <v>1.7387712958182758E-2</v>
      </c>
      <c r="R47" s="4">
        <f t="shared" si="10"/>
        <v>0.18943609453877924</v>
      </c>
      <c r="S47" s="4">
        <f t="shared" si="11"/>
        <v>-1.8959239159451746E-2</v>
      </c>
      <c r="T47" s="14">
        <f t="shared" si="12"/>
        <v>77150</v>
      </c>
      <c r="U47" s="4">
        <f t="shared" si="16"/>
        <v>0.69448428178063337</v>
      </c>
      <c r="V47" s="4">
        <f t="shared" si="13"/>
        <v>1.437412805366737</v>
      </c>
      <c r="W47" s="4">
        <f t="shared" si="17"/>
        <v>1.515266097311863</v>
      </c>
      <c r="X47">
        <f t="shared" si="18"/>
        <v>0.13075091785222578</v>
      </c>
      <c r="Y47">
        <f t="shared" si="14"/>
        <v>2.7986353602247642</v>
      </c>
      <c r="Z47" s="9" t="s">
        <v>304</v>
      </c>
      <c r="AA47" s="2" t="s">
        <v>134</v>
      </c>
      <c r="AB47" s="17">
        <v>9278.2792518900005</v>
      </c>
      <c r="AC47" s="17">
        <v>9290.9711858440005</v>
      </c>
      <c r="AD47" s="17">
        <v>8090.00268185</v>
      </c>
      <c r="AE47" s="16">
        <v>447700</v>
      </c>
      <c r="AF47" s="16">
        <v>12593003.7570972</v>
      </c>
      <c r="AG47" s="8">
        <v>911700</v>
      </c>
      <c r="AH47" s="8">
        <v>820500</v>
      </c>
      <c r="AI47" s="8">
        <v>627000</v>
      </c>
      <c r="AJ47" s="8">
        <v>693500</v>
      </c>
      <c r="AK47" s="8">
        <v>679900</v>
      </c>
      <c r="AL47" s="8">
        <v>6972800</v>
      </c>
      <c r="AM47" s="8">
        <v>6759700</v>
      </c>
      <c r="AN47" s="8">
        <v>6557300</v>
      </c>
      <c r="AO47" s="8">
        <v>5693500</v>
      </c>
      <c r="AP47" s="8">
        <v>5373100</v>
      </c>
      <c r="AQ47" s="8">
        <v>3368900</v>
      </c>
      <c r="AR47" s="8">
        <v>3053400</v>
      </c>
      <c r="AS47" s="8">
        <v>3083000</v>
      </c>
      <c r="AT47" s="8">
        <v>2380500</v>
      </c>
      <c r="AU47" s="8">
        <v>2216900</v>
      </c>
      <c r="AV47" s="8">
        <v>4842500</v>
      </c>
      <c r="AW47" s="8">
        <v>4601700</v>
      </c>
      <c r="AX47" s="8">
        <v>3942200</v>
      </c>
      <c r="AY47" s="8">
        <v>4067700</v>
      </c>
      <c r="AZ47" s="8">
        <v>4070400</v>
      </c>
      <c r="BA47" s="8">
        <v>1207200</v>
      </c>
      <c r="BB47" s="8">
        <v>1123500</v>
      </c>
      <c r="BC47" s="8">
        <v>907500</v>
      </c>
      <c r="BD47" s="8">
        <v>953700</v>
      </c>
      <c r="BE47" s="8">
        <v>954000</v>
      </c>
      <c r="BF47" s="8">
        <v>1307400</v>
      </c>
      <c r="BG47" s="8">
        <v>1228300</v>
      </c>
      <c r="BH47" s="8">
        <v>1004200</v>
      </c>
      <c r="BI47" s="8">
        <v>1046100</v>
      </c>
      <c r="BJ47" s="8">
        <v>1048100</v>
      </c>
      <c r="BK47" s="8">
        <v>2491500</v>
      </c>
      <c r="BL47" s="8">
        <v>2577800</v>
      </c>
      <c r="BM47" s="8">
        <v>2732400</v>
      </c>
      <c r="BN47" s="8">
        <v>2284400</v>
      </c>
      <c r="BO47" s="8">
        <v>2274300</v>
      </c>
      <c r="BP47" s="8">
        <v>971600</v>
      </c>
      <c r="BQ47" s="8">
        <v>982200</v>
      </c>
      <c r="BR47" s="8">
        <v>1164900</v>
      </c>
      <c r="BS47" s="8">
        <v>947600</v>
      </c>
      <c r="BT47" s="8">
        <v>952000</v>
      </c>
      <c r="BU47" s="8">
        <v>-84200</v>
      </c>
      <c r="BV47" s="8">
        <v>-70100</v>
      </c>
      <c r="BW47" s="8">
        <v>-65600</v>
      </c>
      <c r="BX47" s="8">
        <v>-99400</v>
      </c>
      <c r="BY47" s="8">
        <v>-90900</v>
      </c>
      <c r="BZ47" s="8">
        <v>-2295200</v>
      </c>
      <c r="CA47" s="8">
        <v>-2114100</v>
      </c>
      <c r="CB47" s="8">
        <v>-1734000</v>
      </c>
      <c r="CC47" s="8">
        <v>-1793600</v>
      </c>
      <c r="CD47" s="8">
        <v>-1776600</v>
      </c>
      <c r="CE47" s="10">
        <v>9.6746641074856008</v>
      </c>
      <c r="CF47" s="10">
        <v>12.232438016528899</v>
      </c>
      <c r="CG47" s="10">
        <v>11.222108495394099</v>
      </c>
      <c r="CH47" s="10">
        <v>5.4753440366972503</v>
      </c>
      <c r="CI47" s="10">
        <v>9.7232824427480899</v>
      </c>
      <c r="CJ47" s="8">
        <v>1011900</v>
      </c>
      <c r="CK47" s="8">
        <v>925300</v>
      </c>
      <c r="CL47" s="8">
        <v>723700</v>
      </c>
      <c r="CM47" s="8">
        <v>785900</v>
      </c>
      <c r="CN47" s="8">
        <v>774000</v>
      </c>
      <c r="CO47" s="10">
        <v>20.896000000000001</v>
      </c>
      <c r="CP47" s="10">
        <v>20.108000000000001</v>
      </c>
      <c r="CQ47" s="10">
        <v>18.358000000000001</v>
      </c>
      <c r="CR47" s="10">
        <v>19.321000000000002</v>
      </c>
      <c r="CS47" s="10">
        <v>19.015000000000001</v>
      </c>
      <c r="CT47" s="8">
        <v>6400</v>
      </c>
      <c r="CU47" s="8">
        <v>4690</v>
      </c>
      <c r="CV47" s="8">
        <v>1507800</v>
      </c>
      <c r="CW47" s="8">
        <v>1208500</v>
      </c>
      <c r="CX47" s="8">
        <v>1164300</v>
      </c>
      <c r="CY47" s="8">
        <v>1256500</v>
      </c>
      <c r="CZ47" s="8">
        <v>1165300</v>
      </c>
      <c r="DA47" s="8">
        <v>1320900</v>
      </c>
      <c r="DB47" s="8">
        <v>1418200</v>
      </c>
      <c r="DC47" s="8">
        <v>1243200</v>
      </c>
      <c r="DD47" s="8">
        <v>1157700</v>
      </c>
      <c r="DE47" s="8">
        <v>1135100</v>
      </c>
      <c r="DF47" s="8">
        <v>9552</v>
      </c>
      <c r="DG47" s="4">
        <f t="shared" si="19"/>
        <v>7.6097762564876881E-2</v>
      </c>
    </row>
    <row r="48" spans="1:111" ht="14" customHeight="1" x14ac:dyDescent="0.2">
      <c r="A48" s="4" t="s">
        <v>305</v>
      </c>
      <c r="B48" s="5" t="s">
        <v>306</v>
      </c>
      <c r="C48" s="4" t="s">
        <v>190</v>
      </c>
      <c r="D48" s="16">
        <v>13200</v>
      </c>
      <c r="E48" s="4">
        <f t="shared" si="22"/>
        <v>-9.7366277959747283E-3</v>
      </c>
      <c r="F48" s="4">
        <f t="shared" si="1"/>
        <v>17.054947021040032</v>
      </c>
      <c r="G48" s="4">
        <f t="shared" si="2"/>
        <v>12.652038554632842</v>
      </c>
      <c r="H48" s="4">
        <f t="shared" si="3"/>
        <v>1.9587814013562417</v>
      </c>
      <c r="I48" s="17">
        <v>8478.0141641589998</v>
      </c>
      <c r="J48" s="8">
        <v>2908</v>
      </c>
      <c r="K48" s="4">
        <f t="shared" si="4"/>
        <v>4.9860700217090992E-2</v>
      </c>
      <c r="L48" s="4">
        <f t="shared" si="5"/>
        <v>9.0262713640031356E-2</v>
      </c>
      <c r="M48" s="14">
        <f t="shared" si="6"/>
        <v>2369750</v>
      </c>
      <c r="N48" s="4">
        <f t="shared" si="15"/>
        <v>0.13830959647338081</v>
      </c>
      <c r="O48" s="4">
        <f t="shared" si="7"/>
        <v>0.10535350966429298</v>
      </c>
      <c r="P48" s="4">
        <f t="shared" si="8"/>
        <v>0.15481943031536113</v>
      </c>
      <c r="Q48" s="4">
        <f t="shared" si="9"/>
        <v>2.142675483214649E-2</v>
      </c>
      <c r="R48" s="4">
        <f t="shared" si="10"/>
        <v>7.2558030845926158E-2</v>
      </c>
      <c r="S48" s="4">
        <f t="shared" si="11"/>
        <v>1.5146103081295159E-2</v>
      </c>
      <c r="T48" s="14">
        <f t="shared" si="12"/>
        <v>103950</v>
      </c>
      <c r="U48" s="4">
        <f t="shared" si="16"/>
        <v>1.8376694189126033</v>
      </c>
      <c r="V48" s="4">
        <f t="shared" si="13"/>
        <v>3.1529568994320081</v>
      </c>
      <c r="W48" s="4">
        <f t="shared" si="17"/>
        <v>0.61219331918647624</v>
      </c>
      <c r="X48">
        <f t="shared" si="18"/>
        <v>0.1936049228851846</v>
      </c>
      <c r="Y48">
        <f t="shared" si="14"/>
        <v>0.92669722452809755</v>
      </c>
      <c r="Z48" s="9" t="s">
        <v>307</v>
      </c>
      <c r="AA48" s="17">
        <v>11870.493723316</v>
      </c>
      <c r="AB48" s="17">
        <v>10490.14669077</v>
      </c>
      <c r="AC48" s="17">
        <v>9400.5483997859992</v>
      </c>
      <c r="AD48" s="17">
        <v>8816.3997796870008</v>
      </c>
      <c r="AE48" s="16">
        <v>764300</v>
      </c>
      <c r="AF48" s="16">
        <v>9242314.1641592905</v>
      </c>
      <c r="AG48" s="8">
        <v>497100</v>
      </c>
      <c r="AH48" s="8">
        <v>464000</v>
      </c>
      <c r="AI48" s="8">
        <v>356300</v>
      </c>
      <c r="AJ48" s="8">
        <v>408700</v>
      </c>
      <c r="AK48" s="8">
        <v>359000</v>
      </c>
      <c r="AL48" s="8">
        <v>2567600</v>
      </c>
      <c r="AM48" s="8">
        <v>2171900</v>
      </c>
      <c r="AN48" s="8">
        <v>2032500</v>
      </c>
      <c r="AO48" s="8">
        <v>2034900</v>
      </c>
      <c r="AP48" s="8">
        <v>1817200</v>
      </c>
      <c r="AQ48" s="8">
        <v>1496500</v>
      </c>
      <c r="AR48" s="8">
        <v>1175400</v>
      </c>
      <c r="AS48" s="8">
        <v>1087600</v>
      </c>
      <c r="AT48" s="8">
        <v>1120900</v>
      </c>
      <c r="AU48" s="8">
        <v>1089400</v>
      </c>
      <c r="AV48" s="8">
        <v>4718400</v>
      </c>
      <c r="AW48" s="8">
        <v>4194100</v>
      </c>
      <c r="AX48" s="8">
        <v>3634100</v>
      </c>
      <c r="AY48" s="8">
        <v>3807200</v>
      </c>
      <c r="AZ48" s="8">
        <v>3883900</v>
      </c>
      <c r="BA48" s="8">
        <v>652600</v>
      </c>
      <c r="BB48" s="8">
        <v>585800</v>
      </c>
      <c r="BC48" s="8">
        <v>488000</v>
      </c>
      <c r="BD48" s="8">
        <v>488300</v>
      </c>
      <c r="BE48" s="8">
        <v>498300</v>
      </c>
      <c r="BF48" s="8">
        <v>730500</v>
      </c>
      <c r="BG48" s="8">
        <v>658200</v>
      </c>
      <c r="BH48" s="8">
        <v>560600</v>
      </c>
      <c r="BI48" s="8">
        <v>559400</v>
      </c>
      <c r="BJ48" s="8">
        <v>564300</v>
      </c>
      <c r="BK48" s="8">
        <v>2770700</v>
      </c>
      <c r="BL48" s="8">
        <v>2440900</v>
      </c>
      <c r="BM48" s="8">
        <v>2049600</v>
      </c>
      <c r="BN48" s="8">
        <v>2205100</v>
      </c>
      <c r="BO48" s="8">
        <v>1966800</v>
      </c>
      <c r="BP48" s="8">
        <v>1595700</v>
      </c>
      <c r="BQ48" s="8">
        <v>827100</v>
      </c>
      <c r="BR48" s="8">
        <v>701300</v>
      </c>
      <c r="BS48" s="8">
        <v>1002700</v>
      </c>
      <c r="BT48" s="8">
        <v>1008500</v>
      </c>
      <c r="BU48" s="8">
        <v>-101100</v>
      </c>
      <c r="BV48" s="8">
        <v>-106800</v>
      </c>
      <c r="BW48" s="8">
        <v>-78500</v>
      </c>
      <c r="BX48" s="8">
        <v>-105600</v>
      </c>
      <c r="BY48" s="8">
        <v>-95200</v>
      </c>
      <c r="BZ48" s="8">
        <v>-3355800</v>
      </c>
      <c r="CA48" s="8">
        <v>-2933300</v>
      </c>
      <c r="CB48" s="8">
        <v>-2521400</v>
      </c>
      <c r="CC48" s="8">
        <v>-2656300</v>
      </c>
      <c r="CD48" s="8">
        <v>-2706700</v>
      </c>
      <c r="CE48" s="10">
        <v>3.1261992619926202</v>
      </c>
      <c r="CF48" s="10">
        <v>4.6741393114491601</v>
      </c>
      <c r="CG48" s="10">
        <v>6.3815915627996196</v>
      </c>
      <c r="CH48" s="10">
        <v>1.6000690131124899</v>
      </c>
      <c r="CI48" s="10">
        <v>8.4209150326797406</v>
      </c>
      <c r="CJ48" s="8">
        <v>575000</v>
      </c>
      <c r="CK48" s="8">
        <v>536400</v>
      </c>
      <c r="CL48" s="8">
        <v>428900</v>
      </c>
      <c r="CM48" s="8">
        <v>479800</v>
      </c>
      <c r="CN48" s="8">
        <v>425000</v>
      </c>
      <c r="CO48" s="10">
        <v>12.186</v>
      </c>
      <c r="CP48" s="10">
        <v>12.789</v>
      </c>
      <c r="CQ48" s="10">
        <v>11.802</v>
      </c>
      <c r="CR48" s="10">
        <v>12.602</v>
      </c>
      <c r="CS48" s="10">
        <v>10.943</v>
      </c>
      <c r="CT48" s="8">
        <v>2526</v>
      </c>
      <c r="CU48" s="8">
        <v>1347</v>
      </c>
      <c r="CV48" s="8">
        <v>934200</v>
      </c>
      <c r="CW48" s="8">
        <v>627300</v>
      </c>
      <c r="CX48" s="8">
        <v>552900</v>
      </c>
      <c r="CY48" s="8">
        <v>657900</v>
      </c>
      <c r="CZ48" s="8">
        <v>562200</v>
      </c>
      <c r="DA48" s="8">
        <v>186300</v>
      </c>
      <c r="DB48" s="8">
        <v>186600</v>
      </c>
      <c r="DC48" s="8">
        <v>186900</v>
      </c>
      <c r="DD48" s="8">
        <v>186500</v>
      </c>
      <c r="DE48" s="8">
        <v>186600</v>
      </c>
      <c r="DF48" s="8">
        <v>2908</v>
      </c>
      <c r="DG48" s="4">
        <f t="shared" si="19"/>
        <v>8.476915734963808E-2</v>
      </c>
    </row>
    <row r="49" spans="1:111" ht="14" customHeight="1" x14ac:dyDescent="0.2">
      <c r="A49" s="4" t="s">
        <v>308</v>
      </c>
      <c r="B49" s="5" t="s">
        <v>309</v>
      </c>
      <c r="C49" s="4" t="s">
        <v>310</v>
      </c>
      <c r="D49" s="16">
        <v>19404</v>
      </c>
      <c r="E49" s="4">
        <f t="shared" si="22"/>
        <v>0.15703300148234201</v>
      </c>
      <c r="F49" s="4">
        <f t="shared" si="1"/>
        <v>12.618530960832105</v>
      </c>
      <c r="G49" s="4">
        <f t="shared" si="2"/>
        <v>8.2615822250828348</v>
      </c>
      <c r="H49" s="4">
        <f t="shared" si="3"/>
        <v>1.4973624020820846</v>
      </c>
      <c r="I49" s="17">
        <v>5140.789513443</v>
      </c>
      <c r="J49" s="8">
        <v>6297</v>
      </c>
      <c r="K49" s="4">
        <f t="shared" si="4"/>
        <v>5.8591645964045647E-2</v>
      </c>
      <c r="L49" s="4">
        <f t="shared" si="5"/>
        <v>6.7496053397843259E-2</v>
      </c>
      <c r="M49" s="14">
        <f t="shared" si="6"/>
        <v>5471550</v>
      </c>
      <c r="N49" s="4">
        <f t="shared" si="15"/>
        <v>0.1362554762381302</v>
      </c>
      <c r="O49" s="4">
        <f t="shared" si="7"/>
        <v>9.0599773166989125E-2</v>
      </c>
      <c r="P49" s="4">
        <f t="shared" si="8"/>
        <v>0.18124402339493406</v>
      </c>
      <c r="Q49" s="4">
        <f t="shared" si="9"/>
        <v>3.967353837258434E-2</v>
      </c>
      <c r="R49" s="4">
        <f t="shared" si="10"/>
        <v>0.32284664957383413</v>
      </c>
      <c r="S49" s="4">
        <f t="shared" si="11"/>
        <v>0.12192574738582618</v>
      </c>
      <c r="T49" s="14">
        <f t="shared" si="12"/>
        <v>163350</v>
      </c>
      <c r="U49" s="4">
        <f t="shared" si="16"/>
        <v>0.77900006929526711</v>
      </c>
      <c r="V49" s="4">
        <f t="shared" si="13"/>
        <v>1.7958067092651757</v>
      </c>
      <c r="W49" s="4">
        <f t="shared" si="17"/>
        <v>1.3966948147789688</v>
      </c>
      <c r="X49">
        <f t="shared" si="18"/>
        <v>7.0577229575220016E-2</v>
      </c>
      <c r="Y49">
        <f t="shared" si="14"/>
        <v>1.6473274164550098</v>
      </c>
      <c r="Z49" s="9" t="s">
        <v>311</v>
      </c>
      <c r="AA49" s="17">
        <v>5256.3073188910003</v>
      </c>
      <c r="AB49" s="17">
        <v>5829.554749674</v>
      </c>
      <c r="AC49" s="17">
        <v>4241.505186032</v>
      </c>
      <c r="AD49" s="17">
        <v>2868.447047824</v>
      </c>
      <c r="AE49" s="16">
        <v>1592400</v>
      </c>
      <c r="AF49" s="16">
        <v>6733189.5134425098</v>
      </c>
      <c r="AG49" s="8">
        <v>407400</v>
      </c>
      <c r="AH49" s="8">
        <v>369100</v>
      </c>
      <c r="AI49" s="8">
        <v>284500</v>
      </c>
      <c r="AJ49" s="8">
        <v>362100</v>
      </c>
      <c r="AK49" s="8">
        <v>302800</v>
      </c>
      <c r="AL49" s="8">
        <v>5772400</v>
      </c>
      <c r="AM49" s="8">
        <v>5170700</v>
      </c>
      <c r="AN49" s="8">
        <v>5041600</v>
      </c>
      <c r="AO49" s="8">
        <v>4859900</v>
      </c>
      <c r="AP49" s="8">
        <v>4445200</v>
      </c>
      <c r="AQ49" s="8">
        <v>2504000</v>
      </c>
      <c r="AR49" s="8">
        <v>2213500</v>
      </c>
      <c r="AS49" s="8">
        <v>2000300</v>
      </c>
      <c r="AT49" s="8">
        <v>1874600</v>
      </c>
      <c r="AU49" s="8">
        <v>1737200</v>
      </c>
      <c r="AV49" s="8">
        <v>4496700</v>
      </c>
      <c r="AW49" s="8">
        <v>4132900</v>
      </c>
      <c r="AX49" s="8">
        <v>3513200</v>
      </c>
      <c r="AY49" s="8">
        <v>3789900</v>
      </c>
      <c r="AZ49" s="8">
        <v>3580800</v>
      </c>
      <c r="BA49" s="8">
        <v>612700</v>
      </c>
      <c r="BB49" s="8">
        <v>517500</v>
      </c>
      <c r="BC49" s="8">
        <v>475700</v>
      </c>
      <c r="BD49" s="8">
        <v>516400</v>
      </c>
      <c r="BE49" s="8">
        <v>454500</v>
      </c>
      <c r="BF49" s="8">
        <v>815000</v>
      </c>
      <c r="BG49" s="8">
        <v>689800</v>
      </c>
      <c r="BH49" s="8">
        <v>643200</v>
      </c>
      <c r="BI49" s="8">
        <v>683800</v>
      </c>
      <c r="BJ49" s="8">
        <v>605400</v>
      </c>
      <c r="BK49" s="8">
        <v>3504100</v>
      </c>
      <c r="BL49" s="8">
        <v>2875800</v>
      </c>
      <c r="BM49" s="8">
        <v>2888700</v>
      </c>
      <c r="BN49" s="8">
        <v>2991700</v>
      </c>
      <c r="BO49" s="8">
        <v>2865600</v>
      </c>
      <c r="BP49" s="8">
        <v>1012400</v>
      </c>
      <c r="BQ49" s="8">
        <v>896600</v>
      </c>
      <c r="BR49" s="8">
        <v>848000</v>
      </c>
      <c r="BS49" s="8">
        <v>736600</v>
      </c>
      <c r="BT49" s="8">
        <v>685600</v>
      </c>
      <c r="BU49" s="8">
        <v>-178400</v>
      </c>
      <c r="BV49" s="8">
        <v>-148300</v>
      </c>
      <c r="BW49" s="8">
        <v>-121600</v>
      </c>
      <c r="BX49" s="8">
        <v>-140600</v>
      </c>
      <c r="BY49" s="8">
        <v>-112600</v>
      </c>
      <c r="BZ49" s="8">
        <v>-3044600</v>
      </c>
      <c r="CA49" s="8">
        <v>-2862600</v>
      </c>
      <c r="CB49" s="8">
        <v>-2336200</v>
      </c>
      <c r="CC49" s="8">
        <v>-2487500</v>
      </c>
      <c r="CD49" s="8">
        <v>-2394700</v>
      </c>
      <c r="CE49" s="10">
        <v>1.6832888097358301</v>
      </c>
      <c r="CF49" s="10">
        <v>2.7073170731707301</v>
      </c>
      <c r="CG49" s="10">
        <v>3.0165137614678899</v>
      </c>
      <c r="CH49" s="10">
        <v>1.9729503625209099</v>
      </c>
      <c r="CI49" s="10">
        <v>2.48943661971831</v>
      </c>
      <c r="CJ49" s="8">
        <v>609700</v>
      </c>
      <c r="CK49" s="8">
        <v>541400</v>
      </c>
      <c r="CL49" s="8">
        <v>452000</v>
      </c>
      <c r="CM49" s="8">
        <v>529500</v>
      </c>
      <c r="CN49" s="8">
        <v>453700</v>
      </c>
      <c r="CO49" s="10">
        <v>13.558999999999999</v>
      </c>
      <c r="CP49" s="10">
        <v>13.1</v>
      </c>
      <c r="CQ49" s="10">
        <v>12.866</v>
      </c>
      <c r="CR49" s="10">
        <v>13.971</v>
      </c>
      <c r="CS49" s="10">
        <v>12.67</v>
      </c>
      <c r="CT49" s="8">
        <v>1558</v>
      </c>
      <c r="CU49" s="8">
        <v>3891</v>
      </c>
      <c r="CV49" s="8">
        <v>1487000</v>
      </c>
      <c r="CW49" s="8">
        <v>1239100</v>
      </c>
      <c r="CX49" s="8">
        <v>1071000</v>
      </c>
      <c r="CY49" s="8">
        <v>1085400</v>
      </c>
      <c r="CZ49" s="8">
        <v>1109100</v>
      </c>
      <c r="DA49" s="8">
        <v>1863600</v>
      </c>
      <c r="DB49" s="8">
        <v>1691500</v>
      </c>
      <c r="DC49" s="8">
        <v>1789000</v>
      </c>
      <c r="DD49" s="8">
        <v>1752200</v>
      </c>
      <c r="DE49" s="8">
        <v>1693700</v>
      </c>
      <c r="DF49" s="8">
        <v>6297</v>
      </c>
      <c r="DG49" s="4">
        <f t="shared" si="19"/>
        <v>7.7001451132577836E-2</v>
      </c>
    </row>
    <row r="50" spans="1:111" ht="14" customHeight="1" x14ac:dyDescent="0.2">
      <c r="A50" s="4" t="s">
        <v>312</v>
      </c>
      <c r="B50" s="5" t="s">
        <v>313</v>
      </c>
      <c r="C50" s="4" t="s">
        <v>314</v>
      </c>
      <c r="D50" s="16">
        <v>12100</v>
      </c>
      <c r="E50" s="4">
        <f t="shared" si="22"/>
        <v>0.19453657125717716</v>
      </c>
      <c r="F50" s="4">
        <f t="shared" si="1"/>
        <v>13.189249823161255</v>
      </c>
      <c r="G50" s="4">
        <f t="shared" si="2"/>
        <v>9.8689422681140027</v>
      </c>
      <c r="H50" s="4">
        <f t="shared" si="3"/>
        <v>2.6370181738541487</v>
      </c>
      <c r="I50" s="17">
        <v>12186.866836601001</v>
      </c>
      <c r="J50" s="8">
        <v>1165</v>
      </c>
      <c r="K50" s="4">
        <f t="shared" si="4"/>
        <v>5.0218795841638908E-2</v>
      </c>
      <c r="L50" s="4">
        <f t="shared" si="5"/>
        <v>8.3031506753106443E-2</v>
      </c>
      <c r="M50" s="14">
        <f t="shared" si="6"/>
        <v>7234400</v>
      </c>
      <c r="N50" s="4">
        <f t="shared" si="15"/>
        <v>0.22108856020846332</v>
      </c>
      <c r="O50" s="4">
        <f t="shared" si="7"/>
        <v>0.16955995155429957</v>
      </c>
      <c r="P50" s="4">
        <f t="shared" si="8"/>
        <v>0.26720372885088267</v>
      </c>
      <c r="Q50" s="4">
        <f t="shared" si="9"/>
        <v>3.3673431937461008E-2</v>
      </c>
      <c r="R50" s="4">
        <f t="shared" si="10"/>
        <v>0.55912489615065075</v>
      </c>
      <c r="S50" s="4">
        <f t="shared" si="11"/>
        <v>0.11040702227772936</v>
      </c>
      <c r="T50" s="14">
        <f t="shared" si="12"/>
        <v>159150</v>
      </c>
      <c r="U50" s="4">
        <f t="shared" si="16"/>
        <v>0.75455552478537802</v>
      </c>
      <c r="V50" s="4">
        <f t="shared" si="13"/>
        <v>2.4273496659242761</v>
      </c>
      <c r="W50" s="4">
        <f t="shared" si="17"/>
        <v>1.8823468084551829</v>
      </c>
      <c r="X50">
        <f t="shared" si="18"/>
        <v>0.12794239822763778</v>
      </c>
      <c r="Y50">
        <f t="shared" si="14"/>
        <v>1.7205069563560129</v>
      </c>
      <c r="Z50" s="9" t="s">
        <v>315</v>
      </c>
      <c r="AA50" s="17">
        <v>12972.847253104001</v>
      </c>
      <c r="AB50" s="17">
        <v>8336.7185537410005</v>
      </c>
      <c r="AC50" s="17">
        <v>9172.0108722959994</v>
      </c>
      <c r="AD50" s="17">
        <v>5985.4149505129999</v>
      </c>
      <c r="AE50" s="16">
        <v>2183300</v>
      </c>
      <c r="AF50" s="16">
        <v>14370166.836600799</v>
      </c>
      <c r="AG50" s="8">
        <v>924000</v>
      </c>
      <c r="AH50" s="8">
        <v>421700</v>
      </c>
      <c r="AI50" s="8">
        <v>320100</v>
      </c>
      <c r="AJ50" s="8">
        <v>472800</v>
      </c>
      <c r="AK50" s="8">
        <v>611100</v>
      </c>
      <c r="AL50" s="8">
        <v>7222000</v>
      </c>
      <c r="AM50" s="8">
        <v>7246800</v>
      </c>
      <c r="AN50" s="8">
        <v>5866400</v>
      </c>
      <c r="AO50" s="8">
        <v>5496000</v>
      </c>
      <c r="AP50" s="8">
        <v>5249200</v>
      </c>
      <c r="AQ50" s="8">
        <v>2245000</v>
      </c>
      <c r="AR50" s="8">
        <v>2150900</v>
      </c>
      <c r="AS50" s="8">
        <v>2209300</v>
      </c>
      <c r="AT50" s="8">
        <v>1752000</v>
      </c>
      <c r="AU50" s="8">
        <v>2056700</v>
      </c>
      <c r="AV50" s="8">
        <v>5449400</v>
      </c>
      <c r="AW50" s="8">
        <v>3836700</v>
      </c>
      <c r="AX50" s="8">
        <v>3969900</v>
      </c>
      <c r="AY50" s="8">
        <v>4484600</v>
      </c>
      <c r="AZ50" s="8">
        <v>4479500</v>
      </c>
      <c r="BA50" s="8">
        <v>1204800</v>
      </c>
      <c r="BB50" s="8">
        <v>573400</v>
      </c>
      <c r="BC50" s="8">
        <v>506800</v>
      </c>
      <c r="BD50" s="8">
        <v>645600</v>
      </c>
      <c r="BE50" s="8">
        <v>509000</v>
      </c>
      <c r="BF50" s="8">
        <v>1456100</v>
      </c>
      <c r="BG50" s="8">
        <v>799600</v>
      </c>
      <c r="BH50" s="8">
        <v>731000</v>
      </c>
      <c r="BI50" s="8">
        <v>851000</v>
      </c>
      <c r="BJ50" s="8">
        <v>699600</v>
      </c>
      <c r="BK50" s="8">
        <v>4197600</v>
      </c>
      <c r="BL50" s="8">
        <v>4617300</v>
      </c>
      <c r="BM50" s="8">
        <v>3328700</v>
      </c>
      <c r="BN50" s="8">
        <v>2853200</v>
      </c>
      <c r="BO50" s="8">
        <v>2651800</v>
      </c>
      <c r="BP50" s="8">
        <v>1078400</v>
      </c>
      <c r="BQ50" s="8">
        <v>1169500</v>
      </c>
      <c r="BR50" s="8">
        <v>646200</v>
      </c>
      <c r="BS50" s="8">
        <v>899000</v>
      </c>
      <c r="BT50" s="8">
        <v>595600</v>
      </c>
      <c r="BU50" s="8">
        <v>-183500</v>
      </c>
      <c r="BV50" s="8">
        <v>-134800</v>
      </c>
      <c r="BW50" s="8">
        <v>-95500</v>
      </c>
      <c r="BX50" s="8">
        <v>-88900</v>
      </c>
      <c r="BY50" s="8">
        <v>-120700</v>
      </c>
      <c r="BZ50" s="8">
        <v>-3332100</v>
      </c>
      <c r="CA50" s="8">
        <v>-2515000</v>
      </c>
      <c r="CB50" s="8">
        <v>-2595900</v>
      </c>
      <c r="CC50" s="8">
        <v>-2968100</v>
      </c>
      <c r="CD50" s="8">
        <v>-3114200</v>
      </c>
      <c r="CE50" s="10">
        <v>4.0458624127617204</v>
      </c>
      <c r="CF50" s="10">
        <v>2.7963212202781502</v>
      </c>
      <c r="CG50" s="10">
        <v>3.92764109985528</v>
      </c>
      <c r="CH50" s="10">
        <v>2.3741851368970002</v>
      </c>
      <c r="CI50" s="10">
        <v>2.72449908925319</v>
      </c>
      <c r="CJ50" s="8">
        <v>1175300</v>
      </c>
      <c r="CK50" s="8">
        <v>647900</v>
      </c>
      <c r="CL50" s="8">
        <v>544300</v>
      </c>
      <c r="CM50" s="8">
        <v>678200</v>
      </c>
      <c r="CN50" s="8">
        <v>801700</v>
      </c>
      <c r="CO50" s="10">
        <v>21.568000000000001</v>
      </c>
      <c r="CP50" s="10">
        <v>16.887</v>
      </c>
      <c r="CQ50" s="10">
        <v>13.711</v>
      </c>
      <c r="CR50" s="10">
        <v>15.122999999999999</v>
      </c>
      <c r="CS50" s="10">
        <v>17.896999999999998</v>
      </c>
      <c r="CT50" s="8">
        <v>629</v>
      </c>
      <c r="CU50" s="8">
        <v>524</v>
      </c>
      <c r="CV50" s="8">
        <v>1298100</v>
      </c>
      <c r="CW50" s="8">
        <v>1059400</v>
      </c>
      <c r="CX50" s="8">
        <v>883100</v>
      </c>
      <c r="CY50" s="8">
        <v>966300</v>
      </c>
      <c r="CZ50" s="8">
        <v>843700</v>
      </c>
      <c r="DA50" s="8">
        <v>4038000</v>
      </c>
      <c r="DB50" s="8">
        <v>4207700</v>
      </c>
      <c r="DC50" s="8">
        <v>2773000</v>
      </c>
      <c r="DD50" s="8">
        <v>2856900</v>
      </c>
      <c r="DE50" s="8">
        <v>2409500</v>
      </c>
      <c r="DF50" s="8">
        <v>1165</v>
      </c>
      <c r="DG50" s="4">
        <f t="shared" si="19"/>
        <v>0.10889371472622789</v>
      </c>
    </row>
    <row r="51" spans="1:111" ht="14" customHeight="1" x14ac:dyDescent="0.2">
      <c r="A51" s="4" t="s">
        <v>316</v>
      </c>
      <c r="B51" s="5" t="s">
        <v>317</v>
      </c>
      <c r="C51" s="4" t="s">
        <v>167</v>
      </c>
      <c r="D51" s="16">
        <v>10500</v>
      </c>
      <c r="E51" s="4">
        <f t="shared" si="22"/>
        <v>0.1149308291763933</v>
      </c>
      <c r="F51" s="4">
        <f t="shared" si="1"/>
        <v>28.59264944763283</v>
      </c>
      <c r="G51" s="4">
        <f t="shared" si="2"/>
        <v>13.295084819521053</v>
      </c>
      <c r="H51" s="4">
        <f t="shared" si="3"/>
        <v>2.6217603691842242</v>
      </c>
      <c r="I51" s="17">
        <v>13238.396694253999</v>
      </c>
      <c r="J51" s="8">
        <v>4876</v>
      </c>
      <c r="K51" s="4">
        <f t="shared" si="4"/>
        <v>8.199212153943769E-2</v>
      </c>
      <c r="L51" s="4">
        <f t="shared" si="5"/>
        <v>0.1477225425510984</v>
      </c>
      <c r="M51" s="14">
        <f t="shared" si="6"/>
        <v>6872000</v>
      </c>
      <c r="N51" s="4">
        <f t="shared" si="15"/>
        <v>0.16190970420342501</v>
      </c>
      <c r="O51" s="4">
        <f t="shared" si="7"/>
        <v>8.008994983566857E-2</v>
      </c>
      <c r="P51" s="4">
        <f t="shared" si="8"/>
        <v>0.19719771665801764</v>
      </c>
      <c r="Q51" s="4">
        <f t="shared" si="9"/>
        <v>1.2973533990659055E-2</v>
      </c>
      <c r="R51" s="4">
        <f t="shared" si="10"/>
        <v>0.60154070925753755</v>
      </c>
      <c r="S51" s="4">
        <f t="shared" si="11"/>
        <v>4.0447862571954207E-2</v>
      </c>
      <c r="T51" s="14">
        <f t="shared" si="12"/>
        <v>67000</v>
      </c>
      <c r="U51" s="4">
        <f t="shared" si="16"/>
        <v>0.7678310532607252</v>
      </c>
      <c r="V51" s="4">
        <f t="shared" si="13"/>
        <v>3.0701009028146573</v>
      </c>
      <c r="W51" s="4">
        <f t="shared" si="17"/>
        <v>1.3380131508796873</v>
      </c>
      <c r="X51">
        <f t="shared" si="18"/>
        <v>6.1495550537920045E-2</v>
      </c>
      <c r="Y51">
        <f t="shared" si="14"/>
        <v>1.5698498748957463</v>
      </c>
      <c r="Z51" s="9" t="s">
        <v>318</v>
      </c>
      <c r="AA51" s="17">
        <v>31808.376095561998</v>
      </c>
      <c r="AB51" s="17">
        <v>20491.093602060999</v>
      </c>
      <c r="AC51" s="17">
        <v>13773.702471963999</v>
      </c>
      <c r="AD51" s="17">
        <v>8567.2944451019994</v>
      </c>
      <c r="AE51" s="16">
        <v>1918000</v>
      </c>
      <c r="AF51" s="16">
        <v>15156396.694254</v>
      </c>
      <c r="AG51" s="8">
        <v>463000</v>
      </c>
      <c r="AH51" s="8">
        <v>837000</v>
      </c>
      <c r="AI51" s="8">
        <v>504000</v>
      </c>
      <c r="AJ51" s="8">
        <v>544000</v>
      </c>
      <c r="AK51" s="8">
        <v>421000</v>
      </c>
      <c r="AL51" s="8">
        <v>7529000</v>
      </c>
      <c r="AM51" s="8">
        <v>6215000</v>
      </c>
      <c r="AN51" s="8">
        <v>5375000</v>
      </c>
      <c r="AO51" s="8">
        <v>4711000</v>
      </c>
      <c r="AP51" s="8">
        <v>4339000</v>
      </c>
      <c r="AQ51" s="8">
        <v>1883000</v>
      </c>
      <c r="AR51" s="8">
        <v>1689000</v>
      </c>
      <c r="AS51" s="8">
        <v>1273000</v>
      </c>
      <c r="AT51" s="8">
        <v>1195000</v>
      </c>
      <c r="AU51" s="8">
        <v>1162000</v>
      </c>
      <c r="AV51" s="8">
        <v>5781000</v>
      </c>
      <c r="AW51" s="8">
        <v>5627000</v>
      </c>
      <c r="AX51" s="8">
        <v>4448000</v>
      </c>
      <c r="AY51" s="8">
        <v>4485000</v>
      </c>
      <c r="AZ51" s="8">
        <v>4218000</v>
      </c>
      <c r="BA51" s="8">
        <v>936000</v>
      </c>
      <c r="BB51" s="8">
        <v>1011000</v>
      </c>
      <c r="BC51" s="8">
        <v>685000</v>
      </c>
      <c r="BD51" s="8">
        <v>724000</v>
      </c>
      <c r="BE51" s="8">
        <v>629000</v>
      </c>
      <c r="BF51" s="8">
        <v>1140000</v>
      </c>
      <c r="BG51" s="8">
        <v>1198000</v>
      </c>
      <c r="BH51" s="8">
        <v>831000</v>
      </c>
      <c r="BI51" s="8">
        <v>899000</v>
      </c>
      <c r="BJ51" s="8">
        <v>804000</v>
      </c>
      <c r="BK51" s="8">
        <v>4796000</v>
      </c>
      <c r="BL51" s="8">
        <v>3231000</v>
      </c>
      <c r="BM51" s="8">
        <v>3231000</v>
      </c>
      <c r="BN51" s="8">
        <v>2872000</v>
      </c>
      <c r="BO51" s="8">
        <v>3004000</v>
      </c>
      <c r="BP51" s="8">
        <v>2332000</v>
      </c>
      <c r="BQ51" s="8">
        <v>1800000</v>
      </c>
      <c r="BR51" s="8">
        <v>1851000</v>
      </c>
      <c r="BS51" s="8">
        <v>1404000</v>
      </c>
      <c r="BT51" s="8">
        <v>1301000</v>
      </c>
      <c r="BU51" s="8">
        <v>-75000</v>
      </c>
      <c r="BV51" s="8">
        <v>-59000</v>
      </c>
      <c r="BW51" s="8">
        <v>-67000</v>
      </c>
      <c r="BX51" s="8">
        <v>-61000</v>
      </c>
      <c r="BY51" s="8">
        <v>-64000</v>
      </c>
      <c r="BZ51" s="8">
        <v>-3089000</v>
      </c>
      <c r="CA51" s="8">
        <v>-2927000</v>
      </c>
      <c r="CB51" s="8">
        <v>-2377000</v>
      </c>
      <c r="CC51" s="8">
        <v>-2313000</v>
      </c>
      <c r="CD51" s="8">
        <v>-2159000</v>
      </c>
      <c r="CE51" s="10">
        <v>3.6851063829787201</v>
      </c>
      <c r="CF51" s="10">
        <v>5.9281767955801099</v>
      </c>
      <c r="CG51" s="10">
        <v>5.0158730158730203</v>
      </c>
      <c r="CH51" s="10">
        <v>2.9178082191780801</v>
      </c>
      <c r="CI51" s="10">
        <v>5.4375</v>
      </c>
      <c r="CJ51" s="8">
        <v>667000</v>
      </c>
      <c r="CK51" s="8">
        <v>1024000</v>
      </c>
      <c r="CL51" s="8">
        <v>650000</v>
      </c>
      <c r="CM51" s="8">
        <v>719000</v>
      </c>
      <c r="CN51" s="8">
        <v>596000</v>
      </c>
      <c r="CO51" s="10">
        <v>11.538</v>
      </c>
      <c r="CP51" s="10">
        <v>18.198</v>
      </c>
      <c r="CQ51" s="10">
        <v>14.613</v>
      </c>
      <c r="CR51" s="10">
        <v>16.030999999999999</v>
      </c>
      <c r="CS51" s="10">
        <v>14.13</v>
      </c>
      <c r="CT51" s="8">
        <v>4154</v>
      </c>
      <c r="CU51" s="8">
        <v>2062</v>
      </c>
      <c r="CV51" s="8">
        <v>817000</v>
      </c>
      <c r="CW51" s="8">
        <v>543000</v>
      </c>
      <c r="CX51" s="8">
        <v>418000</v>
      </c>
      <c r="CY51" s="8">
        <v>535000</v>
      </c>
      <c r="CZ51" s="8">
        <v>488000</v>
      </c>
      <c r="DA51" s="8">
        <v>4529000</v>
      </c>
      <c r="DB51" s="8">
        <v>3734000</v>
      </c>
      <c r="DC51" s="8">
        <v>3390000</v>
      </c>
      <c r="DD51" s="8">
        <v>2897000</v>
      </c>
      <c r="DE51" s="8">
        <v>2727000</v>
      </c>
      <c r="DF51" s="8">
        <v>4876</v>
      </c>
      <c r="DG51" s="4">
        <f t="shared" si="19"/>
        <v>2.4058398832437211E-2</v>
      </c>
    </row>
    <row r="52" spans="1:111" ht="14" customHeight="1" x14ac:dyDescent="0.2">
      <c r="A52" s="4" t="s">
        <v>319</v>
      </c>
      <c r="B52" s="5" t="s">
        <v>320</v>
      </c>
      <c r="C52" s="4" t="s">
        <v>321</v>
      </c>
      <c r="D52" s="16">
        <v>11287</v>
      </c>
      <c r="E52" s="4">
        <f t="shared" si="22"/>
        <v>0.16595229842642301</v>
      </c>
      <c r="F52" s="4">
        <f t="shared" si="1"/>
        <v>24.780156767394022</v>
      </c>
      <c r="G52" s="4">
        <f t="shared" si="2"/>
        <v>17.222586706166094</v>
      </c>
      <c r="H52" s="4">
        <f t="shared" si="3"/>
        <v>2.6111815816045807</v>
      </c>
      <c r="I52" s="17">
        <v>10986.08426157</v>
      </c>
      <c r="J52" s="8">
        <v>3661</v>
      </c>
      <c r="K52" s="4">
        <f t="shared" si="4"/>
        <v>0.1458742137848521</v>
      </c>
      <c r="L52" s="4">
        <f t="shared" si="5"/>
        <v>0.22658439889929882</v>
      </c>
      <c r="M52" s="14">
        <f t="shared" si="6"/>
        <v>3246069</v>
      </c>
      <c r="N52" s="4">
        <f t="shared" si="15"/>
        <v>0.12750965631535649</v>
      </c>
      <c r="O52" s="4">
        <f t="shared" si="7"/>
        <v>9.8200485440549032E-2</v>
      </c>
      <c r="P52" s="4">
        <f t="shared" si="8"/>
        <v>0.15161378636983233</v>
      </c>
      <c r="Q52" s="4">
        <f t="shared" si="9"/>
        <v>3.3380793512338247E-2</v>
      </c>
      <c r="R52" s="4">
        <f t="shared" si="10"/>
        <v>0.32877661910945954</v>
      </c>
      <c r="S52" s="4">
        <f t="shared" si="11"/>
        <v>0.13715681835427906</v>
      </c>
      <c r="T52" s="14">
        <f t="shared" si="12"/>
        <v>140945.5</v>
      </c>
      <c r="U52" s="4">
        <f t="shared" si="16"/>
        <v>1.2695907028069195</v>
      </c>
      <c r="V52" s="4">
        <f t="shared" si="13"/>
        <v>2.6947559048820215</v>
      </c>
      <c r="W52" s="4">
        <f t="shared" si="17"/>
        <v>0.89807363601832924</v>
      </c>
      <c r="X52">
        <f t="shared" si="18"/>
        <v>0.12467442332644732</v>
      </c>
      <c r="Y52">
        <f t="shared" si="14"/>
        <v>1.6132118312550441</v>
      </c>
      <c r="Z52" s="9" t="s">
        <v>322</v>
      </c>
      <c r="AA52" s="17">
        <v>10162.273061247</v>
      </c>
      <c r="AB52" s="17">
        <v>8809.1238473770009</v>
      </c>
      <c r="AC52" s="17">
        <v>8222.2380371479994</v>
      </c>
      <c r="AD52" s="17">
        <v>5944.5610852529999</v>
      </c>
      <c r="AE52" s="16">
        <v>802518</v>
      </c>
      <c r="AF52" s="16">
        <v>11788602.2615701</v>
      </c>
      <c r="AG52" s="8">
        <v>443342</v>
      </c>
      <c r="AH52" s="8">
        <v>409880</v>
      </c>
      <c r="AI52" s="8">
        <v>329701</v>
      </c>
      <c r="AJ52" s="8">
        <v>273983</v>
      </c>
      <c r="AK52" s="8">
        <v>271939</v>
      </c>
      <c r="AL52" s="8">
        <v>3555998</v>
      </c>
      <c r="AM52" s="8">
        <v>2936140</v>
      </c>
      <c r="AN52" s="8">
        <v>2853228</v>
      </c>
      <c r="AO52" s="8">
        <v>2330547</v>
      </c>
      <c r="AP52" s="8">
        <v>1570984</v>
      </c>
      <c r="AQ52" s="8">
        <v>1675351</v>
      </c>
      <c r="AR52" s="8">
        <v>1489185</v>
      </c>
      <c r="AS52" s="8">
        <v>1427648</v>
      </c>
      <c r="AT52" s="8">
        <v>1122891</v>
      </c>
      <c r="AU52" s="8">
        <v>894637</v>
      </c>
      <c r="AV52" s="8">
        <v>4514662</v>
      </c>
      <c r="AW52" s="8">
        <v>3959584</v>
      </c>
      <c r="AX52" s="8">
        <v>3378810</v>
      </c>
      <c r="AY52" s="8">
        <v>3138084</v>
      </c>
      <c r="AZ52" s="8">
        <v>2618650</v>
      </c>
      <c r="BA52" s="8">
        <v>575663</v>
      </c>
      <c r="BB52" s="8">
        <v>506955</v>
      </c>
      <c r="BC52" s="8">
        <v>426357</v>
      </c>
      <c r="BD52" s="8">
        <v>325029</v>
      </c>
      <c r="BE52" s="8">
        <v>373085</v>
      </c>
      <c r="BF52" s="8">
        <v>684485</v>
      </c>
      <c r="BG52" s="8">
        <v>606271</v>
      </c>
      <c r="BH52" s="8">
        <v>521972</v>
      </c>
      <c r="BI52" s="8">
        <v>412743</v>
      </c>
      <c r="BJ52" s="8">
        <v>433885</v>
      </c>
      <c r="BK52" s="8">
        <v>2204297</v>
      </c>
      <c r="BL52" s="8">
        <v>1785008</v>
      </c>
      <c r="BM52" s="8">
        <v>1738400</v>
      </c>
      <c r="BN52" s="8">
        <v>1470969</v>
      </c>
      <c r="BO52" s="8">
        <v>902068</v>
      </c>
      <c r="BP52" s="8">
        <v>1063613</v>
      </c>
      <c r="BQ52" s="8">
        <v>937019</v>
      </c>
      <c r="BR52" s="8">
        <v>855797</v>
      </c>
      <c r="BS52" s="8">
        <v>756970</v>
      </c>
      <c r="BT52" s="8">
        <v>532635</v>
      </c>
      <c r="BU52" s="8">
        <v>-150703</v>
      </c>
      <c r="BV52" s="8">
        <v>-131188</v>
      </c>
      <c r="BW52" s="8">
        <v>-78068</v>
      </c>
      <c r="BX52" s="8">
        <v>-92881</v>
      </c>
      <c r="BY52" s="8">
        <v>-90124</v>
      </c>
      <c r="BZ52" s="8">
        <v>-2901244</v>
      </c>
      <c r="CA52" s="8">
        <v>-2521776</v>
      </c>
      <c r="CB52" s="8">
        <v>-2093421</v>
      </c>
      <c r="CC52" s="8">
        <v>-2002407</v>
      </c>
      <c r="CD52" s="8">
        <v>-1616839</v>
      </c>
      <c r="CE52" s="10">
        <v>2.0299331791186002</v>
      </c>
      <c r="CF52" s="10">
        <v>5.8681984985935998</v>
      </c>
      <c r="CG52" s="10">
        <v>2.8541681912874601</v>
      </c>
      <c r="CH52" s="10">
        <v>0.49266480526241102</v>
      </c>
      <c r="CI52" s="10">
        <v>4.5380350204577997</v>
      </c>
      <c r="CJ52" s="8">
        <v>552164</v>
      </c>
      <c r="CK52" s="8">
        <v>509196</v>
      </c>
      <c r="CL52" s="8">
        <v>425316</v>
      </c>
      <c r="CM52" s="8">
        <v>361697</v>
      </c>
      <c r="CN52" s="8">
        <v>332739</v>
      </c>
      <c r="CO52" s="10">
        <v>12.23</v>
      </c>
      <c r="CP52" s="10">
        <v>12.86</v>
      </c>
      <c r="CQ52" s="10">
        <v>12.587999999999999</v>
      </c>
      <c r="CR52" s="10">
        <v>11.526</v>
      </c>
      <c r="CS52" s="10">
        <v>12.707000000000001</v>
      </c>
      <c r="CT52" s="8">
        <v>1693</v>
      </c>
      <c r="CU52" s="8">
        <v>1976</v>
      </c>
      <c r="CV52" s="8">
        <v>762487</v>
      </c>
      <c r="CW52" s="8">
        <v>487811</v>
      </c>
      <c r="CX52" s="8">
        <v>511585</v>
      </c>
      <c r="CY52" s="8">
        <v>574629</v>
      </c>
      <c r="CZ52" s="8">
        <v>286812</v>
      </c>
      <c r="DA52" s="8">
        <v>1169129</v>
      </c>
      <c r="DB52" s="8">
        <v>841721</v>
      </c>
      <c r="DC52" s="8">
        <v>832380</v>
      </c>
      <c r="DD52" s="8">
        <v>714627</v>
      </c>
      <c r="DE52" s="8">
        <v>330939</v>
      </c>
      <c r="DF52" s="8">
        <v>3661</v>
      </c>
      <c r="DG52" s="4">
        <f t="shared" si="19"/>
        <v>0.12996982202768415</v>
      </c>
    </row>
    <row r="53" spans="1:111" ht="14" customHeight="1" x14ac:dyDescent="0.2">
      <c r="A53" s="4" t="s">
        <v>323</v>
      </c>
      <c r="B53" s="5" t="s">
        <v>324</v>
      </c>
      <c r="C53" s="4" t="s">
        <v>259</v>
      </c>
      <c r="D53" s="16">
        <v>16000</v>
      </c>
      <c r="E53" s="4">
        <f t="shared" si="22"/>
        <v>-5.2504689976159424E-2</v>
      </c>
      <c r="F53" s="4">
        <f t="shared" si="1"/>
        <v>21.250572151874245</v>
      </c>
      <c r="G53" s="4">
        <f t="shared" si="2"/>
        <v>17.051059685181755</v>
      </c>
      <c r="H53" s="4">
        <f t="shared" si="3"/>
        <v>1.3411074068814339</v>
      </c>
      <c r="I53" s="17">
        <v>4009.7492087649998</v>
      </c>
      <c r="J53" s="8">
        <v>4127</v>
      </c>
      <c r="K53" s="4">
        <f t="shared" si="4"/>
        <v>-1.4697579630690849E-2</v>
      </c>
      <c r="L53" s="4">
        <f t="shared" si="5"/>
        <v>9.3116425000956404E-3</v>
      </c>
      <c r="M53" s="14">
        <f t="shared" si="6"/>
        <v>4770201</v>
      </c>
      <c r="N53" s="4">
        <f t="shared" si="15"/>
        <v>5.3493383345504436E-2</v>
      </c>
      <c r="O53" s="4">
        <f t="shared" si="7"/>
        <v>5.219439465356613E-2</v>
      </c>
      <c r="P53" s="4">
        <f t="shared" si="8"/>
        <v>7.8652437540109324E-2</v>
      </c>
      <c r="Q53" s="4">
        <f t="shared" si="9"/>
        <v>2.1102204076213237E-2</v>
      </c>
      <c r="R53" s="4">
        <f t="shared" si="10"/>
        <v>0.27191119171282968</v>
      </c>
      <c r="S53" s="4">
        <f t="shared" si="11"/>
        <v>-2.3770649184670312E-2</v>
      </c>
      <c r="T53" s="14">
        <f t="shared" si="12"/>
        <v>65611.5</v>
      </c>
      <c r="U53" s="4">
        <f t="shared" si="16"/>
        <v>0.7546224570693566</v>
      </c>
      <c r="V53" s="4">
        <f t="shared" si="13"/>
        <v>1.4749740103110114</v>
      </c>
      <c r="W53" s="4">
        <f t="shared" si="17"/>
        <v>1.352881340615522</v>
      </c>
      <c r="X53">
        <f t="shared" si="18"/>
        <v>3.9387062338721766E-2</v>
      </c>
      <c r="Y53">
        <f t="shared" si="14"/>
        <v>1.6153789349418894</v>
      </c>
      <c r="Z53" s="9" t="s">
        <v>325</v>
      </c>
      <c r="AA53" s="17">
        <v>3986.190904693</v>
      </c>
      <c r="AB53" s="17">
        <v>4800.2072704339998</v>
      </c>
      <c r="AC53" s="17">
        <v>6512.9096258629997</v>
      </c>
      <c r="AD53" s="17">
        <v>4975.1815650420003</v>
      </c>
      <c r="AE53" s="16">
        <v>838515</v>
      </c>
      <c r="AF53" s="16">
        <v>4848264.2087652097</v>
      </c>
      <c r="AG53" s="8">
        <v>188689</v>
      </c>
      <c r="AH53" s="8">
        <v>125949</v>
      </c>
      <c r="AI53" s="8">
        <v>130420</v>
      </c>
      <c r="AJ53" s="8">
        <v>238828</v>
      </c>
      <c r="AK53" s="8">
        <v>104508</v>
      </c>
      <c r="AL53" s="8">
        <v>4790634</v>
      </c>
      <c r="AM53" s="8">
        <v>4749768</v>
      </c>
      <c r="AN53" s="8">
        <v>5314677</v>
      </c>
      <c r="AO53" s="8">
        <v>4938277</v>
      </c>
      <c r="AP53" s="8">
        <v>4616277</v>
      </c>
      <c r="AQ53" s="8">
        <v>2450972</v>
      </c>
      <c r="AR53" s="8">
        <v>2388677</v>
      </c>
      <c r="AS53" s="8">
        <v>2904333</v>
      </c>
      <c r="AT53" s="8">
        <v>2506747</v>
      </c>
      <c r="AU53" s="8">
        <v>2383145</v>
      </c>
      <c r="AV53" s="8">
        <v>3615120</v>
      </c>
      <c r="AW53" s="8">
        <v>3541060</v>
      </c>
      <c r="AX53" s="8">
        <v>3728134</v>
      </c>
      <c r="AY53" s="8">
        <v>3939697</v>
      </c>
      <c r="AZ53" s="8">
        <v>3835699</v>
      </c>
      <c r="BA53" s="8">
        <v>193385</v>
      </c>
      <c r="BB53" s="8">
        <v>285140</v>
      </c>
      <c r="BC53" s="8">
        <v>359113</v>
      </c>
      <c r="BD53" s="8">
        <v>433912</v>
      </c>
      <c r="BE53" s="8">
        <v>249085</v>
      </c>
      <c r="BF53" s="8">
        <v>284338</v>
      </c>
      <c r="BG53" s="8">
        <v>384962</v>
      </c>
      <c r="BH53" s="8">
        <v>459866</v>
      </c>
      <c r="BI53" s="8">
        <v>539816</v>
      </c>
      <c r="BJ53" s="8">
        <v>361558</v>
      </c>
      <c r="BK53" s="8">
        <v>2965641</v>
      </c>
      <c r="BL53" s="8">
        <v>2945449</v>
      </c>
      <c r="BM53" s="8">
        <v>3583686</v>
      </c>
      <c r="BN53" s="8">
        <v>3191538</v>
      </c>
      <c r="BO53" s="8">
        <v>2973962</v>
      </c>
      <c r="BP53" s="8">
        <v>1243151</v>
      </c>
      <c r="BQ53" s="8">
        <v>1131805</v>
      </c>
      <c r="BR53" s="8">
        <v>1141633</v>
      </c>
      <c r="BS53" s="8">
        <v>1117442</v>
      </c>
      <c r="BT53" s="8">
        <v>1080975</v>
      </c>
      <c r="BU53" s="8">
        <v>-76287</v>
      </c>
      <c r="BV53" s="8">
        <v>-54936</v>
      </c>
      <c r="BW53" s="8">
        <v>-57405</v>
      </c>
      <c r="BX53" s="8">
        <v>-75716</v>
      </c>
      <c r="BY53" s="8">
        <v>-83993</v>
      </c>
      <c r="BZ53" s="8">
        <v>-2529516</v>
      </c>
      <c r="CA53" s="8">
        <v>-2374667</v>
      </c>
      <c r="CB53" s="8">
        <v>-2463315</v>
      </c>
      <c r="CC53" s="8">
        <v>-2527213</v>
      </c>
      <c r="CD53" s="8">
        <v>-2532357</v>
      </c>
      <c r="CE53" s="10">
        <v>1.03053181053812</v>
      </c>
      <c r="CF53" s="10">
        <v>9.8658268704890801</v>
      </c>
      <c r="CG53" s="10">
        <v>4.1679069406479297</v>
      </c>
      <c r="CH53" s="10">
        <v>2.0118897349240599</v>
      </c>
      <c r="CI53" s="10">
        <v>8.33982628562425</v>
      </c>
      <c r="CJ53" s="8">
        <v>279642</v>
      </c>
      <c r="CK53" s="8">
        <v>225771</v>
      </c>
      <c r="CL53" s="8">
        <v>231173</v>
      </c>
      <c r="CM53" s="8">
        <v>344732</v>
      </c>
      <c r="CN53" s="8">
        <v>216981</v>
      </c>
      <c r="CO53" s="10">
        <v>7.7350000000000003</v>
      </c>
      <c r="CP53" s="10">
        <v>6.3760000000000003</v>
      </c>
      <c r="CQ53" s="10">
        <v>6.2009999999999996</v>
      </c>
      <c r="CR53" s="10">
        <v>8.75</v>
      </c>
      <c r="CS53" s="10">
        <v>5.657</v>
      </c>
      <c r="CT53" s="8">
        <v>1768</v>
      </c>
      <c r="CU53" s="8">
        <v>2483</v>
      </c>
      <c r="CV53" s="8">
        <v>1428540</v>
      </c>
      <c r="CW53" s="8">
        <v>1203033</v>
      </c>
      <c r="CX53" s="8">
        <v>1258225</v>
      </c>
      <c r="CY53" s="8">
        <v>1281707</v>
      </c>
      <c r="CZ53" s="8">
        <v>1235991</v>
      </c>
      <c r="DA53" s="8">
        <v>1302627</v>
      </c>
      <c r="DB53" s="8">
        <v>1348942</v>
      </c>
      <c r="DC53" s="8">
        <v>1393382</v>
      </c>
      <c r="DD53" s="8">
        <v>1373815</v>
      </c>
      <c r="DE53" s="8">
        <v>1388190</v>
      </c>
      <c r="DF53" s="8">
        <v>4127</v>
      </c>
      <c r="DG53" s="4">
        <f t="shared" si="19"/>
        <v>0.15917568183058139</v>
      </c>
    </row>
    <row r="54" spans="1:111" ht="14" customHeight="1" x14ac:dyDescent="0.2">
      <c r="A54" s="4" t="s">
        <v>326</v>
      </c>
      <c r="B54" s="5" t="s">
        <v>327</v>
      </c>
      <c r="C54" s="4" t="s">
        <v>328</v>
      </c>
      <c r="D54" s="16">
        <v>12000</v>
      </c>
      <c r="E54" s="4">
        <f t="shared" si="22"/>
        <v>0.13194895364747494</v>
      </c>
      <c r="F54" s="4">
        <f t="shared" si="1"/>
        <v>17.6666618663325</v>
      </c>
      <c r="G54" s="4">
        <f t="shared" si="2"/>
        <v>13.026278312410657</v>
      </c>
      <c r="H54" s="4">
        <f t="shared" si="3"/>
        <v>2.485728860509687</v>
      </c>
      <c r="I54" s="17">
        <v>8342.6217331669995</v>
      </c>
      <c r="J54" s="8">
        <v>2086</v>
      </c>
      <c r="K54" s="4">
        <f t="shared" si="4"/>
        <v>5.5647180424250653E-2</v>
      </c>
      <c r="L54" s="4">
        <f t="shared" si="5"/>
        <v>7.8615210304634031E-2</v>
      </c>
      <c r="M54" s="14">
        <f t="shared" si="6"/>
        <v>2886426.5</v>
      </c>
      <c r="N54" s="4">
        <f t="shared" si="15"/>
        <v>0.17007049059465157</v>
      </c>
      <c r="O54" s="4">
        <f t="shared" si="7"/>
        <v>0.12555105257322707</v>
      </c>
      <c r="P54" s="4">
        <f t="shared" si="8"/>
        <v>0.19082417870201912</v>
      </c>
      <c r="Q54" s="4">
        <f t="shared" si="9"/>
        <v>1.911166376999323E-2</v>
      </c>
      <c r="R54" s="4">
        <f t="shared" si="10"/>
        <v>0.27289748363960148</v>
      </c>
      <c r="S54" s="4">
        <f t="shared" si="11"/>
        <v>2.2277577855180919E-3</v>
      </c>
      <c r="T54" s="14">
        <f t="shared" si="12"/>
        <v>67207</v>
      </c>
      <c r="U54" s="4">
        <f t="shared" si="16"/>
        <v>1.1825677100724215</v>
      </c>
      <c r="V54" s="4">
        <f t="shared" si="13"/>
        <v>2.4144531676284995</v>
      </c>
      <c r="W54" s="4">
        <f t="shared" si="17"/>
        <v>0.98341650743001319</v>
      </c>
      <c r="X54">
        <f t="shared" si="18"/>
        <v>0.14847262073870335</v>
      </c>
      <c r="Y54">
        <f t="shared" si="14"/>
        <v>1.4818007404004647</v>
      </c>
      <c r="Z54" s="9" t="s">
        <v>329</v>
      </c>
      <c r="AA54" s="17">
        <v>8235.4643810300004</v>
      </c>
      <c r="AB54" s="17">
        <v>6913.4702699999998</v>
      </c>
      <c r="AC54" s="17">
        <v>5914.9098936119999</v>
      </c>
      <c r="AD54" s="17">
        <v>5081.5380637139997</v>
      </c>
      <c r="AE54" s="16">
        <v>1006729</v>
      </c>
      <c r="AF54" s="16">
        <v>9349350.7331665009</v>
      </c>
      <c r="AG54" s="8">
        <v>472224</v>
      </c>
      <c r="AH54" s="8">
        <v>276580</v>
      </c>
      <c r="AI54" s="8">
        <v>206115</v>
      </c>
      <c r="AJ54" s="8">
        <v>293109</v>
      </c>
      <c r="AK54" s="8">
        <v>287066</v>
      </c>
      <c r="AL54" s="8">
        <v>3180546</v>
      </c>
      <c r="AM54" s="8">
        <v>2592307</v>
      </c>
      <c r="AN54" s="8">
        <v>2314453</v>
      </c>
      <c r="AO54" s="8">
        <v>2371213</v>
      </c>
      <c r="AP54" s="8">
        <v>2349825</v>
      </c>
      <c r="AQ54" s="8">
        <v>1557790</v>
      </c>
      <c r="AR54" s="8">
        <v>1289593</v>
      </c>
      <c r="AS54" s="8">
        <v>1112343</v>
      </c>
      <c r="AT54" s="8">
        <v>1075581</v>
      </c>
      <c r="AU54" s="8">
        <v>1237799</v>
      </c>
      <c r="AV54" s="8">
        <v>3761211</v>
      </c>
      <c r="AW54" s="8">
        <v>3234180</v>
      </c>
      <c r="AX54" s="8">
        <v>2655400</v>
      </c>
      <c r="AY54" s="8">
        <v>3003272</v>
      </c>
      <c r="AZ54" s="8">
        <v>3028674</v>
      </c>
      <c r="BA54" s="8">
        <v>639671</v>
      </c>
      <c r="BB54" s="8">
        <v>474751</v>
      </c>
      <c r="BC54" s="8">
        <v>335734</v>
      </c>
      <c r="BD54" s="8">
        <v>402739</v>
      </c>
      <c r="BE54" s="8">
        <v>413161</v>
      </c>
      <c r="BF54" s="8">
        <v>717730</v>
      </c>
      <c r="BG54" s="8">
        <v>555897</v>
      </c>
      <c r="BH54" s="8">
        <v>416226</v>
      </c>
      <c r="BI54" s="8">
        <v>484226</v>
      </c>
      <c r="BJ54" s="8">
        <v>485507</v>
      </c>
      <c r="BK54" s="8">
        <v>2146406</v>
      </c>
      <c r="BL54" s="8">
        <v>1728205</v>
      </c>
      <c r="BM54" s="8">
        <v>1525182</v>
      </c>
      <c r="BN54" s="8">
        <v>1553041</v>
      </c>
      <c r="BO54" s="8">
        <v>1462883</v>
      </c>
      <c r="BP54" s="8">
        <v>852897</v>
      </c>
      <c r="BQ54" s="8">
        <v>755905</v>
      </c>
      <c r="BR54" s="8">
        <v>549449</v>
      </c>
      <c r="BS54" s="8">
        <v>563135</v>
      </c>
      <c r="BT54" s="8">
        <v>538182</v>
      </c>
      <c r="BU54" s="8">
        <v>-71883</v>
      </c>
      <c r="BV54" s="8">
        <v>-62531</v>
      </c>
      <c r="BW54" s="8">
        <v>-59201</v>
      </c>
      <c r="BX54" s="8">
        <v>-69615</v>
      </c>
      <c r="BY54" s="8">
        <v>-71246</v>
      </c>
      <c r="BZ54" s="8">
        <v>-2401286</v>
      </c>
      <c r="CA54" s="8">
        <v>-2084429</v>
      </c>
      <c r="CB54" s="8">
        <v>-1702761</v>
      </c>
      <c r="CC54" s="8">
        <v>-1917243</v>
      </c>
      <c r="CD54" s="8">
        <v>-1927807</v>
      </c>
      <c r="CE54" s="10">
        <v>4.64308062575211</v>
      </c>
      <c r="CF54" s="10">
        <v>5.52369869936431</v>
      </c>
      <c r="CG54" s="10">
        <v>6.3331035433613696</v>
      </c>
      <c r="CH54" s="10">
        <v>2.60915870845432</v>
      </c>
      <c r="CI54" s="10">
        <v>6.3356899994603104</v>
      </c>
      <c r="CJ54" s="8">
        <v>550283</v>
      </c>
      <c r="CK54" s="8">
        <v>357726</v>
      </c>
      <c r="CL54" s="8">
        <v>286607</v>
      </c>
      <c r="CM54" s="8">
        <v>374596</v>
      </c>
      <c r="CN54" s="8">
        <v>359412</v>
      </c>
      <c r="CO54" s="10">
        <v>14.63</v>
      </c>
      <c r="CP54" s="10">
        <v>11.061</v>
      </c>
      <c r="CQ54" s="10">
        <v>10.792999999999999</v>
      </c>
      <c r="CR54" s="10">
        <v>12.473000000000001</v>
      </c>
      <c r="CS54" s="10">
        <v>11.867000000000001</v>
      </c>
      <c r="CT54" s="8">
        <v>608</v>
      </c>
      <c r="CU54" s="8">
        <v>1138</v>
      </c>
      <c r="CV54" s="8">
        <v>854901</v>
      </c>
      <c r="CW54" s="8">
        <v>638763</v>
      </c>
      <c r="CX54" s="8">
        <v>498215</v>
      </c>
      <c r="CY54" s="8">
        <v>495395</v>
      </c>
      <c r="CZ54" s="8">
        <v>490114</v>
      </c>
      <c r="DA54" s="8">
        <v>867963</v>
      </c>
      <c r="DB54" s="8">
        <v>579555</v>
      </c>
      <c r="DC54" s="8">
        <v>470044</v>
      </c>
      <c r="DD54" s="8">
        <v>514905</v>
      </c>
      <c r="DE54" s="8">
        <v>429240</v>
      </c>
      <c r="DF54" s="8">
        <v>2086</v>
      </c>
      <c r="DG54" s="4">
        <f t="shared" si="19"/>
        <v>0.13250877161519692</v>
      </c>
    </row>
    <row r="55" spans="1:111" ht="14" customHeight="1" x14ac:dyDescent="0.2">
      <c r="A55" s="4" t="s">
        <v>330</v>
      </c>
      <c r="B55" s="5" t="s">
        <v>331</v>
      </c>
      <c r="C55" s="4" t="s">
        <v>332</v>
      </c>
      <c r="D55" s="16">
        <v>11364</v>
      </c>
      <c r="E55" s="4">
        <f t="shared" si="22"/>
        <v>0.30253289572832953</v>
      </c>
      <c r="F55" s="4">
        <f t="shared" si="1"/>
        <v>28.119740955481678</v>
      </c>
      <c r="G55" s="4">
        <f t="shared" si="2"/>
        <v>14.605086527017738</v>
      </c>
      <c r="H55" s="4">
        <f t="shared" si="3"/>
        <v>1.7828137794867132</v>
      </c>
      <c r="I55" s="17">
        <v>7054.2025753150001</v>
      </c>
      <c r="J55" s="8">
        <v>1935</v>
      </c>
      <c r="K55" s="4">
        <f t="shared" si="4"/>
        <v>0.12044058035766403</v>
      </c>
      <c r="L55" s="4">
        <f t="shared" si="5"/>
        <v>8.8877329793261239E-2</v>
      </c>
      <c r="M55" s="14">
        <f t="shared" si="6"/>
        <v>3502122.5</v>
      </c>
      <c r="N55" s="4">
        <f t="shared" si="15"/>
        <v>9.9706346010010938E-2</v>
      </c>
      <c r="O55" s="4">
        <f t="shared" si="7"/>
        <v>5.7732696622748977E-2</v>
      </c>
      <c r="P55" s="4">
        <f t="shared" si="8"/>
        <v>0.12206800529313619</v>
      </c>
      <c r="Q55" s="4">
        <f t="shared" si="9"/>
        <v>2.1468960359012714E-2</v>
      </c>
      <c r="R55" s="4">
        <f t="shared" si="10"/>
        <v>0.25765449272363533</v>
      </c>
      <c r="S55" s="4">
        <f t="shared" si="11"/>
        <v>6.6954607840973512E-2</v>
      </c>
      <c r="T55" s="14">
        <f t="shared" si="12"/>
        <v>100539</v>
      </c>
      <c r="U55" s="4">
        <f t="shared" si="16"/>
        <v>1.2216066591022312</v>
      </c>
      <c r="V55" s="4">
        <f t="shared" si="13"/>
        <v>2.4403496603644306</v>
      </c>
      <c r="W55" s="4">
        <f t="shared" si="17"/>
        <v>1.0158274490764869</v>
      </c>
      <c r="X55">
        <f t="shared" si="18"/>
        <v>7.0526646642279048E-2</v>
      </c>
      <c r="Y55">
        <f t="shared" si="14"/>
        <v>1.7999634642934312</v>
      </c>
      <c r="Z55" s="9" t="s">
        <v>333</v>
      </c>
      <c r="AA55" s="17">
        <v>5316.6583424999999</v>
      </c>
      <c r="AB55" s="17">
        <v>3717.7538976400001</v>
      </c>
      <c r="AC55" s="17">
        <v>3224.1020950239999</v>
      </c>
      <c r="AD55" s="17">
        <v>2450.7167885909998</v>
      </c>
      <c r="AE55" s="16">
        <v>692569</v>
      </c>
      <c r="AF55" s="16">
        <v>7746771.5753146401</v>
      </c>
      <c r="AG55" s="8">
        <v>250863</v>
      </c>
      <c r="AH55" s="8">
        <v>195630</v>
      </c>
      <c r="AI55" s="8">
        <v>140693</v>
      </c>
      <c r="AJ55" s="8">
        <v>146408</v>
      </c>
      <c r="AK55" s="8">
        <v>94351</v>
      </c>
      <c r="AL55" s="8">
        <v>3556996</v>
      </c>
      <c r="AM55" s="8">
        <v>3447249</v>
      </c>
      <c r="AN55" s="8">
        <v>2953160</v>
      </c>
      <c r="AO55" s="8">
        <v>2807216</v>
      </c>
      <c r="AP55" s="8">
        <v>2530274</v>
      </c>
      <c r="AQ55" s="8">
        <v>1780585</v>
      </c>
      <c r="AR55" s="8">
        <v>1712763</v>
      </c>
      <c r="AS55" s="8">
        <v>1554625</v>
      </c>
      <c r="AT55" s="8">
        <v>1432224</v>
      </c>
      <c r="AU55" s="8">
        <v>1340640</v>
      </c>
      <c r="AV55" s="8">
        <v>4345250</v>
      </c>
      <c r="AW55" s="8">
        <v>3501575</v>
      </c>
      <c r="AX55" s="8">
        <v>2895355</v>
      </c>
      <c r="AY55" s="8">
        <v>2766976</v>
      </c>
      <c r="AZ55" s="8">
        <v>2757144</v>
      </c>
      <c r="BA55" s="8">
        <v>433249</v>
      </c>
      <c r="BB55" s="8">
        <v>286785</v>
      </c>
      <c r="BC55" s="8">
        <v>241922</v>
      </c>
      <c r="BD55" s="8">
        <v>227905</v>
      </c>
      <c r="BE55" s="8">
        <v>202280</v>
      </c>
      <c r="BF55" s="8">
        <v>530416</v>
      </c>
      <c r="BG55" s="8">
        <v>385858</v>
      </c>
      <c r="BH55" s="8">
        <v>341895</v>
      </c>
      <c r="BI55" s="8">
        <v>310169</v>
      </c>
      <c r="BJ55" s="8">
        <v>300887</v>
      </c>
      <c r="BK55" s="8">
        <v>1976149</v>
      </c>
      <c r="BL55" s="8">
        <v>2060402</v>
      </c>
      <c r="BM55" s="8">
        <v>1771098</v>
      </c>
      <c r="BN55" s="8">
        <v>1662878</v>
      </c>
      <c r="BO55" s="8">
        <v>1470512</v>
      </c>
      <c r="BP55" s="8">
        <v>803993</v>
      </c>
      <c r="BQ55" s="8">
        <v>765856</v>
      </c>
      <c r="BR55" s="8">
        <v>673303</v>
      </c>
      <c r="BS55" s="8">
        <v>513779</v>
      </c>
      <c r="BT55" s="8">
        <v>409035</v>
      </c>
      <c r="BU55" s="8">
        <v>-93288</v>
      </c>
      <c r="BV55" s="8">
        <v>-107790</v>
      </c>
      <c r="BW55" s="8">
        <v>-106700</v>
      </c>
      <c r="BX55" s="8">
        <v>-97425</v>
      </c>
      <c r="BY55" s="8">
        <v>-71985</v>
      </c>
      <c r="BZ55" s="8">
        <v>-3121859</v>
      </c>
      <c r="CA55" s="8">
        <v>-2525109</v>
      </c>
      <c r="CB55" s="8">
        <v>-2046949</v>
      </c>
      <c r="CC55" s="8">
        <v>-2002031</v>
      </c>
      <c r="CD55" s="8">
        <v>-2016037</v>
      </c>
      <c r="CE55" s="10">
        <v>4.5828304886692299</v>
      </c>
      <c r="CF55" s="10">
        <v>0.60942935977926205</v>
      </c>
      <c r="CG55" s="10">
        <v>2.8245107154657698</v>
      </c>
      <c r="CH55" s="10">
        <v>1.07954114124246</v>
      </c>
      <c r="CI55" s="10">
        <v>2.5159013995793802</v>
      </c>
      <c r="CJ55" s="8">
        <v>348030</v>
      </c>
      <c r="CK55" s="8">
        <v>294703</v>
      </c>
      <c r="CL55" s="8">
        <v>240666</v>
      </c>
      <c r="CM55" s="8">
        <v>228672</v>
      </c>
      <c r="CN55" s="8">
        <v>192958</v>
      </c>
      <c r="CO55" s="10">
        <v>8.0090000000000003</v>
      </c>
      <c r="CP55" s="10">
        <v>8.4160000000000004</v>
      </c>
      <c r="CQ55" s="10">
        <v>8.3119999999999994</v>
      </c>
      <c r="CR55" s="10">
        <v>8.2639999999999993</v>
      </c>
      <c r="CS55" s="10">
        <v>6.9980000000000002</v>
      </c>
      <c r="CT55" s="8">
        <v>1221</v>
      </c>
      <c r="CU55" s="8">
        <v>897</v>
      </c>
      <c r="CV55" s="8">
        <v>1147170</v>
      </c>
      <c r="CW55" s="8">
        <v>1095229</v>
      </c>
      <c r="CX55" s="8">
        <v>816051</v>
      </c>
      <c r="CY55" s="8">
        <v>841735</v>
      </c>
      <c r="CZ55" s="8">
        <v>761939</v>
      </c>
      <c r="DA55" s="8">
        <v>916476</v>
      </c>
      <c r="DB55" s="8">
        <v>883930</v>
      </c>
      <c r="DC55" s="8">
        <v>597515</v>
      </c>
      <c r="DD55" s="8">
        <v>604606</v>
      </c>
      <c r="DE55" s="8">
        <v>561163</v>
      </c>
      <c r="DF55" s="8">
        <v>1935</v>
      </c>
      <c r="DG55" s="4">
        <f t="shared" si="19"/>
        <v>0.27694598231614531</v>
      </c>
    </row>
    <row r="56" spans="1:111" ht="14" customHeight="1" x14ac:dyDescent="0.2">
      <c r="A56" s="4" t="s">
        <v>334</v>
      </c>
      <c r="B56" s="5" t="s">
        <v>335</v>
      </c>
      <c r="C56" s="4" t="s">
        <v>336</v>
      </c>
      <c r="D56" s="16">
        <v>6500</v>
      </c>
      <c r="E56" s="4">
        <f t="shared" si="22"/>
        <v>0.12863751506526744</v>
      </c>
      <c r="F56" s="4">
        <f t="shared" si="1"/>
        <v>23.608723546690115</v>
      </c>
      <c r="G56" s="4">
        <f t="shared" si="2"/>
        <v>6.2360943170111067</v>
      </c>
      <c r="H56" s="4">
        <f t="shared" si="3"/>
        <v>1.6409862117291374</v>
      </c>
      <c r="I56" s="17">
        <v>3651.2779662839998</v>
      </c>
      <c r="J56" s="8">
        <v>412</v>
      </c>
      <c r="K56" s="4">
        <f t="shared" si="4"/>
        <v>-5.5505000997801646E-2</v>
      </c>
      <c r="L56" s="4">
        <f t="shared" si="5"/>
        <v>-0.12929638027784562</v>
      </c>
      <c r="M56" s="14">
        <f t="shared" si="6"/>
        <v>3050835.5</v>
      </c>
      <c r="N56" s="4">
        <f t="shared" si="15"/>
        <v>8.0356414432435214E-2</v>
      </c>
      <c r="O56" s="4">
        <f t="shared" si="7"/>
        <v>5.841458955911636E-2</v>
      </c>
      <c r="P56" s="4">
        <f t="shared" si="8"/>
        <v>0.26314326376571617</v>
      </c>
      <c r="Q56" s="4">
        <f t="shared" si="9"/>
        <v>0.16497896956932942</v>
      </c>
      <c r="R56" s="4">
        <f t="shared" si="10"/>
        <v>1.8592013608908645E-3</v>
      </c>
      <c r="S56" s="4">
        <f t="shared" si="11"/>
        <v>-9.1598473678491388E-2</v>
      </c>
      <c r="T56" s="14">
        <f t="shared" si="12"/>
        <v>301558.5</v>
      </c>
      <c r="U56" s="4">
        <f t="shared" si="16"/>
        <v>0.84215682625898469</v>
      </c>
      <c r="V56" s="4">
        <f t="shared" si="13"/>
        <v>3.1921043525648676</v>
      </c>
      <c r="W56" s="4">
        <f t="shared" si="17"/>
        <v>2.3166067463917042</v>
      </c>
      <c r="X56">
        <f t="shared" si="18"/>
        <v>4.9194245350326654E-2</v>
      </c>
      <c r="Y56">
        <f t="shared" si="14"/>
        <v>2.1266475005073393</v>
      </c>
      <c r="Z56" s="9" t="s">
        <v>337</v>
      </c>
      <c r="AA56" s="17">
        <v>1817.698015171</v>
      </c>
      <c r="AB56" s="17">
        <v>986.21729941399997</v>
      </c>
      <c r="AC56" s="17">
        <v>2042.6870624999999</v>
      </c>
      <c r="AD56" s="17">
        <v>2250.2303047370001</v>
      </c>
      <c r="AE56" s="16">
        <v>693384</v>
      </c>
      <c r="AF56" s="16">
        <v>4344661.96628437</v>
      </c>
      <c r="AG56" s="8">
        <v>154658</v>
      </c>
      <c r="AH56" s="8">
        <v>-654545</v>
      </c>
      <c r="AI56" s="8">
        <v>-803692</v>
      </c>
      <c r="AJ56" s="8">
        <v>-425703</v>
      </c>
      <c r="AK56" s="8">
        <v>-321421</v>
      </c>
      <c r="AL56" s="8">
        <v>3143823</v>
      </c>
      <c r="AM56" s="8">
        <v>2957848</v>
      </c>
      <c r="AN56" s="8">
        <v>3299069</v>
      </c>
      <c r="AO56" s="8">
        <v>4439615</v>
      </c>
      <c r="AP56" s="8">
        <v>5469866</v>
      </c>
      <c r="AQ56" s="8">
        <v>829419</v>
      </c>
      <c r="AR56" s="8">
        <v>583653</v>
      </c>
      <c r="AS56" s="8">
        <v>477956</v>
      </c>
      <c r="AT56" s="8">
        <v>631815</v>
      </c>
      <c r="AU56" s="8">
        <v>950197</v>
      </c>
      <c r="AV56" s="8">
        <v>2647592</v>
      </c>
      <c r="AW56" s="8">
        <v>1357081</v>
      </c>
      <c r="AX56" s="8">
        <v>1124249</v>
      </c>
      <c r="AY56" s="8">
        <v>2470685</v>
      </c>
      <c r="AZ56" s="8">
        <v>3326997</v>
      </c>
      <c r="BA56" s="8">
        <v>212751</v>
      </c>
      <c r="BB56" s="8">
        <v>-664928</v>
      </c>
      <c r="BC56" s="8">
        <v>-853920</v>
      </c>
      <c r="BD56" s="8">
        <v>-461576</v>
      </c>
      <c r="BE56" s="8">
        <v>-319439</v>
      </c>
      <c r="BF56" s="8">
        <v>696696</v>
      </c>
      <c r="BG56" s="8">
        <v>184250</v>
      </c>
      <c r="BH56" s="8">
        <v>212050</v>
      </c>
      <c r="BI56" s="8">
        <v>560097</v>
      </c>
      <c r="BJ56" s="8">
        <v>808008</v>
      </c>
      <c r="BK56" s="8">
        <v>1478300</v>
      </c>
      <c r="BL56" s="8">
        <v>1348361</v>
      </c>
      <c r="BM56" s="8">
        <v>1283010</v>
      </c>
      <c r="BN56" s="8">
        <v>1605995</v>
      </c>
      <c r="BO56" s="8">
        <v>1964443</v>
      </c>
      <c r="BP56" s="8">
        <v>550966</v>
      </c>
      <c r="BQ56" s="8">
        <v>435853</v>
      </c>
      <c r="BR56" s="8">
        <v>273722</v>
      </c>
      <c r="BS56" s="8">
        <v>400602</v>
      </c>
      <c r="BT56" s="8">
        <v>526316</v>
      </c>
      <c r="BU56" s="8">
        <v>-436797</v>
      </c>
      <c r="BV56" s="8">
        <v>-166320</v>
      </c>
      <c r="BW56" s="8">
        <v>-145481</v>
      </c>
      <c r="BX56" s="8">
        <v>-347512</v>
      </c>
      <c r="BY56" s="8">
        <v>-641458</v>
      </c>
      <c r="BZ56" s="8">
        <v>-1846550</v>
      </c>
      <c r="CA56" s="8">
        <v>-1081948</v>
      </c>
      <c r="CB56" s="8">
        <v>-801923</v>
      </c>
      <c r="CC56" s="8">
        <v>-1773697</v>
      </c>
      <c r="CD56" s="8">
        <v>-2402487</v>
      </c>
      <c r="CE56" s="10">
        <v>1.2504540707168399</v>
      </c>
      <c r="CF56" s="10">
        <v>0.18410390791961401</v>
      </c>
      <c r="CG56" s="10">
        <v>0.62452733594381604</v>
      </c>
      <c r="CH56" s="10">
        <v>1.93222171190447</v>
      </c>
      <c r="CI56" s="10">
        <v>0.91683442519188496</v>
      </c>
      <c r="CJ56" s="8">
        <v>638603</v>
      </c>
      <c r="CK56" s="8">
        <v>194633</v>
      </c>
      <c r="CL56" s="8">
        <v>262278</v>
      </c>
      <c r="CM56" s="8">
        <v>595970</v>
      </c>
      <c r="CN56" s="8">
        <v>806026</v>
      </c>
      <c r="CO56" s="10">
        <v>24.12</v>
      </c>
      <c r="CP56" s="10">
        <v>14.342000000000001</v>
      </c>
      <c r="CQ56" s="10">
        <v>23.329000000000001</v>
      </c>
      <c r="CR56" s="10">
        <v>24.122</v>
      </c>
      <c r="CS56" s="10">
        <v>24.227</v>
      </c>
      <c r="CT56" s="8">
        <v>354</v>
      </c>
      <c r="CU56" s="8">
        <v>162</v>
      </c>
      <c r="CV56" s="8">
        <v>386502</v>
      </c>
      <c r="CW56" s="8">
        <v>208223</v>
      </c>
      <c r="CX56" s="8">
        <v>101677</v>
      </c>
      <c r="CY56" s="8">
        <v>205581</v>
      </c>
      <c r="CZ56" s="8">
        <v>335434</v>
      </c>
      <c r="DA56" s="8">
        <v>5845</v>
      </c>
      <c r="DB56" s="8">
        <v>7537</v>
      </c>
      <c r="DC56" s="8">
        <v>30087</v>
      </c>
      <c r="DD56" s="8">
        <v>444004</v>
      </c>
      <c r="DE56" s="8">
        <v>477640</v>
      </c>
      <c r="DF56" s="8">
        <v>412</v>
      </c>
      <c r="DG56" s="4" t="e">
        <f t="shared" si="19"/>
        <v>#NUM!</v>
      </c>
    </row>
    <row r="57" spans="1:111" ht="14" customHeight="1" x14ac:dyDescent="0.2">
      <c r="A57" s="4" t="s">
        <v>338</v>
      </c>
      <c r="B57" s="5" t="s">
        <v>339</v>
      </c>
      <c r="C57" s="4" t="s">
        <v>299</v>
      </c>
      <c r="D57" s="16">
        <v>8200</v>
      </c>
      <c r="E57" s="4">
        <f t="shared" si="22"/>
        <v>-0.19321293050127963</v>
      </c>
      <c r="F57" s="4">
        <f t="shared" si="1"/>
        <v>-4.4905233317004045</v>
      </c>
      <c r="G57" s="4">
        <f t="shared" si="2"/>
        <v>74.472772871964239</v>
      </c>
      <c r="H57" s="4">
        <f t="shared" si="3"/>
        <v>0.23297009240447622</v>
      </c>
      <c r="I57" s="17">
        <v>332.74777887900001</v>
      </c>
      <c r="J57" s="8">
        <v>1435</v>
      </c>
      <c r="K57" s="4">
        <f t="shared" si="4"/>
        <v>2.8228577901586061E-2</v>
      </c>
      <c r="L57" s="4">
        <f t="shared" si="5"/>
        <v>3.8489972873278377E-2</v>
      </c>
      <c r="M57" s="14">
        <f t="shared" si="6"/>
        <v>1998150</v>
      </c>
      <c r="N57" s="4">
        <f t="shared" si="15"/>
        <v>-1.1019361384324888E-2</v>
      </c>
      <c r="O57" s="4">
        <f t="shared" si="7"/>
        <v>-2.0883239861342051E-2</v>
      </c>
      <c r="P57" s="4">
        <f t="shared" si="8"/>
        <v>3.1282586027111575E-3</v>
      </c>
      <c r="Q57" s="4">
        <f t="shared" si="9"/>
        <v>8.116562861088408E-3</v>
      </c>
      <c r="R57" s="4">
        <f t="shared" si="10"/>
        <v>4.6392261375974728E-2</v>
      </c>
      <c r="S57" s="4">
        <f t="shared" si="11"/>
        <v>-7.1802935610499885E-2</v>
      </c>
      <c r="T57" s="14">
        <f t="shared" si="12"/>
        <v>36550</v>
      </c>
      <c r="U57" s="4">
        <f t="shared" si="16"/>
        <v>1.7512091600039483</v>
      </c>
      <c r="V57" s="4">
        <f t="shared" si="13"/>
        <v>2.4325083978885309</v>
      </c>
      <c r="W57" s="4">
        <f t="shared" si="17"/>
        <v>0.65877686380336187</v>
      </c>
      <c r="X57">
        <f t="shared" si="18"/>
        <v>-3.6570920935741782E-2</v>
      </c>
      <c r="Y57">
        <f t="shared" si="14"/>
        <v>1.1121967285102645</v>
      </c>
      <c r="Z57" s="9" t="s">
        <v>340</v>
      </c>
      <c r="AA57" s="17">
        <v>533.97307077599999</v>
      </c>
      <c r="AB57" s="17">
        <v>771.37769941700003</v>
      </c>
      <c r="AC57" s="17">
        <v>754.71275148100005</v>
      </c>
      <c r="AD57" s="17">
        <v>785.37929695499997</v>
      </c>
      <c r="AE57" s="16">
        <v>493900</v>
      </c>
      <c r="AF57" s="16">
        <v>826647.77887880302</v>
      </c>
      <c r="AG57" s="8">
        <v>-74100</v>
      </c>
      <c r="AH57" s="8">
        <v>-173000</v>
      </c>
      <c r="AI57" s="8">
        <v>37100</v>
      </c>
      <c r="AJ57" s="8">
        <v>35800</v>
      </c>
      <c r="AK57" s="8">
        <v>34700</v>
      </c>
      <c r="AL57" s="8">
        <v>2026200</v>
      </c>
      <c r="AM57" s="8">
        <v>1970100</v>
      </c>
      <c r="AN57" s="8">
        <v>1859500</v>
      </c>
      <c r="AO57" s="8">
        <v>1847200</v>
      </c>
      <c r="AP57" s="8">
        <v>1742100</v>
      </c>
      <c r="AQ57" s="8">
        <v>1458700</v>
      </c>
      <c r="AR57" s="8">
        <v>1350000</v>
      </c>
      <c r="AS57" s="8">
        <v>1129700</v>
      </c>
      <c r="AT57" s="8">
        <v>1155800</v>
      </c>
      <c r="AU57" s="8">
        <v>1131600</v>
      </c>
      <c r="AV57" s="8">
        <v>3548300</v>
      </c>
      <c r="AW57" s="8">
        <v>3075700</v>
      </c>
      <c r="AX57" s="8">
        <v>2812100</v>
      </c>
      <c r="AY57" s="8">
        <v>3291800</v>
      </c>
      <c r="AZ57" s="8">
        <v>3174400</v>
      </c>
      <c r="BA57" s="8">
        <v>-39100</v>
      </c>
      <c r="BB57" s="8">
        <v>-148000</v>
      </c>
      <c r="BC57" s="8">
        <v>54300</v>
      </c>
      <c r="BD57" s="8">
        <v>56800</v>
      </c>
      <c r="BE57" s="8">
        <v>38800</v>
      </c>
      <c r="BF57" s="8">
        <v>11100</v>
      </c>
      <c r="BG57" s="8">
        <v>-28900</v>
      </c>
      <c r="BH57" s="8">
        <v>97200</v>
      </c>
      <c r="BI57" s="8">
        <v>100100</v>
      </c>
      <c r="BJ57" s="8">
        <v>82800</v>
      </c>
      <c r="BK57" s="8">
        <v>1821800</v>
      </c>
      <c r="BL57" s="8">
        <v>1613000</v>
      </c>
      <c r="BM57" s="8">
        <v>1242600</v>
      </c>
      <c r="BN57" s="8">
        <v>1302900</v>
      </c>
      <c r="BO57" s="8">
        <v>1214700</v>
      </c>
      <c r="BP57" s="8">
        <v>1342900</v>
      </c>
      <c r="BQ57" s="8">
        <v>1104600</v>
      </c>
      <c r="BR57" s="8">
        <v>755900</v>
      </c>
      <c r="BS57" s="8">
        <v>817000</v>
      </c>
      <c r="BT57" s="8">
        <v>776200</v>
      </c>
      <c r="BU57" s="8">
        <v>-28800</v>
      </c>
      <c r="BV57" s="8">
        <v>-44300</v>
      </c>
      <c r="BW57" s="8">
        <v>-51700</v>
      </c>
      <c r="BX57" s="8">
        <v>-49700</v>
      </c>
      <c r="BY57" s="8">
        <v>-38800</v>
      </c>
      <c r="BZ57" s="8">
        <v>-3064200</v>
      </c>
      <c r="CA57" s="8">
        <v>-2658800</v>
      </c>
      <c r="CB57" s="8">
        <v>-2303800</v>
      </c>
      <c r="CC57" s="8">
        <v>-2704200</v>
      </c>
      <c r="CD57" s="8">
        <v>-2633300</v>
      </c>
      <c r="CE57" s="10">
        <v>-0.41988950276243098</v>
      </c>
      <c r="CF57" s="10">
        <v>-2.1790065604498601</v>
      </c>
      <c r="CG57" s="10">
        <v>3.0787965616045798</v>
      </c>
      <c r="CH57" s="10">
        <v>0.388931008339651</v>
      </c>
      <c r="CI57" s="10">
        <v>-0.247326203208556</v>
      </c>
      <c r="CJ57" s="8">
        <v>-23900</v>
      </c>
      <c r="CK57" s="8">
        <v>-53900</v>
      </c>
      <c r="CL57" s="8">
        <v>80000</v>
      </c>
      <c r="CM57" s="8">
        <v>79100</v>
      </c>
      <c r="CN57" s="8">
        <v>78700</v>
      </c>
      <c r="CO57" s="10">
        <v>-0.67400000000000004</v>
      </c>
      <c r="CP57" s="10">
        <v>-1.752</v>
      </c>
      <c r="CQ57" s="10">
        <v>2.8450000000000002</v>
      </c>
      <c r="CR57" s="10">
        <v>2.403</v>
      </c>
      <c r="CS57" s="10">
        <v>2.4790000000000001</v>
      </c>
      <c r="CT57" s="8">
        <v>944</v>
      </c>
      <c r="CU57" s="8">
        <v>691</v>
      </c>
      <c r="CV57" s="8">
        <v>715700</v>
      </c>
      <c r="CW57" s="8">
        <v>697000</v>
      </c>
      <c r="CX57" s="8">
        <v>493400</v>
      </c>
      <c r="CY57" s="8">
        <v>611100</v>
      </c>
      <c r="CZ57" s="8">
        <v>562300</v>
      </c>
      <c r="DA57" s="8">
        <v>94000</v>
      </c>
      <c r="DB57" s="8">
        <v>107200</v>
      </c>
      <c r="DC57" s="8">
        <v>173200</v>
      </c>
      <c r="DD57" s="8">
        <v>166800</v>
      </c>
      <c r="DE57" s="8">
        <v>176000</v>
      </c>
      <c r="DF57" s="8">
        <v>1435</v>
      </c>
      <c r="DG57" s="4" t="e">
        <f t="shared" si="19"/>
        <v>#NUM!</v>
      </c>
    </row>
    <row r="58" spans="1:111" ht="14" customHeight="1" x14ac:dyDescent="0.2">
      <c r="A58" s="4" t="s">
        <v>341</v>
      </c>
      <c r="B58" s="5" t="s">
        <v>342</v>
      </c>
      <c r="C58" s="4" t="s">
        <v>343</v>
      </c>
      <c r="D58" s="16">
        <v>11268</v>
      </c>
      <c r="E58" s="4">
        <f t="shared" si="22"/>
        <v>5.8975286005358729E-2</v>
      </c>
      <c r="F58" s="4">
        <f t="shared" si="1"/>
        <v>16.526653726948087</v>
      </c>
      <c r="G58" s="4">
        <f t="shared" si="2"/>
        <v>12.415015971835885</v>
      </c>
      <c r="H58" s="4">
        <f t="shared" si="3"/>
        <v>2.4239285912281234</v>
      </c>
      <c r="I58" s="17">
        <v>7215.0246909199996</v>
      </c>
      <c r="J58" s="8">
        <v>3884</v>
      </c>
      <c r="K58" s="4">
        <f t="shared" si="4"/>
        <v>0.10317379993831199</v>
      </c>
      <c r="L58" s="4">
        <f t="shared" si="5"/>
        <v>0.10871120383946331</v>
      </c>
      <c r="M58" s="14">
        <f t="shared" si="6"/>
        <v>6629232</v>
      </c>
      <c r="N58" s="4">
        <f t="shared" si="15"/>
        <v>0.16100760429403205</v>
      </c>
      <c r="O58" s="4">
        <f t="shared" si="7"/>
        <v>0.10825313989872679</v>
      </c>
      <c r="P58" s="4">
        <f t="shared" si="8"/>
        <v>0.19524168126137997</v>
      </c>
      <c r="Q58" s="4">
        <f t="shared" si="9"/>
        <v>1.723891250189382E-2</v>
      </c>
      <c r="R58" s="4">
        <f t="shared" si="10"/>
        <v>0.61180334278515391</v>
      </c>
      <c r="S58" s="4">
        <f t="shared" si="11"/>
        <v>0.13809429859825717</v>
      </c>
      <c r="T58" s="14">
        <f t="shared" si="12"/>
        <v>60536.5</v>
      </c>
      <c r="U58" s="4">
        <f t="shared" si="16"/>
        <v>0.58660823352775171</v>
      </c>
      <c r="V58" s="4">
        <f t="shared" si="13"/>
        <v>2.0103993228301551</v>
      </c>
      <c r="W58" s="4">
        <f t="shared" si="17"/>
        <v>2.1148280172954776</v>
      </c>
      <c r="X58">
        <f t="shared" si="18"/>
        <v>6.3502183169824686E-2</v>
      </c>
      <c r="Y58">
        <f t="shared" si="14"/>
        <v>1.6862068534178178</v>
      </c>
      <c r="Z58" s="9" t="s">
        <v>344</v>
      </c>
      <c r="AA58" s="2" t="s">
        <v>134</v>
      </c>
      <c r="AB58" s="17">
        <v>7169.5318127709997</v>
      </c>
      <c r="AC58" s="17">
        <v>6148.5458130589996</v>
      </c>
      <c r="AD58" s="17">
        <v>5737.127774734</v>
      </c>
      <c r="AE58" s="16">
        <v>2560323</v>
      </c>
      <c r="AF58" s="16">
        <v>9775347.6909201108</v>
      </c>
      <c r="AG58" s="8">
        <v>436569</v>
      </c>
      <c r="AH58" s="8">
        <v>488492</v>
      </c>
      <c r="AI58" s="8">
        <v>207294</v>
      </c>
      <c r="AJ58" s="8">
        <v>352240</v>
      </c>
      <c r="AK58" s="8">
        <v>317152</v>
      </c>
      <c r="AL58" s="8">
        <v>6874866</v>
      </c>
      <c r="AM58" s="8">
        <v>6383598</v>
      </c>
      <c r="AN58" s="8">
        <v>5202474</v>
      </c>
      <c r="AO58" s="8">
        <v>5002143</v>
      </c>
      <c r="AP58" s="8">
        <v>4549781</v>
      </c>
      <c r="AQ58" s="8">
        <v>2005996</v>
      </c>
      <c r="AR58" s="8">
        <v>1707085</v>
      </c>
      <c r="AS58" s="8">
        <v>1270493</v>
      </c>
      <c r="AT58" s="8">
        <v>1209196</v>
      </c>
      <c r="AU58" s="8">
        <v>1061594</v>
      </c>
      <c r="AV58" s="8">
        <v>4032853</v>
      </c>
      <c r="AW58" s="8">
        <v>3250792</v>
      </c>
      <c r="AX58" s="8">
        <v>2513257</v>
      </c>
      <c r="AY58" s="8">
        <v>2959446</v>
      </c>
      <c r="AZ58" s="8">
        <v>2722931</v>
      </c>
      <c r="BA58" s="8">
        <v>649320</v>
      </c>
      <c r="BB58" s="8">
        <v>527647</v>
      </c>
      <c r="BC58" s="8">
        <v>336806</v>
      </c>
      <c r="BD58" s="8">
        <v>519684</v>
      </c>
      <c r="BE58" s="8">
        <v>465298</v>
      </c>
      <c r="BF58" s="8">
        <v>787381</v>
      </c>
      <c r="BG58" s="8">
        <v>652890</v>
      </c>
      <c r="BH58" s="8">
        <v>462665</v>
      </c>
      <c r="BI58" s="8">
        <v>623112</v>
      </c>
      <c r="BJ58" s="8">
        <v>562536</v>
      </c>
      <c r="BK58" s="8">
        <v>4077119</v>
      </c>
      <c r="BL58" s="8">
        <v>3889322</v>
      </c>
      <c r="BM58" s="8">
        <v>3225825</v>
      </c>
      <c r="BN58" s="8">
        <v>3055329</v>
      </c>
      <c r="BO58" s="8">
        <v>2884578</v>
      </c>
      <c r="BP58" s="8">
        <v>988284</v>
      </c>
      <c r="BQ58" s="8">
        <v>914888</v>
      </c>
      <c r="BR58" s="8">
        <v>700258</v>
      </c>
      <c r="BS58" s="8">
        <v>593137</v>
      </c>
      <c r="BT58" s="8">
        <v>558952</v>
      </c>
      <c r="BU58" s="8">
        <v>-69522</v>
      </c>
      <c r="BV58" s="8">
        <v>-51551</v>
      </c>
      <c r="BW58" s="8">
        <v>-41901</v>
      </c>
      <c r="BX58" s="8">
        <v>-46609</v>
      </c>
      <c r="BY58" s="8">
        <v>-41439</v>
      </c>
      <c r="BZ58" s="8">
        <v>-2448238</v>
      </c>
      <c r="CA58" s="8">
        <v>-1930689</v>
      </c>
      <c r="CB58" s="8">
        <v>-1520677</v>
      </c>
      <c r="CC58" s="8">
        <v>-1752521</v>
      </c>
      <c r="CD58" s="8">
        <v>-1621553</v>
      </c>
      <c r="CE58" s="10">
        <v>2.19763819170625</v>
      </c>
      <c r="CF58" s="10">
        <v>1.6235339215164999</v>
      </c>
      <c r="CG58" s="10">
        <v>28.032310477693699</v>
      </c>
      <c r="CH58" s="10">
        <v>1.99020445259805</v>
      </c>
      <c r="CI58" s="10">
        <v>3.36504172697318</v>
      </c>
      <c r="CJ58" s="8">
        <v>574630</v>
      </c>
      <c r="CK58" s="8">
        <v>613735</v>
      </c>
      <c r="CL58" s="8">
        <v>333153</v>
      </c>
      <c r="CM58" s="8">
        <v>455668</v>
      </c>
      <c r="CN58" s="8">
        <v>414390</v>
      </c>
      <c r="CO58" s="10">
        <v>14.249000000000001</v>
      </c>
      <c r="CP58" s="10">
        <v>18.88</v>
      </c>
      <c r="CQ58" s="10">
        <v>13.256</v>
      </c>
      <c r="CR58" s="10">
        <v>15.397</v>
      </c>
      <c r="CS58" s="10">
        <v>15.218999999999999</v>
      </c>
      <c r="CT58" s="8">
        <v>1732</v>
      </c>
      <c r="CU58" s="8">
        <v>1907</v>
      </c>
      <c r="CV58" s="8">
        <v>1477927</v>
      </c>
      <c r="CW58" s="8">
        <v>1131412</v>
      </c>
      <c r="CX58" s="8">
        <v>741114</v>
      </c>
      <c r="CY58" s="8">
        <v>882293</v>
      </c>
      <c r="CZ58" s="8">
        <v>732171</v>
      </c>
      <c r="DA58" s="8">
        <v>4206066</v>
      </c>
      <c r="DB58" s="8">
        <v>4118846</v>
      </c>
      <c r="DC58" s="8">
        <v>3384642</v>
      </c>
      <c r="DD58" s="8">
        <v>3293128</v>
      </c>
      <c r="DE58" s="8">
        <v>3104199</v>
      </c>
      <c r="DF58" s="8">
        <v>3884</v>
      </c>
      <c r="DG58" s="4">
        <f t="shared" si="19"/>
        <v>8.3169343561356079E-2</v>
      </c>
    </row>
    <row r="59" spans="1:111" ht="14" customHeight="1" x14ac:dyDescent="0.2">
      <c r="A59" s="4" t="s">
        <v>345</v>
      </c>
      <c r="B59" s="5" t="s">
        <v>346</v>
      </c>
      <c r="C59" s="4" t="s">
        <v>285</v>
      </c>
      <c r="D59" s="16">
        <v>9500</v>
      </c>
      <c r="E59" s="4">
        <f t="shared" si="22"/>
        <v>0.19913988927911364</v>
      </c>
      <c r="F59" s="4">
        <f t="shared" si="1"/>
        <v>15.963513717923815</v>
      </c>
      <c r="G59" s="4">
        <f t="shared" si="2"/>
        <v>10.602600606879214</v>
      </c>
      <c r="H59" s="4">
        <f t="shared" si="3"/>
        <v>1.6814858462465789</v>
      </c>
      <c r="I59" s="17">
        <v>6377.4556573379996</v>
      </c>
      <c r="J59" s="8">
        <v>552</v>
      </c>
      <c r="K59" s="4">
        <f t="shared" si="4"/>
        <v>0.22554727762488924</v>
      </c>
      <c r="L59" s="4">
        <f t="shared" si="5"/>
        <v>0.20816036957900441</v>
      </c>
      <c r="M59" s="14">
        <f t="shared" si="6"/>
        <v>5023621</v>
      </c>
      <c r="N59" s="4">
        <f t="shared" si="15"/>
        <v>0.12438591752383543</v>
      </c>
      <c r="O59" s="4">
        <f t="shared" si="7"/>
        <v>8.7519171422143271E-2</v>
      </c>
      <c r="P59" s="4">
        <f t="shared" si="8"/>
        <v>0.15859183124898543</v>
      </c>
      <c r="Q59" s="4">
        <f t="shared" si="9"/>
        <v>1.8881263038812532E-2</v>
      </c>
      <c r="R59" s="4">
        <f t="shared" si="10"/>
        <v>0.45103223507591311</v>
      </c>
      <c r="S59" s="4">
        <f t="shared" si="11"/>
        <v>0.15999917841545197</v>
      </c>
      <c r="T59" s="14">
        <f t="shared" si="12"/>
        <v>98090</v>
      </c>
      <c r="U59" s="4">
        <f t="shared" si="16"/>
        <v>0.8830197417061969</v>
      </c>
      <c r="V59" s="4">
        <f t="shared" si="13"/>
        <v>2.0916631994530661</v>
      </c>
      <c r="W59" s="4">
        <f t="shared" si="17"/>
        <v>1.3832505972411313</v>
      </c>
      <c r="X59">
        <f t="shared" si="18"/>
        <v>7.7281156143521323E-2</v>
      </c>
      <c r="Y59">
        <f t="shared" si="14"/>
        <v>1.7751779569318298</v>
      </c>
      <c r="Z59" s="9" t="s">
        <v>347</v>
      </c>
      <c r="AA59" s="17">
        <v>22202.624145315</v>
      </c>
      <c r="AB59" s="17">
        <v>14290.696373000999</v>
      </c>
      <c r="AC59" s="17">
        <v>6291.0875807550001</v>
      </c>
      <c r="AD59" s="17">
        <v>3084.3812024479998</v>
      </c>
      <c r="AE59" s="16">
        <v>1298085</v>
      </c>
      <c r="AF59" s="16">
        <v>7675540.6573380698</v>
      </c>
      <c r="AG59" s="8">
        <v>399502</v>
      </c>
      <c r="AH59" s="8">
        <v>550494</v>
      </c>
      <c r="AI59" s="8">
        <v>350576</v>
      </c>
      <c r="AJ59" s="8">
        <v>252007</v>
      </c>
      <c r="AK59" s="8">
        <v>238257</v>
      </c>
      <c r="AL59" s="8">
        <v>5169462</v>
      </c>
      <c r="AM59" s="8">
        <v>4877780</v>
      </c>
      <c r="AN59" s="8">
        <v>3235423</v>
      </c>
      <c r="AO59" s="8">
        <v>2665669</v>
      </c>
      <c r="AP59" s="8">
        <v>2426314</v>
      </c>
      <c r="AQ59" s="8">
        <v>2182348</v>
      </c>
      <c r="AR59" s="8">
        <v>1848464</v>
      </c>
      <c r="AS59" s="8">
        <v>1669733</v>
      </c>
      <c r="AT59" s="8">
        <v>1195829</v>
      </c>
      <c r="AU59" s="8">
        <v>1120769</v>
      </c>
      <c r="AV59" s="8">
        <v>4564737</v>
      </c>
      <c r="AW59" s="8">
        <v>3737184</v>
      </c>
      <c r="AX59" s="8">
        <v>2485200</v>
      </c>
      <c r="AY59" s="8">
        <v>2204336</v>
      </c>
      <c r="AZ59" s="8">
        <v>2023464</v>
      </c>
      <c r="BA59" s="8">
        <v>567789</v>
      </c>
      <c r="BB59" s="8">
        <v>742601</v>
      </c>
      <c r="BC59" s="8">
        <v>479106</v>
      </c>
      <c r="BD59" s="8">
        <v>372163</v>
      </c>
      <c r="BE59" s="8">
        <v>357181</v>
      </c>
      <c r="BF59" s="8">
        <v>723930</v>
      </c>
      <c r="BG59" s="8">
        <v>834642</v>
      </c>
      <c r="BH59" s="8">
        <v>547879</v>
      </c>
      <c r="BI59" s="8">
        <v>433072</v>
      </c>
      <c r="BJ59" s="8">
        <v>404589</v>
      </c>
      <c r="BK59" s="8">
        <v>2912081</v>
      </c>
      <c r="BL59" s="8">
        <v>2664006</v>
      </c>
      <c r="BM59" s="8">
        <v>1845130</v>
      </c>
      <c r="BN59" s="8">
        <v>1633287</v>
      </c>
      <c r="BO59" s="8">
        <v>1665765</v>
      </c>
      <c r="BP59" s="8">
        <v>992044</v>
      </c>
      <c r="BQ59" s="8">
        <v>1155907</v>
      </c>
      <c r="BR59" s="8">
        <v>641524</v>
      </c>
      <c r="BS59" s="8">
        <v>497064</v>
      </c>
      <c r="BT59" s="8">
        <v>560706</v>
      </c>
      <c r="BU59" s="8">
        <v>-86188</v>
      </c>
      <c r="BV59" s="8">
        <v>-109992</v>
      </c>
      <c r="BW59" s="8">
        <v>-62128</v>
      </c>
      <c r="BX59" s="8">
        <v>-60802</v>
      </c>
      <c r="BY59" s="8">
        <v>-47601</v>
      </c>
      <c r="BZ59" s="8">
        <v>-2989912</v>
      </c>
      <c r="CA59" s="8">
        <v>-2334947</v>
      </c>
      <c r="CB59" s="8">
        <v>-1491053</v>
      </c>
      <c r="CC59" s="8">
        <v>-1374319</v>
      </c>
      <c r="CD59" s="8">
        <v>-1273128</v>
      </c>
      <c r="CE59" s="10">
        <v>1.1232238181718099</v>
      </c>
      <c r="CF59" s="10">
        <v>2.28164317047412</v>
      </c>
      <c r="CG59" s="10">
        <v>3.9362629604393602</v>
      </c>
      <c r="CH59" s="10">
        <v>2.9374453323054599</v>
      </c>
      <c r="CI59" s="10">
        <v>3.0691038694415198</v>
      </c>
      <c r="CJ59" s="8">
        <v>555643</v>
      </c>
      <c r="CK59" s="8">
        <v>642535</v>
      </c>
      <c r="CL59" s="8">
        <v>419349</v>
      </c>
      <c r="CM59" s="8">
        <v>312916</v>
      </c>
      <c r="CN59" s="8">
        <v>285665</v>
      </c>
      <c r="CO59" s="10">
        <v>12.173</v>
      </c>
      <c r="CP59" s="10">
        <v>17.193000000000001</v>
      </c>
      <c r="CQ59" s="10">
        <v>16.873999999999999</v>
      </c>
      <c r="CR59" s="10">
        <v>14.195</v>
      </c>
      <c r="CS59" s="10">
        <v>14.118</v>
      </c>
      <c r="CT59" s="8">
        <v>287</v>
      </c>
      <c r="CU59" s="8">
        <v>209</v>
      </c>
      <c r="CV59" s="8">
        <v>1481792</v>
      </c>
      <c r="CW59" s="8">
        <v>961963</v>
      </c>
      <c r="CX59" s="8">
        <v>647976</v>
      </c>
      <c r="CY59" s="8">
        <v>579585</v>
      </c>
      <c r="CZ59" s="8">
        <v>542792</v>
      </c>
      <c r="DA59" s="8">
        <v>2331594</v>
      </c>
      <c r="DB59" s="8">
        <v>2450836</v>
      </c>
      <c r="DC59" s="8">
        <v>1147251</v>
      </c>
      <c r="DD59" s="8">
        <v>1103018</v>
      </c>
      <c r="DE59" s="8">
        <v>1011145</v>
      </c>
      <c r="DF59" s="8">
        <v>552</v>
      </c>
      <c r="DG59" s="4">
        <f t="shared" si="19"/>
        <v>0.13793727108065812</v>
      </c>
    </row>
    <row r="60" spans="1:111" ht="14" customHeight="1" x14ac:dyDescent="0.2">
      <c r="A60" s="4" t="s">
        <v>348</v>
      </c>
      <c r="B60" s="5" t="s">
        <v>349</v>
      </c>
      <c r="C60" s="4" t="s">
        <v>350</v>
      </c>
      <c r="D60" s="16">
        <v>7300</v>
      </c>
      <c r="E60" s="4">
        <f>(I60/AA60)^(1)-1</f>
        <v>-5.4623803603951471E-2</v>
      </c>
      <c r="F60" s="4">
        <f t="shared" si="1"/>
        <v>2.1198106133991415</v>
      </c>
      <c r="G60" s="4">
        <f t="shared" si="2"/>
        <v>2.5554023186195445</v>
      </c>
      <c r="H60" s="4">
        <f t="shared" si="3"/>
        <v>0.38937437494369415</v>
      </c>
      <c r="I60" s="17">
        <v>493.91587292200001</v>
      </c>
      <c r="J60" s="8">
        <v>3142</v>
      </c>
      <c r="K60" s="4">
        <f t="shared" si="4"/>
        <v>1.647715215665313E-2</v>
      </c>
      <c r="L60" s="4">
        <f t="shared" si="5"/>
        <v>5.5574534327515135E-2</v>
      </c>
      <c r="M60" s="14">
        <f t="shared" si="6"/>
        <v>2671500</v>
      </c>
      <c r="N60" s="4">
        <f t="shared" si="15"/>
        <v>0.12905911740216486</v>
      </c>
      <c r="O60" s="4">
        <f t="shared" si="7"/>
        <v>6.4668331945600885E-2</v>
      </c>
      <c r="P60" s="4">
        <f t="shared" si="8"/>
        <v>0.15237302248126561</v>
      </c>
      <c r="Q60" s="4">
        <f t="shared" si="9"/>
        <v>2.5256730502359145E-2</v>
      </c>
      <c r="R60" s="4">
        <f t="shared" si="10"/>
        <v>7.3189230185817217E-2</v>
      </c>
      <c r="S60" s="4">
        <f t="shared" si="11"/>
        <v>-1.0696725033629617E-2</v>
      </c>
      <c r="T60" s="14">
        <f t="shared" si="12"/>
        <v>81500</v>
      </c>
      <c r="U60" s="4">
        <f t="shared" si="16"/>
        <v>1.3663253697383391</v>
      </c>
      <c r="V60" s="4">
        <f t="shared" si="13"/>
        <v>2.5178197064989516</v>
      </c>
      <c r="W60" s="4">
        <f t="shared" si="17"/>
        <v>0.72584640792733279</v>
      </c>
      <c r="X60">
        <f t="shared" si="18"/>
        <v>8.8357982555934772E-2</v>
      </c>
      <c r="Y60">
        <f t="shared" si="14"/>
        <v>0.95786414820196153</v>
      </c>
      <c r="Z60" s="9" t="s">
        <v>351</v>
      </c>
      <c r="AA60" s="17">
        <v>522.45431480599996</v>
      </c>
      <c r="AB60" s="2" t="s">
        <v>134</v>
      </c>
      <c r="AC60" s="2" t="s">
        <v>134</v>
      </c>
      <c r="AD60" s="2" t="s">
        <v>134</v>
      </c>
      <c r="AE60" s="16">
        <v>909000</v>
      </c>
      <c r="AF60" s="16">
        <v>1402915.8729221299</v>
      </c>
      <c r="AG60" s="8">
        <v>233000</v>
      </c>
      <c r="AH60" s="8">
        <v>398000</v>
      </c>
      <c r="AI60" s="8">
        <v>80000</v>
      </c>
      <c r="AJ60" s="8">
        <v>313000</v>
      </c>
      <c r="AK60" s="8">
        <v>1206000</v>
      </c>
      <c r="AL60" s="8">
        <v>2637000</v>
      </c>
      <c r="AM60" s="8">
        <v>2706000</v>
      </c>
      <c r="AN60" s="8">
        <v>3017000</v>
      </c>
      <c r="AO60" s="8">
        <v>2275000</v>
      </c>
      <c r="AP60" s="8">
        <v>2124000</v>
      </c>
      <c r="AQ60" s="8">
        <v>1431000</v>
      </c>
      <c r="AR60" s="8">
        <v>1511000</v>
      </c>
      <c r="AS60" s="8">
        <v>1879000</v>
      </c>
      <c r="AT60" s="8">
        <v>1199000</v>
      </c>
      <c r="AU60" s="8">
        <v>1179000</v>
      </c>
      <c r="AV60" s="8">
        <v>3603000</v>
      </c>
      <c r="AW60" s="8">
        <v>3633000</v>
      </c>
      <c r="AX60" s="8">
        <v>3034000</v>
      </c>
      <c r="AY60" s="8">
        <v>3248000</v>
      </c>
      <c r="AZ60" s="8">
        <v>3375000</v>
      </c>
      <c r="BA60" s="8">
        <v>465000</v>
      </c>
      <c r="BB60" s="8">
        <v>490000</v>
      </c>
      <c r="BC60" s="8">
        <v>233000</v>
      </c>
      <c r="BD60" s="8">
        <v>422000</v>
      </c>
      <c r="BE60" s="8">
        <v>407000</v>
      </c>
      <c r="BF60" s="8">
        <v>549000</v>
      </c>
      <c r="BG60" s="8">
        <v>582000</v>
      </c>
      <c r="BH60" s="8">
        <v>319000</v>
      </c>
      <c r="BI60" s="8">
        <v>495000</v>
      </c>
      <c r="BJ60" s="8">
        <v>479000</v>
      </c>
      <c r="BK60" s="8">
        <v>2753000</v>
      </c>
      <c r="BL60" s="8">
        <v>3174000</v>
      </c>
      <c r="BM60" s="8">
        <v>5325000</v>
      </c>
      <c r="BN60" s="8">
        <v>4408000</v>
      </c>
      <c r="BO60" s="8">
        <v>4641000</v>
      </c>
      <c r="BP60" s="8">
        <v>1375000</v>
      </c>
      <c r="BQ60" s="8">
        <v>1508000</v>
      </c>
      <c r="BR60" s="8">
        <v>1837000</v>
      </c>
      <c r="BS60" s="8">
        <v>1392000</v>
      </c>
      <c r="BT60" s="8">
        <v>1440000</v>
      </c>
      <c r="BU60" s="8">
        <v>-91000</v>
      </c>
      <c r="BV60" s="8">
        <v>-72000</v>
      </c>
      <c r="BW60" s="8">
        <v>-80000</v>
      </c>
      <c r="BX60" s="8">
        <v>-102000</v>
      </c>
      <c r="BY60" s="8">
        <v>-95000</v>
      </c>
      <c r="BZ60" s="8">
        <v>-2836000</v>
      </c>
      <c r="CA60" s="8">
        <v>-2834000</v>
      </c>
      <c r="CB60" s="8">
        <v>-2409000</v>
      </c>
      <c r="CC60" s="8">
        <v>-2482000</v>
      </c>
      <c r="CD60" s="8">
        <v>-2527000</v>
      </c>
      <c r="CE60" s="10">
        <v>10.064516129032301</v>
      </c>
      <c r="CF60" s="10">
        <v>7.5287356321839098</v>
      </c>
      <c r="CG60" s="10">
        <v>1.5537190082644601</v>
      </c>
      <c r="CH60" s="10">
        <v>4.1489361702127701</v>
      </c>
      <c r="CI60" s="10">
        <v>7.9411764705882399</v>
      </c>
      <c r="CJ60" s="8">
        <v>317000</v>
      </c>
      <c r="CK60" s="8">
        <v>490000</v>
      </c>
      <c r="CL60" s="8">
        <v>166000</v>
      </c>
      <c r="CM60" s="8">
        <v>386000</v>
      </c>
      <c r="CN60" s="8">
        <v>1278000</v>
      </c>
      <c r="CO60" s="10">
        <v>8.798</v>
      </c>
      <c r="CP60" s="10">
        <v>13.487</v>
      </c>
      <c r="CQ60" s="10">
        <v>5.4710000000000001</v>
      </c>
      <c r="CR60" s="10">
        <v>11.884</v>
      </c>
      <c r="CS60" s="10">
        <v>37.866999999999997</v>
      </c>
      <c r="CT60" s="8">
        <v>1849</v>
      </c>
      <c r="CU60" s="8">
        <v>1666</v>
      </c>
      <c r="CV60" s="8">
        <v>-168000</v>
      </c>
      <c r="CW60" s="8">
        <v>-93000</v>
      </c>
      <c r="CX60" s="8">
        <v>-20000</v>
      </c>
      <c r="CY60" s="8">
        <v>-151000</v>
      </c>
      <c r="CZ60" s="8">
        <v>-61000</v>
      </c>
      <c r="DA60" s="8">
        <v>193000</v>
      </c>
      <c r="DB60" s="8">
        <v>193000</v>
      </c>
      <c r="DC60" s="8">
        <v>193000</v>
      </c>
      <c r="DD60" s="8">
        <v>193000</v>
      </c>
      <c r="DE60" s="8">
        <v>193000</v>
      </c>
      <c r="DF60" s="8">
        <v>3142</v>
      </c>
      <c r="DG60" s="4">
        <f t="shared" si="19"/>
        <v>-0.33701736515748071</v>
      </c>
    </row>
    <row r="61" spans="1:111" ht="14" customHeight="1" x14ac:dyDescent="0.2">
      <c r="A61" s="4" t="s">
        <v>352</v>
      </c>
      <c r="B61" s="5" t="s">
        <v>353</v>
      </c>
      <c r="C61" s="4" t="s">
        <v>354</v>
      </c>
      <c r="D61" s="16">
        <v>35000</v>
      </c>
      <c r="E61" s="4">
        <f t="shared" ref="E61:E87" si="23">(I61/AD61)^(1/4)-1</f>
        <v>4.2038382292864052E-2</v>
      </c>
      <c r="F61" s="4">
        <f t="shared" si="1"/>
        <v>73.10304497804546</v>
      </c>
      <c r="G61" s="4">
        <f t="shared" si="2"/>
        <v>7.0323000662484665</v>
      </c>
      <c r="H61" s="4">
        <f t="shared" si="3"/>
        <v>1.0695479320543626</v>
      </c>
      <c r="I61" s="17">
        <v>3216.5339790339999</v>
      </c>
      <c r="J61" s="8">
        <v>34277</v>
      </c>
      <c r="K61" s="4">
        <f t="shared" si="4"/>
        <v>5.1973046980519744E-2</v>
      </c>
      <c r="L61" s="4">
        <f t="shared" si="5"/>
        <v>0.10347146582058864</v>
      </c>
      <c r="M61" s="14">
        <f t="shared" si="6"/>
        <v>11574000</v>
      </c>
      <c r="N61" s="4">
        <f t="shared" si="15"/>
        <v>7.4324324324324328E-2</v>
      </c>
      <c r="O61" s="4">
        <f t="shared" si="7"/>
        <v>5.6093829678735335E-3</v>
      </c>
      <c r="P61" s="4">
        <f t="shared" si="8"/>
        <v>0.1520907700152983</v>
      </c>
      <c r="Q61" s="4">
        <f t="shared" si="9"/>
        <v>4.8062213156552777E-2</v>
      </c>
      <c r="R61" s="4">
        <f t="shared" si="10"/>
        <v>0.49404710176414357</v>
      </c>
      <c r="S61" s="4">
        <f t="shared" si="11"/>
        <v>4.7609078096273905E-2</v>
      </c>
      <c r="T61" s="14">
        <f t="shared" si="12"/>
        <v>362500</v>
      </c>
      <c r="U61" s="4">
        <f t="shared" si="16"/>
        <v>0.68167202572347263</v>
      </c>
      <c r="V61" s="4">
        <f t="shared" si="13"/>
        <v>2.5451005840363399</v>
      </c>
      <c r="W61" s="4">
        <f t="shared" si="17"/>
        <v>1.6080212409167132</v>
      </c>
      <c r="X61">
        <f t="shared" si="18"/>
        <v>3.8237594507690969E-3</v>
      </c>
      <c r="Y61">
        <f t="shared" si="14"/>
        <v>1.179963084495488</v>
      </c>
      <c r="Z61" s="9" t="s">
        <v>355</v>
      </c>
      <c r="AA61" s="17">
        <v>5306.4001007079996</v>
      </c>
      <c r="AB61" s="17">
        <v>4842.772960663</v>
      </c>
      <c r="AC61" s="17">
        <v>4486.4159805299996</v>
      </c>
      <c r="AD61" s="17">
        <v>2728.0559909819999</v>
      </c>
      <c r="AE61" s="16">
        <v>5173000</v>
      </c>
      <c r="AF61" s="16">
        <v>8389533.9790344201</v>
      </c>
      <c r="AG61" s="8">
        <v>44000</v>
      </c>
      <c r="AH61" s="8">
        <v>81000</v>
      </c>
      <c r="AI61" s="8">
        <v>-110000</v>
      </c>
      <c r="AJ61" s="8">
        <v>454000</v>
      </c>
      <c r="AK61" s="8">
        <v>-137000</v>
      </c>
      <c r="AL61" s="8">
        <v>11507000</v>
      </c>
      <c r="AM61" s="8">
        <v>11641000</v>
      </c>
      <c r="AN61" s="8">
        <v>8414000</v>
      </c>
      <c r="AO61" s="8">
        <v>8987000</v>
      </c>
      <c r="AP61" s="8">
        <v>7761000</v>
      </c>
      <c r="AQ61" s="8">
        <v>3082000</v>
      </c>
      <c r="AR61" s="8">
        <v>2876000</v>
      </c>
      <c r="AS61" s="8">
        <v>2478000</v>
      </c>
      <c r="AT61" s="8">
        <v>3144000</v>
      </c>
      <c r="AU61" s="8">
        <v>3023000</v>
      </c>
      <c r="AV61" s="8">
        <v>7844000</v>
      </c>
      <c r="AW61" s="8">
        <v>7156000</v>
      </c>
      <c r="AX61" s="8">
        <v>6207000</v>
      </c>
      <c r="AY61" s="8">
        <v>6915000</v>
      </c>
      <c r="AZ61" s="8">
        <v>6405000</v>
      </c>
      <c r="BA61" s="8">
        <v>583000</v>
      </c>
      <c r="BB61" s="8">
        <v>579000</v>
      </c>
      <c r="BC61" s="8">
        <v>274000</v>
      </c>
      <c r="BD61" s="8">
        <v>651000</v>
      </c>
      <c r="BE61" s="8">
        <v>274000</v>
      </c>
      <c r="BF61" s="8">
        <v>1193000</v>
      </c>
      <c r="BG61" s="8">
        <v>1096000</v>
      </c>
      <c r="BH61" s="8">
        <v>663000</v>
      </c>
      <c r="BI61" s="8">
        <v>984000</v>
      </c>
      <c r="BJ61" s="8">
        <v>831000</v>
      </c>
      <c r="BK61" s="8">
        <v>9752000</v>
      </c>
      <c r="BL61" s="8">
        <v>10111000</v>
      </c>
      <c r="BM61" s="8">
        <v>7093000</v>
      </c>
      <c r="BN61" s="8">
        <v>7488000</v>
      </c>
      <c r="BO61" s="8">
        <v>6507000</v>
      </c>
      <c r="BP61" s="8">
        <v>2713000</v>
      </c>
      <c r="BQ61" s="8">
        <v>2808000</v>
      </c>
      <c r="BR61" s="8">
        <v>2088000</v>
      </c>
      <c r="BS61" s="8">
        <v>2538000</v>
      </c>
      <c r="BT61" s="8">
        <v>2282000</v>
      </c>
      <c r="BU61" s="8">
        <v>-377000</v>
      </c>
      <c r="BV61" s="8">
        <v>-348000</v>
      </c>
      <c r="BW61" s="8">
        <v>-263000</v>
      </c>
      <c r="BX61" s="8">
        <v>-329000</v>
      </c>
      <c r="BY61" s="8">
        <v>-313000</v>
      </c>
      <c r="BZ61" s="8">
        <v>-5448000</v>
      </c>
      <c r="CA61" s="8">
        <v>-4818000</v>
      </c>
      <c r="CB61" s="8">
        <v>-4378000</v>
      </c>
      <c r="CC61" s="8">
        <v>-4723000</v>
      </c>
      <c r="CD61" s="8">
        <v>-4462000</v>
      </c>
      <c r="CE61" s="10">
        <v>2.26819923371648</v>
      </c>
      <c r="CF61" s="10">
        <v>1.4002169197397001</v>
      </c>
      <c r="CG61" s="10">
        <v>3.3642384105960299</v>
      </c>
      <c r="CH61" s="10">
        <v>1.0732647814909999</v>
      </c>
      <c r="CI61" s="10">
        <v>1.46086956521739</v>
      </c>
      <c r="CJ61" s="8">
        <v>654000</v>
      </c>
      <c r="CK61" s="8">
        <v>598000</v>
      </c>
      <c r="CL61" s="8">
        <v>279000</v>
      </c>
      <c r="CM61" s="8">
        <v>787000</v>
      </c>
      <c r="CN61" s="8">
        <v>420000</v>
      </c>
      <c r="CO61" s="10">
        <v>8.3379999999999992</v>
      </c>
      <c r="CP61" s="10">
        <v>8.3569999999999993</v>
      </c>
      <c r="CQ61" s="10">
        <v>4.4950000000000001</v>
      </c>
      <c r="CR61" s="10">
        <v>11.381</v>
      </c>
      <c r="CS61" s="10">
        <v>6.5570000000000004</v>
      </c>
      <c r="CT61" s="8">
        <v>5294</v>
      </c>
      <c r="CU61" s="8">
        <v>17044</v>
      </c>
      <c r="CV61" s="8">
        <v>852000</v>
      </c>
      <c r="CW61" s="8">
        <v>843000</v>
      </c>
      <c r="CX61" s="8">
        <v>1038000</v>
      </c>
      <c r="CY61" s="8">
        <v>1391000</v>
      </c>
      <c r="CZ61" s="8">
        <v>1242000</v>
      </c>
      <c r="DA61" s="8">
        <v>5685000</v>
      </c>
      <c r="DB61" s="8">
        <v>5835000</v>
      </c>
      <c r="DC61" s="8">
        <v>3369000</v>
      </c>
      <c r="DD61" s="8">
        <v>3439000</v>
      </c>
      <c r="DE61" s="8">
        <v>3287000</v>
      </c>
      <c r="DF61" s="8">
        <v>34277</v>
      </c>
      <c r="DG61" s="4" t="e">
        <f t="shared" si="19"/>
        <v>#NUM!</v>
      </c>
    </row>
    <row r="62" spans="1:111" ht="14" customHeight="1" x14ac:dyDescent="0.2">
      <c r="A62" s="4" t="s">
        <v>356</v>
      </c>
      <c r="B62" s="5" t="s">
        <v>357</v>
      </c>
      <c r="C62" s="4" t="s">
        <v>358</v>
      </c>
      <c r="D62" s="16">
        <v>18000</v>
      </c>
      <c r="E62" s="4">
        <f t="shared" si="23"/>
        <v>0.22813127141356437</v>
      </c>
      <c r="F62" s="4">
        <f t="shared" si="1"/>
        <v>36.934166800152894</v>
      </c>
      <c r="G62" s="4">
        <f t="shared" si="2"/>
        <v>27.326701472125624</v>
      </c>
      <c r="H62" s="4">
        <f t="shared" si="3"/>
        <v>8.7107748053405238</v>
      </c>
      <c r="I62" s="17">
        <v>32225.134401466999</v>
      </c>
      <c r="J62" s="8">
        <v>8988</v>
      </c>
      <c r="K62" s="4">
        <f t="shared" si="4"/>
        <v>7.4953689298579818E-2</v>
      </c>
      <c r="L62" s="4">
        <f t="shared" si="5"/>
        <v>7.4616013122864366E-2</v>
      </c>
      <c r="M62" s="14">
        <f t="shared" si="6"/>
        <v>3409596.5</v>
      </c>
      <c r="N62" s="4">
        <f t="shared" si="15"/>
        <v>0.28992968610680026</v>
      </c>
      <c r="O62" s="4">
        <f t="shared" si="7"/>
        <v>0.22259356498148206</v>
      </c>
      <c r="P62" s="4">
        <f t="shared" si="8"/>
        <v>0.31876422458912129</v>
      </c>
      <c r="Q62" s="4">
        <f t="shared" si="9"/>
        <v>3.0931122693036651E-2</v>
      </c>
      <c r="R62" s="4">
        <f t="shared" si="10"/>
        <v>0.27666515385573509</v>
      </c>
      <c r="S62" s="4">
        <f t="shared" si="11"/>
        <v>-3.9966022590865569E-2</v>
      </c>
      <c r="T62" s="14">
        <f t="shared" si="12"/>
        <v>114410.5</v>
      </c>
      <c r="U62" s="4">
        <f t="shared" si="16"/>
        <v>1.1223555754718466</v>
      </c>
      <c r="V62" s="4">
        <f t="shared" si="13"/>
        <v>2.8505129486164167</v>
      </c>
      <c r="W62" s="4">
        <f t="shared" si="17"/>
        <v>0.93933855666997501</v>
      </c>
      <c r="X62">
        <f t="shared" si="18"/>
        <v>0.24982912872112117</v>
      </c>
      <c r="Y62">
        <f t="shared" si="14"/>
        <v>1.0071498978256443</v>
      </c>
      <c r="Z62" s="9" t="s">
        <v>359</v>
      </c>
      <c r="AA62" s="17">
        <v>39011.482624673001</v>
      </c>
      <c r="AB62" s="17">
        <v>27118.188837868001</v>
      </c>
      <c r="AC62" s="17">
        <v>19319.701282782</v>
      </c>
      <c r="AD62" s="17">
        <v>14164.967364255999</v>
      </c>
      <c r="AE62" s="16">
        <v>1918568</v>
      </c>
      <c r="AF62" s="16">
        <v>34143702.401466496</v>
      </c>
      <c r="AG62" s="8">
        <v>872502</v>
      </c>
      <c r="AH62" s="8">
        <v>768985</v>
      </c>
      <c r="AI62" s="8">
        <v>602739</v>
      </c>
      <c r="AJ62" s="8">
        <v>561109</v>
      </c>
      <c r="AK62" s="8">
        <v>512611</v>
      </c>
      <c r="AL62" s="8">
        <v>3492395</v>
      </c>
      <c r="AM62" s="8">
        <v>3326798</v>
      </c>
      <c r="AN62" s="8">
        <v>2814549</v>
      </c>
      <c r="AO62" s="8">
        <v>2789321</v>
      </c>
      <c r="AP62" s="8">
        <v>2618847</v>
      </c>
      <c r="AQ62" s="8">
        <v>1375089</v>
      </c>
      <c r="AR62" s="8">
        <v>1269358</v>
      </c>
      <c r="AS62" s="8">
        <v>1056904</v>
      </c>
      <c r="AT62" s="8">
        <v>1109647</v>
      </c>
      <c r="AU62" s="8">
        <v>1045860</v>
      </c>
      <c r="AV62" s="8">
        <v>3919709</v>
      </c>
      <c r="AW62" s="8">
        <v>3717930</v>
      </c>
      <c r="AX62" s="8">
        <v>3085177</v>
      </c>
      <c r="AY62" s="8">
        <v>3008652</v>
      </c>
      <c r="AZ62" s="8">
        <v>2935586</v>
      </c>
      <c r="BA62" s="8">
        <v>1136440</v>
      </c>
      <c r="BB62" s="8">
        <v>1001242</v>
      </c>
      <c r="BC62" s="8">
        <v>797875</v>
      </c>
      <c r="BD62" s="8">
        <v>738265</v>
      </c>
      <c r="BE62" s="8">
        <v>690289</v>
      </c>
      <c r="BF62" s="8">
        <v>1249463</v>
      </c>
      <c r="BG62" s="8">
        <v>1109299</v>
      </c>
      <c r="BH62" s="8">
        <v>896619</v>
      </c>
      <c r="BI62" s="8">
        <v>826956</v>
      </c>
      <c r="BJ62" s="8">
        <v>774980</v>
      </c>
      <c r="BK62" s="8">
        <v>3467602</v>
      </c>
      <c r="BL62" s="8">
        <v>3155377</v>
      </c>
      <c r="BM62" s="8">
        <v>2531874</v>
      </c>
      <c r="BN62" s="8">
        <v>2368541</v>
      </c>
      <c r="BO62" s="8">
        <v>2028784</v>
      </c>
      <c r="BP62" s="8">
        <v>1147731</v>
      </c>
      <c r="BQ62" s="8">
        <v>1146538</v>
      </c>
      <c r="BR62" s="8">
        <v>840327</v>
      </c>
      <c r="BS62" s="8">
        <v>754512</v>
      </c>
      <c r="BT62" s="8">
        <v>734434</v>
      </c>
      <c r="BU62" s="8">
        <v>-121241</v>
      </c>
      <c r="BV62" s="8">
        <v>-107580</v>
      </c>
      <c r="BW62" s="8">
        <v>-92494</v>
      </c>
      <c r="BX62" s="8">
        <v>-97341</v>
      </c>
      <c r="BY62" s="8">
        <v>-142726</v>
      </c>
      <c r="BZ62" s="8">
        <v>-1564883</v>
      </c>
      <c r="CA62" s="8">
        <v>-1501395</v>
      </c>
      <c r="CB62" s="8">
        <v>-1242067</v>
      </c>
      <c r="CC62" s="8">
        <v>-1228440</v>
      </c>
      <c r="CD62" s="8">
        <v>-1214041</v>
      </c>
      <c r="CE62" s="10">
        <v>12.9422456857402</v>
      </c>
      <c r="CF62" s="10">
        <v>8.0663323704147807</v>
      </c>
      <c r="CG62" s="10">
        <v>5.2161398210430399</v>
      </c>
      <c r="CH62" s="10">
        <v>3.7642114715239501</v>
      </c>
      <c r="CI62" s="10">
        <v>5.8504919893091198</v>
      </c>
      <c r="CJ62" s="8">
        <v>985525</v>
      </c>
      <c r="CK62" s="8">
        <v>877042</v>
      </c>
      <c r="CL62" s="8">
        <v>701483</v>
      </c>
      <c r="CM62" s="8">
        <v>649800</v>
      </c>
      <c r="CN62" s="8">
        <v>597302</v>
      </c>
      <c r="CO62" s="10">
        <v>25.143000000000001</v>
      </c>
      <c r="CP62" s="10">
        <v>23.59</v>
      </c>
      <c r="CQ62" s="10">
        <v>22.736999999999998</v>
      </c>
      <c r="CR62" s="10">
        <v>21.597999999999999</v>
      </c>
      <c r="CS62" s="10">
        <v>20.347000000000001</v>
      </c>
      <c r="CT62" s="8">
        <v>4236</v>
      </c>
      <c r="CU62" s="8">
        <v>5370</v>
      </c>
      <c r="CV62" s="8">
        <v>898477</v>
      </c>
      <c r="CW62" s="8">
        <v>788967</v>
      </c>
      <c r="CX62" s="8">
        <v>715619</v>
      </c>
      <c r="CY62" s="8">
        <v>654949</v>
      </c>
      <c r="CZ62" s="8">
        <v>607708</v>
      </c>
      <c r="DA62" s="8">
        <v>966224</v>
      </c>
      <c r="DB62" s="8">
        <v>956072</v>
      </c>
      <c r="DC62" s="8">
        <v>747055</v>
      </c>
      <c r="DD62" s="8">
        <v>742221</v>
      </c>
      <c r="DE62" s="8">
        <v>752088</v>
      </c>
      <c r="DF62" s="8">
        <v>8988</v>
      </c>
      <c r="DG62" s="4">
        <f t="shared" si="19"/>
        <v>0.14220650039744909</v>
      </c>
    </row>
    <row r="63" spans="1:111" ht="14" customHeight="1" x14ac:dyDescent="0.2">
      <c r="A63" s="4" t="s">
        <v>360</v>
      </c>
      <c r="B63" s="5" t="s">
        <v>361</v>
      </c>
      <c r="C63" s="4" t="s">
        <v>362</v>
      </c>
      <c r="D63" s="16">
        <v>2700</v>
      </c>
      <c r="E63" s="4">
        <f t="shared" si="23"/>
        <v>-6.5563560147068212E-2</v>
      </c>
      <c r="F63" s="4">
        <f t="shared" si="1"/>
        <v>8.8484737151737658</v>
      </c>
      <c r="G63" s="4">
        <f t="shared" si="2"/>
        <v>6.695996957024585</v>
      </c>
      <c r="H63" s="4">
        <f t="shared" si="3"/>
        <v>0.28864830909338557</v>
      </c>
      <c r="I63" s="17">
        <v>785.72676895999996</v>
      </c>
      <c r="J63" s="4" t="s">
        <v>134</v>
      </c>
      <c r="K63" s="4">
        <f t="shared" si="4"/>
        <v>2.7680773542068993E-2</v>
      </c>
      <c r="L63" s="4">
        <f t="shared" si="5"/>
        <v>-1.0125660726897356E-3</v>
      </c>
      <c r="M63" s="14">
        <f t="shared" si="6"/>
        <v>1804556</v>
      </c>
      <c r="N63" s="4">
        <f t="shared" si="15"/>
        <v>3.4608852570939694E-2</v>
      </c>
      <c r="O63" s="4">
        <f t="shared" si="7"/>
        <v>2.5155704000215301E-2</v>
      </c>
      <c r="P63" s="4">
        <f t="shared" si="8"/>
        <v>4.3107592632725532E-2</v>
      </c>
      <c r="Q63" s="4">
        <f t="shared" si="9"/>
        <v>1.9402623561057073E-3</v>
      </c>
      <c r="R63" s="4">
        <f t="shared" si="10"/>
        <v>0.15425708723111259</v>
      </c>
      <c r="S63" s="4">
        <f t="shared" si="11"/>
        <v>-5.3659858199763821E-3</v>
      </c>
      <c r="T63" s="14">
        <f t="shared" si="12"/>
        <v>4606</v>
      </c>
      <c r="U63" s="4">
        <f t="shared" si="16"/>
        <v>1.8219696422267047</v>
      </c>
      <c r="V63" s="4">
        <f t="shared" si="13"/>
        <v>2.3165267209387026</v>
      </c>
      <c r="W63" s="4">
        <f t="shared" si="17"/>
        <v>0.61489917183095377</v>
      </c>
      <c r="X63">
        <f t="shared" si="18"/>
        <v>4.5832929017233154E-2</v>
      </c>
      <c r="Y63">
        <f t="shared" si="14"/>
        <v>1.713173578565744</v>
      </c>
      <c r="Z63" s="9" t="s">
        <v>363</v>
      </c>
      <c r="AA63" s="17">
        <v>716.36882607799998</v>
      </c>
      <c r="AB63" s="17">
        <v>610.58006087700005</v>
      </c>
      <c r="AC63" s="17">
        <v>836.868290817</v>
      </c>
      <c r="AD63" s="17">
        <v>1030.55810909</v>
      </c>
      <c r="AE63" s="16">
        <v>233183</v>
      </c>
      <c r="AF63" s="16">
        <v>1018909.76895956</v>
      </c>
      <c r="AG63" s="8">
        <v>88798</v>
      </c>
      <c r="AH63" s="8">
        <v>10795</v>
      </c>
      <c r="AI63" s="8">
        <v>-192654</v>
      </c>
      <c r="AJ63" s="8">
        <v>57597</v>
      </c>
      <c r="AK63" s="8">
        <v>33153</v>
      </c>
      <c r="AL63" s="8">
        <v>1937428</v>
      </c>
      <c r="AM63" s="8">
        <v>1671684</v>
      </c>
      <c r="AN63" s="8">
        <v>1692094</v>
      </c>
      <c r="AO63" s="8">
        <v>2067261</v>
      </c>
      <c r="AP63" s="8">
        <v>1945295</v>
      </c>
      <c r="AQ63" s="8">
        <v>1523805</v>
      </c>
      <c r="AR63" s="8">
        <v>1219643</v>
      </c>
      <c r="AS63" s="8">
        <v>1203467</v>
      </c>
      <c r="AT63" s="8">
        <v>1477315</v>
      </c>
      <c r="AU63" s="8">
        <v>1362162</v>
      </c>
      <c r="AV63" s="8">
        <v>3529935</v>
      </c>
      <c r="AW63" s="8">
        <v>3150806</v>
      </c>
      <c r="AX63" s="8">
        <v>3047734</v>
      </c>
      <c r="AY63" s="8">
        <v>3249799</v>
      </c>
      <c r="AZ63" s="8">
        <v>3164709</v>
      </c>
      <c r="BA63" s="8">
        <v>122167</v>
      </c>
      <c r="BB63" s="8">
        <v>70741</v>
      </c>
      <c r="BC63" s="8">
        <v>-64967</v>
      </c>
      <c r="BD63" s="8">
        <v>94734</v>
      </c>
      <c r="BE63" s="8">
        <v>69006</v>
      </c>
      <c r="BF63" s="8">
        <v>152167</v>
      </c>
      <c r="BG63" s="8">
        <v>104241</v>
      </c>
      <c r="BH63" s="8">
        <v>90836</v>
      </c>
      <c r="BI63" s="8">
        <v>128386</v>
      </c>
      <c r="BJ63" s="8">
        <v>103506</v>
      </c>
      <c r="BK63" s="8">
        <v>1130900</v>
      </c>
      <c r="BL63" s="8">
        <v>940493</v>
      </c>
      <c r="BM63" s="8">
        <v>1013848</v>
      </c>
      <c r="BN63" s="8">
        <v>1153132</v>
      </c>
      <c r="BO63" s="8">
        <v>1078919</v>
      </c>
      <c r="BP63" s="8">
        <v>814264</v>
      </c>
      <c r="BQ63" s="8">
        <v>732939</v>
      </c>
      <c r="BR63" s="8">
        <v>719007</v>
      </c>
      <c r="BS63" s="8">
        <v>700886</v>
      </c>
      <c r="BT63" s="8">
        <v>710311</v>
      </c>
      <c r="BU63" s="8">
        <v>-6849</v>
      </c>
      <c r="BV63" s="8">
        <v>-2363</v>
      </c>
      <c r="BW63" s="8">
        <v>-6387</v>
      </c>
      <c r="BX63" s="8">
        <v>-5797</v>
      </c>
      <c r="BY63" s="8">
        <v>-6998</v>
      </c>
      <c r="BZ63" s="8">
        <v>-3102326</v>
      </c>
      <c r="CA63" s="8">
        <v>-2798611</v>
      </c>
      <c r="CB63" s="8">
        <v>-2689818</v>
      </c>
      <c r="CC63" s="8">
        <v>-2853265</v>
      </c>
      <c r="CD63" s="8">
        <v>-2791869</v>
      </c>
      <c r="CE63" s="10">
        <v>-3.4079215250786601</v>
      </c>
      <c r="CF63" s="10">
        <v>8.7904034229828891</v>
      </c>
      <c r="CG63" s="10">
        <v>2.57034754342836</v>
      </c>
      <c r="CH63" s="10">
        <v>1.9390564384933</v>
      </c>
      <c r="CI63" s="10">
        <v>0.91482266164469594</v>
      </c>
      <c r="CJ63" s="8">
        <v>118798</v>
      </c>
      <c r="CK63" s="8">
        <v>44295</v>
      </c>
      <c r="CL63" s="8">
        <v>-36851</v>
      </c>
      <c r="CM63" s="8">
        <v>91249</v>
      </c>
      <c r="CN63" s="8">
        <v>67653</v>
      </c>
      <c r="CO63" s="10">
        <v>3.3650000000000002</v>
      </c>
      <c r="CP63" s="10">
        <v>1.4059999999999999</v>
      </c>
      <c r="CQ63" s="10">
        <v>-1.2090000000000001</v>
      </c>
      <c r="CR63" s="10">
        <v>2.8079999999999998</v>
      </c>
      <c r="CS63" s="10">
        <v>2.1379999999999999</v>
      </c>
      <c r="CT63" s="4" t="s">
        <v>134</v>
      </c>
      <c r="CU63" s="4" t="s">
        <v>134</v>
      </c>
      <c r="CV63" s="8">
        <v>630079</v>
      </c>
      <c r="CW63" s="8">
        <v>404260</v>
      </c>
      <c r="CX63" s="8">
        <v>443830</v>
      </c>
      <c r="CY63" s="8">
        <v>794225</v>
      </c>
      <c r="CZ63" s="8">
        <v>712324</v>
      </c>
      <c r="DA63" s="8">
        <v>298862</v>
      </c>
      <c r="DB63" s="8">
        <v>323737</v>
      </c>
      <c r="DC63" s="8">
        <v>335835</v>
      </c>
      <c r="DD63" s="8">
        <v>447477</v>
      </c>
      <c r="DE63" s="8">
        <v>434980</v>
      </c>
      <c r="DF63" s="4" t="s">
        <v>134</v>
      </c>
      <c r="DG63" s="4">
        <f t="shared" si="19"/>
        <v>0.27929318889182109</v>
      </c>
    </row>
    <row r="64" spans="1:111" ht="14" customHeight="1" x14ac:dyDescent="0.2">
      <c r="A64" s="4" t="s">
        <v>364</v>
      </c>
      <c r="B64" s="5" t="s">
        <v>365</v>
      </c>
      <c r="C64" s="4" t="s">
        <v>186</v>
      </c>
      <c r="D64" s="16">
        <v>7300</v>
      </c>
      <c r="E64" s="4">
        <f t="shared" si="23"/>
        <v>0.28886388159437404</v>
      </c>
      <c r="F64" s="4">
        <f t="shared" si="1"/>
        <v>37.294163496118578</v>
      </c>
      <c r="G64" s="4">
        <f t="shared" si="2"/>
        <v>10.018336333892783</v>
      </c>
      <c r="H64" s="4">
        <f t="shared" si="3"/>
        <v>1.6224977910444836</v>
      </c>
      <c r="I64" s="17">
        <v>5779.4392228300003</v>
      </c>
      <c r="J64" s="8">
        <v>341</v>
      </c>
      <c r="K64" s="4">
        <f t="shared" si="4"/>
        <v>0.32950503197919256</v>
      </c>
      <c r="L64" s="4">
        <f t="shared" si="5"/>
        <v>0.14467217638612206</v>
      </c>
      <c r="M64" s="14">
        <f t="shared" si="6"/>
        <v>3461092</v>
      </c>
      <c r="N64" s="4">
        <f t="shared" si="15"/>
        <v>8.7985174784311296E-2</v>
      </c>
      <c r="O64" s="4">
        <f t="shared" si="7"/>
        <v>4.0717582058399114E-2</v>
      </c>
      <c r="P64" s="4">
        <f t="shared" si="8"/>
        <v>0.16195281701168801</v>
      </c>
      <c r="Q64" s="4">
        <f t="shared" si="9"/>
        <v>2.7012455241112069E-2</v>
      </c>
      <c r="R64" s="4">
        <f t="shared" si="10"/>
        <v>0.29062817437017396</v>
      </c>
      <c r="S64" s="4">
        <f t="shared" si="11"/>
        <v>0.15425918333334798</v>
      </c>
      <c r="T64" s="14">
        <f t="shared" si="12"/>
        <v>93636</v>
      </c>
      <c r="U64" s="4">
        <f t="shared" si="16"/>
        <v>1.123532723263851</v>
      </c>
      <c r="V64" s="4">
        <f t="shared" si="13"/>
        <v>2.539701224024594</v>
      </c>
      <c r="W64" s="4">
        <f t="shared" si="17"/>
        <v>1.10162407032218</v>
      </c>
      <c r="X64">
        <f t="shared" si="18"/>
        <v>4.5747535854792479E-2</v>
      </c>
      <c r="Y64">
        <f t="shared" si="14"/>
        <v>2.0009551470731566</v>
      </c>
      <c r="Z64" s="9" t="s">
        <v>366</v>
      </c>
      <c r="AA64" s="17">
        <v>4083.8318068600001</v>
      </c>
      <c r="AB64" s="17">
        <v>3057.4500024150002</v>
      </c>
      <c r="AC64" s="17">
        <v>2616.5935033249998</v>
      </c>
      <c r="AD64" s="17">
        <v>2094.3896704990002</v>
      </c>
      <c r="AE64" s="16">
        <v>395703</v>
      </c>
      <c r="AF64" s="16">
        <v>6175142.2228301698</v>
      </c>
      <c r="AG64" s="8">
        <v>154969</v>
      </c>
      <c r="AH64" s="8">
        <v>113299</v>
      </c>
      <c r="AI64" s="8">
        <v>-743930</v>
      </c>
      <c r="AJ64" s="8">
        <v>52164</v>
      </c>
      <c r="AK64" s="8">
        <v>92737</v>
      </c>
      <c r="AL64" s="8">
        <v>3387483</v>
      </c>
      <c r="AM64" s="8">
        <v>3534701</v>
      </c>
      <c r="AN64" s="8">
        <v>3475776</v>
      </c>
      <c r="AO64" s="8">
        <v>1922825</v>
      </c>
      <c r="AP64" s="8">
        <v>1973116</v>
      </c>
      <c r="AQ64" s="8">
        <v>1498581</v>
      </c>
      <c r="AR64" s="8">
        <v>1460900</v>
      </c>
      <c r="AS64" s="8">
        <v>1265845</v>
      </c>
      <c r="AT64" s="8">
        <v>493440</v>
      </c>
      <c r="AU64" s="8">
        <v>531223</v>
      </c>
      <c r="AV64" s="8">
        <v>3805948</v>
      </c>
      <c r="AW64" s="8">
        <v>3074990</v>
      </c>
      <c r="AX64" s="8">
        <v>1899996</v>
      </c>
      <c r="AY64" s="8">
        <v>1131251</v>
      </c>
      <c r="AZ64" s="8">
        <v>1218156</v>
      </c>
      <c r="BA64" s="8">
        <v>334867</v>
      </c>
      <c r="BB64" s="8">
        <v>186192</v>
      </c>
      <c r="BC64" s="8">
        <v>-604955</v>
      </c>
      <c r="BD64" s="8">
        <v>106267</v>
      </c>
      <c r="BE64" s="8">
        <v>157689</v>
      </c>
      <c r="BF64" s="8">
        <v>616384</v>
      </c>
      <c r="BG64" s="8">
        <v>423392</v>
      </c>
      <c r="BH64" s="8">
        <v>266658</v>
      </c>
      <c r="BI64" s="8">
        <v>226267</v>
      </c>
      <c r="BJ64" s="8">
        <v>282189</v>
      </c>
      <c r="BK64" s="8">
        <v>1692933</v>
      </c>
      <c r="BL64" s="8">
        <v>1764056</v>
      </c>
      <c r="BM64" s="8">
        <v>1849805</v>
      </c>
      <c r="BN64" s="8">
        <v>889865</v>
      </c>
      <c r="BO64" s="8">
        <v>999591</v>
      </c>
      <c r="BP64" s="8">
        <v>858976</v>
      </c>
      <c r="BQ64" s="8">
        <v>802325</v>
      </c>
      <c r="BR64" s="8">
        <v>622560</v>
      </c>
      <c r="BS64" s="8">
        <v>199681</v>
      </c>
      <c r="BT64" s="8">
        <v>213752</v>
      </c>
      <c r="BU64" s="8">
        <v>-102808</v>
      </c>
      <c r="BV64" s="8">
        <v>-84464</v>
      </c>
      <c r="BW64" s="8">
        <v>-45163</v>
      </c>
      <c r="BX64" s="8">
        <v>-39780</v>
      </c>
      <c r="BY64" s="8">
        <v>-57918</v>
      </c>
      <c r="BZ64" s="8">
        <v>-2618168</v>
      </c>
      <c r="CA64" s="8">
        <v>-2087961</v>
      </c>
      <c r="CB64" s="8">
        <v>-1262507</v>
      </c>
      <c r="CC64" s="8">
        <v>-630555</v>
      </c>
      <c r="CD64" s="8">
        <v>-671959</v>
      </c>
      <c r="CE64" s="10">
        <v>2.7473684695645799</v>
      </c>
      <c r="CF64" s="10">
        <v>3.0146404817190802</v>
      </c>
      <c r="CG64" s="10">
        <v>-7.1136813521469902E-2</v>
      </c>
      <c r="CH64" s="10">
        <v>1.6900001350056</v>
      </c>
      <c r="CI64" s="10">
        <v>1.6464905388172599</v>
      </c>
      <c r="CJ64" s="8">
        <v>436486</v>
      </c>
      <c r="CK64" s="8">
        <v>350499</v>
      </c>
      <c r="CL64" s="8">
        <v>127683</v>
      </c>
      <c r="CM64" s="8">
        <v>172164</v>
      </c>
      <c r="CN64" s="8">
        <v>217237</v>
      </c>
      <c r="CO64" s="10">
        <v>11.468999999999999</v>
      </c>
      <c r="CP64" s="10">
        <v>11.398</v>
      </c>
      <c r="CQ64" s="10">
        <v>6.72</v>
      </c>
      <c r="CR64" s="10">
        <v>15.218999999999999</v>
      </c>
      <c r="CS64" s="10">
        <v>17.832999999999998</v>
      </c>
      <c r="CT64" s="8">
        <v>97</v>
      </c>
      <c r="CU64" s="8">
        <v>127</v>
      </c>
      <c r="CV64" s="8">
        <v>674038</v>
      </c>
      <c r="CW64" s="8">
        <v>653789</v>
      </c>
      <c r="CX64" s="8">
        <v>689991</v>
      </c>
      <c r="CY64" s="8">
        <v>311210</v>
      </c>
      <c r="CZ64" s="8">
        <v>335303</v>
      </c>
      <c r="DA64" s="8">
        <v>984498</v>
      </c>
      <c r="DB64" s="8">
        <v>1104337</v>
      </c>
      <c r="DC64" s="8">
        <v>1159603</v>
      </c>
      <c r="DD64" s="8">
        <v>1149820</v>
      </c>
      <c r="DE64" s="8">
        <v>1188673</v>
      </c>
      <c r="DF64" s="8">
        <v>341</v>
      </c>
      <c r="DG64" s="4">
        <f t="shared" si="19"/>
        <v>0.13696722869402067</v>
      </c>
    </row>
    <row r="65" spans="1:111" ht="14" customHeight="1" x14ac:dyDescent="0.2">
      <c r="A65" s="4" t="s">
        <v>367</v>
      </c>
      <c r="B65" s="5" t="s">
        <v>368</v>
      </c>
      <c r="C65" s="4" t="s">
        <v>369</v>
      </c>
      <c r="D65" s="16">
        <v>14000</v>
      </c>
      <c r="E65" s="4">
        <f t="shared" si="23"/>
        <v>1.5348726441066773E-2</v>
      </c>
      <c r="F65" s="4">
        <f t="shared" si="1"/>
        <v>34.968117060632451</v>
      </c>
      <c r="G65" s="4">
        <f t="shared" si="2"/>
        <v>18.171044719801106</v>
      </c>
      <c r="H65" s="4">
        <f t="shared" si="3"/>
        <v>4.8712064931663646</v>
      </c>
      <c r="I65" s="17">
        <v>13490.699561992</v>
      </c>
      <c r="J65" s="8">
        <v>3334</v>
      </c>
      <c r="K65" s="4">
        <f t="shared" si="4"/>
        <v>6.9065411577471147E-2</v>
      </c>
      <c r="L65" s="4">
        <f t="shared" si="5"/>
        <v>0.17095900812923093</v>
      </c>
      <c r="M65" s="14">
        <f t="shared" si="6"/>
        <v>10549250</v>
      </c>
      <c r="N65" s="4">
        <f t="shared" si="15"/>
        <v>0.16346270100350624</v>
      </c>
      <c r="O65" s="4">
        <f t="shared" si="7"/>
        <v>0.11661225970257526</v>
      </c>
      <c r="P65" s="4">
        <f t="shared" si="8"/>
        <v>0.26807520251481076</v>
      </c>
      <c r="Q65" s="4">
        <f t="shared" si="9"/>
        <v>7.3147140611776088E-2</v>
      </c>
      <c r="R65" s="4">
        <f t="shared" si="10"/>
        <v>0.47812883408891171</v>
      </c>
      <c r="S65" s="4">
        <f t="shared" si="11"/>
        <v>5.7371263440564091E-2</v>
      </c>
      <c r="T65" s="14">
        <f t="shared" si="12"/>
        <v>228200</v>
      </c>
      <c r="U65" s="4">
        <f t="shared" si="16"/>
        <v>0.28787971076285862</v>
      </c>
      <c r="V65" s="4">
        <f t="shared" si="13"/>
        <v>2.1572769953051645</v>
      </c>
      <c r="W65" s="4">
        <f t="shared" si="17"/>
        <v>3.9323524379811805</v>
      </c>
      <c r="X65">
        <f t="shared" si="18"/>
        <v>3.3570303594580721E-2</v>
      </c>
      <c r="Y65">
        <f t="shared" si="14"/>
        <v>2.6616100792070037</v>
      </c>
      <c r="Z65" s="9" t="s">
        <v>370</v>
      </c>
      <c r="AA65" s="17">
        <v>20555.861864842002</v>
      </c>
      <c r="AB65" s="17">
        <v>17018.254287921998</v>
      </c>
      <c r="AC65" s="17">
        <v>14425.921092</v>
      </c>
      <c r="AD65" s="17">
        <v>12693.27113745</v>
      </c>
      <c r="AE65" s="16">
        <v>2625200</v>
      </c>
      <c r="AF65" s="16">
        <v>16115899.5619916</v>
      </c>
      <c r="AG65" s="8">
        <v>385800</v>
      </c>
      <c r="AH65" s="8">
        <v>2944700</v>
      </c>
      <c r="AI65" s="8">
        <v>238400</v>
      </c>
      <c r="AJ65" s="8">
        <v>466700</v>
      </c>
      <c r="AK65" s="8">
        <v>139900</v>
      </c>
      <c r="AL65" s="8">
        <v>11492300</v>
      </c>
      <c r="AM65" s="8">
        <v>9606200</v>
      </c>
      <c r="AN65" s="8">
        <v>6737500</v>
      </c>
      <c r="AO65" s="8">
        <v>6274500</v>
      </c>
      <c r="AP65" s="8">
        <v>6112800</v>
      </c>
      <c r="AQ65" s="8">
        <v>1533600</v>
      </c>
      <c r="AR65" s="8">
        <v>1465300</v>
      </c>
      <c r="AS65" s="8">
        <v>1274200</v>
      </c>
      <c r="AT65" s="8">
        <v>1163400</v>
      </c>
      <c r="AU65" s="8">
        <v>1090900</v>
      </c>
      <c r="AV65" s="8">
        <v>3308400</v>
      </c>
      <c r="AW65" s="8">
        <v>2922500</v>
      </c>
      <c r="AX65" s="8">
        <v>2430900</v>
      </c>
      <c r="AY65" s="8">
        <v>2653400</v>
      </c>
      <c r="AZ65" s="8">
        <v>2532800</v>
      </c>
      <c r="BA65" s="8">
        <v>540800</v>
      </c>
      <c r="BB65" s="8">
        <v>516700</v>
      </c>
      <c r="BC65" s="8">
        <v>338100</v>
      </c>
      <c r="BD65" s="8">
        <v>573400</v>
      </c>
      <c r="BE65" s="8">
        <v>403100</v>
      </c>
      <c r="BF65" s="8">
        <v>886900</v>
      </c>
      <c r="BG65" s="8">
        <v>826000</v>
      </c>
      <c r="BH65" s="8">
        <v>625200</v>
      </c>
      <c r="BI65" s="8">
        <v>854600</v>
      </c>
      <c r="BJ65" s="8">
        <v>702600</v>
      </c>
      <c r="BK65" s="8">
        <v>4317800</v>
      </c>
      <c r="BL65" s="8">
        <v>2664400</v>
      </c>
      <c r="BM65" s="8">
        <v>2912900</v>
      </c>
      <c r="BN65" s="8">
        <v>2646100</v>
      </c>
      <c r="BO65" s="8">
        <v>2805200</v>
      </c>
      <c r="BP65" s="8">
        <v>1280200</v>
      </c>
      <c r="BQ65" s="8">
        <v>732100</v>
      </c>
      <c r="BR65" s="8">
        <v>1004400</v>
      </c>
      <c r="BS65" s="8">
        <v>1110600</v>
      </c>
      <c r="BT65" s="8">
        <v>536500</v>
      </c>
      <c r="BU65" s="8">
        <v>-242000</v>
      </c>
      <c r="BV65" s="8">
        <v>-214400</v>
      </c>
      <c r="BW65" s="8">
        <v>-310400</v>
      </c>
      <c r="BX65" s="8">
        <v>-292100</v>
      </c>
      <c r="BY65" s="8">
        <v>-193600</v>
      </c>
      <c r="BZ65" s="8">
        <v>-975500</v>
      </c>
      <c r="CA65" s="8">
        <v>-803500</v>
      </c>
      <c r="CB65" s="8">
        <v>-746200</v>
      </c>
      <c r="CC65" s="8">
        <v>-761600</v>
      </c>
      <c r="CD65" s="8">
        <v>-772100</v>
      </c>
      <c r="CE65" s="10">
        <v>2.1970333745364599</v>
      </c>
      <c r="CF65" s="10">
        <v>1.92657342657343</v>
      </c>
      <c r="CG65" s="10">
        <v>0.84277721991106003</v>
      </c>
      <c r="CH65" s="10">
        <v>1.73702263892065</v>
      </c>
      <c r="CI65" s="10">
        <v>1.73535851122058</v>
      </c>
      <c r="CJ65" s="8">
        <v>731900</v>
      </c>
      <c r="CK65" s="8">
        <v>3254000</v>
      </c>
      <c r="CL65" s="8">
        <v>525500</v>
      </c>
      <c r="CM65" s="8">
        <v>747900</v>
      </c>
      <c r="CN65" s="8">
        <v>439400</v>
      </c>
      <c r="CO65" s="10">
        <v>22.122</v>
      </c>
      <c r="CP65" s="4" t="s">
        <v>371</v>
      </c>
      <c r="CQ65" s="10">
        <v>21.617999999999999</v>
      </c>
      <c r="CR65" s="10">
        <v>28.186</v>
      </c>
      <c r="CS65" s="10">
        <v>17.347999999999999</v>
      </c>
      <c r="CT65" s="8">
        <v>2075</v>
      </c>
      <c r="CU65" s="8">
        <v>1243</v>
      </c>
      <c r="CV65" s="8">
        <v>937700</v>
      </c>
      <c r="CW65" s="8">
        <v>939500</v>
      </c>
      <c r="CX65" s="8">
        <v>829800</v>
      </c>
      <c r="CY65" s="8">
        <v>792100</v>
      </c>
      <c r="CZ65" s="8">
        <v>697100</v>
      </c>
      <c r="DA65" s="8">
        <v>5494800</v>
      </c>
      <c r="DB65" s="8">
        <v>3845500</v>
      </c>
      <c r="DC65" s="8">
        <v>3736300</v>
      </c>
      <c r="DD65" s="8">
        <v>3834200</v>
      </c>
      <c r="DE65" s="8">
        <v>3913400</v>
      </c>
      <c r="DF65" s="8">
        <v>3334</v>
      </c>
      <c r="DG65" s="4">
        <f t="shared" si="19"/>
        <v>0.28865340968221842</v>
      </c>
    </row>
    <row r="66" spans="1:111" ht="14" customHeight="1" x14ac:dyDescent="0.2">
      <c r="A66" s="4" t="s">
        <v>372</v>
      </c>
      <c r="B66" s="5" t="s">
        <v>373</v>
      </c>
      <c r="C66" s="4" t="s">
        <v>374</v>
      </c>
      <c r="D66" s="16">
        <v>10000</v>
      </c>
      <c r="E66" s="4">
        <f t="shared" si="23"/>
        <v>0.25484519830415064</v>
      </c>
      <c r="F66" s="4">
        <f t="shared" ref="F66:F129" si="24">I66*1000/AG66</f>
        <v>46.789095437387523</v>
      </c>
      <c r="G66" s="4">
        <f t="shared" ref="G66:G129" si="25">AF66/BF66</f>
        <v>19.752947522772931</v>
      </c>
      <c r="H66" s="4">
        <f t="shared" ref="H66:H129" si="26">AF66/AV66</f>
        <v>4.5698845254691527</v>
      </c>
      <c r="I66" s="17">
        <v>9775.1778187790005</v>
      </c>
      <c r="J66" s="8">
        <v>14996</v>
      </c>
      <c r="K66" s="4">
        <f t="shared" ref="K66:K129" si="27">(AV66/AZ66)^(1/4)-1</f>
        <v>0.20619633153710515</v>
      </c>
      <c r="L66" s="4">
        <f t="shared" ref="L66:L129" si="28">(AL66/AP66)^(1/4)-1</f>
        <v>0.44622447889569927</v>
      </c>
      <c r="M66" s="14">
        <f t="shared" ref="M66:M129" si="29">AVERAGE(AL66:AM66)</f>
        <v>6665376.5</v>
      </c>
      <c r="N66" s="4">
        <f t="shared" ref="N66:N129" si="30">BA66/AV66</f>
        <v>0.14624502556799399</v>
      </c>
      <c r="O66" s="4">
        <f t="shared" ref="O66:O129" si="31">AG66/AV66</f>
        <v>6.3655667081958037E-2</v>
      </c>
      <c r="P66" s="4">
        <f t="shared" ref="P66:P129" si="32">BF66/AV66</f>
        <v>0.23135203089060957</v>
      </c>
      <c r="Q66" s="4">
        <f t="shared" ref="Q66:Q129" si="33">-BU66/AV66</f>
        <v>0.14204366622760953</v>
      </c>
      <c r="R66" s="4">
        <f t="shared" ref="R66:R129" si="34">DA66/AL66</f>
        <v>0.6164685033036762</v>
      </c>
      <c r="S66" s="4">
        <f t="shared" ref="S66:S129" si="35">(-BU66/-BY66)^(1/4)-1</f>
        <v>0.43430701256078641</v>
      </c>
      <c r="T66" s="14">
        <f t="shared" ref="T66:T129" si="36">-AVERAGE(BU66:BV66)</f>
        <v>338409</v>
      </c>
      <c r="U66" s="4">
        <f t="shared" ref="U66:U129" si="37">AV66/AL66</f>
        <v>0.32370838251294004</v>
      </c>
      <c r="V66" s="4">
        <f t="shared" ref="V66:V129" si="38">AV66/AQ66</f>
        <v>1.4054702304100104</v>
      </c>
      <c r="W66" s="4">
        <f t="shared" ref="W66:W129" si="39">AL66/AW66</f>
        <v>4.4103214025185169</v>
      </c>
      <c r="X66">
        <f t="shared" ref="X66:X129" si="40">AG66/AL66</f>
        <v>2.0605873028882841E-2</v>
      </c>
      <c r="Y66">
        <f t="shared" ref="Y66:Y129" si="41">AL66/BK66</f>
        <v>1.4649713178584676</v>
      </c>
      <c r="Z66" s="9" t="s">
        <v>375</v>
      </c>
      <c r="AA66" s="17">
        <v>18779.611576014999</v>
      </c>
      <c r="AB66" s="17">
        <v>12972.771836518001</v>
      </c>
      <c r="AC66" s="17">
        <v>6755.85801532</v>
      </c>
      <c r="AD66" s="17">
        <v>3942.4305691909999</v>
      </c>
      <c r="AE66" s="16">
        <v>5223334</v>
      </c>
      <c r="AF66" s="16">
        <v>14998511.8187791</v>
      </c>
      <c r="AG66" s="8">
        <v>208920</v>
      </c>
      <c r="AH66" s="8">
        <v>409126</v>
      </c>
      <c r="AI66" s="8">
        <v>294969</v>
      </c>
      <c r="AJ66" s="8">
        <v>254860</v>
      </c>
      <c r="AK66" s="8">
        <v>240755</v>
      </c>
      <c r="AL66" s="8">
        <v>10138857</v>
      </c>
      <c r="AM66" s="8">
        <v>3191896</v>
      </c>
      <c r="AN66" s="8">
        <v>2917696</v>
      </c>
      <c r="AO66" s="8">
        <v>2516086</v>
      </c>
      <c r="AP66" s="8">
        <v>2317641</v>
      </c>
      <c r="AQ66" s="8">
        <v>2335185</v>
      </c>
      <c r="AR66" s="8">
        <v>1313370</v>
      </c>
      <c r="AS66" s="8">
        <v>1234257</v>
      </c>
      <c r="AT66" s="8">
        <v>932397</v>
      </c>
      <c r="AU66" s="8">
        <v>1029338</v>
      </c>
      <c r="AV66" s="8">
        <v>3282033</v>
      </c>
      <c r="AW66" s="8">
        <v>2298893</v>
      </c>
      <c r="AX66" s="8">
        <v>1859313</v>
      </c>
      <c r="AY66" s="8">
        <v>1591066</v>
      </c>
      <c r="AZ66" s="8">
        <v>1550497</v>
      </c>
      <c r="BA66" s="8">
        <v>479981</v>
      </c>
      <c r="BB66" s="8">
        <v>551968</v>
      </c>
      <c r="BC66" s="8">
        <v>397145</v>
      </c>
      <c r="BD66" s="8">
        <v>241778</v>
      </c>
      <c r="BE66" s="8">
        <v>292689</v>
      </c>
      <c r="BF66" s="8">
        <v>759305</v>
      </c>
      <c r="BG66" s="8">
        <v>690135</v>
      </c>
      <c r="BH66" s="8">
        <v>533667</v>
      </c>
      <c r="BI66" s="8">
        <v>383181</v>
      </c>
      <c r="BJ66" s="8">
        <v>419957</v>
      </c>
      <c r="BK66" s="8">
        <v>6920857</v>
      </c>
      <c r="BL66" s="8">
        <v>1478115</v>
      </c>
      <c r="BM66" s="8">
        <v>1538202</v>
      </c>
      <c r="BN66" s="8">
        <v>1350197</v>
      </c>
      <c r="BO66" s="8">
        <v>1305616</v>
      </c>
      <c r="BP66" s="8">
        <v>761931</v>
      </c>
      <c r="BQ66" s="8">
        <v>379001</v>
      </c>
      <c r="BR66" s="8">
        <v>302626</v>
      </c>
      <c r="BS66" s="8">
        <v>264433</v>
      </c>
      <c r="BT66" s="8">
        <v>269668</v>
      </c>
      <c r="BU66" s="8">
        <v>-466192</v>
      </c>
      <c r="BV66" s="8">
        <v>-210626</v>
      </c>
      <c r="BW66" s="8">
        <v>-131752</v>
      </c>
      <c r="BX66" s="8">
        <v>-112355</v>
      </c>
      <c r="BY66" s="8">
        <v>-110153</v>
      </c>
      <c r="BZ66" s="8">
        <v>-1750249</v>
      </c>
      <c r="CA66" s="8">
        <v>-1148918</v>
      </c>
      <c r="CB66" s="8">
        <v>-926161</v>
      </c>
      <c r="CC66" s="8">
        <v>-804438</v>
      </c>
      <c r="CD66" s="8">
        <v>-765550</v>
      </c>
      <c r="CE66" s="10">
        <v>0.264968384052572</v>
      </c>
      <c r="CF66" s="10">
        <v>1.75840674417553</v>
      </c>
      <c r="CG66" s="10">
        <v>2.6050003087996698</v>
      </c>
      <c r="CH66" s="10">
        <v>1.35326220893719</v>
      </c>
      <c r="CI66" s="10">
        <v>1.7905742388158501</v>
      </c>
      <c r="CJ66" s="8">
        <v>488244</v>
      </c>
      <c r="CK66" s="8">
        <v>547293</v>
      </c>
      <c r="CL66" s="8">
        <v>431491</v>
      </c>
      <c r="CM66" s="8">
        <v>396263</v>
      </c>
      <c r="CN66" s="8">
        <v>368023</v>
      </c>
      <c r="CO66" s="10">
        <v>14.875999999999999</v>
      </c>
      <c r="CP66" s="10">
        <v>23.806999999999999</v>
      </c>
      <c r="CQ66" s="10">
        <v>23.207000000000001</v>
      </c>
      <c r="CR66" s="10">
        <v>24.905999999999999</v>
      </c>
      <c r="CS66" s="10">
        <v>23.736000000000001</v>
      </c>
      <c r="CT66" s="8">
        <v>9991</v>
      </c>
      <c r="CU66" s="8">
        <v>5297</v>
      </c>
      <c r="CV66" s="8">
        <v>1171140</v>
      </c>
      <c r="CW66" s="8">
        <v>689241</v>
      </c>
      <c r="CX66" s="8">
        <v>504713</v>
      </c>
      <c r="CY66" s="8">
        <v>435020</v>
      </c>
      <c r="CZ66" s="8">
        <v>392290</v>
      </c>
      <c r="DA66" s="8">
        <v>6250286</v>
      </c>
      <c r="DB66" s="8">
        <v>1128815</v>
      </c>
      <c r="DC66" s="8">
        <v>1085669</v>
      </c>
      <c r="DD66" s="8">
        <v>1028996</v>
      </c>
      <c r="DE66" s="8">
        <v>845889</v>
      </c>
      <c r="DF66" s="8">
        <v>14996</v>
      </c>
      <c r="DG66" s="4">
        <f t="shared" si="19"/>
        <v>-3.4835864814714901E-2</v>
      </c>
    </row>
    <row r="67" spans="1:111" ht="14" customHeight="1" x14ac:dyDescent="0.2">
      <c r="A67" s="4" t="s">
        <v>376</v>
      </c>
      <c r="B67" s="5" t="s">
        <v>377</v>
      </c>
      <c r="C67" s="4" t="s">
        <v>374</v>
      </c>
      <c r="D67" s="16">
        <v>13500</v>
      </c>
      <c r="E67" s="4">
        <f t="shared" si="23"/>
        <v>4.9912529951988915E-2</v>
      </c>
      <c r="F67" s="4">
        <f t="shared" si="24"/>
        <v>30.00541363960583</v>
      </c>
      <c r="G67" s="4">
        <f t="shared" si="25"/>
        <v>13.251853268830589</v>
      </c>
      <c r="H67" s="4">
        <f t="shared" si="26"/>
        <v>2.4722985601001248</v>
      </c>
      <c r="I67" s="17">
        <v>7179.9354189940004</v>
      </c>
      <c r="J67" s="8">
        <v>13016</v>
      </c>
      <c r="K67" s="4">
        <f t="shared" si="27"/>
        <v>4.699268203207696E-2</v>
      </c>
      <c r="L67" s="4">
        <f t="shared" si="28"/>
        <v>5.6197863358365963E-2</v>
      </c>
      <c r="M67" s="14">
        <f t="shared" si="29"/>
        <v>4172411</v>
      </c>
      <c r="N67" s="4">
        <f t="shared" si="30"/>
        <v>0.11621675557732127</v>
      </c>
      <c r="O67" s="4">
        <f t="shared" si="31"/>
        <v>7.2025907751044546E-2</v>
      </c>
      <c r="P67" s="4">
        <f t="shared" si="32"/>
        <v>0.18656247620211489</v>
      </c>
      <c r="Q67" s="4">
        <f t="shared" si="33"/>
        <v>9.5000705847153546E-2</v>
      </c>
      <c r="R67" s="4">
        <f t="shared" si="34"/>
        <v>0.30008055272587475</v>
      </c>
      <c r="S67" s="4">
        <f t="shared" si="35"/>
        <v>0.10478043222006184</v>
      </c>
      <c r="T67" s="14">
        <f t="shared" si="36"/>
        <v>311775.5</v>
      </c>
      <c r="U67" s="4">
        <f t="shared" si="37"/>
        <v>0.79036093616255954</v>
      </c>
      <c r="V67" s="4">
        <f t="shared" si="38"/>
        <v>2.322778371674016</v>
      </c>
      <c r="W67" s="4">
        <f t="shared" si="39"/>
        <v>1.3025008203652617</v>
      </c>
      <c r="X67">
        <f t="shared" si="40"/>
        <v>5.6926463878073721E-2</v>
      </c>
      <c r="Y67">
        <f t="shared" si="41"/>
        <v>1.955530599114315</v>
      </c>
      <c r="Z67" s="9" t="s">
        <v>378</v>
      </c>
      <c r="AA67" s="17">
        <v>8062.5041638570001</v>
      </c>
      <c r="AB67" s="17">
        <v>8859.8627117169999</v>
      </c>
      <c r="AC67" s="17">
        <v>7391.249049561</v>
      </c>
      <c r="AD67" s="17">
        <v>5908.9193575910003</v>
      </c>
      <c r="AE67" s="16">
        <v>1033656</v>
      </c>
      <c r="AF67" s="16">
        <v>8213591.4189940803</v>
      </c>
      <c r="AG67" s="8">
        <v>239288</v>
      </c>
      <c r="AH67" s="8">
        <v>244097</v>
      </c>
      <c r="AI67" s="8">
        <v>214040</v>
      </c>
      <c r="AJ67" s="8">
        <v>242202</v>
      </c>
      <c r="AK67" s="8">
        <v>194745</v>
      </c>
      <c r="AL67" s="8">
        <v>4203458</v>
      </c>
      <c r="AM67" s="8">
        <v>4141364</v>
      </c>
      <c r="AN67" s="8">
        <v>3990053</v>
      </c>
      <c r="AO67" s="8">
        <v>3562119</v>
      </c>
      <c r="AP67" s="8">
        <v>3377735</v>
      </c>
      <c r="AQ67" s="8">
        <v>1430291</v>
      </c>
      <c r="AR67" s="8">
        <v>1358208</v>
      </c>
      <c r="AS67" s="8">
        <v>1368995</v>
      </c>
      <c r="AT67" s="8">
        <v>1291241</v>
      </c>
      <c r="AU67" s="8">
        <v>1330808</v>
      </c>
      <c r="AV67" s="8">
        <v>3322249</v>
      </c>
      <c r="AW67" s="8">
        <v>3227221</v>
      </c>
      <c r="AX67" s="8">
        <v>2929340</v>
      </c>
      <c r="AY67" s="8">
        <v>2859732</v>
      </c>
      <c r="AZ67" s="8">
        <v>2764761</v>
      </c>
      <c r="BA67" s="8">
        <v>386101</v>
      </c>
      <c r="BB67" s="8">
        <v>374399</v>
      </c>
      <c r="BC67" s="8">
        <v>365990</v>
      </c>
      <c r="BD67" s="8">
        <v>396092</v>
      </c>
      <c r="BE67" s="8">
        <v>359698</v>
      </c>
      <c r="BF67" s="8">
        <v>619807</v>
      </c>
      <c r="BG67" s="8">
        <v>609252</v>
      </c>
      <c r="BH67" s="8">
        <v>586290</v>
      </c>
      <c r="BI67" s="8">
        <v>591846</v>
      </c>
      <c r="BJ67" s="8">
        <v>545617</v>
      </c>
      <c r="BK67" s="8">
        <v>2149523</v>
      </c>
      <c r="BL67" s="8">
        <v>2171957</v>
      </c>
      <c r="BM67" s="8">
        <v>2139664</v>
      </c>
      <c r="BN67" s="8">
        <v>1990203</v>
      </c>
      <c r="BO67" s="8">
        <v>1955179</v>
      </c>
      <c r="BP67" s="8">
        <v>917176</v>
      </c>
      <c r="BQ67" s="8">
        <v>982492</v>
      </c>
      <c r="BR67" s="8">
        <v>780329</v>
      </c>
      <c r="BS67" s="8">
        <v>683275</v>
      </c>
      <c r="BT67" s="8">
        <v>689170</v>
      </c>
      <c r="BU67" s="8">
        <v>-315616</v>
      </c>
      <c r="BV67" s="8">
        <v>-307935</v>
      </c>
      <c r="BW67" s="8">
        <v>-252046</v>
      </c>
      <c r="BX67" s="8">
        <v>-247082</v>
      </c>
      <c r="BY67" s="8">
        <v>-211863</v>
      </c>
      <c r="BZ67" s="8">
        <v>-2158411</v>
      </c>
      <c r="CA67" s="8">
        <v>-2070538</v>
      </c>
      <c r="CB67" s="8">
        <v>-1842821</v>
      </c>
      <c r="CC67" s="8">
        <v>-1817196</v>
      </c>
      <c r="CD67" s="8">
        <v>-1798789</v>
      </c>
      <c r="CE67" s="10">
        <v>2.02280712361528</v>
      </c>
      <c r="CF67" s="10">
        <v>1.6002048648843901</v>
      </c>
      <c r="CG67" s="10">
        <v>1.84501182953308</v>
      </c>
      <c r="CH67" s="10">
        <v>1.74788849959912</v>
      </c>
      <c r="CI67" s="10">
        <v>1.46365292320412</v>
      </c>
      <c r="CJ67" s="8">
        <v>472994</v>
      </c>
      <c r="CK67" s="8">
        <v>478950</v>
      </c>
      <c r="CL67" s="8">
        <v>434340</v>
      </c>
      <c r="CM67" s="8">
        <v>437956</v>
      </c>
      <c r="CN67" s="8">
        <v>380664</v>
      </c>
      <c r="CO67" s="10">
        <v>14.237</v>
      </c>
      <c r="CP67" s="10">
        <v>14.840999999999999</v>
      </c>
      <c r="CQ67" s="10">
        <v>14.827</v>
      </c>
      <c r="CR67" s="10">
        <v>15.315</v>
      </c>
      <c r="CS67" s="10">
        <v>13.768000000000001</v>
      </c>
      <c r="CT67" s="8">
        <v>7785</v>
      </c>
      <c r="CU67" s="8">
        <v>6662</v>
      </c>
      <c r="CV67" s="8">
        <v>860497</v>
      </c>
      <c r="CW67" s="8">
        <v>842908</v>
      </c>
      <c r="CX67" s="8">
        <v>721064</v>
      </c>
      <c r="CY67" s="8">
        <v>741484</v>
      </c>
      <c r="CZ67" s="8">
        <v>786212</v>
      </c>
      <c r="DA67" s="8">
        <v>1261376</v>
      </c>
      <c r="DB67" s="8">
        <v>1336500</v>
      </c>
      <c r="DC67" s="8">
        <v>1242830</v>
      </c>
      <c r="DD67" s="8">
        <v>1054545</v>
      </c>
      <c r="DE67" s="8">
        <v>966999</v>
      </c>
      <c r="DF67" s="8">
        <v>13016</v>
      </c>
      <c r="DG67" s="4">
        <f t="shared" si="19"/>
        <v>5.2843089501437568E-2</v>
      </c>
    </row>
    <row r="68" spans="1:111" ht="14" customHeight="1" x14ac:dyDescent="0.2">
      <c r="A68" s="4" t="s">
        <v>379</v>
      </c>
      <c r="B68" s="5" t="s">
        <v>380</v>
      </c>
      <c r="C68" s="4" t="s">
        <v>381</v>
      </c>
      <c r="D68" s="16">
        <v>14000</v>
      </c>
      <c r="E68" s="4">
        <f t="shared" si="23"/>
        <v>1.5831392136972822E-2</v>
      </c>
      <c r="F68" s="4">
        <f t="shared" si="24"/>
        <v>19.685081713173076</v>
      </c>
      <c r="G68" s="4">
        <f t="shared" si="25"/>
        <v>13.002775044811413</v>
      </c>
      <c r="H68" s="4">
        <f t="shared" si="26"/>
        <v>2.1187610216368444</v>
      </c>
      <c r="I68" s="17">
        <v>6551.1951941440002</v>
      </c>
      <c r="J68" s="8">
        <v>9079</v>
      </c>
      <c r="K68" s="4">
        <f t="shared" si="27"/>
        <v>4.8667589165361402E-2</v>
      </c>
      <c r="L68" s="4">
        <f t="shared" si="28"/>
        <v>7.0967190461509233E-2</v>
      </c>
      <c r="M68" s="14">
        <f t="shared" si="29"/>
        <v>2500250</v>
      </c>
      <c r="N68" s="4">
        <f t="shared" si="30"/>
        <v>0.13442811347002964</v>
      </c>
      <c r="O68" s="4">
        <f t="shared" si="31"/>
        <v>0.10064719046754975</v>
      </c>
      <c r="P68" s="4">
        <f t="shared" si="32"/>
        <v>0.16294683360551623</v>
      </c>
      <c r="Q68" s="4">
        <f t="shared" si="33"/>
        <v>2.5857376156777353E-2</v>
      </c>
      <c r="R68" s="4">
        <f t="shared" si="34"/>
        <v>0.17136484251817097</v>
      </c>
      <c r="S68" s="4">
        <f t="shared" si="35"/>
        <v>-3.2300816177220359E-2</v>
      </c>
      <c r="T68" s="14">
        <f t="shared" si="36"/>
        <v>72250</v>
      </c>
      <c r="U68" s="4">
        <f t="shared" si="37"/>
        <v>1.2716225050955658</v>
      </c>
      <c r="V68" s="4">
        <f t="shared" si="38"/>
        <v>2.3509420547458229</v>
      </c>
      <c r="W68" s="4">
        <f t="shared" si="39"/>
        <v>0.91113914292722242</v>
      </c>
      <c r="X68">
        <f t="shared" si="40"/>
        <v>0.12798523247317617</v>
      </c>
      <c r="Y68">
        <f t="shared" si="41"/>
        <v>1.7724081521368686</v>
      </c>
      <c r="Z68" s="9" t="s">
        <v>382</v>
      </c>
      <c r="AA68" s="17">
        <v>8312.4526586430002</v>
      </c>
      <c r="AB68" s="17">
        <v>6128.1332658640004</v>
      </c>
      <c r="AC68" s="17">
        <v>6369.9754955449998</v>
      </c>
      <c r="AD68" s="17">
        <v>6152.2506507019998</v>
      </c>
      <c r="AE68" s="16">
        <v>454700</v>
      </c>
      <c r="AF68" s="16">
        <v>7005895.1941443896</v>
      </c>
      <c r="AG68" s="8">
        <v>332800</v>
      </c>
      <c r="AH68" s="8">
        <v>286900</v>
      </c>
      <c r="AI68" s="8">
        <v>257000</v>
      </c>
      <c r="AJ68" s="8">
        <v>267200</v>
      </c>
      <c r="AK68" s="8">
        <v>180300</v>
      </c>
      <c r="AL68" s="8">
        <v>2600300</v>
      </c>
      <c r="AM68" s="8">
        <v>2400200</v>
      </c>
      <c r="AN68" s="8">
        <v>2244600</v>
      </c>
      <c r="AO68" s="8">
        <v>2142600</v>
      </c>
      <c r="AP68" s="8">
        <v>1976600</v>
      </c>
      <c r="AQ68" s="8">
        <v>1406500</v>
      </c>
      <c r="AR68" s="8">
        <v>1244000</v>
      </c>
      <c r="AS68" s="8">
        <v>1096700</v>
      </c>
      <c r="AT68" s="8">
        <v>1122600</v>
      </c>
      <c r="AU68" s="8">
        <v>1125700</v>
      </c>
      <c r="AV68" s="8">
        <v>3306600</v>
      </c>
      <c r="AW68" s="8">
        <v>2853900</v>
      </c>
      <c r="AX68" s="8">
        <v>2581800</v>
      </c>
      <c r="AY68" s="8">
        <v>2844900</v>
      </c>
      <c r="AZ68" s="8">
        <v>2734200</v>
      </c>
      <c r="BA68" s="8">
        <v>444500</v>
      </c>
      <c r="BB68" s="8">
        <v>390500</v>
      </c>
      <c r="BC68" s="8">
        <v>340100</v>
      </c>
      <c r="BD68" s="8">
        <v>388200</v>
      </c>
      <c r="BE68" s="8">
        <v>377000</v>
      </c>
      <c r="BF68" s="8">
        <v>538800</v>
      </c>
      <c r="BG68" s="8">
        <v>477600</v>
      </c>
      <c r="BH68" s="8">
        <v>419400</v>
      </c>
      <c r="BI68" s="8">
        <v>461700</v>
      </c>
      <c r="BJ68" s="8">
        <v>448100</v>
      </c>
      <c r="BK68" s="8">
        <v>1467100</v>
      </c>
      <c r="BL68" s="8">
        <v>1263100</v>
      </c>
      <c r="BM68" s="8">
        <v>1257500</v>
      </c>
      <c r="BN68" s="8">
        <v>1255300</v>
      </c>
      <c r="BO68" s="8">
        <v>1123600</v>
      </c>
      <c r="BP68" s="8">
        <v>629600</v>
      </c>
      <c r="BQ68" s="8">
        <v>606600</v>
      </c>
      <c r="BR68" s="8">
        <v>406800</v>
      </c>
      <c r="BS68" s="8">
        <v>482900</v>
      </c>
      <c r="BT68" s="8">
        <v>469400</v>
      </c>
      <c r="BU68" s="8">
        <v>-85500</v>
      </c>
      <c r="BV68" s="8">
        <v>-59000</v>
      </c>
      <c r="BW68" s="8">
        <v>-124400</v>
      </c>
      <c r="BX68" s="8">
        <v>-150700</v>
      </c>
      <c r="BY68" s="8">
        <v>-97500</v>
      </c>
      <c r="BZ68" s="8">
        <v>-2143900</v>
      </c>
      <c r="CA68" s="8">
        <v>-1789300</v>
      </c>
      <c r="CB68" s="8">
        <v>-1630900</v>
      </c>
      <c r="CC68" s="8">
        <v>-1823100</v>
      </c>
      <c r="CD68" s="8">
        <v>-1727300</v>
      </c>
      <c r="CE68" s="10">
        <v>3.4498269896193801</v>
      </c>
      <c r="CF68" s="10">
        <v>-1024.25</v>
      </c>
      <c r="CG68" s="10">
        <v>2.3193663771078201</v>
      </c>
      <c r="CH68" s="10">
        <v>3.29392553886349</v>
      </c>
      <c r="CI68" s="10">
        <v>3.9446764091858002</v>
      </c>
      <c r="CJ68" s="8">
        <v>427100</v>
      </c>
      <c r="CK68" s="8">
        <v>374000</v>
      </c>
      <c r="CL68" s="8">
        <v>336300</v>
      </c>
      <c r="CM68" s="8">
        <v>340700</v>
      </c>
      <c r="CN68" s="8">
        <v>251400</v>
      </c>
      <c r="CO68" s="10">
        <v>12.917</v>
      </c>
      <c r="CP68" s="10">
        <v>13.105</v>
      </c>
      <c r="CQ68" s="10">
        <v>13.026</v>
      </c>
      <c r="CR68" s="10">
        <v>11.976000000000001</v>
      </c>
      <c r="CS68" s="10">
        <v>9.1950000000000003</v>
      </c>
      <c r="CT68" s="8">
        <v>5197</v>
      </c>
      <c r="CU68" s="8">
        <v>3867</v>
      </c>
      <c r="CV68" s="8">
        <v>798200</v>
      </c>
      <c r="CW68" s="8">
        <v>658200</v>
      </c>
      <c r="CX68" s="8">
        <v>590300</v>
      </c>
      <c r="CY68" s="8">
        <v>624800</v>
      </c>
      <c r="CZ68" s="8">
        <v>667400</v>
      </c>
      <c r="DA68" s="8">
        <v>445600</v>
      </c>
      <c r="DB68" s="8">
        <v>384100</v>
      </c>
      <c r="DC68" s="8">
        <v>384100</v>
      </c>
      <c r="DD68" s="8">
        <v>374000</v>
      </c>
      <c r="DE68" s="8">
        <v>274000</v>
      </c>
      <c r="DF68" s="8">
        <v>9079</v>
      </c>
      <c r="DG68" s="4">
        <f t="shared" si="19"/>
        <v>0.16559291175803326</v>
      </c>
    </row>
    <row r="69" spans="1:111" ht="14" customHeight="1" x14ac:dyDescent="0.2">
      <c r="A69" s="4" t="s">
        <v>383</v>
      </c>
      <c r="B69" s="5" t="s">
        <v>384</v>
      </c>
      <c r="C69" s="4" t="s">
        <v>259</v>
      </c>
      <c r="D69" s="16">
        <v>10300</v>
      </c>
      <c r="E69" s="4">
        <f t="shared" si="23"/>
        <v>0.12224127244116278</v>
      </c>
      <c r="F69" s="4">
        <f t="shared" si="24"/>
        <v>18.275122271961852</v>
      </c>
      <c r="G69" s="4">
        <f t="shared" si="25"/>
        <v>11.367418027211377</v>
      </c>
      <c r="H69" s="4">
        <f t="shared" si="26"/>
        <v>2.2105532261638752</v>
      </c>
      <c r="I69" s="17">
        <v>6706.9698738099996</v>
      </c>
      <c r="J69" s="8">
        <v>43658</v>
      </c>
      <c r="K69" s="4">
        <f t="shared" si="27"/>
        <v>2.1397297258523684E-2</v>
      </c>
      <c r="L69" s="4">
        <f t="shared" si="28"/>
        <v>-4.3500764621231536E-3</v>
      </c>
      <c r="M69" s="14">
        <f t="shared" si="29"/>
        <v>3672850</v>
      </c>
      <c r="N69" s="4">
        <f t="shared" si="30"/>
        <v>0.15791411453626536</v>
      </c>
      <c r="O69" s="4">
        <f t="shared" si="31"/>
        <v>0.12283696488937978</v>
      </c>
      <c r="P69" s="4">
        <f t="shared" si="32"/>
        <v>0.19446396893931786</v>
      </c>
      <c r="Q69" s="4">
        <f t="shared" si="33"/>
        <v>3.4775914583124144E-2</v>
      </c>
      <c r="R69" s="4">
        <f t="shared" si="34"/>
        <v>0.28833690447848054</v>
      </c>
      <c r="S69" s="4">
        <f t="shared" si="35"/>
        <v>2.1299322932155196E-2</v>
      </c>
      <c r="T69" s="14">
        <f t="shared" si="36"/>
        <v>96150</v>
      </c>
      <c r="U69" s="4">
        <f t="shared" si="37"/>
        <v>0.79033410046821684</v>
      </c>
      <c r="V69" s="4">
        <f t="shared" si="38"/>
        <v>1.6265788327526132</v>
      </c>
      <c r="W69" s="4">
        <f t="shared" si="39"/>
        <v>1.3671971066907775</v>
      </c>
      <c r="X69">
        <f t="shared" si="40"/>
        <v>9.7082242150093909E-2</v>
      </c>
      <c r="Y69">
        <f t="shared" si="41"/>
        <v>2.4672366531784364</v>
      </c>
      <c r="Z69" s="9" t="s">
        <v>385</v>
      </c>
      <c r="AA69" s="17">
        <v>8747.4642089839999</v>
      </c>
      <c r="AB69" s="17">
        <v>6654.5277099610003</v>
      </c>
      <c r="AC69" s="17">
        <v>6481.9073211670002</v>
      </c>
      <c r="AD69" s="17">
        <v>4228.4520401</v>
      </c>
      <c r="AE69" s="16">
        <v>-102500</v>
      </c>
      <c r="AF69" s="16">
        <v>6604469.8738098098</v>
      </c>
      <c r="AG69" s="8">
        <v>367000</v>
      </c>
      <c r="AH69" s="8">
        <v>316300</v>
      </c>
      <c r="AI69" s="8">
        <v>72500</v>
      </c>
      <c r="AJ69" s="8">
        <v>325100</v>
      </c>
      <c r="AK69" s="8">
        <v>333700</v>
      </c>
      <c r="AL69" s="8">
        <v>3780300</v>
      </c>
      <c r="AM69" s="8">
        <v>3565400</v>
      </c>
      <c r="AN69" s="8">
        <v>4277600</v>
      </c>
      <c r="AO69" s="8">
        <v>4107700</v>
      </c>
      <c r="AP69" s="8">
        <v>3846800</v>
      </c>
      <c r="AQ69" s="8">
        <v>1836800</v>
      </c>
      <c r="AR69" s="8">
        <v>1722100</v>
      </c>
      <c r="AS69" s="8">
        <v>1917300</v>
      </c>
      <c r="AT69" s="8">
        <v>1736800</v>
      </c>
      <c r="AU69" s="8">
        <v>1645100</v>
      </c>
      <c r="AV69" s="8">
        <v>2987700</v>
      </c>
      <c r="AW69" s="8">
        <v>2765000</v>
      </c>
      <c r="AX69" s="8">
        <v>2477800</v>
      </c>
      <c r="AY69" s="8">
        <v>2846400</v>
      </c>
      <c r="AZ69" s="8">
        <v>2745100</v>
      </c>
      <c r="BA69" s="8">
        <v>471800</v>
      </c>
      <c r="BB69" s="8">
        <v>439500</v>
      </c>
      <c r="BC69" s="8">
        <v>335800</v>
      </c>
      <c r="BD69" s="8">
        <v>391200</v>
      </c>
      <c r="BE69" s="8">
        <v>407400</v>
      </c>
      <c r="BF69" s="8">
        <v>581000</v>
      </c>
      <c r="BG69" s="8">
        <v>552600</v>
      </c>
      <c r="BH69" s="8">
        <v>464300</v>
      </c>
      <c r="BI69" s="8">
        <v>504600</v>
      </c>
      <c r="BJ69" s="8">
        <v>516800</v>
      </c>
      <c r="BK69" s="8">
        <v>1532200</v>
      </c>
      <c r="BL69" s="8">
        <v>1339600</v>
      </c>
      <c r="BM69" s="8">
        <v>2151200</v>
      </c>
      <c r="BN69" s="8">
        <v>2032800</v>
      </c>
      <c r="BO69" s="8">
        <v>2024400</v>
      </c>
      <c r="BP69" s="8">
        <v>1185500</v>
      </c>
      <c r="BQ69" s="8">
        <v>928300</v>
      </c>
      <c r="BR69" s="8">
        <v>871000</v>
      </c>
      <c r="BS69" s="8">
        <v>849700</v>
      </c>
      <c r="BT69" s="8">
        <v>872100</v>
      </c>
      <c r="BU69" s="8">
        <v>-103900</v>
      </c>
      <c r="BV69" s="8">
        <v>-88400</v>
      </c>
      <c r="BW69" s="8">
        <v>-63700</v>
      </c>
      <c r="BX69" s="8">
        <v>-91400</v>
      </c>
      <c r="BY69" s="8">
        <v>-95500</v>
      </c>
      <c r="BZ69" s="8">
        <v>-1958000</v>
      </c>
      <c r="CA69" s="8">
        <v>-1752400</v>
      </c>
      <c r="CB69" s="8">
        <v>-1583400</v>
      </c>
      <c r="CC69" s="8">
        <v>-1822900</v>
      </c>
      <c r="CD69" s="8">
        <v>-1748500</v>
      </c>
      <c r="CE69" s="10">
        <v>3.39119804400978</v>
      </c>
      <c r="CF69" s="10">
        <v>5.7665148063781304</v>
      </c>
      <c r="CG69" s="10">
        <v>4.6185216652506398</v>
      </c>
      <c r="CH69" s="10">
        <v>2.07346189164371</v>
      </c>
      <c r="CI69" s="10">
        <v>4.5643192488262896</v>
      </c>
      <c r="CJ69" s="8">
        <v>476200</v>
      </c>
      <c r="CK69" s="8">
        <v>429400</v>
      </c>
      <c r="CL69" s="8">
        <v>201000</v>
      </c>
      <c r="CM69" s="8">
        <v>438500</v>
      </c>
      <c r="CN69" s="8">
        <v>443100</v>
      </c>
      <c r="CO69" s="10">
        <v>15.939</v>
      </c>
      <c r="CP69" s="10">
        <v>15.53</v>
      </c>
      <c r="CQ69" s="10">
        <v>8.1120000000000001</v>
      </c>
      <c r="CR69" s="10">
        <v>15.404999999999999</v>
      </c>
      <c r="CS69" s="10">
        <v>16.140999999999998</v>
      </c>
      <c r="CT69" s="8">
        <v>1911</v>
      </c>
      <c r="CU69" s="8">
        <v>27745</v>
      </c>
      <c r="CV69" s="8">
        <v>761400</v>
      </c>
      <c r="CW69" s="8">
        <v>596500</v>
      </c>
      <c r="CX69" s="8">
        <v>550200</v>
      </c>
      <c r="CY69" s="8">
        <v>629500</v>
      </c>
      <c r="CZ69" s="8">
        <v>576500</v>
      </c>
      <c r="DA69" s="8">
        <v>1090000</v>
      </c>
      <c r="DB69" s="8">
        <v>1026700</v>
      </c>
      <c r="DC69" s="8">
        <v>1075100</v>
      </c>
      <c r="DD69" s="8">
        <v>1095300</v>
      </c>
      <c r="DE69" s="8">
        <v>1047300</v>
      </c>
      <c r="DF69" s="8">
        <v>43658</v>
      </c>
      <c r="DG69" s="4">
        <f t="shared" ref="DG69:DG132" si="42">(AG69/AK69)^(1/4)-1</f>
        <v>2.4064861146059213E-2</v>
      </c>
    </row>
    <row r="70" spans="1:111" ht="14" customHeight="1" x14ac:dyDescent="0.2">
      <c r="A70" s="4" t="s">
        <v>386</v>
      </c>
      <c r="B70" s="5" t="s">
        <v>387</v>
      </c>
      <c r="C70" s="4" t="s">
        <v>259</v>
      </c>
      <c r="D70" s="16">
        <v>8868</v>
      </c>
      <c r="E70" s="4">
        <f t="shared" si="23"/>
        <v>0.15474191536168602</v>
      </c>
      <c r="F70" s="4">
        <f t="shared" si="24"/>
        <v>29.342139983080589</v>
      </c>
      <c r="G70" s="4">
        <f t="shared" si="25"/>
        <v>20.272456929133117</v>
      </c>
      <c r="H70" s="4">
        <f t="shared" si="26"/>
        <v>5.738521624208869</v>
      </c>
      <c r="I70" s="17">
        <v>17220.90195607</v>
      </c>
      <c r="J70" s="8">
        <v>4906</v>
      </c>
      <c r="K70" s="4">
        <f t="shared" si="27"/>
        <v>6.3893936319846745E-2</v>
      </c>
      <c r="L70" s="4">
        <f t="shared" si="28"/>
        <v>0.12233459069002972</v>
      </c>
      <c r="M70" s="14">
        <f t="shared" si="29"/>
        <v>5214550</v>
      </c>
      <c r="N70" s="4">
        <f t="shared" si="30"/>
        <v>0.24545083126433892</v>
      </c>
      <c r="O70" s="4">
        <f t="shared" si="31"/>
        <v>0.18444954272604419</v>
      </c>
      <c r="P70" s="4">
        <f t="shared" si="32"/>
        <v>0.28306986391778499</v>
      </c>
      <c r="Q70" s="4">
        <f t="shared" si="33"/>
        <v>2.1370879034539114E-2</v>
      </c>
      <c r="R70" s="4">
        <f t="shared" si="34"/>
        <v>0.65057421215914657</v>
      </c>
      <c r="S70" s="4">
        <f t="shared" si="35"/>
        <v>3.1403222648878515E-2</v>
      </c>
      <c r="T70" s="14">
        <f t="shared" si="36"/>
        <v>70350</v>
      </c>
      <c r="U70" s="4">
        <f t="shared" si="37"/>
        <v>0.57727825250820952</v>
      </c>
      <c r="V70" s="4">
        <f t="shared" si="38"/>
        <v>2.2739226756235262</v>
      </c>
      <c r="W70" s="4">
        <f t="shared" si="39"/>
        <v>1.9935980902777777</v>
      </c>
      <c r="X70">
        <f t="shared" si="40"/>
        <v>0.10647870970082912</v>
      </c>
      <c r="Y70">
        <f t="shared" si="41"/>
        <v>2.2291919437029848</v>
      </c>
      <c r="Z70" s="9" t="s">
        <v>388</v>
      </c>
      <c r="AA70" s="17">
        <v>17967.763455271001</v>
      </c>
      <c r="AB70" s="17">
        <v>15080.591941764</v>
      </c>
      <c r="AC70" s="17">
        <v>13082.297124000001</v>
      </c>
      <c r="AD70" s="17">
        <v>9685.3690322900002</v>
      </c>
      <c r="AE70" s="16">
        <v>1038500</v>
      </c>
      <c r="AF70" s="16">
        <v>18259401.9560702</v>
      </c>
      <c r="AG70" s="8">
        <v>586900</v>
      </c>
      <c r="AH70" s="8">
        <v>449400</v>
      </c>
      <c r="AI70" s="8">
        <v>377778</v>
      </c>
      <c r="AJ70" s="8">
        <v>425521</v>
      </c>
      <c r="AK70" s="8">
        <v>410573</v>
      </c>
      <c r="AL70" s="8">
        <v>5511900</v>
      </c>
      <c r="AM70" s="8">
        <v>4917200</v>
      </c>
      <c r="AN70" s="8">
        <v>4414398</v>
      </c>
      <c r="AO70" s="8">
        <v>3813912</v>
      </c>
      <c r="AP70" s="8">
        <v>3473857</v>
      </c>
      <c r="AQ70" s="8">
        <v>1399300</v>
      </c>
      <c r="AR70" s="8">
        <v>1678000</v>
      </c>
      <c r="AS70" s="8">
        <v>1657231</v>
      </c>
      <c r="AT70" s="8">
        <v>1261445</v>
      </c>
      <c r="AU70" s="8">
        <v>1092532</v>
      </c>
      <c r="AV70" s="8">
        <v>3181900</v>
      </c>
      <c r="AW70" s="8">
        <v>2764800</v>
      </c>
      <c r="AX70" s="8">
        <v>2351646</v>
      </c>
      <c r="AY70" s="8">
        <v>2494573</v>
      </c>
      <c r="AZ70" s="8">
        <v>2483666</v>
      </c>
      <c r="BA70" s="8">
        <v>781000</v>
      </c>
      <c r="BB70" s="8">
        <v>652800</v>
      </c>
      <c r="BC70" s="8">
        <v>529402</v>
      </c>
      <c r="BD70" s="8">
        <v>589892</v>
      </c>
      <c r="BE70" s="8">
        <v>581171</v>
      </c>
      <c r="BF70" s="8">
        <v>900700</v>
      </c>
      <c r="BG70" s="8">
        <v>755800</v>
      </c>
      <c r="BH70" s="8">
        <v>615984</v>
      </c>
      <c r="BI70" s="8">
        <v>676923</v>
      </c>
      <c r="BJ70" s="8">
        <v>658715</v>
      </c>
      <c r="BK70" s="8">
        <v>2472600</v>
      </c>
      <c r="BL70" s="8">
        <v>2114100</v>
      </c>
      <c r="BM70" s="8">
        <v>1874195</v>
      </c>
      <c r="BN70" s="8">
        <v>1550683</v>
      </c>
      <c r="BO70" s="8">
        <v>1479217</v>
      </c>
      <c r="BP70" s="8">
        <v>543600</v>
      </c>
      <c r="BQ70" s="8">
        <v>480000</v>
      </c>
      <c r="BR70" s="8">
        <v>399058</v>
      </c>
      <c r="BS70" s="8">
        <v>357877</v>
      </c>
      <c r="BT70" s="8">
        <v>364661</v>
      </c>
      <c r="BU70" s="8">
        <v>-68000</v>
      </c>
      <c r="BV70" s="8">
        <v>-72700</v>
      </c>
      <c r="BW70" s="8">
        <v>-51545</v>
      </c>
      <c r="BX70" s="8">
        <v>-50912</v>
      </c>
      <c r="BY70" s="8">
        <v>-60089</v>
      </c>
      <c r="BZ70" s="8">
        <v>-1635300</v>
      </c>
      <c r="CA70" s="8">
        <v>-1437300</v>
      </c>
      <c r="CB70" s="8">
        <v>-1240727</v>
      </c>
      <c r="CC70" s="8">
        <v>-1292663</v>
      </c>
      <c r="CD70" s="8">
        <v>-1288227</v>
      </c>
      <c r="CE70" s="10">
        <v>4.1150490730643403</v>
      </c>
      <c r="CF70" s="10">
        <v>4.79952654156709</v>
      </c>
      <c r="CG70" s="10">
        <v>4.9913787077381899</v>
      </c>
      <c r="CH70" s="10">
        <v>3.9997210699046302</v>
      </c>
      <c r="CI70" s="10">
        <v>6.1504869838867098</v>
      </c>
      <c r="CJ70" s="8">
        <v>706600</v>
      </c>
      <c r="CK70" s="8">
        <v>552400</v>
      </c>
      <c r="CL70" s="8">
        <v>464360</v>
      </c>
      <c r="CM70" s="8">
        <v>512552</v>
      </c>
      <c r="CN70" s="8">
        <v>488117</v>
      </c>
      <c r="CO70" s="10">
        <v>22.207000000000001</v>
      </c>
      <c r="CP70" s="10">
        <v>19.98</v>
      </c>
      <c r="CQ70" s="10">
        <v>19.745999999999999</v>
      </c>
      <c r="CR70" s="10">
        <v>20.547000000000001</v>
      </c>
      <c r="CS70" s="10">
        <v>19.652999999999999</v>
      </c>
      <c r="CT70" s="8">
        <v>2519</v>
      </c>
      <c r="CU70" s="8">
        <v>2157</v>
      </c>
      <c r="CV70" s="8">
        <v>685300</v>
      </c>
      <c r="CW70" s="8">
        <v>539300</v>
      </c>
      <c r="CX70" s="8">
        <v>420114</v>
      </c>
      <c r="CY70" s="8">
        <v>446775</v>
      </c>
      <c r="CZ70" s="8">
        <v>443809</v>
      </c>
      <c r="DA70" s="8">
        <v>3585900</v>
      </c>
      <c r="DB70" s="8">
        <v>2765000</v>
      </c>
      <c r="DC70" s="8">
        <v>2311137</v>
      </c>
      <c r="DD70" s="8">
        <v>2167776</v>
      </c>
      <c r="DE70" s="8">
        <v>2081282</v>
      </c>
      <c r="DF70" s="8">
        <v>4906</v>
      </c>
      <c r="DG70" s="4">
        <f t="shared" si="42"/>
        <v>9.3436157327980718E-2</v>
      </c>
    </row>
    <row r="71" spans="1:111" ht="14" customHeight="1" x14ac:dyDescent="0.2">
      <c r="A71" s="4" t="s">
        <v>389</v>
      </c>
      <c r="B71" s="5" t="s">
        <v>390</v>
      </c>
      <c r="C71" s="4" t="s">
        <v>391</v>
      </c>
      <c r="D71" s="16">
        <v>11000</v>
      </c>
      <c r="E71" s="4">
        <f t="shared" si="23"/>
        <v>-0.12124378819669124</v>
      </c>
      <c r="F71" s="4">
        <f t="shared" si="24"/>
        <v>17.899708952436384</v>
      </c>
      <c r="G71" s="4">
        <f t="shared" si="25"/>
        <v>7.6615659657710244</v>
      </c>
      <c r="H71" s="4">
        <f t="shared" si="26"/>
        <v>0.63006212156408548</v>
      </c>
      <c r="I71" s="17">
        <v>661.21524870300004</v>
      </c>
      <c r="J71" s="8">
        <v>13780</v>
      </c>
      <c r="K71" s="4">
        <f t="shared" si="27"/>
        <v>2.4502495664497914E-2</v>
      </c>
      <c r="L71" s="4">
        <f t="shared" si="28"/>
        <v>-5.4725572451739923E-2</v>
      </c>
      <c r="M71" s="14">
        <f t="shared" si="29"/>
        <v>4850113</v>
      </c>
      <c r="N71" s="4">
        <f t="shared" si="30"/>
        <v>3.5883406697828912E-2</v>
      </c>
      <c r="O71" s="4">
        <f t="shared" si="31"/>
        <v>1.0440803133484566E-2</v>
      </c>
      <c r="P71" s="4">
        <f t="shared" si="32"/>
        <v>8.2236728676482643E-2</v>
      </c>
      <c r="Q71" s="4">
        <f t="shared" si="33"/>
        <v>3.5285053145214219E-2</v>
      </c>
      <c r="R71" s="4">
        <f t="shared" si="34"/>
        <v>0.24147000171891791</v>
      </c>
      <c r="S71" s="4">
        <f t="shared" si="35"/>
        <v>-2.4407940601201439E-2</v>
      </c>
      <c r="T71" s="14">
        <f t="shared" si="36"/>
        <v>154441</v>
      </c>
      <c r="U71" s="4">
        <f t="shared" si="37"/>
        <v>0.74620904783548159</v>
      </c>
      <c r="V71" s="4">
        <f t="shared" si="38"/>
        <v>1.9677477842243896</v>
      </c>
      <c r="W71" s="4">
        <f t="shared" si="39"/>
        <v>1.2906700065685583</v>
      </c>
      <c r="X71">
        <f t="shared" si="40"/>
        <v>7.7910217648752304E-3</v>
      </c>
      <c r="Y71">
        <f t="shared" si="41"/>
        <v>1.0129580990201896</v>
      </c>
      <c r="Z71" s="9" t="s">
        <v>392</v>
      </c>
      <c r="AA71" s="17">
        <v>1167.308344669</v>
      </c>
      <c r="AB71" s="17">
        <v>1066.3494362260001</v>
      </c>
      <c r="AC71" s="17">
        <v>688.51841886499994</v>
      </c>
      <c r="AD71" s="17">
        <v>1108.840879221</v>
      </c>
      <c r="AE71" s="16">
        <v>1567971</v>
      </c>
      <c r="AF71" s="16">
        <v>2229186.2487028399</v>
      </c>
      <c r="AG71" s="8">
        <v>36940</v>
      </c>
      <c r="AH71" s="8">
        <v>-1351</v>
      </c>
      <c r="AI71" s="8">
        <v>-180376</v>
      </c>
      <c r="AJ71" s="8">
        <v>194311</v>
      </c>
      <c r="AK71" s="8">
        <v>241779</v>
      </c>
      <c r="AL71" s="8">
        <v>4741355</v>
      </c>
      <c r="AM71" s="8">
        <v>4958871</v>
      </c>
      <c r="AN71" s="8">
        <v>5224363</v>
      </c>
      <c r="AO71" s="8">
        <v>5466900</v>
      </c>
      <c r="AP71" s="8">
        <v>5938419</v>
      </c>
      <c r="AQ71" s="8">
        <v>1798016</v>
      </c>
      <c r="AR71" s="8">
        <v>1892053</v>
      </c>
      <c r="AS71" s="8">
        <v>2112558</v>
      </c>
      <c r="AT71" s="8">
        <v>2236081</v>
      </c>
      <c r="AU71" s="8">
        <v>2697517</v>
      </c>
      <c r="AV71" s="8">
        <v>3538042</v>
      </c>
      <c r="AW71" s="8">
        <v>3673561</v>
      </c>
      <c r="AX71" s="8">
        <v>3554075</v>
      </c>
      <c r="AY71" s="8">
        <v>3205125</v>
      </c>
      <c r="AZ71" s="8">
        <v>3211522</v>
      </c>
      <c r="BA71" s="8">
        <v>126957</v>
      </c>
      <c r="BB71" s="8">
        <v>108474</v>
      </c>
      <c r="BC71" s="8">
        <v>-56904</v>
      </c>
      <c r="BD71" s="8">
        <v>207248</v>
      </c>
      <c r="BE71" s="8">
        <v>362854</v>
      </c>
      <c r="BF71" s="8">
        <v>290957</v>
      </c>
      <c r="BG71" s="8">
        <v>271333</v>
      </c>
      <c r="BH71" s="8">
        <v>301890</v>
      </c>
      <c r="BI71" s="8">
        <v>369620</v>
      </c>
      <c r="BJ71" s="8">
        <v>511854</v>
      </c>
      <c r="BK71" s="8">
        <v>4680702</v>
      </c>
      <c r="BL71" s="8">
        <v>4846239</v>
      </c>
      <c r="BM71" s="8">
        <v>5153742</v>
      </c>
      <c r="BN71" s="8">
        <v>5180804</v>
      </c>
      <c r="BO71" s="8">
        <v>5836577</v>
      </c>
      <c r="BP71" s="8">
        <v>1727803</v>
      </c>
      <c r="BQ71" s="8">
        <v>1727940</v>
      </c>
      <c r="BR71" s="8">
        <v>1870460</v>
      </c>
      <c r="BS71" s="8">
        <v>1569692</v>
      </c>
      <c r="BT71" s="8">
        <v>1889814</v>
      </c>
      <c r="BU71" s="8">
        <v>-124840</v>
      </c>
      <c r="BV71" s="8">
        <v>-184042</v>
      </c>
      <c r="BW71" s="8">
        <v>-104987</v>
      </c>
      <c r="BX71" s="8">
        <v>-137253</v>
      </c>
      <c r="BY71" s="8">
        <v>-137810</v>
      </c>
      <c r="BZ71" s="8">
        <v>-2293550</v>
      </c>
      <c r="CA71" s="8">
        <v>-2388704</v>
      </c>
      <c r="CB71" s="8">
        <v>-2244035</v>
      </c>
      <c r="CC71" s="8">
        <v>-1760177</v>
      </c>
      <c r="CD71" s="8">
        <v>-1641274</v>
      </c>
      <c r="CE71" s="10">
        <v>1.19214662348892</v>
      </c>
      <c r="CF71" s="10">
        <v>1.6437531926598301</v>
      </c>
      <c r="CG71" s="4" t="s">
        <v>134</v>
      </c>
      <c r="CH71" s="4" t="s">
        <v>134</v>
      </c>
      <c r="CI71" s="4" t="s">
        <v>134</v>
      </c>
      <c r="CJ71" s="8">
        <v>200940</v>
      </c>
      <c r="CK71" s="8">
        <v>161508</v>
      </c>
      <c r="CL71" s="8">
        <v>178418</v>
      </c>
      <c r="CM71" s="8">
        <v>356683</v>
      </c>
      <c r="CN71" s="8">
        <v>390779</v>
      </c>
      <c r="CO71" s="10">
        <v>5.6790000000000003</v>
      </c>
      <c r="CP71" s="10">
        <v>4.3959999999999999</v>
      </c>
      <c r="CQ71" s="10">
        <v>5.0199999999999996</v>
      </c>
      <c r="CR71" s="10">
        <v>11.129</v>
      </c>
      <c r="CS71" s="10">
        <v>12.167999999999999</v>
      </c>
      <c r="CT71" s="8">
        <v>823</v>
      </c>
      <c r="CU71" s="8">
        <v>7208</v>
      </c>
      <c r="CV71" s="8">
        <v>111926</v>
      </c>
      <c r="CW71" s="8">
        <v>102225</v>
      </c>
      <c r="CX71" s="8">
        <v>165547</v>
      </c>
      <c r="CY71" s="4" t="s">
        <v>134</v>
      </c>
      <c r="CZ71" s="4" t="s">
        <v>134</v>
      </c>
      <c r="DA71" s="8">
        <v>1144895</v>
      </c>
      <c r="DB71" s="8">
        <v>1267545</v>
      </c>
      <c r="DC71" s="8">
        <v>1312124</v>
      </c>
      <c r="DD71" s="8">
        <v>1514819</v>
      </c>
      <c r="DE71" s="8">
        <v>1545551</v>
      </c>
      <c r="DF71" s="8">
        <v>13780</v>
      </c>
      <c r="DG71" s="4">
        <f t="shared" si="42"/>
        <v>-0.37479912304127616</v>
      </c>
    </row>
    <row r="72" spans="1:111" ht="14" customHeight="1" x14ac:dyDescent="0.2">
      <c r="A72" s="4" t="s">
        <v>393</v>
      </c>
      <c r="B72" s="5" t="s">
        <v>394</v>
      </c>
      <c r="C72" s="4" t="s">
        <v>395</v>
      </c>
      <c r="D72" s="16">
        <v>8300</v>
      </c>
      <c r="E72" s="4">
        <f t="shared" si="23"/>
        <v>-8.1014250423117051E-3</v>
      </c>
      <c r="F72" s="4">
        <f t="shared" si="24"/>
        <v>28.12353377292688</v>
      </c>
      <c r="G72" s="4">
        <f t="shared" si="25"/>
        <v>16.334024032416419</v>
      </c>
      <c r="H72" s="4">
        <f t="shared" si="26"/>
        <v>2.3075161897372198</v>
      </c>
      <c r="I72" s="17">
        <v>4828.7545017439998</v>
      </c>
      <c r="J72" s="8">
        <v>4151</v>
      </c>
      <c r="K72" s="4">
        <f t="shared" si="27"/>
        <v>6.062457154102141E-3</v>
      </c>
      <c r="L72" s="4">
        <f t="shared" si="28"/>
        <v>1.0402158654270188E-3</v>
      </c>
      <c r="M72" s="14">
        <f t="shared" si="29"/>
        <v>3948725</v>
      </c>
      <c r="N72" s="4">
        <f t="shared" si="30"/>
        <v>9.0455306594370469E-2</v>
      </c>
      <c r="O72" s="4">
        <f t="shared" si="31"/>
        <v>7.2057545986007998E-2</v>
      </c>
      <c r="P72" s="4">
        <f t="shared" si="32"/>
        <v>0.14127052740694732</v>
      </c>
      <c r="Q72" s="4">
        <f t="shared" si="33"/>
        <v>2.2187435737098107E-2</v>
      </c>
      <c r="R72" s="4">
        <f t="shared" si="34"/>
        <v>0.32396072346750748</v>
      </c>
      <c r="S72" s="4">
        <f t="shared" si="35"/>
        <v>-0.19697758403672561</v>
      </c>
      <c r="T72" s="14">
        <f t="shared" si="36"/>
        <v>45278.5</v>
      </c>
      <c r="U72" s="4">
        <f t="shared" si="37"/>
        <v>0.62598812645706781</v>
      </c>
      <c r="V72" s="4">
        <f t="shared" si="38"/>
        <v>1.8161938277505032</v>
      </c>
      <c r="W72" s="4">
        <f t="shared" si="39"/>
        <v>1.6948934737772015</v>
      </c>
      <c r="X72">
        <f t="shared" si="40"/>
        <v>4.5107168208875156E-2</v>
      </c>
      <c r="Y72">
        <f t="shared" si="41"/>
        <v>1.9977946008133001</v>
      </c>
      <c r="Z72" s="9" t="s">
        <v>396</v>
      </c>
      <c r="AA72" s="17">
        <v>7199.8976674980004</v>
      </c>
      <c r="AB72" s="17">
        <v>5000.6775402960002</v>
      </c>
      <c r="AC72" s="17">
        <v>6668.8352073329997</v>
      </c>
      <c r="AD72" s="17">
        <v>4988.4550216340003</v>
      </c>
      <c r="AE72" s="16">
        <v>669572</v>
      </c>
      <c r="AF72" s="16">
        <v>5498326.5017439499</v>
      </c>
      <c r="AG72" s="8">
        <v>171698</v>
      </c>
      <c r="AH72" s="8">
        <v>208649</v>
      </c>
      <c r="AI72" s="8">
        <v>240395</v>
      </c>
      <c r="AJ72" s="8">
        <v>259602</v>
      </c>
      <c r="AK72" s="8">
        <v>180378</v>
      </c>
      <c r="AL72" s="8">
        <v>3806446</v>
      </c>
      <c r="AM72" s="8">
        <v>4091004</v>
      </c>
      <c r="AN72" s="8">
        <v>3903336</v>
      </c>
      <c r="AO72" s="8">
        <v>3956526</v>
      </c>
      <c r="AP72" s="8">
        <v>3790649</v>
      </c>
      <c r="AQ72" s="8">
        <v>1311969</v>
      </c>
      <c r="AR72" s="8">
        <v>1464723</v>
      </c>
      <c r="AS72" s="8">
        <v>1210865</v>
      </c>
      <c r="AT72" s="8">
        <v>1271228</v>
      </c>
      <c r="AU72" s="8">
        <v>1114797</v>
      </c>
      <c r="AV72" s="8">
        <v>2382790</v>
      </c>
      <c r="AW72" s="8">
        <v>2245832</v>
      </c>
      <c r="AX72" s="8">
        <v>2495665</v>
      </c>
      <c r="AY72" s="8">
        <v>2900197</v>
      </c>
      <c r="AZ72" s="8">
        <v>2325873</v>
      </c>
      <c r="BA72" s="8">
        <v>215536</v>
      </c>
      <c r="BB72" s="8">
        <v>262847</v>
      </c>
      <c r="BC72" s="8">
        <v>265109</v>
      </c>
      <c r="BD72" s="8">
        <v>318839</v>
      </c>
      <c r="BE72" s="8">
        <v>276358</v>
      </c>
      <c r="BF72" s="8">
        <v>336618</v>
      </c>
      <c r="BG72" s="8">
        <v>392371</v>
      </c>
      <c r="BH72" s="8">
        <v>434169</v>
      </c>
      <c r="BI72" s="8">
        <v>460843</v>
      </c>
      <c r="BJ72" s="8">
        <v>392489</v>
      </c>
      <c r="BK72" s="8">
        <v>1905324</v>
      </c>
      <c r="BL72" s="8">
        <v>1876223</v>
      </c>
      <c r="BM72" s="8">
        <v>1910659</v>
      </c>
      <c r="BN72" s="8">
        <v>2229785</v>
      </c>
      <c r="BO72" s="8">
        <v>2252545</v>
      </c>
      <c r="BP72" s="8">
        <v>539113</v>
      </c>
      <c r="BQ72" s="8">
        <v>366257</v>
      </c>
      <c r="BR72" s="8">
        <v>392332</v>
      </c>
      <c r="BS72" s="8">
        <v>707436</v>
      </c>
      <c r="BT72" s="8">
        <v>591178</v>
      </c>
      <c r="BU72" s="8">
        <v>-52868</v>
      </c>
      <c r="BV72" s="8">
        <v>-37689</v>
      </c>
      <c r="BW72" s="8">
        <v>-47087</v>
      </c>
      <c r="BX72" s="8">
        <v>-99066</v>
      </c>
      <c r="BY72" s="8">
        <v>-127140</v>
      </c>
      <c r="BZ72" s="8">
        <v>-1736403</v>
      </c>
      <c r="CA72" s="8">
        <v>-1565250</v>
      </c>
      <c r="CB72" s="8">
        <v>-1724264</v>
      </c>
      <c r="CC72" s="8">
        <v>-2050650</v>
      </c>
      <c r="CD72" s="8">
        <v>-1606671</v>
      </c>
      <c r="CE72" s="10">
        <v>2.3194827049643298</v>
      </c>
      <c r="CF72" s="10">
        <v>5.1542644051485604</v>
      </c>
      <c r="CG72" s="10">
        <v>4.0833530777614602</v>
      </c>
      <c r="CH72" s="10">
        <v>2.4738374984016902</v>
      </c>
      <c r="CI72" s="10">
        <v>1.1022499635960099</v>
      </c>
      <c r="CJ72" s="8">
        <v>292780</v>
      </c>
      <c r="CK72" s="8">
        <v>338173</v>
      </c>
      <c r="CL72" s="8">
        <v>409455</v>
      </c>
      <c r="CM72" s="8">
        <v>401606</v>
      </c>
      <c r="CN72" s="8">
        <v>296509</v>
      </c>
      <c r="CO72" s="10">
        <v>12.287000000000001</v>
      </c>
      <c r="CP72" s="10">
        <v>15.058</v>
      </c>
      <c r="CQ72" s="10">
        <v>16.407</v>
      </c>
      <c r="CR72" s="10">
        <v>13.848000000000001</v>
      </c>
      <c r="CS72" s="10">
        <v>12.747999999999999</v>
      </c>
      <c r="CT72" s="8">
        <v>2706</v>
      </c>
      <c r="CU72" s="8">
        <v>1956</v>
      </c>
      <c r="CV72" s="8">
        <v>884327</v>
      </c>
      <c r="CW72" s="8">
        <v>748945</v>
      </c>
      <c r="CX72" s="8">
        <v>785048</v>
      </c>
      <c r="CY72" s="8">
        <v>867905</v>
      </c>
      <c r="CZ72" s="8">
        <v>755314</v>
      </c>
      <c r="DA72" s="8">
        <v>1233139</v>
      </c>
      <c r="DB72" s="8">
        <v>1364622</v>
      </c>
      <c r="DC72" s="8">
        <v>1414963</v>
      </c>
      <c r="DD72" s="8">
        <v>1409845</v>
      </c>
      <c r="DE72" s="8">
        <v>1514133</v>
      </c>
      <c r="DF72" s="8">
        <v>4151</v>
      </c>
      <c r="DG72" s="4">
        <f t="shared" si="42"/>
        <v>-1.2253686917629514E-2</v>
      </c>
    </row>
    <row r="73" spans="1:111" ht="14" customHeight="1" x14ac:dyDescent="0.2">
      <c r="A73" s="4" t="s">
        <v>397</v>
      </c>
      <c r="B73" s="5" t="s">
        <v>398</v>
      </c>
      <c r="C73" s="4" t="s">
        <v>399</v>
      </c>
      <c r="D73" s="16">
        <v>8100</v>
      </c>
      <c r="E73" s="4">
        <f t="shared" si="23"/>
        <v>9.3634271785501655E-2</v>
      </c>
      <c r="F73" s="4">
        <f t="shared" si="24"/>
        <v>21.732774442802395</v>
      </c>
      <c r="G73" s="4">
        <f t="shared" si="25"/>
        <v>13.681431467963099</v>
      </c>
      <c r="H73" s="4">
        <f t="shared" si="26"/>
        <v>2.8953360611219443</v>
      </c>
      <c r="I73" s="17">
        <v>6396.9986916899998</v>
      </c>
      <c r="J73" s="8">
        <v>3609</v>
      </c>
      <c r="K73" s="4">
        <f t="shared" si="27"/>
        <v>1.4721460007477871E-2</v>
      </c>
      <c r="L73" s="4">
        <f t="shared" si="28"/>
        <v>8.1179993988764965E-2</v>
      </c>
      <c r="M73" s="14">
        <f t="shared" si="29"/>
        <v>4275924</v>
      </c>
      <c r="N73" s="4">
        <f t="shared" si="30"/>
        <v>0.16741877768109423</v>
      </c>
      <c r="O73" s="4">
        <f t="shared" si="31"/>
        <v>0.11511346193330139</v>
      </c>
      <c r="P73" s="4">
        <f t="shared" si="32"/>
        <v>0.21162522853706944</v>
      </c>
      <c r="Q73" s="4">
        <f t="shared" si="33"/>
        <v>1.4945884377352588E-2</v>
      </c>
      <c r="R73" s="4">
        <f t="shared" si="34"/>
        <v>0.48682205326390759</v>
      </c>
      <c r="S73" s="4">
        <f t="shared" si="35"/>
        <v>-8.684486563930105E-2</v>
      </c>
      <c r="T73" s="14">
        <f t="shared" si="36"/>
        <v>39662.5</v>
      </c>
      <c r="U73" s="4">
        <f t="shared" si="37"/>
        <v>0.57483157060119328</v>
      </c>
      <c r="V73" s="4">
        <f t="shared" si="38"/>
        <v>1.6866763763395325</v>
      </c>
      <c r="W73" s="4">
        <f t="shared" si="39"/>
        <v>1.7787797394473122</v>
      </c>
      <c r="X73">
        <f t="shared" si="40"/>
        <v>6.6170852120460324E-2</v>
      </c>
      <c r="Y73">
        <f t="shared" si="41"/>
        <v>1.8030573684208393</v>
      </c>
      <c r="Z73" s="9" t="s">
        <v>400</v>
      </c>
      <c r="AA73" s="17">
        <v>5441.3699591699997</v>
      </c>
      <c r="AB73" s="17">
        <v>4828.7606617729998</v>
      </c>
      <c r="AC73" s="17">
        <v>6014.488829115</v>
      </c>
      <c r="AD73" s="17">
        <v>4471.8560591129999</v>
      </c>
      <c r="AE73" s="16">
        <v>1006448</v>
      </c>
      <c r="AF73" s="16">
        <v>7403446.6916903397</v>
      </c>
      <c r="AG73" s="8">
        <v>294348</v>
      </c>
      <c r="AH73" s="8">
        <v>262829</v>
      </c>
      <c r="AI73" s="8">
        <v>201392</v>
      </c>
      <c r="AJ73" s="8">
        <v>307583</v>
      </c>
      <c r="AK73" s="8">
        <v>275749</v>
      </c>
      <c r="AL73" s="8">
        <v>4448303</v>
      </c>
      <c r="AM73" s="8">
        <v>4103545</v>
      </c>
      <c r="AN73" s="8">
        <v>4021334</v>
      </c>
      <c r="AO73" s="8">
        <v>3764261</v>
      </c>
      <c r="AP73" s="8">
        <v>3255385</v>
      </c>
      <c r="AQ73" s="8">
        <v>1516014</v>
      </c>
      <c r="AR73" s="8">
        <v>1307808</v>
      </c>
      <c r="AS73" s="8">
        <v>1300824</v>
      </c>
      <c r="AT73" s="8">
        <v>1529791</v>
      </c>
      <c r="AU73" s="8">
        <v>1343966</v>
      </c>
      <c r="AV73" s="8">
        <v>2557025</v>
      </c>
      <c r="AW73" s="8">
        <v>2500761</v>
      </c>
      <c r="AX73" s="8">
        <v>2391336</v>
      </c>
      <c r="AY73" s="8">
        <v>2487961</v>
      </c>
      <c r="AZ73" s="8">
        <v>2411835</v>
      </c>
      <c r="BA73" s="8">
        <v>428094</v>
      </c>
      <c r="BB73" s="8">
        <v>377129</v>
      </c>
      <c r="BC73" s="8">
        <v>320543</v>
      </c>
      <c r="BD73" s="8">
        <v>401881</v>
      </c>
      <c r="BE73" s="8">
        <v>380269</v>
      </c>
      <c r="BF73" s="8">
        <v>541131</v>
      </c>
      <c r="BG73" s="8">
        <v>511217</v>
      </c>
      <c r="BH73" s="8">
        <v>478673</v>
      </c>
      <c r="BI73" s="8">
        <v>504293</v>
      </c>
      <c r="BJ73" s="8">
        <v>483269</v>
      </c>
      <c r="BK73" s="8">
        <v>2467089</v>
      </c>
      <c r="BL73" s="8">
        <v>2277055</v>
      </c>
      <c r="BM73" s="8">
        <v>2233760</v>
      </c>
      <c r="BN73" s="8">
        <v>1989889</v>
      </c>
      <c r="BO73" s="8">
        <v>1724604</v>
      </c>
      <c r="BP73" s="8">
        <v>981045</v>
      </c>
      <c r="BQ73" s="8">
        <v>734867</v>
      </c>
      <c r="BR73" s="8">
        <v>810377</v>
      </c>
      <c r="BS73" s="8">
        <v>744731</v>
      </c>
      <c r="BT73" s="8">
        <v>687328</v>
      </c>
      <c r="BU73" s="8">
        <v>-38217</v>
      </c>
      <c r="BV73" s="8">
        <v>-41108</v>
      </c>
      <c r="BW73" s="8">
        <v>-47499</v>
      </c>
      <c r="BX73" s="8">
        <v>-69752</v>
      </c>
      <c r="BY73" s="8">
        <v>-54964</v>
      </c>
      <c r="BZ73" s="8">
        <v>-1489379</v>
      </c>
      <c r="CA73" s="8">
        <v>-1457959</v>
      </c>
      <c r="CB73" s="8">
        <v>-1425022</v>
      </c>
      <c r="CC73" s="8">
        <v>-1486804</v>
      </c>
      <c r="CD73" s="8">
        <v>-1437574</v>
      </c>
      <c r="CE73" s="10">
        <v>4.23113367813054</v>
      </c>
      <c r="CF73" s="10">
        <v>4.4231271977465596</v>
      </c>
      <c r="CG73" s="10">
        <v>3.6530316941496199</v>
      </c>
      <c r="CH73" s="10">
        <v>1.6262736026682401</v>
      </c>
      <c r="CI73" s="10">
        <v>4.4344752645124403</v>
      </c>
      <c r="CJ73" s="8">
        <v>407385</v>
      </c>
      <c r="CK73" s="8">
        <v>396917</v>
      </c>
      <c r="CL73" s="8">
        <v>359522</v>
      </c>
      <c r="CM73" s="8">
        <v>409995</v>
      </c>
      <c r="CN73" s="8">
        <v>378749</v>
      </c>
      <c r="CO73" s="10">
        <v>15.932</v>
      </c>
      <c r="CP73" s="10">
        <v>15.872</v>
      </c>
      <c r="CQ73" s="10">
        <v>15.034000000000001</v>
      </c>
      <c r="CR73" s="10">
        <v>16.478999999999999</v>
      </c>
      <c r="CS73" s="10">
        <v>15.704000000000001</v>
      </c>
      <c r="CT73" s="8">
        <v>645</v>
      </c>
      <c r="CU73" s="8">
        <v>2506</v>
      </c>
      <c r="CV73" s="8">
        <v>939892</v>
      </c>
      <c r="CW73" s="8">
        <v>847075</v>
      </c>
      <c r="CX73" s="8">
        <v>816360</v>
      </c>
      <c r="CY73" s="8">
        <v>835029</v>
      </c>
      <c r="CZ73" s="8">
        <v>784198</v>
      </c>
      <c r="DA73" s="8">
        <v>2165532</v>
      </c>
      <c r="DB73" s="8">
        <v>2001103</v>
      </c>
      <c r="DC73" s="8">
        <v>2064767</v>
      </c>
      <c r="DD73" s="8">
        <v>1646587</v>
      </c>
      <c r="DE73" s="8">
        <v>1517599</v>
      </c>
      <c r="DF73" s="8">
        <v>3609</v>
      </c>
      <c r="DG73" s="4">
        <f t="shared" si="42"/>
        <v>1.6451791806098903E-2</v>
      </c>
    </row>
    <row r="74" spans="1:111" ht="14" customHeight="1" x14ac:dyDescent="0.2">
      <c r="A74" s="4" t="s">
        <v>401</v>
      </c>
      <c r="B74" s="5" t="s">
        <v>402</v>
      </c>
      <c r="C74" s="4" t="s">
        <v>232</v>
      </c>
      <c r="D74" s="16">
        <v>5100</v>
      </c>
      <c r="E74" s="4">
        <f t="shared" si="23"/>
        <v>0.23601542116851104</v>
      </c>
      <c r="F74" s="4">
        <f t="shared" si="24"/>
        <v>123.8567453142697</v>
      </c>
      <c r="G74" s="4">
        <f t="shared" si="25"/>
        <v>42.374188921649015</v>
      </c>
      <c r="H74" s="4">
        <f t="shared" si="26"/>
        <v>2.9246509038746162</v>
      </c>
      <c r="I74" s="17">
        <v>9050.3362368590006</v>
      </c>
      <c r="J74" s="8">
        <v>3021</v>
      </c>
      <c r="K74" s="4">
        <f t="shared" si="27"/>
        <v>0.19288339229575358</v>
      </c>
      <c r="L74" s="4">
        <f t="shared" si="28"/>
        <v>0.15764056520552527</v>
      </c>
      <c r="M74" s="14">
        <f t="shared" si="29"/>
        <v>3339387.5</v>
      </c>
      <c r="N74" s="4">
        <f t="shared" si="30"/>
        <v>3.03304891273951E-2</v>
      </c>
      <c r="O74" s="4">
        <f t="shared" si="31"/>
        <v>2.6538133835784697E-2</v>
      </c>
      <c r="P74" s="4">
        <f t="shared" si="32"/>
        <v>6.9019631485628494E-2</v>
      </c>
      <c r="Q74" s="4">
        <f t="shared" si="33"/>
        <v>5.7433372290746756E-2</v>
      </c>
      <c r="R74" s="4">
        <f t="shared" si="34"/>
        <v>0.11588927206741434</v>
      </c>
      <c r="S74" s="4">
        <f t="shared" si="35"/>
        <v>0.12070932080745367</v>
      </c>
      <c r="T74" s="14">
        <f t="shared" si="36"/>
        <v>130213</v>
      </c>
      <c r="U74" s="4">
        <f t="shared" si="37"/>
        <v>0.77704672833896815</v>
      </c>
      <c r="V74" s="4">
        <f t="shared" si="38"/>
        <v>1.1125628672686947</v>
      </c>
      <c r="W74" s="4">
        <f t="shared" si="39"/>
        <v>1.6248083314380461</v>
      </c>
      <c r="X74">
        <f t="shared" si="40"/>
        <v>2.0621370073318171E-2</v>
      </c>
      <c r="Y74">
        <f t="shared" si="41"/>
        <v>1.3617028798794264</v>
      </c>
      <c r="Z74" s="9" t="s">
        <v>403</v>
      </c>
      <c r="AA74" s="17">
        <v>7648.8043601870004</v>
      </c>
      <c r="AB74" s="17">
        <v>6310.1179466180001</v>
      </c>
      <c r="AC74" s="17">
        <v>4634.6828647490001</v>
      </c>
      <c r="AD74" s="17">
        <v>3877.6549157039999</v>
      </c>
      <c r="AE74" s="16">
        <v>-997503</v>
      </c>
      <c r="AF74" s="16">
        <v>8052833.2368590999</v>
      </c>
      <c r="AG74" s="8">
        <v>73071</v>
      </c>
      <c r="AH74" s="8">
        <v>-143259</v>
      </c>
      <c r="AI74" s="8">
        <v>-282076</v>
      </c>
      <c r="AJ74" s="8">
        <v>-200987</v>
      </c>
      <c r="AK74" s="8">
        <v>-178362</v>
      </c>
      <c r="AL74" s="8">
        <v>3543460</v>
      </c>
      <c r="AM74" s="8">
        <v>3135315</v>
      </c>
      <c r="AN74" s="8">
        <v>2819440</v>
      </c>
      <c r="AO74" s="8">
        <v>2364204</v>
      </c>
      <c r="AP74" s="8">
        <v>1973025</v>
      </c>
      <c r="AQ74" s="8">
        <v>2474857</v>
      </c>
      <c r="AR74" s="8">
        <v>2192179</v>
      </c>
      <c r="AS74" s="8">
        <v>1908166</v>
      </c>
      <c r="AT74" s="8">
        <v>1890392</v>
      </c>
      <c r="AU74" s="8">
        <v>1701827</v>
      </c>
      <c r="AV74" s="8">
        <v>2753434</v>
      </c>
      <c r="AW74" s="8">
        <v>2180848</v>
      </c>
      <c r="AX74" s="8">
        <v>1684179</v>
      </c>
      <c r="AY74" s="8">
        <v>1643440</v>
      </c>
      <c r="AZ74" s="8">
        <v>1359824</v>
      </c>
      <c r="BA74" s="8">
        <v>83513</v>
      </c>
      <c r="BB74" s="8">
        <v>-98398</v>
      </c>
      <c r="BC74" s="8">
        <v>-237534</v>
      </c>
      <c r="BD74" s="8">
        <v>-191283</v>
      </c>
      <c r="BE74" s="8">
        <v>-169257</v>
      </c>
      <c r="BF74" s="8">
        <v>190041</v>
      </c>
      <c r="BG74" s="8">
        <v>-15247</v>
      </c>
      <c r="BH74" s="8">
        <v>-159934</v>
      </c>
      <c r="BI74" s="8">
        <v>-101573</v>
      </c>
      <c r="BJ74" s="8">
        <v>-98357</v>
      </c>
      <c r="BK74" s="8">
        <v>2602227</v>
      </c>
      <c r="BL74" s="8">
        <v>2380979</v>
      </c>
      <c r="BM74" s="8">
        <v>2069434</v>
      </c>
      <c r="BN74" s="8">
        <v>1534086</v>
      </c>
      <c r="BO74" s="8">
        <v>1235245</v>
      </c>
      <c r="BP74" s="8">
        <v>1749868</v>
      </c>
      <c r="BQ74" s="8">
        <v>952320</v>
      </c>
      <c r="BR74" s="8">
        <v>760653</v>
      </c>
      <c r="BS74" s="8">
        <v>614741</v>
      </c>
      <c r="BT74" s="8">
        <v>509816</v>
      </c>
      <c r="BU74" s="8">
        <v>-158139</v>
      </c>
      <c r="BV74" s="8">
        <v>-102287</v>
      </c>
      <c r="BW74" s="8">
        <v>-94975</v>
      </c>
      <c r="BX74" s="8">
        <v>-96847</v>
      </c>
      <c r="BY74" s="8">
        <v>-100246</v>
      </c>
      <c r="BZ74" s="8">
        <v>-749260</v>
      </c>
      <c r="CA74" s="8">
        <v>-625178</v>
      </c>
      <c r="CB74" s="8">
        <v>-465155</v>
      </c>
      <c r="CC74" s="8">
        <v>-420176</v>
      </c>
      <c r="CD74" s="8">
        <v>-386628</v>
      </c>
      <c r="CE74" s="10">
        <v>0.45443164096343802</v>
      </c>
      <c r="CF74" s="10">
        <v>-0.924962427151924</v>
      </c>
      <c r="CG74" s="10">
        <v>-1.2919586300683501</v>
      </c>
      <c r="CH74" s="10">
        <v>-1.0058914434036299</v>
      </c>
      <c r="CI74" s="10">
        <v>-2.1027998991700199</v>
      </c>
      <c r="CJ74" s="8">
        <v>179599</v>
      </c>
      <c r="CK74" s="8">
        <v>-60108</v>
      </c>
      <c r="CL74" s="8">
        <v>-204476</v>
      </c>
      <c r="CM74" s="8">
        <v>-111277</v>
      </c>
      <c r="CN74" s="8">
        <v>-107462</v>
      </c>
      <c r="CO74" s="10">
        <v>6.5229999999999997</v>
      </c>
      <c r="CP74" s="10">
        <v>-2.7559999999999998</v>
      </c>
      <c r="CQ74" s="10">
        <v>-12.141</v>
      </c>
      <c r="CR74" s="10">
        <v>-6.7709999999999999</v>
      </c>
      <c r="CS74" s="10">
        <v>-7.9029999999999996</v>
      </c>
      <c r="CT74" s="8">
        <v>2747</v>
      </c>
      <c r="CU74" s="8">
        <v>1388</v>
      </c>
      <c r="CV74" s="8">
        <v>595522</v>
      </c>
      <c r="CW74" s="8">
        <v>510382</v>
      </c>
      <c r="CX74" s="8">
        <v>440082</v>
      </c>
      <c r="CY74" s="8">
        <v>419510</v>
      </c>
      <c r="CZ74" s="8">
        <v>319954</v>
      </c>
      <c r="DA74" s="8">
        <v>410649</v>
      </c>
      <c r="DB74" s="8">
        <v>421382</v>
      </c>
      <c r="DC74" s="8">
        <v>435384</v>
      </c>
      <c r="DD74" s="8">
        <v>95841</v>
      </c>
      <c r="DE74" s="8">
        <v>31115</v>
      </c>
      <c r="DF74" s="8">
        <v>3021</v>
      </c>
      <c r="DG74" s="4" t="e">
        <f t="shared" si="42"/>
        <v>#NUM!</v>
      </c>
    </row>
    <row r="75" spans="1:111" ht="14" customHeight="1" x14ac:dyDescent="0.2">
      <c r="A75" s="4" t="s">
        <v>404</v>
      </c>
      <c r="B75" s="5" t="s">
        <v>405</v>
      </c>
      <c r="C75" s="4" t="s">
        <v>201</v>
      </c>
      <c r="D75" s="16">
        <v>11000</v>
      </c>
      <c r="E75" s="4">
        <f t="shared" si="23"/>
        <v>-5.9435048948942582E-2</v>
      </c>
      <c r="F75" s="4">
        <f t="shared" si="24"/>
        <v>12.209082775236956</v>
      </c>
      <c r="G75" s="4">
        <f t="shared" si="25"/>
        <v>8.9245711916988153</v>
      </c>
      <c r="H75" s="4">
        <f t="shared" si="26"/>
        <v>1.5291225291525592</v>
      </c>
      <c r="I75" s="17">
        <v>2550.4773917470002</v>
      </c>
      <c r="J75" s="8">
        <v>5803</v>
      </c>
      <c r="K75" s="4">
        <f t="shared" si="27"/>
        <v>6.9430011121646373E-2</v>
      </c>
      <c r="L75" s="4">
        <f t="shared" si="28"/>
        <v>0.20008265986945117</v>
      </c>
      <c r="M75" s="14">
        <f t="shared" si="29"/>
        <v>3941200</v>
      </c>
      <c r="N75" s="4">
        <f t="shared" si="30"/>
        <v>0.13000475100418951</v>
      </c>
      <c r="O75" s="4">
        <f t="shared" si="31"/>
        <v>9.0225888653738179E-2</v>
      </c>
      <c r="P75" s="4">
        <f t="shared" si="32"/>
        <v>0.17133848745302985</v>
      </c>
      <c r="Q75" s="4">
        <f t="shared" si="33"/>
        <v>1.6542132768971624E-2</v>
      </c>
      <c r="R75" s="4">
        <f t="shared" si="34"/>
        <v>0.50655462184873945</v>
      </c>
      <c r="S75" s="4">
        <f t="shared" si="35"/>
        <v>9.133668074671375E-2</v>
      </c>
      <c r="T75" s="14">
        <f t="shared" si="36"/>
        <v>33250</v>
      </c>
      <c r="U75" s="4">
        <f t="shared" si="37"/>
        <v>0.59865546218487398</v>
      </c>
      <c r="V75" s="4">
        <f t="shared" si="38"/>
        <v>1.6503670967282058</v>
      </c>
      <c r="W75" s="4">
        <f t="shared" si="39"/>
        <v>1.7254840724547158</v>
      </c>
      <c r="X75">
        <f t="shared" si="40"/>
        <v>5.4014221073044599E-2</v>
      </c>
      <c r="Y75">
        <f t="shared" si="41"/>
        <v>1.3888888888888888</v>
      </c>
      <c r="Z75" s="9" t="s">
        <v>406</v>
      </c>
      <c r="AA75" s="17">
        <v>3115.0866772479999</v>
      </c>
      <c r="AB75" s="17">
        <v>2119.3762536919999</v>
      </c>
      <c r="AC75" s="17">
        <v>1935.1598101279999</v>
      </c>
      <c r="AD75" s="17">
        <v>3258.8645725599999</v>
      </c>
      <c r="AE75" s="16">
        <v>989900</v>
      </c>
      <c r="AF75" s="16">
        <v>3540377.3917469201</v>
      </c>
      <c r="AG75" s="8">
        <v>208900</v>
      </c>
      <c r="AH75" s="8">
        <v>249900</v>
      </c>
      <c r="AI75" s="8">
        <v>-60100</v>
      </c>
      <c r="AJ75" s="8">
        <v>121400</v>
      </c>
      <c r="AK75" s="8">
        <v>76600</v>
      </c>
      <c r="AL75" s="8">
        <v>3867500</v>
      </c>
      <c r="AM75" s="8">
        <v>4014900</v>
      </c>
      <c r="AN75" s="8">
        <v>3987400</v>
      </c>
      <c r="AO75" s="8">
        <v>2228600</v>
      </c>
      <c r="AP75" s="8">
        <v>1864600</v>
      </c>
      <c r="AQ75" s="8">
        <v>1402900</v>
      </c>
      <c r="AR75" s="8">
        <v>1434500</v>
      </c>
      <c r="AS75" s="8">
        <v>1369700</v>
      </c>
      <c r="AT75" s="8">
        <v>1023200</v>
      </c>
      <c r="AU75" s="8">
        <v>610600</v>
      </c>
      <c r="AV75" s="8">
        <v>2315300</v>
      </c>
      <c r="AW75" s="8">
        <v>2241400</v>
      </c>
      <c r="AX75" s="8">
        <v>2517000</v>
      </c>
      <c r="AY75" s="8">
        <v>1807300</v>
      </c>
      <c r="AZ75" s="8">
        <v>1770100</v>
      </c>
      <c r="BA75" s="8">
        <v>301000</v>
      </c>
      <c r="BB75" s="8">
        <v>213800</v>
      </c>
      <c r="BC75" s="8">
        <v>146400</v>
      </c>
      <c r="BD75" s="8">
        <v>238000</v>
      </c>
      <c r="BE75" s="8">
        <v>176400</v>
      </c>
      <c r="BF75" s="8">
        <v>396700</v>
      </c>
      <c r="BG75" s="8">
        <v>326900</v>
      </c>
      <c r="BH75" s="8">
        <v>418800</v>
      </c>
      <c r="BI75" s="8">
        <v>293700</v>
      </c>
      <c r="BJ75" s="8">
        <v>293400</v>
      </c>
      <c r="BK75" s="8">
        <v>2784600</v>
      </c>
      <c r="BL75" s="8">
        <v>2805300</v>
      </c>
      <c r="BM75" s="8">
        <v>2928400</v>
      </c>
      <c r="BN75" s="8">
        <v>1474500</v>
      </c>
      <c r="BO75" s="8">
        <v>1133500</v>
      </c>
      <c r="BP75" s="8">
        <v>1077800</v>
      </c>
      <c r="BQ75" s="8">
        <v>1035100</v>
      </c>
      <c r="BR75" s="8">
        <v>852100</v>
      </c>
      <c r="BS75" s="8">
        <v>589300</v>
      </c>
      <c r="BT75" s="8">
        <v>531700</v>
      </c>
      <c r="BU75" s="8">
        <v>-38300</v>
      </c>
      <c r="BV75" s="8">
        <v>-28200</v>
      </c>
      <c r="BW75" s="8">
        <v>-35900</v>
      </c>
      <c r="BX75" s="8">
        <v>-25500</v>
      </c>
      <c r="BY75" s="8">
        <v>-27000</v>
      </c>
      <c r="BZ75" s="8">
        <v>-1508000</v>
      </c>
      <c r="CA75" s="8">
        <v>-1462900</v>
      </c>
      <c r="CB75" s="8">
        <v>-1645100</v>
      </c>
      <c r="CC75" s="8">
        <v>-1159900</v>
      </c>
      <c r="CD75" s="8">
        <v>-1103000</v>
      </c>
      <c r="CE75" s="10">
        <v>-17.604519774011301</v>
      </c>
      <c r="CF75" s="10">
        <v>4.6666666666666696</v>
      </c>
      <c r="CG75" s="10">
        <v>0.37672715165640103</v>
      </c>
      <c r="CH75" s="10">
        <v>4.98703703703704</v>
      </c>
      <c r="CI75" s="10">
        <v>2.7974217311233902</v>
      </c>
      <c r="CJ75" s="8">
        <v>304600</v>
      </c>
      <c r="CK75" s="8">
        <v>363000</v>
      </c>
      <c r="CL75" s="8">
        <v>212300</v>
      </c>
      <c r="CM75" s="8">
        <v>177100</v>
      </c>
      <c r="CN75" s="8">
        <v>193600</v>
      </c>
      <c r="CO75" s="10">
        <v>13.156000000000001</v>
      </c>
      <c r="CP75" s="10">
        <v>16.195</v>
      </c>
      <c r="CQ75" s="10">
        <v>8.4350000000000005</v>
      </c>
      <c r="CR75" s="10">
        <v>9.7989999999999995</v>
      </c>
      <c r="CS75" s="10">
        <v>10.936999999999999</v>
      </c>
      <c r="CT75" s="8">
        <v>1665</v>
      </c>
      <c r="CU75" s="8">
        <v>3121</v>
      </c>
      <c r="CV75" s="8">
        <v>580800</v>
      </c>
      <c r="CW75" s="8">
        <v>495700</v>
      </c>
      <c r="CX75" s="8">
        <v>531400</v>
      </c>
      <c r="CY75" s="8">
        <v>338900</v>
      </c>
      <c r="CZ75" s="8">
        <v>314500</v>
      </c>
      <c r="DA75" s="8">
        <v>1959100</v>
      </c>
      <c r="DB75" s="8">
        <v>2082500</v>
      </c>
      <c r="DC75" s="8">
        <v>2098500</v>
      </c>
      <c r="DD75" s="8">
        <v>1032900</v>
      </c>
      <c r="DE75" s="8">
        <v>1069200</v>
      </c>
      <c r="DF75" s="8">
        <v>5803</v>
      </c>
      <c r="DG75" s="4">
        <f t="shared" si="42"/>
        <v>0.28507187155460656</v>
      </c>
    </row>
    <row r="76" spans="1:111" ht="14" customHeight="1" x14ac:dyDescent="0.2">
      <c r="A76" s="4" t="s">
        <v>407</v>
      </c>
      <c r="B76" s="5" t="s">
        <v>408</v>
      </c>
      <c r="C76" s="4" t="s">
        <v>409</v>
      </c>
      <c r="D76" s="16">
        <v>7089</v>
      </c>
      <c r="E76" s="4">
        <f t="shared" si="23"/>
        <v>-8.1812195674597188E-2</v>
      </c>
      <c r="F76" s="4">
        <f t="shared" si="24"/>
        <v>26.75824415946424</v>
      </c>
      <c r="G76" s="4">
        <f t="shared" si="25"/>
        <v>15.156268570649335</v>
      </c>
      <c r="H76" s="4">
        <f t="shared" si="26"/>
        <v>2.9992977854486664</v>
      </c>
      <c r="I76" s="17">
        <v>8620.4359384130003</v>
      </c>
      <c r="J76" s="8">
        <v>1122</v>
      </c>
      <c r="K76" s="4">
        <f t="shared" si="27"/>
        <v>5.6792180604164244E-2</v>
      </c>
      <c r="L76" s="4">
        <f t="shared" si="28"/>
        <v>0.19291203379601574</v>
      </c>
      <c r="M76" s="14">
        <f t="shared" si="29"/>
        <v>5136737</v>
      </c>
      <c r="N76" s="4">
        <f t="shared" si="30"/>
        <v>0.15271686614030108</v>
      </c>
      <c r="O76" s="4">
        <f t="shared" si="31"/>
        <v>0.11950241946402705</v>
      </c>
      <c r="P76" s="4">
        <f t="shared" si="32"/>
        <v>0.19789157017558501</v>
      </c>
      <c r="Q76" s="4">
        <f t="shared" si="33"/>
        <v>1.2472527166806698E-2</v>
      </c>
      <c r="R76" s="4">
        <f t="shared" si="34"/>
        <v>0.46616367783292273</v>
      </c>
      <c r="S76" s="4">
        <f t="shared" si="35"/>
        <v>-0.10947738802474216</v>
      </c>
      <c r="T76" s="14">
        <f t="shared" si="36"/>
        <v>32137.5</v>
      </c>
      <c r="U76" s="4">
        <f t="shared" si="37"/>
        <v>0.51094501074069676</v>
      </c>
      <c r="V76" s="4">
        <f t="shared" si="38"/>
        <v>1.4097956097193634</v>
      </c>
      <c r="W76" s="4">
        <f t="shared" si="39"/>
        <v>2.0266426879146477</v>
      </c>
      <c r="X76">
        <f t="shared" si="40"/>
        <v>6.1059164996586555E-2</v>
      </c>
      <c r="Y76">
        <f t="shared" si="41"/>
        <v>1.8795112310559643</v>
      </c>
      <c r="Z76" s="9" t="s">
        <v>410</v>
      </c>
      <c r="AA76" s="17">
        <v>11988.869577717</v>
      </c>
      <c r="AB76" s="17">
        <v>7510.2223865759997</v>
      </c>
      <c r="AC76" s="17">
        <v>8443.4574387190005</v>
      </c>
      <c r="AD76" s="17">
        <v>12128.389861297999</v>
      </c>
      <c r="AE76" s="16">
        <v>-534794</v>
      </c>
      <c r="AF76" s="16">
        <v>8085641.93841286</v>
      </c>
      <c r="AG76" s="8">
        <v>322160</v>
      </c>
      <c r="AH76" s="8">
        <v>331241</v>
      </c>
      <c r="AI76" s="8">
        <v>307441</v>
      </c>
      <c r="AJ76" s="8">
        <v>427734</v>
      </c>
      <c r="AK76" s="8">
        <v>453689</v>
      </c>
      <c r="AL76" s="8">
        <v>5276194</v>
      </c>
      <c r="AM76" s="8">
        <v>4997280</v>
      </c>
      <c r="AN76" s="8">
        <v>4677920</v>
      </c>
      <c r="AO76" s="8">
        <v>3390275</v>
      </c>
      <c r="AP76" s="8">
        <v>2605476</v>
      </c>
      <c r="AQ76" s="8">
        <v>1912224</v>
      </c>
      <c r="AR76" s="8">
        <v>1611100</v>
      </c>
      <c r="AS76" s="8">
        <v>1793476</v>
      </c>
      <c r="AT76" s="8">
        <v>1511586</v>
      </c>
      <c r="AU76" s="8">
        <v>1417658</v>
      </c>
      <c r="AV76" s="8">
        <v>2695845</v>
      </c>
      <c r="AW76" s="8">
        <v>2603416</v>
      </c>
      <c r="AX76" s="8">
        <v>2350822</v>
      </c>
      <c r="AY76" s="8">
        <v>2242447</v>
      </c>
      <c r="AZ76" s="8">
        <v>2161407</v>
      </c>
      <c r="BA76" s="8">
        <v>411701</v>
      </c>
      <c r="BB76" s="8">
        <v>403525</v>
      </c>
      <c r="BC76" s="8">
        <v>415367</v>
      </c>
      <c r="BD76" s="8">
        <v>518463</v>
      </c>
      <c r="BE76" s="8">
        <v>609325</v>
      </c>
      <c r="BF76" s="8">
        <v>533485</v>
      </c>
      <c r="BG76" s="8">
        <v>559647</v>
      </c>
      <c r="BH76" s="8">
        <v>520924</v>
      </c>
      <c r="BI76" s="8">
        <v>594563</v>
      </c>
      <c r="BJ76" s="8">
        <v>668816</v>
      </c>
      <c r="BK76" s="8">
        <v>2807216</v>
      </c>
      <c r="BL76" s="8">
        <v>2637067</v>
      </c>
      <c r="BM76" s="8">
        <v>2445652</v>
      </c>
      <c r="BN76" s="8">
        <v>1628778</v>
      </c>
      <c r="BO76" s="8">
        <v>1319984</v>
      </c>
      <c r="BP76" s="8">
        <v>1839951</v>
      </c>
      <c r="BQ76" s="8">
        <v>1391527</v>
      </c>
      <c r="BR76" s="8">
        <v>1288279</v>
      </c>
      <c r="BS76" s="8">
        <v>1105526</v>
      </c>
      <c r="BT76" s="8">
        <v>954433</v>
      </c>
      <c r="BU76" s="8">
        <v>-33624</v>
      </c>
      <c r="BV76" s="8">
        <v>-30651</v>
      </c>
      <c r="BW76" s="8">
        <v>-59940</v>
      </c>
      <c r="BX76" s="8">
        <v>-103542</v>
      </c>
      <c r="BY76" s="8">
        <v>-53465</v>
      </c>
      <c r="BZ76" s="8">
        <v>-424018</v>
      </c>
      <c r="CA76" s="8">
        <v>-371365</v>
      </c>
      <c r="CB76" s="8">
        <v>-312030</v>
      </c>
      <c r="CC76" s="8">
        <v>-286777</v>
      </c>
      <c r="CD76" s="8">
        <v>-301990</v>
      </c>
      <c r="CE76" s="10">
        <v>3.74344442668699</v>
      </c>
      <c r="CF76" s="10">
        <v>7.0859376253992696</v>
      </c>
      <c r="CG76" s="10">
        <v>1.2047785462929299</v>
      </c>
      <c r="CH76" s="10">
        <v>3.1687165013852598</v>
      </c>
      <c r="CI76" s="10">
        <v>8.1795939741575605</v>
      </c>
      <c r="CJ76" s="8">
        <v>443944</v>
      </c>
      <c r="CK76" s="8">
        <v>487363</v>
      </c>
      <c r="CL76" s="8">
        <v>412998</v>
      </c>
      <c r="CM76" s="8">
        <v>503834</v>
      </c>
      <c r="CN76" s="8">
        <v>513180</v>
      </c>
      <c r="CO76" s="10">
        <v>16.468</v>
      </c>
      <c r="CP76" s="10">
        <v>18.72</v>
      </c>
      <c r="CQ76" s="10">
        <v>17.568000000000001</v>
      </c>
      <c r="CR76" s="10">
        <v>22.468</v>
      </c>
      <c r="CS76" s="10">
        <v>23.742999999999999</v>
      </c>
      <c r="CT76" s="8">
        <v>852</v>
      </c>
      <c r="CU76" s="8">
        <v>688</v>
      </c>
      <c r="CV76" s="8">
        <v>744873</v>
      </c>
      <c r="CW76" s="8">
        <v>515891</v>
      </c>
      <c r="CX76" s="8">
        <v>397705</v>
      </c>
      <c r="CY76" s="8">
        <v>373210</v>
      </c>
      <c r="CZ76" s="8">
        <v>268163</v>
      </c>
      <c r="DA76" s="8">
        <v>2459570</v>
      </c>
      <c r="DB76" s="8">
        <v>2453731</v>
      </c>
      <c r="DC76" s="8">
        <v>2084866</v>
      </c>
      <c r="DD76" s="8">
        <v>1174282</v>
      </c>
      <c r="DE76" s="8">
        <v>587224</v>
      </c>
      <c r="DF76" s="8">
        <v>1122</v>
      </c>
      <c r="DG76" s="4">
        <f t="shared" si="42"/>
        <v>-8.2030309860746997E-2</v>
      </c>
    </row>
    <row r="77" spans="1:111" ht="14" customHeight="1" x14ac:dyDescent="0.2">
      <c r="A77" s="4" t="s">
        <v>411</v>
      </c>
      <c r="B77" s="5" t="s">
        <v>412</v>
      </c>
      <c r="C77" s="4" t="s">
        <v>413</v>
      </c>
      <c r="D77" s="16">
        <v>9000</v>
      </c>
      <c r="E77" s="4" t="e">
        <f t="shared" si="23"/>
        <v>#VALUE!</v>
      </c>
      <c r="F77" s="4">
        <f t="shared" si="24"/>
        <v>12.598122157065792</v>
      </c>
      <c r="G77" s="4">
        <f t="shared" si="25"/>
        <v>9.1083913429327819</v>
      </c>
      <c r="H77" s="4">
        <f t="shared" si="26"/>
        <v>1.5289923339592093</v>
      </c>
      <c r="I77" s="17">
        <v>2818.7920382769998</v>
      </c>
      <c r="J77" s="8">
        <v>1532</v>
      </c>
      <c r="K77" s="4" t="e">
        <f t="shared" si="27"/>
        <v>#VALUE!</v>
      </c>
      <c r="L77" s="4" t="e">
        <f t="shared" si="28"/>
        <v>#VALUE!</v>
      </c>
      <c r="M77" s="14">
        <f t="shared" si="29"/>
        <v>3607638.5</v>
      </c>
      <c r="N77" s="4">
        <f t="shared" si="30"/>
        <v>0.14276493360272685</v>
      </c>
      <c r="O77" s="4">
        <f t="shared" si="31"/>
        <v>8.6272884309884793E-2</v>
      </c>
      <c r="P77" s="4">
        <f t="shared" si="32"/>
        <v>0.16786634174930981</v>
      </c>
      <c r="Q77" s="4">
        <f t="shared" si="33"/>
        <v>1.5516988756419945E-2</v>
      </c>
      <c r="R77" s="4">
        <f t="shared" si="34"/>
        <v>0.54526526931831654</v>
      </c>
      <c r="S77" s="4" t="e">
        <f t="shared" si="35"/>
        <v>#VALUE!</v>
      </c>
      <c r="T77" s="14">
        <f t="shared" si="36"/>
        <v>37913.5</v>
      </c>
      <c r="U77" s="4">
        <f t="shared" si="37"/>
        <v>0.69085499125602856</v>
      </c>
      <c r="V77" s="4">
        <f t="shared" si="38"/>
        <v>2.6232008658096229</v>
      </c>
      <c r="W77" s="4">
        <f t="shared" si="39"/>
        <v>1.5460614509609305</v>
      </c>
      <c r="X77">
        <f t="shared" si="40"/>
        <v>5.9602052735537821E-2</v>
      </c>
      <c r="Y77">
        <f t="shared" si="41"/>
        <v>1.5616950272234722</v>
      </c>
      <c r="Z77" s="9" t="s">
        <v>414</v>
      </c>
      <c r="AA77" s="2" t="s">
        <v>134</v>
      </c>
      <c r="AB77" s="2" t="s">
        <v>134</v>
      </c>
      <c r="AC77" s="2" t="s">
        <v>134</v>
      </c>
      <c r="AD77" s="2" t="s">
        <v>134</v>
      </c>
      <c r="AE77" s="16">
        <v>1146619</v>
      </c>
      <c r="AF77" s="16">
        <v>3965411.0382765299</v>
      </c>
      <c r="AG77" s="8">
        <v>223747</v>
      </c>
      <c r="AH77" s="8">
        <v>235110</v>
      </c>
      <c r="AI77" s="8">
        <v>157414</v>
      </c>
      <c r="AJ77" s="8">
        <v>172908</v>
      </c>
      <c r="AK77" s="4" t="s">
        <v>134</v>
      </c>
      <c r="AL77" s="8">
        <v>3754015</v>
      </c>
      <c r="AM77" s="8">
        <v>3461262</v>
      </c>
      <c r="AN77" s="8">
        <v>3385829</v>
      </c>
      <c r="AO77" s="4" t="s">
        <v>134</v>
      </c>
      <c r="AP77" s="4" t="s">
        <v>134</v>
      </c>
      <c r="AQ77" s="8">
        <v>988670</v>
      </c>
      <c r="AR77" s="8">
        <v>964073</v>
      </c>
      <c r="AS77" s="8">
        <v>804948</v>
      </c>
      <c r="AT77" s="4" t="s">
        <v>134</v>
      </c>
      <c r="AU77" s="4" t="s">
        <v>134</v>
      </c>
      <c r="AV77" s="8">
        <v>2593480</v>
      </c>
      <c r="AW77" s="8">
        <v>2428115</v>
      </c>
      <c r="AX77" s="8">
        <v>1950069</v>
      </c>
      <c r="AY77" s="8">
        <v>2247026</v>
      </c>
      <c r="AZ77" s="4" t="s">
        <v>134</v>
      </c>
      <c r="BA77" s="8">
        <v>370258</v>
      </c>
      <c r="BB77" s="8">
        <v>327363</v>
      </c>
      <c r="BC77" s="8">
        <v>224547</v>
      </c>
      <c r="BD77" s="8">
        <v>278160</v>
      </c>
      <c r="BE77" s="4" t="s">
        <v>134</v>
      </c>
      <c r="BF77" s="8">
        <v>435358</v>
      </c>
      <c r="BG77" s="8">
        <v>401963</v>
      </c>
      <c r="BH77" s="8">
        <v>299247</v>
      </c>
      <c r="BI77" s="8">
        <v>354760</v>
      </c>
      <c r="BJ77" s="4" t="s">
        <v>134</v>
      </c>
      <c r="BK77" s="8">
        <v>2403808</v>
      </c>
      <c r="BL77" s="8">
        <v>1000527</v>
      </c>
      <c r="BM77" s="8">
        <v>883201</v>
      </c>
      <c r="BN77" s="4" t="s">
        <v>134</v>
      </c>
      <c r="BO77" s="4" t="s">
        <v>134</v>
      </c>
      <c r="BP77" s="8">
        <v>601575</v>
      </c>
      <c r="BQ77" s="8">
        <v>596589</v>
      </c>
      <c r="BR77" s="8">
        <v>460841</v>
      </c>
      <c r="BS77" s="4" t="s">
        <v>134</v>
      </c>
      <c r="BT77" s="4" t="s">
        <v>134</v>
      </c>
      <c r="BU77" s="8">
        <v>-40243</v>
      </c>
      <c r="BV77" s="8">
        <v>-35584</v>
      </c>
      <c r="BW77" s="8">
        <v>-40138</v>
      </c>
      <c r="BX77" s="8">
        <v>-44454</v>
      </c>
      <c r="BY77" s="4" t="s">
        <v>134</v>
      </c>
      <c r="BZ77" s="8">
        <v>-1678450</v>
      </c>
      <c r="CA77" s="8">
        <v>-1557632</v>
      </c>
      <c r="CB77" s="8">
        <v>-1234704</v>
      </c>
      <c r="CC77" s="8">
        <v>-1415582</v>
      </c>
      <c r="CD77" s="4" t="s">
        <v>134</v>
      </c>
      <c r="CE77" s="10">
        <v>8.8792880327555892</v>
      </c>
      <c r="CF77" s="10">
        <v>4.7367382186034996</v>
      </c>
      <c r="CG77" s="4" t="s">
        <v>134</v>
      </c>
      <c r="CH77" s="4" t="s">
        <v>134</v>
      </c>
      <c r="CI77" s="4" t="s">
        <v>134</v>
      </c>
      <c r="CJ77" s="8">
        <v>288847</v>
      </c>
      <c r="CK77" s="8">
        <v>309710</v>
      </c>
      <c r="CL77" s="8">
        <v>232114</v>
      </c>
      <c r="CM77" s="8">
        <v>249508</v>
      </c>
      <c r="CN77" s="4" t="s">
        <v>134</v>
      </c>
      <c r="CO77" s="10">
        <v>11.137</v>
      </c>
      <c r="CP77" s="10">
        <v>12.755000000000001</v>
      </c>
      <c r="CQ77" s="10">
        <v>11.903</v>
      </c>
      <c r="CR77" s="10">
        <v>11.103999999999999</v>
      </c>
      <c r="CS77" s="4" t="s">
        <v>134</v>
      </c>
      <c r="CT77" s="8">
        <v>865</v>
      </c>
      <c r="CU77" s="8">
        <v>708</v>
      </c>
      <c r="CV77" s="8">
        <v>474893</v>
      </c>
      <c r="CW77" s="8">
        <v>458078</v>
      </c>
      <c r="CX77" s="8">
        <v>401679</v>
      </c>
      <c r="CY77" s="4" t="s">
        <v>134</v>
      </c>
      <c r="CZ77" s="4" t="s">
        <v>134</v>
      </c>
      <c r="DA77" s="8">
        <v>2046934</v>
      </c>
      <c r="DB77" s="8">
        <v>2054427</v>
      </c>
      <c r="DC77" s="8">
        <v>2130583</v>
      </c>
      <c r="DD77" s="4" t="s">
        <v>134</v>
      </c>
      <c r="DE77" s="4" t="s">
        <v>134</v>
      </c>
      <c r="DF77" s="8">
        <v>1532</v>
      </c>
      <c r="DG77" s="4" t="e">
        <f t="shared" si="42"/>
        <v>#VALUE!</v>
      </c>
    </row>
    <row r="78" spans="1:111" ht="14" customHeight="1" x14ac:dyDescent="0.2">
      <c r="A78" s="4" t="s">
        <v>415</v>
      </c>
      <c r="B78" s="5" t="s">
        <v>416</v>
      </c>
      <c r="C78" s="4" t="s">
        <v>201</v>
      </c>
      <c r="D78" s="16">
        <v>7331</v>
      </c>
      <c r="E78" s="4">
        <f t="shared" si="23"/>
        <v>0.15903190207741891</v>
      </c>
      <c r="F78" s="4">
        <f t="shared" si="24"/>
        <v>25.08737349031286</v>
      </c>
      <c r="G78" s="4">
        <f t="shared" si="25"/>
        <v>16.780733980403422</v>
      </c>
      <c r="H78" s="4">
        <f t="shared" si="26"/>
        <v>5.1974720860077568</v>
      </c>
      <c r="I78" s="17">
        <v>12872.4066</v>
      </c>
      <c r="J78" s="8">
        <v>14125</v>
      </c>
      <c r="K78" s="4">
        <f t="shared" si="27"/>
        <v>3.5299356293332584E-2</v>
      </c>
      <c r="L78" s="4">
        <f t="shared" si="28"/>
        <v>2.7987536467897867E-2</v>
      </c>
      <c r="M78" s="14">
        <f t="shared" si="29"/>
        <v>3805668</v>
      </c>
      <c r="N78" s="4">
        <f t="shared" si="30"/>
        <v>0.27115236279658012</v>
      </c>
      <c r="O78" s="4">
        <f t="shared" si="31"/>
        <v>0.19808800445357602</v>
      </c>
      <c r="P78" s="4">
        <f t="shared" si="32"/>
        <v>0.30972853106886594</v>
      </c>
      <c r="Q78" s="4">
        <f t="shared" si="33"/>
        <v>1.9854239583550492E-2</v>
      </c>
      <c r="R78" s="4">
        <f t="shared" si="34"/>
        <v>0.55860877531655928</v>
      </c>
      <c r="S78" s="4">
        <f t="shared" si="35"/>
        <v>-0.13005275737024335</v>
      </c>
      <c r="T78" s="14">
        <f t="shared" si="36"/>
        <v>44865.5</v>
      </c>
      <c r="U78" s="4">
        <f t="shared" si="37"/>
        <v>0.67801668684356897</v>
      </c>
      <c r="V78" s="4">
        <f t="shared" si="38"/>
        <v>2.286270345842921</v>
      </c>
      <c r="W78" s="4">
        <f t="shared" si="39"/>
        <v>1.6172891560399609</v>
      </c>
      <c r="X78">
        <f t="shared" si="40"/>
        <v>0.13430697248306775</v>
      </c>
      <c r="Y78">
        <f t="shared" si="41"/>
        <v>2.5035222804718216</v>
      </c>
      <c r="Z78" s="9" t="s">
        <v>417</v>
      </c>
      <c r="AA78" s="17">
        <v>14773.300908302999</v>
      </c>
      <c r="AB78" s="17">
        <v>11225.619679992</v>
      </c>
      <c r="AC78" s="17">
        <v>9015.0605454729994</v>
      </c>
      <c r="AD78" s="17">
        <v>7133.0979784470001</v>
      </c>
      <c r="AE78" s="16">
        <v>590491</v>
      </c>
      <c r="AF78" s="16">
        <v>13462897.6</v>
      </c>
      <c r="AG78" s="8">
        <v>513103</v>
      </c>
      <c r="AH78" s="8">
        <v>454368</v>
      </c>
      <c r="AI78" s="8">
        <v>249539</v>
      </c>
      <c r="AJ78" s="8">
        <v>337091</v>
      </c>
      <c r="AK78" s="8">
        <v>377375</v>
      </c>
      <c r="AL78" s="8">
        <v>3820375</v>
      </c>
      <c r="AM78" s="8">
        <v>3790961</v>
      </c>
      <c r="AN78" s="8">
        <v>3674656</v>
      </c>
      <c r="AO78" s="8">
        <v>3516447</v>
      </c>
      <c r="AP78" s="8">
        <v>3421012</v>
      </c>
      <c r="AQ78" s="8">
        <v>1132971</v>
      </c>
      <c r="AR78" s="8">
        <v>1164838</v>
      </c>
      <c r="AS78" s="8">
        <v>1020612</v>
      </c>
      <c r="AT78" s="8">
        <v>1011195</v>
      </c>
      <c r="AU78" s="8">
        <v>884102</v>
      </c>
      <c r="AV78" s="8">
        <v>2590278</v>
      </c>
      <c r="AW78" s="8">
        <v>2362209</v>
      </c>
      <c r="AX78" s="8">
        <v>2121100</v>
      </c>
      <c r="AY78" s="8">
        <v>2194226</v>
      </c>
      <c r="AZ78" s="8">
        <v>2254668</v>
      </c>
      <c r="BA78" s="8">
        <v>702360</v>
      </c>
      <c r="BB78" s="8">
        <v>615127</v>
      </c>
      <c r="BC78" s="8">
        <v>349545</v>
      </c>
      <c r="BD78" s="8">
        <v>483113</v>
      </c>
      <c r="BE78" s="8">
        <v>502579</v>
      </c>
      <c r="BF78" s="8">
        <v>802283</v>
      </c>
      <c r="BG78" s="8">
        <v>719010</v>
      </c>
      <c r="BH78" s="8">
        <v>550218</v>
      </c>
      <c r="BI78" s="8">
        <v>593357</v>
      </c>
      <c r="BJ78" s="8">
        <v>610986</v>
      </c>
      <c r="BK78" s="8">
        <v>1526000</v>
      </c>
      <c r="BL78" s="8">
        <v>1631831</v>
      </c>
      <c r="BM78" s="8">
        <v>1915665</v>
      </c>
      <c r="BN78" s="8">
        <v>1935402</v>
      </c>
      <c r="BO78" s="8">
        <v>1970271</v>
      </c>
      <c r="BP78" s="8">
        <v>834203</v>
      </c>
      <c r="BQ78" s="8">
        <v>445394</v>
      </c>
      <c r="BR78" s="8">
        <v>363089</v>
      </c>
      <c r="BS78" s="8">
        <v>477626</v>
      </c>
      <c r="BT78" s="8">
        <v>350280</v>
      </c>
      <c r="BU78" s="8">
        <v>-51428</v>
      </c>
      <c r="BV78" s="8">
        <v>-38303</v>
      </c>
      <c r="BW78" s="8">
        <v>-50535</v>
      </c>
      <c r="BX78" s="8">
        <v>-64244</v>
      </c>
      <c r="BY78" s="8">
        <v>-89790</v>
      </c>
      <c r="BZ78" s="8">
        <v>-1063819</v>
      </c>
      <c r="CA78" s="8">
        <v>-934246</v>
      </c>
      <c r="CB78" s="8">
        <v>-877330</v>
      </c>
      <c r="CC78" s="8">
        <v>-891879</v>
      </c>
      <c r="CD78" s="8">
        <v>-909933</v>
      </c>
      <c r="CE78" s="10">
        <v>8.1098646164880996</v>
      </c>
      <c r="CF78" s="10">
        <v>7.3011411854035497</v>
      </c>
      <c r="CG78" s="10">
        <v>2.1329246321512398</v>
      </c>
      <c r="CH78" s="10">
        <v>4.4542470585353504</v>
      </c>
      <c r="CI78" s="10">
        <v>4.1955846147636899</v>
      </c>
      <c r="CJ78" s="8">
        <v>613026</v>
      </c>
      <c r="CK78" s="8">
        <v>558251</v>
      </c>
      <c r="CL78" s="8">
        <v>450212</v>
      </c>
      <c r="CM78" s="8">
        <v>447335</v>
      </c>
      <c r="CN78" s="8">
        <v>485782</v>
      </c>
      <c r="CO78" s="10">
        <v>23.666</v>
      </c>
      <c r="CP78" s="10">
        <v>23.632999999999999</v>
      </c>
      <c r="CQ78" s="10">
        <v>21.225000000000001</v>
      </c>
      <c r="CR78" s="10">
        <v>20.387</v>
      </c>
      <c r="CS78" s="10">
        <v>21.545999999999999</v>
      </c>
      <c r="CT78" s="8">
        <v>4929</v>
      </c>
      <c r="CU78" s="8">
        <v>6085</v>
      </c>
      <c r="CV78" s="8">
        <v>786204</v>
      </c>
      <c r="CW78" s="8">
        <v>707548</v>
      </c>
      <c r="CX78" s="8">
        <v>642399</v>
      </c>
      <c r="CY78" s="8">
        <v>694777</v>
      </c>
      <c r="CZ78" s="8">
        <v>646945</v>
      </c>
      <c r="DA78" s="8">
        <v>2134095</v>
      </c>
      <c r="DB78" s="8">
        <v>2070515</v>
      </c>
      <c r="DC78" s="8">
        <v>2120940</v>
      </c>
      <c r="DD78" s="8">
        <v>2060314</v>
      </c>
      <c r="DE78" s="8">
        <v>2107759</v>
      </c>
      <c r="DF78" s="8">
        <v>14125</v>
      </c>
      <c r="DG78" s="4">
        <f t="shared" si="42"/>
        <v>7.9836136519042533E-2</v>
      </c>
    </row>
    <row r="79" spans="1:111" ht="14" customHeight="1" x14ac:dyDescent="0.2">
      <c r="A79" s="4" t="s">
        <v>418</v>
      </c>
      <c r="B79" s="5" t="s">
        <v>419</v>
      </c>
      <c r="C79" s="4" t="s">
        <v>420</v>
      </c>
      <c r="D79" s="16">
        <v>7000</v>
      </c>
      <c r="E79" s="4">
        <f t="shared" si="23"/>
        <v>8.8485852051528369E-2</v>
      </c>
      <c r="F79" s="4">
        <f t="shared" si="24"/>
        <v>22.24345442973496</v>
      </c>
      <c r="G79" s="4">
        <f t="shared" si="25"/>
        <v>17.422351676439444</v>
      </c>
      <c r="H79" s="4">
        <f t="shared" si="26"/>
        <v>2.932603433158488</v>
      </c>
      <c r="I79" s="17">
        <v>5298.1906540729997</v>
      </c>
      <c r="J79" s="8">
        <v>17540</v>
      </c>
      <c r="K79" s="4">
        <f t="shared" si="27"/>
        <v>5.5364978807340481E-2</v>
      </c>
      <c r="L79" s="4">
        <f t="shared" si="28"/>
        <v>0.12156784181683045</v>
      </c>
      <c r="M79" s="14">
        <f t="shared" si="29"/>
        <v>2560159.5</v>
      </c>
      <c r="N79" s="4">
        <f t="shared" si="30"/>
        <v>0.13525322527335215</v>
      </c>
      <c r="O79" s="4">
        <f t="shared" si="31"/>
        <v>0.10667653753033141</v>
      </c>
      <c r="P79" s="4">
        <f t="shared" si="32"/>
        <v>0.16832420144085947</v>
      </c>
      <c r="Q79" s="4">
        <f t="shared" si="33"/>
        <v>8.8816275638941358E-2</v>
      </c>
      <c r="R79" s="4">
        <f t="shared" si="34"/>
        <v>0.18586801754450943</v>
      </c>
      <c r="S79" s="4">
        <f t="shared" si="35"/>
        <v>0.16049818944896233</v>
      </c>
      <c r="T79" s="14">
        <f t="shared" si="36"/>
        <v>254682</v>
      </c>
      <c r="U79" s="4">
        <f t="shared" si="37"/>
        <v>0.85257197666688689</v>
      </c>
      <c r="V79" s="4">
        <f t="shared" si="38"/>
        <v>2.8937001292088453</v>
      </c>
      <c r="W79" s="4">
        <f t="shared" si="39"/>
        <v>1.2329791711588203</v>
      </c>
      <c r="X79">
        <f t="shared" si="40"/>
        <v>9.0949426466213984E-2</v>
      </c>
      <c r="Y79">
        <f t="shared" si="41"/>
        <v>1.4000312194454378</v>
      </c>
      <c r="Z79" s="9" t="s">
        <v>421</v>
      </c>
      <c r="AA79" s="17">
        <v>4414.6310445219997</v>
      </c>
      <c r="AB79" s="17">
        <v>5745.2602207350001</v>
      </c>
      <c r="AC79" s="17">
        <v>5913.1408470489996</v>
      </c>
      <c r="AD79" s="17">
        <v>3774.3000958570001</v>
      </c>
      <c r="AE79" s="16">
        <v>1249826</v>
      </c>
      <c r="AF79" s="16">
        <v>6548016.654073</v>
      </c>
      <c r="AG79" s="8">
        <v>238191</v>
      </c>
      <c r="AH79" s="8">
        <v>305871</v>
      </c>
      <c r="AI79" s="8">
        <v>278670</v>
      </c>
      <c r="AJ79" s="8">
        <v>244115</v>
      </c>
      <c r="AK79" s="8">
        <v>226958</v>
      </c>
      <c r="AL79" s="8">
        <v>2618939</v>
      </c>
      <c r="AM79" s="8">
        <v>2501380</v>
      </c>
      <c r="AN79" s="8">
        <v>2293503</v>
      </c>
      <c r="AO79" s="8">
        <v>1908913</v>
      </c>
      <c r="AP79" s="8">
        <v>1655096</v>
      </c>
      <c r="AQ79" s="8">
        <v>771619</v>
      </c>
      <c r="AR79" s="8">
        <v>773732</v>
      </c>
      <c r="AS79" s="8">
        <v>773598</v>
      </c>
      <c r="AT79" s="8">
        <v>629755</v>
      </c>
      <c r="AU79" s="8">
        <v>542448</v>
      </c>
      <c r="AV79" s="8">
        <v>2232834</v>
      </c>
      <c r="AW79" s="8">
        <v>2124074</v>
      </c>
      <c r="AX79" s="8">
        <v>2123516</v>
      </c>
      <c r="AY79" s="8">
        <v>1894920</v>
      </c>
      <c r="AZ79" s="8">
        <v>1799889</v>
      </c>
      <c r="BA79" s="8">
        <v>301998</v>
      </c>
      <c r="BB79" s="8">
        <v>306950</v>
      </c>
      <c r="BC79" s="8">
        <v>311000</v>
      </c>
      <c r="BD79" s="8">
        <v>295531</v>
      </c>
      <c r="BE79" s="8">
        <v>275041</v>
      </c>
      <c r="BF79" s="8">
        <v>375840</v>
      </c>
      <c r="BG79" s="8">
        <v>376030</v>
      </c>
      <c r="BH79" s="8">
        <v>371674</v>
      </c>
      <c r="BI79" s="8">
        <v>357253</v>
      </c>
      <c r="BJ79" s="8">
        <v>335138</v>
      </c>
      <c r="BK79" s="8">
        <v>1870629</v>
      </c>
      <c r="BL79" s="8">
        <v>1864205</v>
      </c>
      <c r="BM79" s="8">
        <v>1675737</v>
      </c>
      <c r="BN79" s="8">
        <v>1504807</v>
      </c>
      <c r="BO79" s="8">
        <v>1419434</v>
      </c>
      <c r="BP79" s="8">
        <v>367860</v>
      </c>
      <c r="BQ79" s="8">
        <v>459615</v>
      </c>
      <c r="BR79" s="8">
        <v>529727</v>
      </c>
      <c r="BS79" s="8">
        <v>404709</v>
      </c>
      <c r="BT79" s="8">
        <v>377348</v>
      </c>
      <c r="BU79" s="8">
        <v>-198312</v>
      </c>
      <c r="BV79" s="8">
        <v>-311052</v>
      </c>
      <c r="BW79" s="8">
        <v>-255027</v>
      </c>
      <c r="BX79" s="8">
        <v>-182124</v>
      </c>
      <c r="BY79" s="8">
        <v>-109338</v>
      </c>
      <c r="BZ79" s="8">
        <v>-1607057</v>
      </c>
      <c r="CA79" s="8">
        <v>-1504717</v>
      </c>
      <c r="CB79" s="8">
        <v>-1487445</v>
      </c>
      <c r="CC79" s="8">
        <v>-1300400</v>
      </c>
      <c r="CD79" s="8">
        <v>-1235372</v>
      </c>
      <c r="CE79" s="10">
        <v>1.8409491337891399</v>
      </c>
      <c r="CF79" s="10">
        <v>1.5443367210704499</v>
      </c>
      <c r="CG79" s="10">
        <v>0.94893743018263599</v>
      </c>
      <c r="CH79" s="10">
        <v>1.7514934926392101</v>
      </c>
      <c r="CI79" s="10">
        <v>3.1360786161226799</v>
      </c>
      <c r="CJ79" s="8">
        <v>312033</v>
      </c>
      <c r="CK79" s="8">
        <v>374951</v>
      </c>
      <c r="CL79" s="8">
        <v>339344</v>
      </c>
      <c r="CM79" s="8">
        <v>305837</v>
      </c>
      <c r="CN79" s="8">
        <v>287055</v>
      </c>
      <c r="CO79" s="10">
        <v>13.975</v>
      </c>
      <c r="CP79" s="10">
        <v>17.652000000000001</v>
      </c>
      <c r="CQ79" s="10">
        <v>15.98</v>
      </c>
      <c r="CR79" s="10">
        <v>16.14</v>
      </c>
      <c r="CS79" s="10">
        <v>15.948</v>
      </c>
      <c r="CT79" s="8">
        <v>1906</v>
      </c>
      <c r="CU79" s="8">
        <v>11306</v>
      </c>
      <c r="CV79" s="8">
        <v>-16536</v>
      </c>
      <c r="CW79" s="8">
        <v>-86228</v>
      </c>
      <c r="CX79" s="8">
        <v>6215</v>
      </c>
      <c r="CY79" s="8">
        <v>-83431</v>
      </c>
      <c r="CZ79" s="8">
        <v>-13803</v>
      </c>
      <c r="DA79" s="8">
        <v>486777</v>
      </c>
      <c r="DB79" s="8">
        <v>471053</v>
      </c>
      <c r="DC79" s="8">
        <v>476459</v>
      </c>
      <c r="DD79" s="8">
        <v>466894</v>
      </c>
      <c r="DE79" s="8">
        <v>502758</v>
      </c>
      <c r="DF79" s="8">
        <v>17540</v>
      </c>
      <c r="DG79" s="4">
        <f t="shared" si="42"/>
        <v>1.2150194736159081E-2</v>
      </c>
    </row>
    <row r="80" spans="1:111" ht="14" customHeight="1" x14ac:dyDescent="0.2">
      <c r="A80" s="4" t="s">
        <v>422</v>
      </c>
      <c r="B80" s="5" t="s">
        <v>423</v>
      </c>
      <c r="C80" s="4" t="s">
        <v>424</v>
      </c>
      <c r="D80" s="16">
        <v>3664</v>
      </c>
      <c r="E80" s="4" t="e">
        <f t="shared" si="23"/>
        <v>#VALUE!</v>
      </c>
      <c r="F80" s="4">
        <f t="shared" si="24"/>
        <v>11.357890140590165</v>
      </c>
      <c r="G80" s="4">
        <f t="shared" si="25"/>
        <v>2.6486574438758956</v>
      </c>
      <c r="H80" s="4">
        <f t="shared" si="26"/>
        <v>0.79549264011526633</v>
      </c>
      <c r="I80" s="17">
        <v>1039.246947864</v>
      </c>
      <c r="J80" s="8">
        <v>60</v>
      </c>
      <c r="K80" s="4" t="e">
        <f t="shared" si="27"/>
        <v>#VALUE!</v>
      </c>
      <c r="L80" s="4" t="e">
        <f t="shared" si="28"/>
        <v>#VALUE!</v>
      </c>
      <c r="M80" s="14">
        <f t="shared" si="29"/>
        <v>1799085</v>
      </c>
      <c r="N80" s="4">
        <f t="shared" si="30"/>
        <v>0.19013852242744064</v>
      </c>
      <c r="O80" s="4">
        <f t="shared" si="31"/>
        <v>3.7722625329815303E-2</v>
      </c>
      <c r="P80" s="4">
        <f t="shared" si="32"/>
        <v>0.30033806068601582</v>
      </c>
      <c r="Q80" s="4">
        <f t="shared" si="33"/>
        <v>0.14685026385224276</v>
      </c>
      <c r="R80" s="4">
        <f t="shared" si="34"/>
        <v>0.15121352604308699</v>
      </c>
      <c r="S80" s="4" t="e">
        <f t="shared" si="35"/>
        <v>#VALUE!</v>
      </c>
      <c r="T80" s="14">
        <f t="shared" si="36"/>
        <v>221800</v>
      </c>
      <c r="U80" s="4">
        <f t="shared" si="37"/>
        <v>0.82683392418871016</v>
      </c>
      <c r="V80" s="4">
        <f t="shared" si="38"/>
        <v>2.8028657268315231</v>
      </c>
      <c r="W80" s="4">
        <f t="shared" si="39"/>
        <v>3.8178032274856846</v>
      </c>
      <c r="X80">
        <f t="shared" si="40"/>
        <v>3.1190346332151623E-2</v>
      </c>
      <c r="Y80">
        <f t="shared" si="41"/>
        <v>0.71238465274405049</v>
      </c>
      <c r="Z80" s="9" t="s">
        <v>425</v>
      </c>
      <c r="AA80" s="2" t="s">
        <v>134</v>
      </c>
      <c r="AB80" s="2" t="s">
        <v>134</v>
      </c>
      <c r="AC80" s="2" t="s">
        <v>134</v>
      </c>
      <c r="AD80" s="2" t="s">
        <v>134</v>
      </c>
      <c r="AE80" s="16">
        <v>890300</v>
      </c>
      <c r="AF80" s="16">
        <v>1929546.94786359</v>
      </c>
      <c r="AG80" s="8">
        <v>91500</v>
      </c>
      <c r="AH80" s="8">
        <v>0</v>
      </c>
      <c r="AI80" s="8">
        <v>0</v>
      </c>
      <c r="AJ80" s="8">
        <v>-38546</v>
      </c>
      <c r="AK80" s="4" t="s">
        <v>134</v>
      </c>
      <c r="AL80" s="8">
        <v>2933600</v>
      </c>
      <c r="AM80" s="8">
        <v>664570</v>
      </c>
      <c r="AN80" s="8">
        <v>577277</v>
      </c>
      <c r="AO80" s="8">
        <v>728593</v>
      </c>
      <c r="AP80" s="4" t="s">
        <v>134</v>
      </c>
      <c r="AQ80" s="8">
        <v>865400</v>
      </c>
      <c r="AR80" s="8">
        <v>251678</v>
      </c>
      <c r="AS80" s="8">
        <v>139690</v>
      </c>
      <c r="AT80" s="8">
        <v>168019</v>
      </c>
      <c r="AU80" s="4" t="s">
        <v>134</v>
      </c>
      <c r="AV80" s="8">
        <v>2425600</v>
      </c>
      <c r="AW80" s="8">
        <v>768400</v>
      </c>
      <c r="AX80" s="8">
        <v>547700</v>
      </c>
      <c r="AY80" s="8">
        <v>847688</v>
      </c>
      <c r="AZ80" s="4" t="s">
        <v>134</v>
      </c>
      <c r="BA80" s="8">
        <v>461200</v>
      </c>
      <c r="BB80" s="8">
        <v>-18000</v>
      </c>
      <c r="BC80" s="8">
        <v>-95000</v>
      </c>
      <c r="BD80" s="8">
        <v>-12260</v>
      </c>
      <c r="BE80" s="4" t="s">
        <v>134</v>
      </c>
      <c r="BF80" s="8">
        <v>728500</v>
      </c>
      <c r="BG80" s="8">
        <v>122700</v>
      </c>
      <c r="BH80" s="8">
        <v>55700</v>
      </c>
      <c r="BI80" s="8">
        <v>120832</v>
      </c>
      <c r="BJ80" s="4" t="s">
        <v>134</v>
      </c>
      <c r="BK80" s="8">
        <v>4118000</v>
      </c>
      <c r="BL80" s="8">
        <v>517499</v>
      </c>
      <c r="BM80" s="8">
        <v>400465</v>
      </c>
      <c r="BN80" s="8">
        <v>443782</v>
      </c>
      <c r="BO80" s="4" t="s">
        <v>134</v>
      </c>
      <c r="BP80" s="8">
        <v>668100</v>
      </c>
      <c r="BQ80" s="8">
        <v>246687</v>
      </c>
      <c r="BR80" s="8">
        <v>140236</v>
      </c>
      <c r="BS80" s="8">
        <v>163941</v>
      </c>
      <c r="BT80" s="4" t="s">
        <v>134</v>
      </c>
      <c r="BU80" s="8">
        <v>-356200</v>
      </c>
      <c r="BV80" s="8">
        <v>-87400</v>
      </c>
      <c r="BW80" s="8">
        <v>-48037</v>
      </c>
      <c r="BX80" s="8">
        <v>-208068</v>
      </c>
      <c r="BY80" s="4" t="s">
        <v>134</v>
      </c>
      <c r="BZ80" s="8">
        <v>-1438700</v>
      </c>
      <c r="CA80" s="8">
        <v>-570100</v>
      </c>
      <c r="CB80" s="8">
        <v>-427000</v>
      </c>
      <c r="CC80" s="8">
        <v>-673559</v>
      </c>
      <c r="CD80" s="4" t="s">
        <v>134</v>
      </c>
      <c r="CE80" s="10">
        <v>0.28126572549052897</v>
      </c>
      <c r="CF80" s="10">
        <v>0.81876229870286299</v>
      </c>
      <c r="CG80" s="10">
        <v>1.8589257764231</v>
      </c>
      <c r="CH80" s="4" t="s">
        <v>134</v>
      </c>
      <c r="CI80" s="4" t="s">
        <v>134</v>
      </c>
      <c r="CJ80" s="8">
        <v>358800</v>
      </c>
      <c r="CK80" s="8">
        <v>140700</v>
      </c>
      <c r="CL80" s="8">
        <v>150700</v>
      </c>
      <c r="CM80" s="8">
        <v>94546</v>
      </c>
      <c r="CN80" s="4" t="s">
        <v>134</v>
      </c>
      <c r="CO80" s="10">
        <v>14.792</v>
      </c>
      <c r="CP80" s="10">
        <v>18.311</v>
      </c>
      <c r="CQ80" s="10">
        <v>27.515000000000001</v>
      </c>
      <c r="CR80" s="10">
        <v>11.153</v>
      </c>
      <c r="CS80" s="4" t="s">
        <v>134</v>
      </c>
      <c r="CT80" s="8">
        <v>56</v>
      </c>
      <c r="CU80" s="8">
        <v>16</v>
      </c>
      <c r="CV80" s="8">
        <v>445600</v>
      </c>
      <c r="CW80" s="8">
        <v>114504</v>
      </c>
      <c r="CX80" s="8">
        <v>52968</v>
      </c>
      <c r="CY80" s="8">
        <v>42399</v>
      </c>
      <c r="CZ80" s="4" t="s">
        <v>134</v>
      </c>
      <c r="DA80" s="8">
        <v>443600</v>
      </c>
      <c r="DB80" s="8">
        <v>27816</v>
      </c>
      <c r="DC80" s="8">
        <v>0</v>
      </c>
      <c r="DD80" s="4" t="s">
        <v>134</v>
      </c>
      <c r="DE80" s="4" t="s">
        <v>134</v>
      </c>
      <c r="DF80" s="8">
        <v>60</v>
      </c>
      <c r="DG80" s="4" t="e">
        <f t="shared" si="42"/>
        <v>#VALUE!</v>
      </c>
    </row>
    <row r="81" spans="1:111" ht="14" customHeight="1" x14ac:dyDescent="0.2">
      <c r="A81" s="4" t="s">
        <v>426</v>
      </c>
      <c r="B81" s="5" t="s">
        <v>427</v>
      </c>
      <c r="C81" s="4" t="s">
        <v>424</v>
      </c>
      <c r="D81" s="16">
        <v>9200</v>
      </c>
      <c r="E81" s="4">
        <f t="shared" si="23"/>
        <v>0.10125360655250515</v>
      </c>
      <c r="F81" s="4">
        <f t="shared" si="24"/>
        <v>67.597204013029568</v>
      </c>
      <c r="G81" s="4">
        <f t="shared" si="25"/>
        <v>8.123157416278401</v>
      </c>
      <c r="H81" s="4">
        <f t="shared" si="26"/>
        <v>0.90964262309878008</v>
      </c>
      <c r="I81" s="17">
        <v>1753.5390693019999</v>
      </c>
      <c r="J81" s="8">
        <v>1418</v>
      </c>
      <c r="K81" s="4">
        <f t="shared" si="27"/>
        <v>1.9901196843890911E-2</v>
      </c>
      <c r="L81" s="4">
        <f t="shared" si="28"/>
        <v>-7.9106408982385967E-2</v>
      </c>
      <c r="M81" s="14">
        <f t="shared" si="29"/>
        <v>1997271</v>
      </c>
      <c r="N81" s="4">
        <f t="shared" si="30"/>
        <v>5.3658515336259323E-2</v>
      </c>
      <c r="O81" s="4">
        <f t="shared" si="31"/>
        <v>1.2555636653688813E-2</v>
      </c>
      <c r="P81" s="4">
        <f t="shared" si="32"/>
        <v>0.11198141024275876</v>
      </c>
      <c r="Q81" s="4">
        <f t="shared" si="33"/>
        <v>3.9225413874750495E-2</v>
      </c>
      <c r="R81" s="4">
        <f t="shared" si="34"/>
        <v>2.2570450212951527E-2</v>
      </c>
      <c r="S81" s="4">
        <f t="shared" si="35"/>
        <v>-7.2405695807826076E-2</v>
      </c>
      <c r="T81" s="14">
        <f t="shared" si="36"/>
        <v>65621</v>
      </c>
      <c r="U81" s="4">
        <f t="shared" si="37"/>
        <v>1.0169322674846419</v>
      </c>
      <c r="V81" s="4">
        <f t="shared" si="38"/>
        <v>1.5928977842196967</v>
      </c>
      <c r="W81" s="4">
        <f t="shared" si="39"/>
        <v>1.0868828824009309</v>
      </c>
      <c r="X81">
        <f t="shared" si="40"/>
        <v>1.2768232051949048E-2</v>
      </c>
      <c r="Y81">
        <f t="shared" si="41"/>
        <v>1.3437572340737938</v>
      </c>
      <c r="Z81" s="9" t="s">
        <v>428</v>
      </c>
      <c r="AA81" s="17">
        <v>1128.723395427</v>
      </c>
      <c r="AB81" s="17">
        <v>789.47185315900003</v>
      </c>
      <c r="AC81" s="17">
        <v>1475.038874635</v>
      </c>
      <c r="AD81" s="17">
        <v>1192.2465424869999</v>
      </c>
      <c r="AE81" s="16">
        <v>125859</v>
      </c>
      <c r="AF81" s="16">
        <v>1879398.0693024199</v>
      </c>
      <c r="AG81" s="8">
        <v>25941</v>
      </c>
      <c r="AH81" s="8">
        <v>-49307</v>
      </c>
      <c r="AI81" s="8">
        <v>-496751</v>
      </c>
      <c r="AJ81" s="8">
        <v>-348444</v>
      </c>
      <c r="AK81" s="8">
        <v>-212327</v>
      </c>
      <c r="AL81" s="8">
        <v>2031683</v>
      </c>
      <c r="AM81" s="8">
        <v>1962859</v>
      </c>
      <c r="AN81" s="8">
        <v>2045842</v>
      </c>
      <c r="AO81" s="8">
        <v>2740663</v>
      </c>
      <c r="AP81" s="8">
        <v>2824998</v>
      </c>
      <c r="AQ81" s="8">
        <v>1297060</v>
      </c>
      <c r="AR81" s="8">
        <v>1188003</v>
      </c>
      <c r="AS81" s="8">
        <v>1170263</v>
      </c>
      <c r="AT81" s="8">
        <v>1244436</v>
      </c>
      <c r="AU81" s="8">
        <v>1244889</v>
      </c>
      <c r="AV81" s="8">
        <v>2066084</v>
      </c>
      <c r="AW81" s="8">
        <v>1869275</v>
      </c>
      <c r="AX81" s="8">
        <v>1827889</v>
      </c>
      <c r="AY81" s="8">
        <v>2048124</v>
      </c>
      <c r="AZ81" s="8">
        <v>1909482</v>
      </c>
      <c r="BA81" s="8">
        <v>110863</v>
      </c>
      <c r="BB81" s="8">
        <v>39799</v>
      </c>
      <c r="BC81" s="8">
        <v>-446079</v>
      </c>
      <c r="BD81" s="8">
        <v>-290713</v>
      </c>
      <c r="BE81" s="8">
        <v>-145482</v>
      </c>
      <c r="BF81" s="8">
        <v>231363</v>
      </c>
      <c r="BG81" s="8">
        <v>179599</v>
      </c>
      <c r="BH81" s="8">
        <v>153246</v>
      </c>
      <c r="BI81" s="8">
        <v>131353</v>
      </c>
      <c r="BJ81" s="8">
        <v>224557</v>
      </c>
      <c r="BK81" s="8">
        <v>1511942</v>
      </c>
      <c r="BL81" s="8">
        <v>1457898</v>
      </c>
      <c r="BM81" s="8">
        <v>1493748</v>
      </c>
      <c r="BN81" s="8">
        <v>1671317</v>
      </c>
      <c r="BO81" s="8">
        <v>1415763</v>
      </c>
      <c r="BP81" s="8">
        <v>568414</v>
      </c>
      <c r="BQ81" s="8">
        <v>501161</v>
      </c>
      <c r="BR81" s="8">
        <v>437116</v>
      </c>
      <c r="BS81" s="8">
        <v>600956</v>
      </c>
      <c r="BT81" s="8">
        <v>494741</v>
      </c>
      <c r="BU81" s="8">
        <v>-81043</v>
      </c>
      <c r="BV81" s="8">
        <v>-50199</v>
      </c>
      <c r="BW81" s="8">
        <v>-60687</v>
      </c>
      <c r="BX81" s="8">
        <v>-147684</v>
      </c>
      <c r="BY81" s="8">
        <v>-109467</v>
      </c>
      <c r="BZ81" s="8">
        <v>-1638207</v>
      </c>
      <c r="CA81" s="8">
        <v>-1465410</v>
      </c>
      <c r="CB81" s="8">
        <v>-1478948</v>
      </c>
      <c r="CC81" s="8">
        <v>-1701880</v>
      </c>
      <c r="CD81" s="8">
        <v>-1486666</v>
      </c>
      <c r="CE81" s="10">
        <v>2.7481349515644098</v>
      </c>
      <c r="CF81" s="10">
        <v>6.6160722556739202</v>
      </c>
      <c r="CG81" s="10">
        <v>0.66211071074953798</v>
      </c>
      <c r="CH81" s="10">
        <v>0.44528232527457001</v>
      </c>
      <c r="CI81" s="10">
        <v>0.42234339476165</v>
      </c>
      <c r="CJ81" s="8">
        <v>146441</v>
      </c>
      <c r="CK81" s="8">
        <v>90493</v>
      </c>
      <c r="CL81" s="8">
        <v>102574</v>
      </c>
      <c r="CM81" s="8">
        <v>73622</v>
      </c>
      <c r="CN81" s="8">
        <v>157712</v>
      </c>
      <c r="CO81" s="10">
        <v>7.0880000000000001</v>
      </c>
      <c r="CP81" s="10">
        <v>4.8410000000000002</v>
      </c>
      <c r="CQ81" s="10">
        <v>5.6120000000000001</v>
      </c>
      <c r="CR81" s="10">
        <v>3.5950000000000002</v>
      </c>
      <c r="CS81" s="10">
        <v>8.2590000000000003</v>
      </c>
      <c r="CT81" s="8">
        <v>962</v>
      </c>
      <c r="CU81" s="8">
        <v>449</v>
      </c>
      <c r="CV81" s="8">
        <v>517758</v>
      </c>
      <c r="CW81" s="8">
        <v>459162</v>
      </c>
      <c r="CX81" s="8">
        <v>565245</v>
      </c>
      <c r="CY81" s="8">
        <v>671459</v>
      </c>
      <c r="CZ81" s="8">
        <v>716957</v>
      </c>
      <c r="DA81" s="8">
        <v>45856</v>
      </c>
      <c r="DB81" s="8">
        <v>47549</v>
      </c>
      <c r="DC81" s="8">
        <v>49333</v>
      </c>
      <c r="DD81" s="8">
        <v>430853</v>
      </c>
      <c r="DE81" s="8">
        <v>413121</v>
      </c>
      <c r="DF81" s="8">
        <v>1418</v>
      </c>
      <c r="DG81" s="4" t="e">
        <f t="shared" si="42"/>
        <v>#NUM!</v>
      </c>
    </row>
    <row r="82" spans="1:111" ht="14" customHeight="1" x14ac:dyDescent="0.2">
      <c r="A82" s="4" t="s">
        <v>429</v>
      </c>
      <c r="B82" s="5" t="s">
        <v>430</v>
      </c>
      <c r="C82" s="4" t="s">
        <v>431</v>
      </c>
      <c r="D82" s="16">
        <v>5230</v>
      </c>
      <c r="E82" s="4">
        <f t="shared" si="23"/>
        <v>0.18108159193133844</v>
      </c>
      <c r="F82" s="4">
        <f t="shared" si="24"/>
        <v>10.689921350439382</v>
      </c>
      <c r="G82" s="4">
        <f t="shared" si="25"/>
        <v>18.278514039602122</v>
      </c>
      <c r="H82" s="4">
        <f t="shared" si="26"/>
        <v>1.3455424772330615</v>
      </c>
      <c r="I82" s="17">
        <v>2627.5826679380002</v>
      </c>
      <c r="J82" s="8">
        <v>56</v>
      </c>
      <c r="K82" s="4">
        <f t="shared" si="27"/>
        <v>0.11321661791509241</v>
      </c>
      <c r="L82" s="4">
        <f t="shared" si="28"/>
        <v>0.11360498624364945</v>
      </c>
      <c r="M82" s="14">
        <f t="shared" si="29"/>
        <v>3264350</v>
      </c>
      <c r="N82" s="4">
        <f t="shared" si="30"/>
        <v>7.1339397182093811E-2</v>
      </c>
      <c r="O82" s="4">
        <f t="shared" si="31"/>
        <v>0.10959514892099162</v>
      </c>
      <c r="P82" s="4">
        <f t="shared" si="32"/>
        <v>7.3613340467273053E-2</v>
      </c>
      <c r="Q82" s="4">
        <f t="shared" si="33"/>
        <v>6.1530230069555915E-2</v>
      </c>
      <c r="R82" s="4">
        <f t="shared" si="34"/>
        <v>0.3635873795126624</v>
      </c>
      <c r="S82" s="4">
        <f t="shared" si="35"/>
        <v>0.32479984338905288</v>
      </c>
      <c r="T82" s="14">
        <f t="shared" si="36"/>
        <v>111550</v>
      </c>
      <c r="U82" s="4">
        <f t="shared" si="37"/>
        <v>0.67137639944920069</v>
      </c>
      <c r="V82" s="4">
        <f t="shared" si="38"/>
        <v>2.6176470588235294</v>
      </c>
      <c r="W82" s="4">
        <f t="shared" si="39"/>
        <v>1.6404439206442742</v>
      </c>
      <c r="X82">
        <f t="shared" si="40"/>
        <v>7.3579596479674311E-2</v>
      </c>
      <c r="Y82">
        <f t="shared" si="41"/>
        <v>2.889292509946376</v>
      </c>
      <c r="Z82" s="9" t="s">
        <v>432</v>
      </c>
      <c r="AA82" s="17">
        <v>2546.9741201729998</v>
      </c>
      <c r="AB82" s="17">
        <v>2651.3263741800001</v>
      </c>
      <c r="AC82" s="17">
        <v>2155.7822147810002</v>
      </c>
      <c r="AD82" s="17">
        <v>1350.3202653640001</v>
      </c>
      <c r="AE82" s="16">
        <v>390200</v>
      </c>
      <c r="AF82" s="16">
        <v>3017782.6679383102</v>
      </c>
      <c r="AG82" s="8">
        <v>245800</v>
      </c>
      <c r="AH82" s="8">
        <v>69600</v>
      </c>
      <c r="AI82" s="8">
        <v>106600</v>
      </c>
      <c r="AJ82" s="8">
        <v>113300</v>
      </c>
      <c r="AK82" s="8">
        <v>75700</v>
      </c>
      <c r="AL82" s="8">
        <v>3340600</v>
      </c>
      <c r="AM82" s="8">
        <v>3188100</v>
      </c>
      <c r="AN82" s="8">
        <v>2646700</v>
      </c>
      <c r="AO82" s="8">
        <v>2302500</v>
      </c>
      <c r="AP82" s="8">
        <v>2172200</v>
      </c>
      <c r="AQ82" s="8">
        <v>856800</v>
      </c>
      <c r="AR82" s="8">
        <v>767900</v>
      </c>
      <c r="AS82" s="8">
        <v>664900</v>
      </c>
      <c r="AT82" s="8">
        <v>757200</v>
      </c>
      <c r="AU82" s="8">
        <v>667400</v>
      </c>
      <c r="AV82" s="8">
        <v>2242800</v>
      </c>
      <c r="AW82" s="8">
        <v>2036400</v>
      </c>
      <c r="AX82" s="8">
        <v>1935600</v>
      </c>
      <c r="AY82" s="8">
        <v>1736900</v>
      </c>
      <c r="AZ82" s="8">
        <v>1460400</v>
      </c>
      <c r="BA82" s="8">
        <v>160000</v>
      </c>
      <c r="BB82" s="8">
        <v>107300</v>
      </c>
      <c r="BC82" s="8">
        <v>151800</v>
      </c>
      <c r="BD82" s="8">
        <v>152900</v>
      </c>
      <c r="BE82" s="8">
        <v>94900</v>
      </c>
      <c r="BF82" s="8">
        <v>165100</v>
      </c>
      <c r="BG82" s="8">
        <v>254500</v>
      </c>
      <c r="BH82" s="8">
        <v>273400</v>
      </c>
      <c r="BI82" s="8">
        <v>238700</v>
      </c>
      <c r="BJ82" s="8">
        <v>185700</v>
      </c>
      <c r="BK82" s="8">
        <v>1156200</v>
      </c>
      <c r="BL82" s="8">
        <v>1234800</v>
      </c>
      <c r="BM82" s="8">
        <v>754500</v>
      </c>
      <c r="BN82" s="8">
        <v>512100</v>
      </c>
      <c r="BO82" s="8">
        <v>487700</v>
      </c>
      <c r="BP82" s="8">
        <v>367700</v>
      </c>
      <c r="BQ82" s="8">
        <v>364000</v>
      </c>
      <c r="BR82" s="8">
        <v>310300</v>
      </c>
      <c r="BS82" s="8">
        <v>284000</v>
      </c>
      <c r="BT82" s="8">
        <v>209500</v>
      </c>
      <c r="BU82" s="8">
        <v>-138000</v>
      </c>
      <c r="BV82" s="8">
        <v>-85100</v>
      </c>
      <c r="BW82" s="8">
        <v>-82100</v>
      </c>
      <c r="BX82" s="8">
        <v>-85400</v>
      </c>
      <c r="BY82" s="8">
        <v>-44800</v>
      </c>
      <c r="BZ82" s="8">
        <v>-1814900</v>
      </c>
      <c r="CA82" s="8">
        <v>-1525900</v>
      </c>
      <c r="CB82" s="8">
        <v>-1439100</v>
      </c>
      <c r="CC82" s="8">
        <v>-1318700</v>
      </c>
      <c r="CD82" s="8">
        <v>-1120800</v>
      </c>
      <c r="CE82" s="10">
        <v>9.8987341772151893</v>
      </c>
      <c r="CF82" s="10">
        <v>0.43091745128092801</v>
      </c>
      <c r="CG82" s="10">
        <v>1.34810438207779</v>
      </c>
      <c r="CH82" s="10">
        <v>2.6448516579406598</v>
      </c>
      <c r="CI82" s="10">
        <v>0.270679111683296</v>
      </c>
      <c r="CJ82" s="8">
        <v>250900</v>
      </c>
      <c r="CK82" s="8">
        <v>216800</v>
      </c>
      <c r="CL82" s="8">
        <v>228200</v>
      </c>
      <c r="CM82" s="8">
        <v>199100</v>
      </c>
      <c r="CN82" s="8">
        <v>166500</v>
      </c>
      <c r="CO82" s="10">
        <v>11.186999999999999</v>
      </c>
      <c r="CP82" s="10">
        <v>10.646000000000001</v>
      </c>
      <c r="CQ82" s="10">
        <v>11.79</v>
      </c>
      <c r="CR82" s="10">
        <v>11.462999999999999</v>
      </c>
      <c r="CS82" s="10">
        <v>11.401</v>
      </c>
      <c r="CT82" s="8">
        <v>41</v>
      </c>
      <c r="CU82" s="8">
        <v>29</v>
      </c>
      <c r="CV82" s="8">
        <v>459300</v>
      </c>
      <c r="CW82" s="8">
        <v>450600</v>
      </c>
      <c r="CX82" s="8">
        <v>392900</v>
      </c>
      <c r="CY82" s="8">
        <v>393300</v>
      </c>
      <c r="CZ82" s="8">
        <v>457700</v>
      </c>
      <c r="DA82" s="8">
        <v>1214600</v>
      </c>
      <c r="DB82" s="8">
        <v>1155200</v>
      </c>
      <c r="DC82" s="8">
        <v>1006900</v>
      </c>
      <c r="DD82" s="8">
        <v>621900</v>
      </c>
      <c r="DE82" s="8">
        <v>615200</v>
      </c>
      <c r="DF82" s="8">
        <v>56</v>
      </c>
      <c r="DG82" s="4">
        <f t="shared" si="42"/>
        <v>0.34236771894538065</v>
      </c>
    </row>
    <row r="83" spans="1:111" ht="14" customHeight="1" x14ac:dyDescent="0.2">
      <c r="A83" s="4" t="s">
        <v>433</v>
      </c>
      <c r="B83" s="5" t="s">
        <v>434</v>
      </c>
      <c r="C83" s="4" t="s">
        <v>151</v>
      </c>
      <c r="D83" s="16">
        <v>4800</v>
      </c>
      <c r="E83" s="4">
        <f t="shared" si="23"/>
        <v>-0.1150940588829128</v>
      </c>
      <c r="F83" s="4">
        <f t="shared" si="24"/>
        <v>-2.6075283180501616</v>
      </c>
      <c r="G83" s="4">
        <f t="shared" si="25"/>
        <v>4.4967889595476098</v>
      </c>
      <c r="H83" s="4">
        <f t="shared" si="26"/>
        <v>0.31660049205966201</v>
      </c>
      <c r="I83" s="17">
        <v>322.29050011099997</v>
      </c>
      <c r="J83" s="8">
        <v>4018</v>
      </c>
      <c r="K83" s="4">
        <f t="shared" si="27"/>
        <v>2.4242215988139471E-2</v>
      </c>
      <c r="L83" s="4">
        <f t="shared" si="28"/>
        <v>1.1725481798472437E-2</v>
      </c>
      <c r="M83" s="14">
        <f t="shared" si="29"/>
        <v>1695350</v>
      </c>
      <c r="N83" s="4">
        <f t="shared" si="30"/>
        <v>-4.5510455104551047E-2</v>
      </c>
      <c r="O83" s="4">
        <f t="shared" si="31"/>
        <v>-6.0811808118081179E-2</v>
      </c>
      <c r="P83" s="4">
        <f t="shared" si="32"/>
        <v>7.0405904059040597E-2</v>
      </c>
      <c r="Q83" s="4">
        <f t="shared" si="33"/>
        <v>3.0405904059040589E-2</v>
      </c>
      <c r="R83" s="4">
        <f t="shared" si="34"/>
        <v>0.1280099040544723</v>
      </c>
      <c r="S83" s="4">
        <f t="shared" si="35"/>
        <v>0.18163216200643961</v>
      </c>
      <c r="T83" s="14">
        <f t="shared" si="36"/>
        <v>51100</v>
      </c>
      <c r="U83" s="4">
        <f t="shared" si="37"/>
        <v>1.2581244196843082</v>
      </c>
      <c r="V83" s="4">
        <f t="shared" si="38"/>
        <v>2.0355533299949924</v>
      </c>
      <c r="W83" s="4">
        <f t="shared" si="39"/>
        <v>0.93913498430415066</v>
      </c>
      <c r="X83">
        <f t="shared" si="40"/>
        <v>-7.6508820798514399E-2</v>
      </c>
      <c r="Y83">
        <f t="shared" si="41"/>
        <v>1.4990257028857752</v>
      </c>
      <c r="Z83" s="9" t="s">
        <v>435</v>
      </c>
      <c r="AA83" s="17">
        <v>651.41924095700006</v>
      </c>
      <c r="AB83" s="17">
        <v>459.975086981</v>
      </c>
      <c r="AC83" s="17">
        <v>618.60830499999997</v>
      </c>
      <c r="AD83" s="17">
        <v>525.60448301999998</v>
      </c>
      <c r="AE83" s="16">
        <v>321200</v>
      </c>
      <c r="AF83" s="16">
        <v>643490.50011126301</v>
      </c>
      <c r="AG83" s="8">
        <v>-123600</v>
      </c>
      <c r="AH83" s="8">
        <v>11000</v>
      </c>
      <c r="AI83" s="8">
        <v>-19100</v>
      </c>
      <c r="AJ83" s="8">
        <v>46600</v>
      </c>
      <c r="AK83" s="8">
        <v>-67100</v>
      </c>
      <c r="AL83" s="8">
        <v>1615500</v>
      </c>
      <c r="AM83" s="8">
        <v>1775200</v>
      </c>
      <c r="AN83" s="8">
        <v>1603500</v>
      </c>
      <c r="AO83" s="8">
        <v>1617700</v>
      </c>
      <c r="AP83" s="8">
        <v>1541900</v>
      </c>
      <c r="AQ83" s="8">
        <v>998500</v>
      </c>
      <c r="AR83" s="8">
        <v>941800</v>
      </c>
      <c r="AS83" s="8">
        <v>866000</v>
      </c>
      <c r="AT83" s="8">
        <v>872400</v>
      </c>
      <c r="AU83" s="8">
        <v>842900</v>
      </c>
      <c r="AV83" s="8">
        <v>2032500</v>
      </c>
      <c r="AW83" s="8">
        <v>1720200</v>
      </c>
      <c r="AX83" s="8">
        <v>1443400</v>
      </c>
      <c r="AY83" s="8">
        <v>1834100</v>
      </c>
      <c r="AZ83" s="8">
        <v>1846800</v>
      </c>
      <c r="BA83" s="8">
        <v>-92500</v>
      </c>
      <c r="BB83" s="8">
        <v>67200</v>
      </c>
      <c r="BC83" s="8">
        <v>45600</v>
      </c>
      <c r="BD83" s="8">
        <v>118200</v>
      </c>
      <c r="BE83" s="8">
        <v>-6400</v>
      </c>
      <c r="BF83" s="8">
        <v>143100</v>
      </c>
      <c r="BG83" s="8">
        <v>116000</v>
      </c>
      <c r="BH83" s="8">
        <v>83100</v>
      </c>
      <c r="BI83" s="8">
        <v>153500</v>
      </c>
      <c r="BJ83" s="8">
        <v>112600</v>
      </c>
      <c r="BK83" s="8">
        <v>1077700</v>
      </c>
      <c r="BL83" s="8">
        <v>1112800</v>
      </c>
      <c r="BM83" s="8">
        <v>960000</v>
      </c>
      <c r="BN83" s="8">
        <v>971800</v>
      </c>
      <c r="BO83" s="8">
        <v>940600</v>
      </c>
      <c r="BP83" s="8">
        <v>547800</v>
      </c>
      <c r="BQ83" s="8">
        <v>521000</v>
      </c>
      <c r="BR83" s="8">
        <v>435800</v>
      </c>
      <c r="BS83" s="8">
        <v>440900</v>
      </c>
      <c r="BT83" s="8">
        <v>496600</v>
      </c>
      <c r="BU83" s="8">
        <v>-61800</v>
      </c>
      <c r="BV83" s="8">
        <v>-40400</v>
      </c>
      <c r="BW83" s="8">
        <v>-26300</v>
      </c>
      <c r="BX83" s="8">
        <v>-35100</v>
      </c>
      <c r="BY83" s="8">
        <v>-31700</v>
      </c>
      <c r="BZ83" s="8">
        <v>-1607400</v>
      </c>
      <c r="CA83" s="8">
        <v>-1367500</v>
      </c>
      <c r="CB83" s="8">
        <v>-1151500</v>
      </c>
      <c r="CC83" s="8">
        <v>-1455000</v>
      </c>
      <c r="CD83" s="8">
        <v>-1482600</v>
      </c>
      <c r="CE83" s="10">
        <v>0.52422704199353898</v>
      </c>
      <c r="CF83" s="10">
        <v>0.44827586206896602</v>
      </c>
      <c r="CG83" s="10">
        <v>0.48447204968944102</v>
      </c>
      <c r="CH83" s="10">
        <v>1.0321811680572099</v>
      </c>
      <c r="CI83" s="10">
        <v>1.07293666026871</v>
      </c>
      <c r="CJ83" s="8">
        <v>112000</v>
      </c>
      <c r="CK83" s="8">
        <v>59800</v>
      </c>
      <c r="CL83" s="8">
        <v>18400</v>
      </c>
      <c r="CM83" s="8">
        <v>81900</v>
      </c>
      <c r="CN83" s="8">
        <v>51900</v>
      </c>
      <c r="CO83" s="10">
        <v>5.51</v>
      </c>
      <c r="CP83" s="10">
        <v>3.476</v>
      </c>
      <c r="CQ83" s="10">
        <v>1.2749999999999999</v>
      </c>
      <c r="CR83" s="10">
        <v>4.4649999999999999</v>
      </c>
      <c r="CS83" s="10">
        <v>2.81</v>
      </c>
      <c r="CT83" s="8">
        <v>1712</v>
      </c>
      <c r="CU83" s="8">
        <v>1980</v>
      </c>
      <c r="CV83" s="8">
        <v>603600</v>
      </c>
      <c r="CW83" s="8">
        <v>574100</v>
      </c>
      <c r="CX83" s="8">
        <v>510100</v>
      </c>
      <c r="CY83" s="8">
        <v>442600</v>
      </c>
      <c r="CZ83" s="8">
        <v>375700</v>
      </c>
      <c r="DA83" s="8">
        <v>206800</v>
      </c>
      <c r="DB83" s="8">
        <v>389300</v>
      </c>
      <c r="DC83" s="8">
        <v>356700</v>
      </c>
      <c r="DD83" s="8">
        <v>348800</v>
      </c>
      <c r="DE83" s="8">
        <v>350900</v>
      </c>
      <c r="DF83" s="8">
        <v>4018</v>
      </c>
      <c r="DG83" s="4">
        <f t="shared" si="42"/>
        <v>0.16499480206565176</v>
      </c>
    </row>
    <row r="84" spans="1:111" ht="14" customHeight="1" x14ac:dyDescent="0.2">
      <c r="A84" s="4" t="s">
        <v>436</v>
      </c>
      <c r="B84" s="5" t="s">
        <v>437</v>
      </c>
      <c r="C84" s="4" t="s">
        <v>259</v>
      </c>
      <c r="D84" s="16">
        <v>4000</v>
      </c>
      <c r="E84" s="4">
        <f t="shared" si="23"/>
        <v>0.12946182955099128</v>
      </c>
      <c r="F84" s="4">
        <f t="shared" si="24"/>
        <v>24.607369902890515</v>
      </c>
      <c r="G84" s="4">
        <f t="shared" si="25"/>
        <v>17.366669812002872</v>
      </c>
      <c r="H84" s="4">
        <f t="shared" si="26"/>
        <v>5.1746821742902442</v>
      </c>
      <c r="I84" s="17">
        <v>11335.261908917</v>
      </c>
      <c r="J84" s="8">
        <v>8379</v>
      </c>
      <c r="K84" s="4">
        <f t="shared" si="27"/>
        <v>6.7074015831398492E-2</v>
      </c>
      <c r="L84" s="4">
        <f t="shared" si="28"/>
        <v>0.13440179247143713</v>
      </c>
      <c r="M84" s="14">
        <f t="shared" si="29"/>
        <v>2441049</v>
      </c>
      <c r="N84" s="4">
        <f t="shared" si="30"/>
        <v>0.2671772284946124</v>
      </c>
      <c r="O84" s="4">
        <f t="shared" si="31"/>
        <v>0.21490109030888896</v>
      </c>
      <c r="P84" s="4">
        <f t="shared" si="32"/>
        <v>0.29796629004334457</v>
      </c>
      <c r="Q84" s="4">
        <f t="shared" si="33"/>
        <v>9.3846059823999864E-2</v>
      </c>
      <c r="R84" s="4">
        <f t="shared" si="34"/>
        <v>0.20823609004059207</v>
      </c>
      <c r="S84" s="4">
        <f t="shared" si="35"/>
        <v>0.39021335101293397</v>
      </c>
      <c r="T84" s="14">
        <f t="shared" si="36"/>
        <v>167363.5</v>
      </c>
      <c r="U84" s="4">
        <f t="shared" si="37"/>
        <v>0.8788884333100988</v>
      </c>
      <c r="V84" s="4">
        <f t="shared" si="38"/>
        <v>1.7779408105373169</v>
      </c>
      <c r="W84" s="4">
        <f t="shared" si="39"/>
        <v>1.2270528192681858</v>
      </c>
      <c r="X84">
        <f t="shared" si="40"/>
        <v>0.18887408257821148</v>
      </c>
      <c r="Y84">
        <f t="shared" si="41"/>
        <v>4.2104590779769628</v>
      </c>
      <c r="Z84" s="9" t="s">
        <v>438</v>
      </c>
      <c r="AA84" s="17">
        <v>13702.625203944001</v>
      </c>
      <c r="AB84" s="17">
        <v>12121.598112303</v>
      </c>
      <c r="AC84" s="17">
        <v>8672.56</v>
      </c>
      <c r="AD84" s="17">
        <v>6965.3881960369999</v>
      </c>
      <c r="AE84" s="16">
        <v>-243222</v>
      </c>
      <c r="AF84" s="16">
        <v>11092039.908916799</v>
      </c>
      <c r="AG84" s="8">
        <v>460645</v>
      </c>
      <c r="AH84" s="8">
        <v>439866</v>
      </c>
      <c r="AI84" s="8">
        <v>330456</v>
      </c>
      <c r="AJ84" s="8">
        <v>343853</v>
      </c>
      <c r="AK84" s="8">
        <v>341054</v>
      </c>
      <c r="AL84" s="8">
        <v>2438900</v>
      </c>
      <c r="AM84" s="8">
        <v>2443198</v>
      </c>
      <c r="AN84" s="8">
        <v>1988128</v>
      </c>
      <c r="AO84" s="8">
        <v>1692210</v>
      </c>
      <c r="AP84" s="8">
        <v>1472741</v>
      </c>
      <c r="AQ84" s="8">
        <v>1205620</v>
      </c>
      <c r="AR84" s="8">
        <v>1363621</v>
      </c>
      <c r="AS84" s="8">
        <v>1023801</v>
      </c>
      <c r="AT84" s="8">
        <v>791468</v>
      </c>
      <c r="AU84" s="8">
        <v>723216</v>
      </c>
      <c r="AV84" s="8">
        <v>2143521</v>
      </c>
      <c r="AW84" s="8">
        <v>1987608</v>
      </c>
      <c r="AX84" s="8">
        <v>1650115</v>
      </c>
      <c r="AY84" s="8">
        <v>1646045</v>
      </c>
      <c r="AZ84" s="8">
        <v>1653292</v>
      </c>
      <c r="BA84" s="8">
        <v>572700</v>
      </c>
      <c r="BB84" s="8">
        <v>531323</v>
      </c>
      <c r="BC84" s="8">
        <v>391718</v>
      </c>
      <c r="BD84" s="8">
        <v>424456</v>
      </c>
      <c r="BE84" s="8">
        <v>436427</v>
      </c>
      <c r="BF84" s="8">
        <v>638697</v>
      </c>
      <c r="BG84" s="8">
        <v>590648</v>
      </c>
      <c r="BH84" s="8">
        <v>482276</v>
      </c>
      <c r="BI84" s="8">
        <v>473367</v>
      </c>
      <c r="BJ84" s="8">
        <v>484181</v>
      </c>
      <c r="BK84" s="8">
        <v>579248</v>
      </c>
      <c r="BL84" s="8">
        <v>733855</v>
      </c>
      <c r="BM84" s="8">
        <v>704224</v>
      </c>
      <c r="BN84" s="8">
        <v>667279</v>
      </c>
      <c r="BO84" s="8">
        <v>720868</v>
      </c>
      <c r="BP84" s="8">
        <v>399917</v>
      </c>
      <c r="BQ84" s="8">
        <v>506792</v>
      </c>
      <c r="BR84" s="8">
        <v>321389</v>
      </c>
      <c r="BS84" s="8">
        <v>285322</v>
      </c>
      <c r="BT84" s="8">
        <v>299803</v>
      </c>
      <c r="BU84" s="8">
        <v>-201161</v>
      </c>
      <c r="BV84" s="8">
        <v>-133566</v>
      </c>
      <c r="BW84" s="8">
        <v>-71338</v>
      </c>
      <c r="BX84" s="8">
        <v>-127953</v>
      </c>
      <c r="BY84" s="8">
        <v>-53854</v>
      </c>
      <c r="BZ84" s="8">
        <v>-1020085</v>
      </c>
      <c r="CA84" s="8">
        <v>-894334</v>
      </c>
      <c r="CB84" s="8">
        <v>-739849</v>
      </c>
      <c r="CC84" s="8">
        <v>-737378</v>
      </c>
      <c r="CD84" s="8">
        <v>-722999</v>
      </c>
      <c r="CE84" s="10">
        <v>2.3803602598477598</v>
      </c>
      <c r="CF84" s="10">
        <v>3.3184658436214001</v>
      </c>
      <c r="CG84" s="10">
        <v>3.44759779427222</v>
      </c>
      <c r="CH84" s="10">
        <v>2.7911204035349302</v>
      </c>
      <c r="CI84" s="10">
        <v>6.03667303542219</v>
      </c>
      <c r="CJ84" s="8">
        <v>526642</v>
      </c>
      <c r="CK84" s="8">
        <v>499191</v>
      </c>
      <c r="CL84" s="8">
        <v>421014</v>
      </c>
      <c r="CM84" s="8">
        <v>392764</v>
      </c>
      <c r="CN84" s="8">
        <v>388808</v>
      </c>
      <c r="CO84" s="10">
        <v>24.568999999999999</v>
      </c>
      <c r="CP84" s="10">
        <v>25.114999999999998</v>
      </c>
      <c r="CQ84" s="10">
        <v>25.513999999999999</v>
      </c>
      <c r="CR84" s="10">
        <v>23.861000000000001</v>
      </c>
      <c r="CS84" s="10">
        <v>23.516999999999999</v>
      </c>
      <c r="CT84" s="8">
        <v>4929</v>
      </c>
      <c r="CU84" s="8">
        <v>3696</v>
      </c>
      <c r="CV84" s="8">
        <v>738582</v>
      </c>
      <c r="CW84" s="8">
        <v>629001</v>
      </c>
      <c r="CX84" s="8">
        <v>542345</v>
      </c>
      <c r="CY84" s="8">
        <v>486461</v>
      </c>
      <c r="CZ84" s="8">
        <v>501688</v>
      </c>
      <c r="DA84" s="8">
        <v>507867</v>
      </c>
      <c r="DB84" s="8">
        <v>508389</v>
      </c>
      <c r="DC84" s="8">
        <v>511009</v>
      </c>
      <c r="DD84" s="8">
        <v>473271</v>
      </c>
      <c r="DE84" s="8">
        <v>462898</v>
      </c>
      <c r="DF84" s="8">
        <v>8379</v>
      </c>
      <c r="DG84" s="4">
        <f t="shared" si="42"/>
        <v>7.8042303922609024E-2</v>
      </c>
    </row>
    <row r="85" spans="1:111" ht="14" customHeight="1" x14ac:dyDescent="0.2">
      <c r="A85" s="4" t="s">
        <v>439</v>
      </c>
      <c r="B85" s="5" t="s">
        <v>440</v>
      </c>
      <c r="C85" s="4" t="s">
        <v>441</v>
      </c>
      <c r="D85" s="16">
        <v>7000</v>
      </c>
      <c r="E85" s="4" t="e">
        <f t="shared" si="23"/>
        <v>#VALUE!</v>
      </c>
      <c r="F85" s="4" t="e">
        <f t="shared" si="24"/>
        <v>#VALUE!</v>
      </c>
      <c r="G85" s="4" t="e">
        <f t="shared" si="25"/>
        <v>#VALUE!</v>
      </c>
      <c r="H85" s="4" t="e">
        <f t="shared" si="26"/>
        <v>#VALUE!</v>
      </c>
      <c r="I85" s="2" t="s">
        <v>134</v>
      </c>
      <c r="J85" s="4" t="s">
        <v>134</v>
      </c>
      <c r="K85" s="4" t="e">
        <f t="shared" si="27"/>
        <v>#VALUE!</v>
      </c>
      <c r="L85" s="4" t="e">
        <f t="shared" si="28"/>
        <v>#VALUE!</v>
      </c>
      <c r="M85" s="14">
        <f t="shared" si="29"/>
        <v>3446400</v>
      </c>
      <c r="N85" s="4">
        <f t="shared" si="30"/>
        <v>9.8427518427518429E-2</v>
      </c>
      <c r="O85" s="4">
        <f t="shared" si="31"/>
        <v>0.19710073710073711</v>
      </c>
      <c r="P85" s="4">
        <f t="shared" si="32"/>
        <v>0.11788697788697788</v>
      </c>
      <c r="Q85" s="4">
        <f t="shared" si="33"/>
        <v>1.823095823095823E-2</v>
      </c>
      <c r="R85" s="4">
        <f t="shared" si="34"/>
        <v>0.17364969487202842</v>
      </c>
      <c r="S85" s="4" t="e">
        <f t="shared" si="35"/>
        <v>#VALUE!</v>
      </c>
      <c r="T85" s="14">
        <f t="shared" si="36"/>
        <v>36200</v>
      </c>
      <c r="U85" s="4">
        <f t="shared" si="37"/>
        <v>0.46338464341014662</v>
      </c>
      <c r="V85" s="4">
        <f t="shared" si="38"/>
        <v>1.1615959815057937</v>
      </c>
      <c r="W85" s="4">
        <f t="shared" si="39"/>
        <v>2.1288477386203888</v>
      </c>
      <c r="X85">
        <f t="shared" si="40"/>
        <v>9.133345477730212E-2</v>
      </c>
      <c r="Y85">
        <f t="shared" si="41"/>
        <v>1.7635531282627901</v>
      </c>
      <c r="Z85" s="9" t="s">
        <v>442</v>
      </c>
      <c r="AA85" s="2" t="s">
        <v>134</v>
      </c>
      <c r="AB85" s="2" t="s">
        <v>134</v>
      </c>
      <c r="AC85" s="2" t="s">
        <v>134</v>
      </c>
      <c r="AD85" s="2" t="s">
        <v>134</v>
      </c>
      <c r="AE85" s="16">
        <v>-27400</v>
      </c>
      <c r="AF85" s="2" t="s">
        <v>134</v>
      </c>
      <c r="AG85" s="8">
        <v>401100</v>
      </c>
      <c r="AH85" s="8">
        <v>435400</v>
      </c>
      <c r="AI85" s="8">
        <v>166000</v>
      </c>
      <c r="AJ85" s="8">
        <v>60800</v>
      </c>
      <c r="AK85" s="4" t="s">
        <v>134</v>
      </c>
      <c r="AL85" s="8">
        <v>4391600</v>
      </c>
      <c r="AM85" s="8">
        <v>2501200</v>
      </c>
      <c r="AN85" s="8">
        <v>2478200</v>
      </c>
      <c r="AO85" s="4" t="s">
        <v>134</v>
      </c>
      <c r="AP85" s="4" t="s">
        <v>134</v>
      </c>
      <c r="AQ85" s="8">
        <v>1751900</v>
      </c>
      <c r="AR85" s="8">
        <v>1050300</v>
      </c>
      <c r="AS85" s="8">
        <v>1045300</v>
      </c>
      <c r="AT85" s="4" t="s">
        <v>134</v>
      </c>
      <c r="AU85" s="4" t="s">
        <v>134</v>
      </c>
      <c r="AV85" s="8">
        <v>2035000</v>
      </c>
      <c r="AW85" s="8">
        <v>2062900</v>
      </c>
      <c r="AX85" s="8">
        <v>1833800</v>
      </c>
      <c r="AY85" s="8">
        <v>2124800</v>
      </c>
      <c r="AZ85" s="4" t="s">
        <v>134</v>
      </c>
      <c r="BA85" s="8">
        <v>200300</v>
      </c>
      <c r="BB85" s="8">
        <v>221700</v>
      </c>
      <c r="BC85" s="8">
        <v>204300</v>
      </c>
      <c r="BD85" s="8">
        <v>313800</v>
      </c>
      <c r="BE85" s="4" t="s">
        <v>134</v>
      </c>
      <c r="BF85" s="8">
        <v>239900</v>
      </c>
      <c r="BG85" s="8">
        <v>260100</v>
      </c>
      <c r="BH85" s="8">
        <v>244100</v>
      </c>
      <c r="BI85" s="8">
        <v>347200</v>
      </c>
      <c r="BJ85" s="4" t="s">
        <v>134</v>
      </c>
      <c r="BK85" s="8">
        <v>2490200</v>
      </c>
      <c r="BL85" s="8">
        <v>1420500</v>
      </c>
      <c r="BM85" s="8">
        <v>1837600</v>
      </c>
      <c r="BN85" s="4" t="s">
        <v>134</v>
      </c>
      <c r="BO85" s="4" t="s">
        <v>134</v>
      </c>
      <c r="BP85" s="8">
        <v>1488200</v>
      </c>
      <c r="BQ85" s="8">
        <v>511200</v>
      </c>
      <c r="BR85" s="8">
        <v>797800</v>
      </c>
      <c r="BS85" s="4" t="s">
        <v>134</v>
      </c>
      <c r="BT85" s="4" t="s">
        <v>134</v>
      </c>
      <c r="BU85" s="8">
        <v>-37100</v>
      </c>
      <c r="BV85" s="8">
        <v>-35300</v>
      </c>
      <c r="BW85" s="8">
        <v>-24800</v>
      </c>
      <c r="BX85" s="8">
        <v>-48200</v>
      </c>
      <c r="BY85" s="4" t="s">
        <v>134</v>
      </c>
      <c r="BZ85" s="8">
        <v>-1281800</v>
      </c>
      <c r="CA85" s="8">
        <v>-1335700</v>
      </c>
      <c r="CB85" s="8">
        <v>-1210900</v>
      </c>
      <c r="CC85" s="8">
        <v>-1361900</v>
      </c>
      <c r="CD85" s="4" t="s">
        <v>134</v>
      </c>
      <c r="CE85" s="10">
        <v>-6.9865951742627299</v>
      </c>
      <c r="CF85" s="10">
        <v>6.9246376811594201</v>
      </c>
      <c r="CG85" s="4" t="s">
        <v>134</v>
      </c>
      <c r="CH85" s="4" t="s">
        <v>134</v>
      </c>
      <c r="CI85" s="4" t="s">
        <v>134</v>
      </c>
      <c r="CJ85" s="8">
        <v>440700</v>
      </c>
      <c r="CK85" s="8">
        <v>473800</v>
      </c>
      <c r="CL85" s="8">
        <v>205800</v>
      </c>
      <c r="CM85" s="8">
        <v>94200</v>
      </c>
      <c r="CN85" s="4" t="s">
        <v>134</v>
      </c>
      <c r="CO85" s="10">
        <v>21.655999999999999</v>
      </c>
      <c r="CP85" s="10">
        <v>22.968</v>
      </c>
      <c r="CQ85" s="10">
        <v>11.223000000000001</v>
      </c>
      <c r="CR85" s="10">
        <v>4.4329999999999998</v>
      </c>
      <c r="CS85" s="4" t="s">
        <v>134</v>
      </c>
      <c r="CT85" s="4" t="s">
        <v>134</v>
      </c>
      <c r="CU85" s="4" t="s">
        <v>134</v>
      </c>
      <c r="CV85" s="8">
        <v>384700</v>
      </c>
      <c r="CW85" s="8">
        <v>405400</v>
      </c>
      <c r="CX85" s="8">
        <v>384200</v>
      </c>
      <c r="CY85" s="4" t="s">
        <v>134</v>
      </c>
      <c r="CZ85" s="4" t="s">
        <v>134</v>
      </c>
      <c r="DA85" s="8">
        <v>762600</v>
      </c>
      <c r="DB85" s="8">
        <v>801700</v>
      </c>
      <c r="DC85" s="8">
        <v>820700</v>
      </c>
      <c r="DD85" s="4" t="s">
        <v>134</v>
      </c>
      <c r="DE85" s="4" t="s">
        <v>134</v>
      </c>
      <c r="DF85" s="4" t="s">
        <v>134</v>
      </c>
      <c r="DG85" s="4" t="e">
        <f t="shared" si="42"/>
        <v>#VALUE!</v>
      </c>
    </row>
    <row r="86" spans="1:111" ht="14" customHeight="1" x14ac:dyDescent="0.2">
      <c r="A86" s="4" t="s">
        <v>443</v>
      </c>
      <c r="B86" s="5" t="s">
        <v>444</v>
      </c>
      <c r="C86" s="4" t="s">
        <v>328</v>
      </c>
      <c r="D86" s="16">
        <v>8732</v>
      </c>
      <c r="E86" s="4">
        <f t="shared" si="23"/>
        <v>-0.100349043395913</v>
      </c>
      <c r="F86" s="4">
        <f t="shared" si="24"/>
        <v>13.273756149028854</v>
      </c>
      <c r="G86" s="4">
        <f t="shared" si="25"/>
        <v>6.9380765378961069</v>
      </c>
      <c r="H86" s="4">
        <f t="shared" si="26"/>
        <v>1.2172462083847448</v>
      </c>
      <c r="I86" s="17">
        <v>1919.6904355409999</v>
      </c>
      <c r="J86" s="8">
        <v>15323</v>
      </c>
      <c r="K86" s="4">
        <f t="shared" si="27"/>
        <v>-3.9841537145529515E-2</v>
      </c>
      <c r="L86" s="4">
        <f t="shared" si="28"/>
        <v>-3.1558850162674568E-2</v>
      </c>
      <c r="M86" s="14">
        <f t="shared" si="29"/>
        <v>2619642.5</v>
      </c>
      <c r="N86" s="4">
        <f t="shared" si="30"/>
        <v>0.11001284003227897</v>
      </c>
      <c r="O86" s="4">
        <f t="shared" si="31"/>
        <v>7.1863931435022677E-2</v>
      </c>
      <c r="P86" s="4">
        <f t="shared" si="32"/>
        <v>0.17544433269596951</v>
      </c>
      <c r="Q86" s="4">
        <f t="shared" si="33"/>
        <v>4.8162046772699627E-2</v>
      </c>
      <c r="R86" s="4">
        <f t="shared" si="34"/>
        <v>0.14375424515178409</v>
      </c>
      <c r="S86" s="4">
        <f t="shared" si="35"/>
        <v>-0.13232663734401784</v>
      </c>
      <c r="T86" s="14">
        <f t="shared" si="36"/>
        <v>112113</v>
      </c>
      <c r="U86" s="4">
        <f t="shared" si="37"/>
        <v>0.78198454725893363</v>
      </c>
      <c r="V86" s="4">
        <f t="shared" si="38"/>
        <v>1.9639311882019073</v>
      </c>
      <c r="W86" s="4">
        <f t="shared" si="39"/>
        <v>1.3975598457946792</v>
      </c>
      <c r="X86">
        <f t="shared" si="40"/>
        <v>5.6196483887463261E-2</v>
      </c>
      <c r="Y86">
        <f t="shared" si="41"/>
        <v>1.9482416781294025</v>
      </c>
      <c r="Z86" s="9" t="s">
        <v>445</v>
      </c>
      <c r="AA86" s="17">
        <v>3002.863319006</v>
      </c>
      <c r="AB86" s="17">
        <v>2380.4596869799998</v>
      </c>
      <c r="AC86" s="17">
        <v>3047.6212562300002</v>
      </c>
      <c r="AD86" s="17">
        <v>2930.4547303549998</v>
      </c>
      <c r="AE86" s="16">
        <v>529964</v>
      </c>
      <c r="AF86" s="16">
        <v>2449654.4355411301</v>
      </c>
      <c r="AG86" s="8">
        <v>144623</v>
      </c>
      <c r="AH86" s="8">
        <v>54434</v>
      </c>
      <c r="AI86" s="8">
        <v>-5661</v>
      </c>
      <c r="AJ86" s="8">
        <v>241925</v>
      </c>
      <c r="AK86" s="8">
        <v>200180</v>
      </c>
      <c r="AL86" s="8">
        <v>2573524</v>
      </c>
      <c r="AM86" s="8">
        <v>2665761</v>
      </c>
      <c r="AN86" s="8">
        <v>3037591</v>
      </c>
      <c r="AO86" s="8">
        <v>2656269</v>
      </c>
      <c r="AP86" s="8">
        <v>2925737</v>
      </c>
      <c r="AQ86" s="8">
        <v>1024708</v>
      </c>
      <c r="AR86" s="8">
        <v>1004807</v>
      </c>
      <c r="AS86" s="8">
        <v>1440812</v>
      </c>
      <c r="AT86" s="8">
        <v>1190827</v>
      </c>
      <c r="AU86" s="8">
        <v>1546166</v>
      </c>
      <c r="AV86" s="8">
        <v>2012456</v>
      </c>
      <c r="AW86" s="8">
        <v>1841441</v>
      </c>
      <c r="AX86" s="8">
        <v>1885305</v>
      </c>
      <c r="AY86" s="8">
        <v>2375234</v>
      </c>
      <c r="AZ86" s="8">
        <v>2367853</v>
      </c>
      <c r="BA86" s="8">
        <v>221396</v>
      </c>
      <c r="BB86" s="8">
        <v>142029</v>
      </c>
      <c r="BC86" s="8">
        <v>111097</v>
      </c>
      <c r="BD86" s="8">
        <v>342934</v>
      </c>
      <c r="BE86" s="8">
        <v>302206</v>
      </c>
      <c r="BF86" s="8">
        <v>353074</v>
      </c>
      <c r="BG86" s="8">
        <v>268517</v>
      </c>
      <c r="BH86" s="8">
        <v>261184</v>
      </c>
      <c r="BI86" s="8">
        <v>454986</v>
      </c>
      <c r="BJ86" s="8">
        <v>410886</v>
      </c>
      <c r="BK86" s="8">
        <v>1320947</v>
      </c>
      <c r="BL86" s="8">
        <v>1336153</v>
      </c>
      <c r="BM86" s="8">
        <v>1807706</v>
      </c>
      <c r="BN86" s="8">
        <v>1321097</v>
      </c>
      <c r="BO86" s="8">
        <v>1731412</v>
      </c>
      <c r="BP86" s="8">
        <v>485649</v>
      </c>
      <c r="BQ86" s="8">
        <v>437394</v>
      </c>
      <c r="BR86" s="8">
        <v>898080</v>
      </c>
      <c r="BS86" s="8">
        <v>461726</v>
      </c>
      <c r="BT86" s="8">
        <v>886531</v>
      </c>
      <c r="BU86" s="8">
        <v>-96924</v>
      </c>
      <c r="BV86" s="8">
        <v>-127302</v>
      </c>
      <c r="BW86" s="8">
        <v>-244151</v>
      </c>
      <c r="BX86" s="8">
        <v>-212343</v>
      </c>
      <c r="BY86" s="8">
        <v>-171004</v>
      </c>
      <c r="BZ86" s="8">
        <v>-1240289</v>
      </c>
      <c r="CA86" s="8">
        <v>-1165678</v>
      </c>
      <c r="CB86" s="8">
        <v>-1235685</v>
      </c>
      <c r="CC86" s="8">
        <v>-1446097</v>
      </c>
      <c r="CD86" s="8">
        <v>-1453718</v>
      </c>
      <c r="CE86" s="10">
        <v>4.1936937533963299</v>
      </c>
      <c r="CF86" s="10">
        <v>1.80336816378091</v>
      </c>
      <c r="CG86" s="10">
        <v>1.33970374596183</v>
      </c>
      <c r="CH86" s="10">
        <v>1.8915657241373101</v>
      </c>
      <c r="CI86" s="10">
        <v>1.90136601151163</v>
      </c>
      <c r="CJ86" s="8">
        <v>276301</v>
      </c>
      <c r="CK86" s="8">
        <v>180922</v>
      </c>
      <c r="CL86" s="8">
        <v>144426</v>
      </c>
      <c r="CM86" s="8">
        <v>353977</v>
      </c>
      <c r="CN86" s="8">
        <v>308860</v>
      </c>
      <c r="CO86" s="10">
        <v>13.73</v>
      </c>
      <c r="CP86" s="10">
        <v>9.8249999999999993</v>
      </c>
      <c r="CQ86" s="10">
        <v>7.6609999999999996</v>
      </c>
      <c r="CR86" s="10">
        <v>14.903</v>
      </c>
      <c r="CS86" s="10">
        <v>13.044</v>
      </c>
      <c r="CT86" s="8">
        <v>5962</v>
      </c>
      <c r="CU86" s="8">
        <v>6415</v>
      </c>
      <c r="CV86" s="8">
        <v>638295</v>
      </c>
      <c r="CW86" s="8">
        <v>601631</v>
      </c>
      <c r="CX86" s="8">
        <v>595789</v>
      </c>
      <c r="CY86" s="8">
        <v>738523</v>
      </c>
      <c r="CZ86" s="8">
        <v>704853</v>
      </c>
      <c r="DA86" s="8">
        <v>369955</v>
      </c>
      <c r="DB86" s="8">
        <v>397656</v>
      </c>
      <c r="DC86" s="8">
        <v>403148</v>
      </c>
      <c r="DD86" s="8">
        <v>461009</v>
      </c>
      <c r="DE86" s="8">
        <v>478270</v>
      </c>
      <c r="DF86" s="8">
        <v>15323</v>
      </c>
      <c r="DG86" s="4">
        <f t="shared" si="42"/>
        <v>-7.8056789656541836E-2</v>
      </c>
    </row>
    <row r="87" spans="1:111" ht="14" customHeight="1" x14ac:dyDescent="0.2">
      <c r="A87" s="4" t="s">
        <v>446</v>
      </c>
      <c r="B87" s="5" t="s">
        <v>447</v>
      </c>
      <c r="C87" s="4" t="s">
        <v>448</v>
      </c>
      <c r="D87" s="16">
        <v>12000</v>
      </c>
      <c r="E87" s="4">
        <f t="shared" si="23"/>
        <v>-0.19206722892978267</v>
      </c>
      <c r="F87" s="4">
        <f t="shared" si="24"/>
        <v>-6.8742388157235359</v>
      </c>
      <c r="G87" s="4">
        <f t="shared" si="25"/>
        <v>9.2739777333688895</v>
      </c>
      <c r="H87" s="4">
        <f t="shared" si="26"/>
        <v>0.80312068442913453</v>
      </c>
      <c r="I87" s="17">
        <v>685.87030360000006</v>
      </c>
      <c r="J87" s="8">
        <v>916</v>
      </c>
      <c r="K87" s="4">
        <f t="shared" si="27"/>
        <v>2.4050505359642926E-2</v>
      </c>
      <c r="L87" s="4">
        <f t="shared" si="28"/>
        <v>-5.4687908496314219E-2</v>
      </c>
      <c r="M87" s="14">
        <f t="shared" si="29"/>
        <v>1957424.5</v>
      </c>
      <c r="N87" s="4">
        <f t="shared" si="30"/>
        <v>-2.4930166369439906E-2</v>
      </c>
      <c r="O87" s="4">
        <f t="shared" si="31"/>
        <v>-5.6612477395919097E-2</v>
      </c>
      <c r="P87" s="4">
        <f t="shared" si="32"/>
        <v>8.6599375965655978E-2</v>
      </c>
      <c r="Q87" s="4">
        <f t="shared" si="33"/>
        <v>3.4793971639857625E-2</v>
      </c>
      <c r="R87" s="4">
        <f t="shared" si="34"/>
        <v>0.46610819903217121</v>
      </c>
      <c r="S87" s="4">
        <f t="shared" si="35"/>
        <v>9.1519177409286279E-2</v>
      </c>
      <c r="T87" s="14">
        <f t="shared" si="36"/>
        <v>47817</v>
      </c>
      <c r="U87" s="4">
        <f t="shared" si="37"/>
        <v>0.9360686987424387</v>
      </c>
      <c r="V87" s="4">
        <f t="shared" si="38"/>
        <v>2.803624152105578</v>
      </c>
      <c r="W87" s="4">
        <f t="shared" si="39"/>
        <v>1.1267128657175514</v>
      </c>
      <c r="X87">
        <f t="shared" si="40"/>
        <v>-5.2993168048583707E-2</v>
      </c>
      <c r="Y87">
        <f t="shared" si="41"/>
        <v>1.3492513718101875</v>
      </c>
      <c r="Z87" s="9" t="s">
        <v>449</v>
      </c>
      <c r="AA87" s="17">
        <v>1096.643513577</v>
      </c>
      <c r="AB87" s="17">
        <v>699.08333960300001</v>
      </c>
      <c r="AC87" s="17">
        <v>1114.376544791</v>
      </c>
      <c r="AD87" s="17">
        <v>1609.6857622770001</v>
      </c>
      <c r="AE87" s="16">
        <v>729552</v>
      </c>
      <c r="AF87" s="16">
        <v>1415422.3035999599</v>
      </c>
      <c r="AG87" s="8">
        <v>-99774</v>
      </c>
      <c r="AH87" s="8">
        <v>2910</v>
      </c>
      <c r="AI87" s="8">
        <v>-87155</v>
      </c>
      <c r="AJ87" s="8">
        <v>-37988</v>
      </c>
      <c r="AK87" s="8">
        <v>107371</v>
      </c>
      <c r="AL87" s="8">
        <v>1882771</v>
      </c>
      <c r="AM87" s="8">
        <v>2032078</v>
      </c>
      <c r="AN87" s="8">
        <v>2072633</v>
      </c>
      <c r="AO87" s="8">
        <v>2190603</v>
      </c>
      <c r="AP87" s="8">
        <v>2357744</v>
      </c>
      <c r="AQ87" s="8">
        <v>628616</v>
      </c>
      <c r="AR87" s="8">
        <v>624165</v>
      </c>
      <c r="AS87" s="8">
        <v>575573</v>
      </c>
      <c r="AT87" s="8">
        <v>583716</v>
      </c>
      <c r="AU87" s="8">
        <v>615078</v>
      </c>
      <c r="AV87" s="8">
        <v>1762403</v>
      </c>
      <c r="AW87" s="8">
        <v>1671030</v>
      </c>
      <c r="AX87" s="8">
        <v>1498306</v>
      </c>
      <c r="AY87" s="8">
        <v>1537276</v>
      </c>
      <c r="AZ87" s="8">
        <v>1602580</v>
      </c>
      <c r="BA87" s="8">
        <v>-43937</v>
      </c>
      <c r="BB87" s="8">
        <v>42034</v>
      </c>
      <c r="BC87" s="8">
        <v>-64193</v>
      </c>
      <c r="BD87" s="8">
        <v>10303</v>
      </c>
      <c r="BE87" s="8">
        <v>138557</v>
      </c>
      <c r="BF87" s="8">
        <v>152623</v>
      </c>
      <c r="BG87" s="8">
        <v>175546</v>
      </c>
      <c r="BH87" s="8">
        <v>145273</v>
      </c>
      <c r="BI87" s="8">
        <v>178668</v>
      </c>
      <c r="BJ87" s="8">
        <v>215531</v>
      </c>
      <c r="BK87" s="8">
        <v>1395419</v>
      </c>
      <c r="BL87" s="8">
        <v>1395530</v>
      </c>
      <c r="BM87" s="8">
        <v>1461826</v>
      </c>
      <c r="BN87" s="8">
        <v>1472497</v>
      </c>
      <c r="BO87" s="8">
        <v>1489393</v>
      </c>
      <c r="BP87" s="8">
        <v>411375</v>
      </c>
      <c r="BQ87" s="8">
        <v>354225</v>
      </c>
      <c r="BR87" s="8">
        <v>316868</v>
      </c>
      <c r="BS87" s="8">
        <v>279879</v>
      </c>
      <c r="BT87" s="8">
        <v>286402</v>
      </c>
      <c r="BU87" s="8">
        <v>-61321</v>
      </c>
      <c r="BV87" s="8">
        <v>-34313</v>
      </c>
      <c r="BW87" s="8">
        <v>-34849</v>
      </c>
      <c r="BX87" s="8">
        <v>-37688</v>
      </c>
      <c r="BY87" s="8">
        <v>-43200</v>
      </c>
      <c r="BZ87" s="8">
        <v>-1183467</v>
      </c>
      <c r="CA87" s="8">
        <v>-1079919</v>
      </c>
      <c r="CB87" s="8">
        <v>-952993</v>
      </c>
      <c r="CC87" s="8">
        <v>-949773</v>
      </c>
      <c r="CD87" s="8">
        <v>-972947</v>
      </c>
      <c r="CE87" s="10">
        <v>0.75012917554276404</v>
      </c>
      <c r="CF87" s="10">
        <v>1.3733544707107399</v>
      </c>
      <c r="CG87" s="10">
        <v>0.64945178991749297</v>
      </c>
      <c r="CH87" s="10">
        <v>1.28120915886873</v>
      </c>
      <c r="CI87" s="10">
        <v>2.1022437802496401</v>
      </c>
      <c r="CJ87" s="8">
        <v>96786</v>
      </c>
      <c r="CK87" s="8">
        <v>136422</v>
      </c>
      <c r="CL87" s="8">
        <v>122311</v>
      </c>
      <c r="CM87" s="8">
        <v>130377</v>
      </c>
      <c r="CN87" s="8">
        <v>184345</v>
      </c>
      <c r="CO87" s="10">
        <v>5.492</v>
      </c>
      <c r="CP87" s="10">
        <v>8.1639999999999997</v>
      </c>
      <c r="CQ87" s="10">
        <v>8.1630000000000003</v>
      </c>
      <c r="CR87" s="10">
        <v>8.4809999999999999</v>
      </c>
      <c r="CS87" s="10">
        <v>11.503</v>
      </c>
      <c r="CT87" s="8">
        <v>583</v>
      </c>
      <c r="CU87" s="8">
        <v>438</v>
      </c>
      <c r="CV87" s="8">
        <v>373306</v>
      </c>
      <c r="CW87" s="8">
        <v>386184</v>
      </c>
      <c r="CX87" s="8">
        <v>387364</v>
      </c>
      <c r="CY87" s="8">
        <v>424472</v>
      </c>
      <c r="CZ87" s="8">
        <v>441870</v>
      </c>
      <c r="DA87" s="8">
        <v>877575</v>
      </c>
      <c r="DB87" s="8">
        <v>1035329</v>
      </c>
      <c r="DC87" s="8">
        <v>1098886</v>
      </c>
      <c r="DD87" s="8">
        <v>1247457</v>
      </c>
      <c r="DE87" s="8">
        <v>1392804</v>
      </c>
      <c r="DF87" s="8">
        <v>916</v>
      </c>
      <c r="DG87" s="4" t="e">
        <f t="shared" si="42"/>
        <v>#NUM!</v>
      </c>
    </row>
    <row r="88" spans="1:111" ht="14" customHeight="1" x14ac:dyDescent="0.2">
      <c r="A88" s="4" t="s">
        <v>450</v>
      </c>
      <c r="B88" s="5" t="s">
        <v>451</v>
      </c>
      <c r="C88" s="4" t="s">
        <v>452</v>
      </c>
      <c r="D88" s="16">
        <v>2270</v>
      </c>
      <c r="E88" s="4">
        <f>(I88/AC88)^(1/3)-1</f>
        <v>0.97750829739170331</v>
      </c>
      <c r="F88" s="4">
        <f t="shared" si="24"/>
        <v>40.057867268731528</v>
      </c>
      <c r="G88" s="4">
        <f t="shared" si="25"/>
        <v>8.2456802123743298</v>
      </c>
      <c r="H88" s="4">
        <f t="shared" si="26"/>
        <v>1.8503752026844369</v>
      </c>
      <c r="I88" s="17">
        <v>1558.4513260900001</v>
      </c>
      <c r="J88" s="8">
        <v>3</v>
      </c>
      <c r="K88" s="4" t="e">
        <f t="shared" si="27"/>
        <v>#DIV/0!</v>
      </c>
      <c r="L88" s="4">
        <f t="shared" si="28"/>
        <v>0.63795993290935105</v>
      </c>
      <c r="M88" s="14">
        <f t="shared" si="29"/>
        <v>2810989</v>
      </c>
      <c r="N88" s="4">
        <f t="shared" si="30"/>
        <v>8.2338791394748923E-2</v>
      </c>
      <c r="O88" s="4">
        <f t="shared" si="31"/>
        <v>2.4731642135267875E-2</v>
      </c>
      <c r="P88" s="4">
        <f t="shared" si="32"/>
        <v>0.22440540440891343</v>
      </c>
      <c r="Q88" s="4">
        <f t="shared" si="33"/>
        <v>0.21663850545996849</v>
      </c>
      <c r="R88" s="4">
        <f t="shared" si="34"/>
        <v>0.35152092497069648</v>
      </c>
      <c r="S88" s="4" t="e">
        <f t="shared" si="35"/>
        <v>#VALUE!</v>
      </c>
      <c r="T88" s="14">
        <f t="shared" si="36"/>
        <v>264590</v>
      </c>
      <c r="U88" s="4">
        <f t="shared" si="37"/>
        <v>0.53538886914899264</v>
      </c>
      <c r="V88" s="4">
        <f t="shared" si="38"/>
        <v>1.811799664841145</v>
      </c>
      <c r="W88" s="4">
        <f t="shared" si="39"/>
        <v>2.5174158680002812</v>
      </c>
      <c r="X88">
        <f t="shared" si="40"/>
        <v>1.3241045914998646E-2</v>
      </c>
      <c r="Y88">
        <f t="shared" si="41"/>
        <v>1.4334356700681881</v>
      </c>
      <c r="Z88" s="9" t="s">
        <v>453</v>
      </c>
      <c r="AA88" s="17">
        <v>1978.4919520000001</v>
      </c>
      <c r="AB88" s="17">
        <v>361.37985949900002</v>
      </c>
      <c r="AC88" s="17">
        <v>201.52934787699999</v>
      </c>
      <c r="AD88" s="2" t="s">
        <v>134</v>
      </c>
      <c r="AE88" s="16">
        <v>1352348</v>
      </c>
      <c r="AF88" s="16">
        <v>2910799.3260900499</v>
      </c>
      <c r="AG88" s="8">
        <v>38905</v>
      </c>
      <c r="AH88" s="8">
        <v>-181501</v>
      </c>
      <c r="AI88" s="8">
        <v>-21277</v>
      </c>
      <c r="AJ88" s="8">
        <v>-27052</v>
      </c>
      <c r="AK88" s="8">
        <v>5173.97</v>
      </c>
      <c r="AL88" s="8">
        <v>2938212</v>
      </c>
      <c r="AM88" s="8">
        <v>2683766</v>
      </c>
      <c r="AN88" s="8">
        <v>768404</v>
      </c>
      <c r="AO88" s="8">
        <v>815284</v>
      </c>
      <c r="AP88" s="8">
        <v>408197.21</v>
      </c>
      <c r="AQ88" s="8">
        <v>868245</v>
      </c>
      <c r="AR88" s="8">
        <v>656704</v>
      </c>
      <c r="AS88" s="8">
        <v>103242</v>
      </c>
      <c r="AT88" s="8">
        <v>115843</v>
      </c>
      <c r="AU88" s="8">
        <v>469.6</v>
      </c>
      <c r="AV88" s="8">
        <v>1573086</v>
      </c>
      <c r="AW88" s="8">
        <v>1167154</v>
      </c>
      <c r="AX88" s="8">
        <v>302739</v>
      </c>
      <c r="AY88" s="8">
        <v>264035</v>
      </c>
      <c r="AZ88" s="8">
        <v>0</v>
      </c>
      <c r="BA88" s="8">
        <v>129526</v>
      </c>
      <c r="BB88" s="8">
        <v>9863</v>
      </c>
      <c r="BC88" s="8">
        <v>23875</v>
      </c>
      <c r="BD88" s="8">
        <v>43659.000000000102</v>
      </c>
      <c r="BE88" s="8">
        <v>-1553.65</v>
      </c>
      <c r="BF88" s="8">
        <v>353009</v>
      </c>
      <c r="BG88" s="8">
        <v>218936</v>
      </c>
      <c r="BH88" s="8">
        <v>106682</v>
      </c>
      <c r="BI88" s="8">
        <v>118986</v>
      </c>
      <c r="BJ88" s="8">
        <v>-1553.65</v>
      </c>
      <c r="BK88" s="8">
        <v>2049769</v>
      </c>
      <c r="BL88" s="8">
        <v>1825256</v>
      </c>
      <c r="BM88" s="8">
        <v>799471</v>
      </c>
      <c r="BN88" s="8">
        <v>827414</v>
      </c>
      <c r="BO88" s="8">
        <v>14178.38</v>
      </c>
      <c r="BP88" s="8">
        <v>634878</v>
      </c>
      <c r="BQ88" s="8">
        <v>440583</v>
      </c>
      <c r="BR88" s="8">
        <v>71351</v>
      </c>
      <c r="BS88" s="8">
        <v>77763</v>
      </c>
      <c r="BT88" s="8">
        <v>90.88</v>
      </c>
      <c r="BU88" s="8">
        <v>-340791</v>
      </c>
      <c r="BV88" s="8">
        <v>-188389</v>
      </c>
      <c r="BW88" s="8">
        <v>-68420</v>
      </c>
      <c r="BX88" s="8">
        <v>-109706</v>
      </c>
      <c r="BY88" s="4" t="s">
        <v>134</v>
      </c>
      <c r="BZ88" s="8">
        <v>-1009209</v>
      </c>
      <c r="CA88" s="8">
        <v>-792435</v>
      </c>
      <c r="CB88" s="8">
        <v>-149682</v>
      </c>
      <c r="CC88" s="8">
        <v>-108556</v>
      </c>
      <c r="CD88" s="4" t="s">
        <v>134</v>
      </c>
      <c r="CE88" s="10">
        <v>0.72306828423868696</v>
      </c>
      <c r="CF88" s="10">
        <v>-0.16040324229883099</v>
      </c>
      <c r="CG88" s="10">
        <v>3.13298192339645</v>
      </c>
      <c r="CH88" s="4" t="s">
        <v>134</v>
      </c>
      <c r="CI88" s="4" t="s">
        <v>134</v>
      </c>
      <c r="CJ88" s="8">
        <v>262388</v>
      </c>
      <c r="CK88" s="8">
        <v>27572</v>
      </c>
      <c r="CL88" s="8">
        <v>61530</v>
      </c>
      <c r="CM88" s="8">
        <v>48275</v>
      </c>
      <c r="CN88" s="4" t="s">
        <v>134</v>
      </c>
      <c r="CO88" s="10">
        <v>16.68</v>
      </c>
      <c r="CP88" s="10">
        <v>2.3620000000000001</v>
      </c>
      <c r="CQ88" s="10">
        <v>20.324000000000002</v>
      </c>
      <c r="CR88" s="10">
        <v>18.283999999999999</v>
      </c>
      <c r="CS88" s="4" t="s">
        <v>134</v>
      </c>
      <c r="CT88" s="8">
        <v>3</v>
      </c>
      <c r="CU88" s="8">
        <v>1</v>
      </c>
      <c r="CV88" s="8">
        <v>565941</v>
      </c>
      <c r="CW88" s="8">
        <v>415099</v>
      </c>
      <c r="CX88" s="8">
        <v>60471</v>
      </c>
      <c r="CY88" s="8">
        <v>63152</v>
      </c>
      <c r="CZ88" s="4" t="s">
        <v>134</v>
      </c>
      <c r="DA88" s="8">
        <v>1032843</v>
      </c>
      <c r="DB88" s="8">
        <v>1023705</v>
      </c>
      <c r="DC88" s="8">
        <v>305631</v>
      </c>
      <c r="DD88" s="8">
        <v>308747</v>
      </c>
      <c r="DE88" s="4" t="s">
        <v>134</v>
      </c>
      <c r="DF88" s="8">
        <v>3</v>
      </c>
      <c r="DG88" s="4">
        <f t="shared" si="42"/>
        <v>0.65594297980596572</v>
      </c>
    </row>
    <row r="89" spans="1:111" ht="14" customHeight="1" x14ac:dyDescent="0.2">
      <c r="A89" s="4" t="s">
        <v>454</v>
      </c>
      <c r="B89" s="5" t="s">
        <v>455</v>
      </c>
      <c r="C89" s="4" t="s">
        <v>132</v>
      </c>
      <c r="D89" s="16">
        <v>7000</v>
      </c>
      <c r="E89" s="4">
        <f t="shared" ref="E89:E98" si="43">(I89/AD89)^(1/4)-1</f>
        <v>-6.7623215368496914E-2</v>
      </c>
      <c r="F89" s="4">
        <f t="shared" si="24"/>
        <v>103.83599952930302</v>
      </c>
      <c r="G89" s="4">
        <f t="shared" si="25"/>
        <v>13.795984065343452</v>
      </c>
      <c r="H89" s="4">
        <f t="shared" si="26"/>
        <v>1.9368178186443175</v>
      </c>
      <c r="I89" s="17">
        <v>3426.5879844669998</v>
      </c>
      <c r="J89" s="8">
        <v>1697</v>
      </c>
      <c r="K89" s="4">
        <f t="shared" si="27"/>
        <v>-4.5662918237300065E-2</v>
      </c>
      <c r="L89" s="4">
        <f t="shared" si="28"/>
        <v>-3.7906485489325847E-2</v>
      </c>
      <c r="M89" s="14">
        <f t="shared" si="29"/>
        <v>2095500</v>
      </c>
      <c r="N89" s="4">
        <f t="shared" si="30"/>
        <v>6.5738161559888583E-2</v>
      </c>
      <c r="O89" s="4">
        <f t="shared" si="31"/>
        <v>1.8384401114206129E-2</v>
      </c>
      <c r="P89" s="4">
        <f t="shared" si="32"/>
        <v>0.1403899721448468</v>
      </c>
      <c r="Q89" s="4">
        <f t="shared" si="33"/>
        <v>8.9136490250696383E-3</v>
      </c>
      <c r="R89" s="4">
        <f t="shared" si="34"/>
        <v>0.19287833827893175</v>
      </c>
      <c r="S89" s="4">
        <f t="shared" si="35"/>
        <v>-0.43765867480965093</v>
      </c>
      <c r="T89" s="14">
        <f t="shared" si="36"/>
        <v>23500</v>
      </c>
      <c r="U89" s="4">
        <f t="shared" si="37"/>
        <v>0.8877349159248269</v>
      </c>
      <c r="V89" s="4">
        <f t="shared" si="38"/>
        <v>1.7461089494163424</v>
      </c>
      <c r="W89" s="4">
        <f t="shared" si="39"/>
        <v>1.0547730829420969</v>
      </c>
      <c r="X89">
        <f t="shared" si="40"/>
        <v>1.6320474777448073E-2</v>
      </c>
      <c r="Y89">
        <f t="shared" si="41"/>
        <v>1.1462585034013606</v>
      </c>
      <c r="Z89" s="9" t="s">
        <v>456</v>
      </c>
      <c r="AA89" s="17">
        <v>4607.9951324459998</v>
      </c>
      <c r="AB89" s="17">
        <v>2455.9709249500002</v>
      </c>
      <c r="AC89" s="17">
        <v>3011.6250514980002</v>
      </c>
      <c r="AD89" s="17">
        <v>4534.1520721440002</v>
      </c>
      <c r="AE89" s="16">
        <v>50000</v>
      </c>
      <c r="AF89" s="16">
        <v>3476587.9844665499</v>
      </c>
      <c r="AG89" s="8">
        <v>33000</v>
      </c>
      <c r="AH89" s="8">
        <v>147000</v>
      </c>
      <c r="AI89" s="8">
        <v>129000</v>
      </c>
      <c r="AJ89" s="8">
        <v>-20000</v>
      </c>
      <c r="AK89" s="8">
        <v>30000</v>
      </c>
      <c r="AL89" s="8">
        <v>2022000</v>
      </c>
      <c r="AM89" s="8">
        <v>2169000</v>
      </c>
      <c r="AN89" s="8">
        <v>2193000</v>
      </c>
      <c r="AO89" s="8">
        <v>2057000</v>
      </c>
      <c r="AP89" s="8">
        <v>2360000</v>
      </c>
      <c r="AQ89" s="8">
        <v>1028000</v>
      </c>
      <c r="AR89" s="8">
        <v>1106000</v>
      </c>
      <c r="AS89" s="8">
        <v>1044000</v>
      </c>
      <c r="AT89" s="8">
        <v>1014000</v>
      </c>
      <c r="AU89" s="8">
        <v>1428000</v>
      </c>
      <c r="AV89" s="8">
        <v>1795000</v>
      </c>
      <c r="AW89" s="8">
        <v>1917000</v>
      </c>
      <c r="AX89" s="8">
        <v>1836000</v>
      </c>
      <c r="AY89" s="8">
        <v>1899000</v>
      </c>
      <c r="AZ89" s="8">
        <v>2164000</v>
      </c>
      <c r="BA89" s="8">
        <v>118000</v>
      </c>
      <c r="BB89" s="8">
        <v>231000</v>
      </c>
      <c r="BC89" s="8">
        <v>16000</v>
      </c>
      <c r="BD89" s="8">
        <v>10000</v>
      </c>
      <c r="BE89" s="8">
        <v>43000</v>
      </c>
      <c r="BF89" s="8">
        <v>252000</v>
      </c>
      <c r="BG89" s="8">
        <v>380000</v>
      </c>
      <c r="BH89" s="8">
        <v>188000</v>
      </c>
      <c r="BI89" s="8">
        <v>160000</v>
      </c>
      <c r="BJ89" s="8">
        <v>173000</v>
      </c>
      <c r="BK89" s="8">
        <v>1764000</v>
      </c>
      <c r="BL89" s="8">
        <v>1709000</v>
      </c>
      <c r="BM89" s="8">
        <v>1793000</v>
      </c>
      <c r="BN89" s="8">
        <v>1795000</v>
      </c>
      <c r="BO89" s="8">
        <v>1865000</v>
      </c>
      <c r="BP89" s="8">
        <v>1007000</v>
      </c>
      <c r="BQ89" s="8">
        <v>1033000</v>
      </c>
      <c r="BR89" s="8">
        <v>952000</v>
      </c>
      <c r="BS89" s="8">
        <v>886000</v>
      </c>
      <c r="BT89" s="8">
        <v>1009000</v>
      </c>
      <c r="BU89" s="8">
        <v>-16000</v>
      </c>
      <c r="BV89" s="8">
        <v>-31000</v>
      </c>
      <c r="BW89" s="8">
        <v>-51000</v>
      </c>
      <c r="BX89" s="8">
        <v>-59000</v>
      </c>
      <c r="BY89" s="8">
        <v>-160000</v>
      </c>
      <c r="BZ89" s="8">
        <v>-580000</v>
      </c>
      <c r="CA89" s="8">
        <v>-582000</v>
      </c>
      <c r="CB89" s="8">
        <v>-645000</v>
      </c>
      <c r="CC89" s="8">
        <v>-794000</v>
      </c>
      <c r="CD89" s="8">
        <v>-1008000</v>
      </c>
      <c r="CE89" s="10">
        <v>3.7272727272727302</v>
      </c>
      <c r="CF89" s="10">
        <v>4.5813953488372103</v>
      </c>
      <c r="CG89" s="10">
        <v>1.5743243243243199</v>
      </c>
      <c r="CH89" s="10">
        <v>1.0703125</v>
      </c>
      <c r="CI89" s="10">
        <v>0.75665399239543696</v>
      </c>
      <c r="CJ89" s="8">
        <v>167000</v>
      </c>
      <c r="CK89" s="8">
        <v>296000</v>
      </c>
      <c r="CL89" s="8">
        <v>301000</v>
      </c>
      <c r="CM89" s="8">
        <v>130000</v>
      </c>
      <c r="CN89" s="8">
        <v>160000</v>
      </c>
      <c r="CO89" s="10">
        <v>9.3040000000000003</v>
      </c>
      <c r="CP89" s="10">
        <v>15.441000000000001</v>
      </c>
      <c r="CQ89" s="10">
        <v>16.393999999999998</v>
      </c>
      <c r="CR89" s="10">
        <v>6.8460000000000001</v>
      </c>
      <c r="CS89" s="10">
        <v>7.3940000000000001</v>
      </c>
      <c r="CT89" s="8">
        <v>957</v>
      </c>
      <c r="CU89" s="8">
        <v>1040</v>
      </c>
      <c r="CV89" s="8">
        <v>269000</v>
      </c>
      <c r="CW89" s="8">
        <v>304000</v>
      </c>
      <c r="CX89" s="8">
        <v>318000</v>
      </c>
      <c r="CY89" s="8">
        <v>363000</v>
      </c>
      <c r="CZ89" s="8">
        <v>477000</v>
      </c>
      <c r="DA89" s="8">
        <v>390000</v>
      </c>
      <c r="DB89" s="8">
        <v>396000</v>
      </c>
      <c r="DC89" s="8">
        <v>401000</v>
      </c>
      <c r="DD89" s="8">
        <v>432000</v>
      </c>
      <c r="DE89" s="8">
        <v>483000</v>
      </c>
      <c r="DF89" s="8">
        <v>1697</v>
      </c>
      <c r="DG89" s="4">
        <f t="shared" si="42"/>
        <v>2.4113689084445111E-2</v>
      </c>
    </row>
    <row r="90" spans="1:111" ht="14" customHeight="1" x14ac:dyDescent="0.2">
      <c r="A90" s="4" t="s">
        <v>457</v>
      </c>
      <c r="B90" s="5" t="s">
        <v>458</v>
      </c>
      <c r="C90" s="4" t="s">
        <v>459</v>
      </c>
      <c r="D90" s="16">
        <v>6000</v>
      </c>
      <c r="E90" s="4">
        <f t="shared" si="43"/>
        <v>-6.7403162528258287E-2</v>
      </c>
      <c r="F90" s="4">
        <f t="shared" si="24"/>
        <v>-39.918075054772729</v>
      </c>
      <c r="G90" s="4">
        <f t="shared" si="25"/>
        <v>6.5672745650475512</v>
      </c>
      <c r="H90" s="4">
        <f t="shared" si="26"/>
        <v>0.75026627167954407</v>
      </c>
      <c r="I90" s="17">
        <v>526.91859072299997</v>
      </c>
      <c r="J90" s="8">
        <v>4734</v>
      </c>
      <c r="K90" s="4">
        <f t="shared" si="27"/>
        <v>8.2321535028251347E-4</v>
      </c>
      <c r="L90" s="4">
        <f t="shared" si="28"/>
        <v>7.4385808798216324E-4</v>
      </c>
      <c r="M90" s="14">
        <f t="shared" si="29"/>
        <v>2943000</v>
      </c>
      <c r="N90" s="4">
        <f t="shared" si="30"/>
        <v>2.2797288971041281E-2</v>
      </c>
      <c r="O90" s="4">
        <f t="shared" si="31"/>
        <v>-6.7775723967960569E-3</v>
      </c>
      <c r="P90" s="4">
        <f t="shared" si="32"/>
        <v>0.11424317108235778</v>
      </c>
      <c r="Q90" s="4">
        <f t="shared" si="33"/>
        <v>8.4719654959950711E-3</v>
      </c>
      <c r="R90" s="4">
        <f t="shared" si="34"/>
        <v>0.54334991233406094</v>
      </c>
      <c r="S90" s="4">
        <f t="shared" si="35"/>
        <v>-0.16596861951108077</v>
      </c>
      <c r="T90" s="14">
        <f t="shared" si="36"/>
        <v>18850</v>
      </c>
      <c r="U90" s="4">
        <f t="shared" si="37"/>
        <v>0.69689054281318208</v>
      </c>
      <c r="V90" s="4">
        <f t="shared" si="38"/>
        <v>2.207412444746685</v>
      </c>
      <c r="W90" s="4">
        <f t="shared" si="39"/>
        <v>1.3798943366414853</v>
      </c>
      <c r="X90">
        <f t="shared" si="40"/>
        <v>-4.7232261065588439E-3</v>
      </c>
      <c r="Y90">
        <f t="shared" si="41"/>
        <v>1.4081930867681145</v>
      </c>
      <c r="Z90" s="9" t="s">
        <v>460</v>
      </c>
      <c r="AA90" s="17">
        <v>790.73695029099997</v>
      </c>
      <c r="AB90" s="17">
        <v>798.49825462599995</v>
      </c>
      <c r="AC90" s="17">
        <v>907.79487030200005</v>
      </c>
      <c r="AD90" s="17">
        <v>696.57481465599994</v>
      </c>
      <c r="AE90" s="16">
        <v>934300</v>
      </c>
      <c r="AF90" s="16">
        <v>1461218.5907230801</v>
      </c>
      <c r="AG90" s="8">
        <v>-13200</v>
      </c>
      <c r="AH90" s="8">
        <v>101900</v>
      </c>
      <c r="AI90" s="8">
        <v>62000</v>
      </c>
      <c r="AJ90" s="8">
        <v>106800</v>
      </c>
      <c r="AK90" s="8">
        <v>106700</v>
      </c>
      <c r="AL90" s="8">
        <v>2794700</v>
      </c>
      <c r="AM90" s="8">
        <v>3091300</v>
      </c>
      <c r="AN90" s="8">
        <v>3048700</v>
      </c>
      <c r="AO90" s="8">
        <v>2788600</v>
      </c>
      <c r="AP90" s="8">
        <v>2786400</v>
      </c>
      <c r="AQ90" s="8">
        <v>882300</v>
      </c>
      <c r="AR90" s="8">
        <v>924900</v>
      </c>
      <c r="AS90" s="8">
        <v>728200</v>
      </c>
      <c r="AT90" s="8">
        <v>806000</v>
      </c>
      <c r="AU90" s="8">
        <v>880200</v>
      </c>
      <c r="AV90" s="8">
        <v>1947600</v>
      </c>
      <c r="AW90" s="8">
        <v>2025300</v>
      </c>
      <c r="AX90" s="8">
        <v>1655200</v>
      </c>
      <c r="AY90" s="8">
        <v>1955700</v>
      </c>
      <c r="AZ90" s="8">
        <v>1941200</v>
      </c>
      <c r="BA90" s="8">
        <v>44400</v>
      </c>
      <c r="BB90" s="8">
        <v>158400</v>
      </c>
      <c r="BC90" s="8">
        <v>128300</v>
      </c>
      <c r="BD90" s="8">
        <v>208200</v>
      </c>
      <c r="BE90" s="8">
        <v>198700</v>
      </c>
      <c r="BF90" s="8">
        <v>222500</v>
      </c>
      <c r="BG90" s="8">
        <v>244100</v>
      </c>
      <c r="BH90" s="8">
        <v>199000</v>
      </c>
      <c r="BI90" s="8">
        <v>278500</v>
      </c>
      <c r="BJ90" s="8">
        <v>269400</v>
      </c>
      <c r="BK90" s="8">
        <v>1984600</v>
      </c>
      <c r="BL90" s="8">
        <v>2226500</v>
      </c>
      <c r="BM90" s="8">
        <v>2306000</v>
      </c>
      <c r="BN90" s="8">
        <v>2014900</v>
      </c>
      <c r="BO90" s="8">
        <v>1996700</v>
      </c>
      <c r="BP90" s="8">
        <v>589000</v>
      </c>
      <c r="BQ90" s="8">
        <v>708600</v>
      </c>
      <c r="BR90" s="8">
        <v>556900</v>
      </c>
      <c r="BS90" s="8">
        <v>588800</v>
      </c>
      <c r="BT90" s="8">
        <v>599200</v>
      </c>
      <c r="BU90" s="8">
        <v>-16500</v>
      </c>
      <c r="BV90" s="8">
        <v>-21200</v>
      </c>
      <c r="BW90" s="8">
        <v>-15300</v>
      </c>
      <c r="BX90" s="8">
        <v>-38800</v>
      </c>
      <c r="BY90" s="8">
        <v>-34100</v>
      </c>
      <c r="BZ90" s="8">
        <v>-1357400</v>
      </c>
      <c r="CA90" s="8">
        <v>-1371000</v>
      </c>
      <c r="CB90" s="8">
        <v>-1118400</v>
      </c>
      <c r="CC90" s="8">
        <v>-1287300</v>
      </c>
      <c r="CD90" s="8">
        <v>-1279400</v>
      </c>
      <c r="CE90" s="10">
        <v>1.6535552193645999</v>
      </c>
      <c r="CF90" s="10">
        <v>2.5246995994659498</v>
      </c>
      <c r="CG90" s="10">
        <v>6.4829721362229096</v>
      </c>
      <c r="CH90" s="10">
        <v>1.60364464692483</v>
      </c>
      <c r="CI90" s="10">
        <v>5.7298747763864002</v>
      </c>
      <c r="CJ90" s="8">
        <v>164900</v>
      </c>
      <c r="CK90" s="8">
        <v>187600</v>
      </c>
      <c r="CL90" s="8">
        <v>132700</v>
      </c>
      <c r="CM90" s="8">
        <v>177100</v>
      </c>
      <c r="CN90" s="8">
        <v>177400</v>
      </c>
      <c r="CO90" s="10">
        <v>8.4670000000000005</v>
      </c>
      <c r="CP90" s="10">
        <v>9.2629999999999999</v>
      </c>
      <c r="CQ90" s="10">
        <v>8.0169999999999995</v>
      </c>
      <c r="CR90" s="10">
        <v>9.0559999999999992</v>
      </c>
      <c r="CS90" s="10">
        <v>9.1389999999999993</v>
      </c>
      <c r="CT90" s="8">
        <v>1409</v>
      </c>
      <c r="CU90" s="8">
        <v>2222</v>
      </c>
      <c r="CV90" s="8">
        <v>539800</v>
      </c>
      <c r="CW90" s="8">
        <v>535900</v>
      </c>
      <c r="CX90" s="8">
        <v>480900</v>
      </c>
      <c r="CY90" s="8">
        <v>491300</v>
      </c>
      <c r="CZ90" s="8">
        <v>494400</v>
      </c>
      <c r="DA90" s="8">
        <v>1518500</v>
      </c>
      <c r="DB90" s="8">
        <v>1704700</v>
      </c>
      <c r="DC90" s="8">
        <v>1804400</v>
      </c>
      <c r="DD90" s="8">
        <v>1477200</v>
      </c>
      <c r="DE90" s="8">
        <v>1495900</v>
      </c>
      <c r="DF90" s="8">
        <v>4734</v>
      </c>
      <c r="DG90" s="4" t="e">
        <f t="shared" si="42"/>
        <v>#NUM!</v>
      </c>
    </row>
    <row r="91" spans="1:111" ht="14" customHeight="1" x14ac:dyDescent="0.2">
      <c r="A91" s="4" t="s">
        <v>461</v>
      </c>
      <c r="B91" s="5" t="s">
        <v>462</v>
      </c>
      <c r="C91" s="4" t="s">
        <v>463</v>
      </c>
      <c r="D91" s="16">
        <v>6815</v>
      </c>
      <c r="E91" s="4">
        <f t="shared" si="43"/>
        <v>0.10324470510868089</v>
      </c>
      <c r="F91" s="4">
        <f t="shared" si="24"/>
        <v>26.996379984630469</v>
      </c>
      <c r="G91" s="4">
        <f t="shared" si="25"/>
        <v>10.007628337828404</v>
      </c>
      <c r="H91" s="4">
        <f t="shared" si="26"/>
        <v>2.7423683165612927</v>
      </c>
      <c r="I91" s="17">
        <v>5369.5799789430002</v>
      </c>
      <c r="J91" s="8">
        <v>9356</v>
      </c>
      <c r="K91" s="4">
        <f t="shared" si="27"/>
        <v>8.2396654219462295E-2</v>
      </c>
      <c r="L91" s="4">
        <f t="shared" si="28"/>
        <v>0.27368911450298161</v>
      </c>
      <c r="M91" s="14">
        <f t="shared" si="29"/>
        <v>3856900</v>
      </c>
      <c r="N91" s="4">
        <f t="shared" si="30"/>
        <v>0.17645684923508118</v>
      </c>
      <c r="O91" s="4">
        <f t="shared" si="31"/>
        <v>0.11613920355015765</v>
      </c>
      <c r="P91" s="4">
        <f t="shared" si="32"/>
        <v>0.27402779399743082</v>
      </c>
      <c r="Q91" s="4">
        <f t="shared" si="33"/>
        <v>5.3252364825411652E-2</v>
      </c>
      <c r="R91" s="4">
        <f t="shared" si="34"/>
        <v>0.12603911393013309</v>
      </c>
      <c r="S91" s="4">
        <f t="shared" si="35"/>
        <v>-5.4085271181254502E-3</v>
      </c>
      <c r="T91" s="14">
        <f t="shared" si="36"/>
        <v>93000</v>
      </c>
      <c r="U91" s="4">
        <f t="shared" si="37"/>
        <v>0.41146509057709862</v>
      </c>
      <c r="V91" s="4">
        <f t="shared" si="38"/>
        <v>0.54555300713557597</v>
      </c>
      <c r="W91" s="4">
        <f t="shared" si="39"/>
        <v>2.3882258434702779</v>
      </c>
      <c r="X91">
        <f t="shared" si="40"/>
        <v>4.7787227908317714E-2</v>
      </c>
      <c r="Y91">
        <f t="shared" si="41"/>
        <v>1.8197796432318993</v>
      </c>
      <c r="Z91" s="9" t="s">
        <v>464</v>
      </c>
      <c r="AA91" s="17">
        <v>6335.3730926509998</v>
      </c>
      <c r="AB91" s="17">
        <v>6099.1070228580002</v>
      </c>
      <c r="AC91" s="17">
        <v>4080.5239883419999</v>
      </c>
      <c r="AD91" s="17">
        <v>3624.5400955199998</v>
      </c>
      <c r="AE91" s="16">
        <v>-673000</v>
      </c>
      <c r="AF91" s="16">
        <v>4696579.9789428702</v>
      </c>
      <c r="AG91" s="8">
        <v>198900</v>
      </c>
      <c r="AH91" s="8">
        <v>397300</v>
      </c>
      <c r="AI91" s="8">
        <v>135500</v>
      </c>
      <c r="AJ91" s="8">
        <v>-37900</v>
      </c>
      <c r="AK91" s="8">
        <v>241500</v>
      </c>
      <c r="AL91" s="8">
        <v>4162200</v>
      </c>
      <c r="AM91" s="8">
        <v>3551600</v>
      </c>
      <c r="AN91" s="8">
        <v>3292600</v>
      </c>
      <c r="AO91" s="8">
        <v>2716600</v>
      </c>
      <c r="AP91" s="8">
        <v>1581500</v>
      </c>
      <c r="AQ91" s="8">
        <v>3139200</v>
      </c>
      <c r="AR91" s="8">
        <v>2436800</v>
      </c>
      <c r="AS91" s="8">
        <v>2050000</v>
      </c>
      <c r="AT91" s="8">
        <v>1332800</v>
      </c>
      <c r="AU91" s="8">
        <v>1127200</v>
      </c>
      <c r="AV91" s="8">
        <v>1712600</v>
      </c>
      <c r="AW91" s="8">
        <v>1742800</v>
      </c>
      <c r="AX91" s="8">
        <v>1678600</v>
      </c>
      <c r="AY91" s="8">
        <v>1565300</v>
      </c>
      <c r="AZ91" s="8">
        <v>1247700</v>
      </c>
      <c r="BA91" s="8">
        <v>302200</v>
      </c>
      <c r="BB91" s="8">
        <v>327200</v>
      </c>
      <c r="BC91" s="8">
        <v>212100</v>
      </c>
      <c r="BD91" s="8">
        <v>10299.9999999999</v>
      </c>
      <c r="BE91" s="8">
        <v>147100</v>
      </c>
      <c r="BF91" s="8">
        <v>469300</v>
      </c>
      <c r="BG91" s="8">
        <v>504300</v>
      </c>
      <c r="BH91" s="8">
        <v>408300</v>
      </c>
      <c r="BI91" s="8">
        <v>198500</v>
      </c>
      <c r="BJ91" s="8">
        <v>224300</v>
      </c>
      <c r="BK91" s="8">
        <v>2287200</v>
      </c>
      <c r="BL91" s="8">
        <v>1578800</v>
      </c>
      <c r="BM91" s="8">
        <v>1543400</v>
      </c>
      <c r="BN91" s="8">
        <v>1219500</v>
      </c>
      <c r="BO91" s="8">
        <v>655400</v>
      </c>
      <c r="BP91" s="8">
        <v>716500</v>
      </c>
      <c r="BQ91" s="8">
        <v>664600</v>
      </c>
      <c r="BR91" s="8">
        <v>283000</v>
      </c>
      <c r="BS91" s="8">
        <v>294000</v>
      </c>
      <c r="BT91" s="8">
        <v>214000</v>
      </c>
      <c r="BU91" s="8">
        <v>-91200</v>
      </c>
      <c r="BV91" s="8">
        <v>-94800</v>
      </c>
      <c r="BW91" s="8">
        <v>-90000</v>
      </c>
      <c r="BX91" s="8">
        <v>-167300</v>
      </c>
      <c r="BY91" s="8">
        <v>-93200</v>
      </c>
      <c r="BZ91" s="8">
        <v>-779500</v>
      </c>
      <c r="CA91" s="8">
        <v>-806600</v>
      </c>
      <c r="CB91" s="8">
        <v>-861300</v>
      </c>
      <c r="CC91" s="8">
        <v>-989900</v>
      </c>
      <c r="CD91" s="8">
        <v>-738400</v>
      </c>
      <c r="CE91" s="10">
        <v>2.3520555877243798</v>
      </c>
      <c r="CF91" s="10">
        <v>3.6116504854368898</v>
      </c>
      <c r="CG91" s="10">
        <v>1.8870417732310301</v>
      </c>
      <c r="CH91" s="10">
        <v>0.37094723458359802</v>
      </c>
      <c r="CI91" s="10">
        <v>1.77938517179024</v>
      </c>
      <c r="CJ91" s="8">
        <v>366000</v>
      </c>
      <c r="CK91" s="8">
        <v>574400</v>
      </c>
      <c r="CL91" s="8">
        <v>331700</v>
      </c>
      <c r="CM91" s="8">
        <v>150300</v>
      </c>
      <c r="CN91" s="8">
        <v>318700</v>
      </c>
      <c r="CO91" s="10">
        <v>21.370999999999999</v>
      </c>
      <c r="CP91" s="10">
        <v>32.957999999999998</v>
      </c>
      <c r="CQ91" s="10">
        <v>19.760999999999999</v>
      </c>
      <c r="CR91" s="10">
        <v>9.6020000000000003</v>
      </c>
      <c r="CS91" s="10">
        <v>25.542999999999999</v>
      </c>
      <c r="CT91" s="8">
        <v>4336</v>
      </c>
      <c r="CU91" s="8">
        <v>4035</v>
      </c>
      <c r="CV91" s="8">
        <v>355400</v>
      </c>
      <c r="CW91" s="8">
        <v>292300</v>
      </c>
      <c r="CX91" s="8">
        <v>271600</v>
      </c>
      <c r="CY91" s="8">
        <v>306000</v>
      </c>
      <c r="CZ91" s="8">
        <v>224200</v>
      </c>
      <c r="DA91" s="8">
        <v>524600</v>
      </c>
      <c r="DB91" s="8">
        <v>610100</v>
      </c>
      <c r="DC91" s="8">
        <v>685700</v>
      </c>
      <c r="DD91" s="8">
        <v>764300</v>
      </c>
      <c r="DE91" s="8">
        <v>18300</v>
      </c>
      <c r="DF91" s="8">
        <v>9356</v>
      </c>
      <c r="DG91" s="4">
        <f t="shared" si="42"/>
        <v>-4.7358685978396098E-2</v>
      </c>
    </row>
    <row r="92" spans="1:111" ht="14" customHeight="1" x14ac:dyDescent="0.2">
      <c r="A92" s="4" t="s">
        <v>465</v>
      </c>
      <c r="B92" s="5" t="s">
        <v>466</v>
      </c>
      <c r="C92" s="4" t="s">
        <v>328</v>
      </c>
      <c r="D92" s="16">
        <v>3300</v>
      </c>
      <c r="E92" s="4" t="e">
        <f t="shared" si="43"/>
        <v>#VALUE!</v>
      </c>
      <c r="F92" s="4">
        <f t="shared" si="24"/>
        <v>14832.640316249999</v>
      </c>
      <c r="G92" s="4">
        <f t="shared" si="25"/>
        <v>27.567698410520865</v>
      </c>
      <c r="H92" s="4">
        <f t="shared" si="26"/>
        <v>2.098383231740653</v>
      </c>
      <c r="I92" s="17">
        <v>2966.5280632499998</v>
      </c>
      <c r="J92" s="4" t="s">
        <v>134</v>
      </c>
      <c r="K92" s="4">
        <f t="shared" si="27"/>
        <v>-1.2871501432481947E-2</v>
      </c>
      <c r="L92" s="4">
        <f t="shared" si="28"/>
        <v>-1.575099445360395E-2</v>
      </c>
      <c r="M92" s="14">
        <f t="shared" si="29"/>
        <v>2279750</v>
      </c>
      <c r="N92" s="4">
        <f t="shared" si="30"/>
        <v>3.518379081388185E-2</v>
      </c>
      <c r="O92" s="4">
        <f t="shared" si="31"/>
        <v>1.3690190978164144E-4</v>
      </c>
      <c r="P92" s="4">
        <f t="shared" si="32"/>
        <v>7.6117461838592651E-2</v>
      </c>
      <c r="Q92" s="4">
        <f t="shared" si="33"/>
        <v>1.0883701827640495E-2</v>
      </c>
      <c r="R92" s="4">
        <f t="shared" si="34"/>
        <v>0.44378269200890774</v>
      </c>
      <c r="S92" s="4">
        <f t="shared" si="35"/>
        <v>6.412797309673901E-2</v>
      </c>
      <c r="T92" s="14">
        <f t="shared" si="36"/>
        <v>12750</v>
      </c>
      <c r="U92" s="4">
        <f t="shared" si="37"/>
        <v>0.75659019110259462</v>
      </c>
      <c r="V92" s="4">
        <f t="shared" si="38"/>
        <v>2.0259326029676883</v>
      </c>
      <c r="W92" s="4">
        <f t="shared" si="39"/>
        <v>1.5833538335383355</v>
      </c>
      <c r="X92">
        <f t="shared" si="40"/>
        <v>1.0357864208400228E-4</v>
      </c>
      <c r="Y92">
        <f t="shared" si="41"/>
        <v>2.2671128331572148</v>
      </c>
      <c r="Z92" s="9" t="s">
        <v>467</v>
      </c>
      <c r="AA92" s="2" t="s">
        <v>134</v>
      </c>
      <c r="AB92" s="2" t="s">
        <v>134</v>
      </c>
      <c r="AC92" s="2" t="s">
        <v>134</v>
      </c>
      <c r="AD92" s="2" t="s">
        <v>134</v>
      </c>
      <c r="AE92" s="16">
        <v>99000</v>
      </c>
      <c r="AF92" s="16">
        <v>3065528.06324992</v>
      </c>
      <c r="AG92" s="8">
        <v>200</v>
      </c>
      <c r="AH92" s="8">
        <v>425400</v>
      </c>
      <c r="AI92" s="8">
        <v>99000</v>
      </c>
      <c r="AJ92" s="8">
        <v>70900</v>
      </c>
      <c r="AK92" s="8">
        <v>81200</v>
      </c>
      <c r="AL92" s="8">
        <v>1930900</v>
      </c>
      <c r="AM92" s="8">
        <v>2628600</v>
      </c>
      <c r="AN92" s="8">
        <v>2333700</v>
      </c>
      <c r="AO92" s="8">
        <v>2134500</v>
      </c>
      <c r="AP92" s="8">
        <v>2057500</v>
      </c>
      <c r="AQ92" s="8">
        <v>721100</v>
      </c>
      <c r="AR92" s="8">
        <v>903400</v>
      </c>
      <c r="AS92" s="8">
        <v>675100</v>
      </c>
      <c r="AT92" s="8">
        <v>632100</v>
      </c>
      <c r="AU92" s="8">
        <v>598400</v>
      </c>
      <c r="AV92" s="8">
        <v>1460900</v>
      </c>
      <c r="AW92" s="8">
        <v>1219500</v>
      </c>
      <c r="AX92" s="8">
        <v>1128100</v>
      </c>
      <c r="AY92" s="8">
        <v>1525400</v>
      </c>
      <c r="AZ92" s="8">
        <v>1538600</v>
      </c>
      <c r="BA92" s="8">
        <v>51400</v>
      </c>
      <c r="BB92" s="8">
        <v>74700</v>
      </c>
      <c r="BC92" s="8">
        <v>99300</v>
      </c>
      <c r="BD92" s="8">
        <v>111900</v>
      </c>
      <c r="BE92" s="8">
        <v>113900</v>
      </c>
      <c r="BF92" s="8">
        <v>111200</v>
      </c>
      <c r="BG92" s="8">
        <v>122700</v>
      </c>
      <c r="BH92" s="8">
        <v>141700</v>
      </c>
      <c r="BI92" s="8">
        <v>146400</v>
      </c>
      <c r="BJ92" s="8">
        <v>143100</v>
      </c>
      <c r="BK92" s="8">
        <v>851700</v>
      </c>
      <c r="BL92" s="8">
        <v>1525700</v>
      </c>
      <c r="BM92" s="8">
        <v>1693600</v>
      </c>
      <c r="BN92" s="8">
        <v>1632100</v>
      </c>
      <c r="BO92" s="8">
        <v>1642600</v>
      </c>
      <c r="BP92" s="8">
        <v>333800</v>
      </c>
      <c r="BQ92" s="8">
        <v>439500</v>
      </c>
      <c r="BR92" s="8">
        <v>572100</v>
      </c>
      <c r="BS92" s="8">
        <v>608600</v>
      </c>
      <c r="BT92" s="8">
        <v>470200</v>
      </c>
      <c r="BU92" s="8">
        <v>-15900</v>
      </c>
      <c r="BV92" s="8">
        <v>-9600</v>
      </c>
      <c r="BW92" s="8">
        <v>-21500</v>
      </c>
      <c r="BX92" s="8">
        <v>-17800</v>
      </c>
      <c r="BY92" s="8">
        <v>-12400</v>
      </c>
      <c r="BZ92" s="8">
        <v>-919100</v>
      </c>
      <c r="CA92" s="8">
        <v>-767000</v>
      </c>
      <c r="CB92" s="8">
        <v>-704900</v>
      </c>
      <c r="CC92" s="8">
        <v>-1058700</v>
      </c>
      <c r="CD92" s="8">
        <v>-1102900</v>
      </c>
      <c r="CE92" s="10">
        <v>0.439344262295082</v>
      </c>
      <c r="CF92" s="10">
        <v>1.73070017953321</v>
      </c>
      <c r="CG92" s="10">
        <v>-9.3582089552238799</v>
      </c>
      <c r="CH92" s="10">
        <v>2.31780366056572</v>
      </c>
      <c r="CI92" s="10">
        <v>2.1791044776119399</v>
      </c>
      <c r="CJ92" s="8">
        <v>60000</v>
      </c>
      <c r="CK92" s="8">
        <v>473400</v>
      </c>
      <c r="CL92" s="8">
        <v>141400</v>
      </c>
      <c r="CM92" s="8">
        <v>105400</v>
      </c>
      <c r="CN92" s="8">
        <v>110400</v>
      </c>
      <c r="CO92" s="10">
        <v>4.1070000000000002</v>
      </c>
      <c r="CP92" s="10">
        <v>38.819000000000003</v>
      </c>
      <c r="CQ92" s="10">
        <v>12.534000000000001</v>
      </c>
      <c r="CR92" s="10">
        <v>6.91</v>
      </c>
      <c r="CS92" s="10">
        <v>7.1749999999999998</v>
      </c>
      <c r="CT92" s="4" t="s">
        <v>134</v>
      </c>
      <c r="CU92" s="4" t="s">
        <v>134</v>
      </c>
      <c r="CV92" s="8">
        <v>406900</v>
      </c>
      <c r="CW92" s="8">
        <v>322500</v>
      </c>
      <c r="CX92" s="8">
        <v>296200</v>
      </c>
      <c r="CY92" s="8">
        <v>342600</v>
      </c>
      <c r="CZ92" s="8">
        <v>335500</v>
      </c>
      <c r="DA92" s="8">
        <v>856900</v>
      </c>
      <c r="DB92" s="8">
        <v>872800</v>
      </c>
      <c r="DC92" s="8">
        <v>673600</v>
      </c>
      <c r="DD92" s="8">
        <v>701000</v>
      </c>
      <c r="DE92" s="8">
        <v>592800</v>
      </c>
      <c r="DF92" s="4" t="s">
        <v>134</v>
      </c>
      <c r="DG92" s="4">
        <f t="shared" si="42"/>
        <v>-0.77722395393905896</v>
      </c>
    </row>
    <row r="93" spans="1:111" ht="14" customHeight="1" x14ac:dyDescent="0.2">
      <c r="A93" s="4" t="s">
        <v>468</v>
      </c>
      <c r="B93" s="5" t="s">
        <v>469</v>
      </c>
      <c r="C93" s="4" t="s">
        <v>163</v>
      </c>
      <c r="D93" s="16">
        <v>7765</v>
      </c>
      <c r="E93" s="4">
        <f t="shared" si="43"/>
        <v>0.46163604487334298</v>
      </c>
      <c r="F93" s="4">
        <f t="shared" si="24"/>
        <v>37.332023557475246</v>
      </c>
      <c r="G93" s="4">
        <f t="shared" si="25"/>
        <v>6.2479855436602936</v>
      </c>
      <c r="H93" s="4">
        <f t="shared" si="26"/>
        <v>0.7005069922597692</v>
      </c>
      <c r="I93" s="17">
        <v>1508.2137517220001</v>
      </c>
      <c r="J93" s="8">
        <v>544</v>
      </c>
      <c r="K93" s="4">
        <f t="shared" si="27"/>
        <v>0.21305212156620934</v>
      </c>
      <c r="L93" s="4">
        <f t="shared" si="28"/>
        <v>0.19379121478797745</v>
      </c>
      <c r="M93" s="14">
        <f t="shared" si="29"/>
        <v>1993150</v>
      </c>
      <c r="N93" s="4">
        <f t="shared" si="30"/>
        <v>8.3308764688539774E-2</v>
      </c>
      <c r="O93" s="4">
        <f t="shared" si="31"/>
        <v>1.7015541422735123E-2</v>
      </c>
      <c r="P93" s="4">
        <f t="shared" si="32"/>
        <v>0.11211725561218043</v>
      </c>
      <c r="Q93" s="4">
        <f t="shared" si="33"/>
        <v>4.2159794465737269E-2</v>
      </c>
      <c r="R93" s="4">
        <f t="shared" si="34"/>
        <v>0.22270386047223215</v>
      </c>
      <c r="S93" s="4">
        <f t="shared" si="35"/>
        <v>0.39872485570967253</v>
      </c>
      <c r="T93" s="14">
        <f t="shared" si="36"/>
        <v>79700</v>
      </c>
      <c r="U93" s="4">
        <f t="shared" si="37"/>
        <v>1.2108215615278699</v>
      </c>
      <c r="V93" s="4">
        <f t="shared" si="38"/>
        <v>2.1608117946851109</v>
      </c>
      <c r="W93" s="4">
        <f t="shared" si="39"/>
        <v>0.93305100875523406</v>
      </c>
      <c r="X93">
        <f t="shared" si="40"/>
        <v>2.0602784435718294E-2</v>
      </c>
      <c r="Y93">
        <f t="shared" si="41"/>
        <v>1.8274930102516309</v>
      </c>
      <c r="Z93" s="9" t="s">
        <v>470</v>
      </c>
      <c r="AA93" s="17">
        <v>2575.4640274049998</v>
      </c>
      <c r="AB93" s="17">
        <v>1261.57498455</v>
      </c>
      <c r="AC93" s="17">
        <v>934.24245071799999</v>
      </c>
      <c r="AD93" s="17">
        <v>330.45012348799997</v>
      </c>
      <c r="AE93" s="16">
        <v>155000</v>
      </c>
      <c r="AF93" s="16">
        <v>1663213.75172237</v>
      </c>
      <c r="AG93" s="8">
        <v>40400</v>
      </c>
      <c r="AH93" s="8">
        <v>119500</v>
      </c>
      <c r="AI93" s="8">
        <v>77600</v>
      </c>
      <c r="AJ93" s="8">
        <v>-9400</v>
      </c>
      <c r="AK93" s="8">
        <v>36596</v>
      </c>
      <c r="AL93" s="8">
        <v>1960900</v>
      </c>
      <c r="AM93" s="8">
        <v>2025400</v>
      </c>
      <c r="AN93" s="8">
        <v>1102500</v>
      </c>
      <c r="AO93" s="8">
        <v>1019300</v>
      </c>
      <c r="AP93" s="8">
        <v>965477</v>
      </c>
      <c r="AQ93" s="8">
        <v>1098800</v>
      </c>
      <c r="AR93" s="8">
        <v>1137100</v>
      </c>
      <c r="AS93" s="8">
        <v>545100</v>
      </c>
      <c r="AT93" s="8">
        <v>467000</v>
      </c>
      <c r="AU93" s="8">
        <v>462925</v>
      </c>
      <c r="AV93" s="8">
        <v>2374300</v>
      </c>
      <c r="AW93" s="8">
        <v>2101600</v>
      </c>
      <c r="AX93" s="8">
        <v>1398600</v>
      </c>
      <c r="AY93" s="8">
        <v>1066200</v>
      </c>
      <c r="AZ93" s="8">
        <v>1096523</v>
      </c>
      <c r="BA93" s="8">
        <v>197800</v>
      </c>
      <c r="BB93" s="8">
        <v>185700</v>
      </c>
      <c r="BC93" s="8">
        <v>123300</v>
      </c>
      <c r="BD93" s="8">
        <v>32500</v>
      </c>
      <c r="BE93" s="8">
        <v>70704</v>
      </c>
      <c r="BF93" s="8">
        <v>266200</v>
      </c>
      <c r="BG93" s="8">
        <v>253200</v>
      </c>
      <c r="BH93" s="8">
        <v>168100</v>
      </c>
      <c r="BI93" s="8">
        <v>74100</v>
      </c>
      <c r="BJ93" s="8">
        <v>91819</v>
      </c>
      <c r="BK93" s="8">
        <v>1073000</v>
      </c>
      <c r="BL93" s="8">
        <v>1176500</v>
      </c>
      <c r="BM93" s="8">
        <v>569900</v>
      </c>
      <c r="BN93" s="8">
        <v>582600</v>
      </c>
      <c r="BO93" s="8">
        <v>529179</v>
      </c>
      <c r="BP93" s="8">
        <v>389200</v>
      </c>
      <c r="BQ93" s="8">
        <v>469100</v>
      </c>
      <c r="BR93" s="8">
        <v>201200</v>
      </c>
      <c r="BS93" s="8">
        <v>210600</v>
      </c>
      <c r="BT93" s="8">
        <v>139298</v>
      </c>
      <c r="BU93" s="8">
        <v>-100100</v>
      </c>
      <c r="BV93" s="8">
        <v>-59300</v>
      </c>
      <c r="BW93" s="8">
        <v>-36400</v>
      </c>
      <c r="BX93" s="8">
        <v>-26300</v>
      </c>
      <c r="BY93" s="8">
        <v>-26152</v>
      </c>
      <c r="BZ93" s="8">
        <v>-1840900</v>
      </c>
      <c r="CA93" s="8">
        <v>-1604100</v>
      </c>
      <c r="CB93" s="8">
        <v>-1062000</v>
      </c>
      <c r="CC93" s="8">
        <v>-827800</v>
      </c>
      <c r="CD93" s="8">
        <v>-899567</v>
      </c>
      <c r="CE93" s="10">
        <v>0.97691673536685897</v>
      </c>
      <c r="CF93" s="10">
        <v>0.82262996941896005</v>
      </c>
      <c r="CG93" s="10">
        <v>1.875</v>
      </c>
      <c r="CH93" s="10">
        <v>1.48276126166375</v>
      </c>
      <c r="CI93" s="10">
        <v>0.38759748503718</v>
      </c>
      <c r="CJ93" s="8">
        <v>108800</v>
      </c>
      <c r="CK93" s="8">
        <v>187000</v>
      </c>
      <c r="CL93" s="8">
        <v>122400</v>
      </c>
      <c r="CM93" s="8">
        <v>32200</v>
      </c>
      <c r="CN93" s="8">
        <v>57711</v>
      </c>
      <c r="CO93" s="10">
        <v>4.5819999999999999</v>
      </c>
      <c r="CP93" s="10">
        <v>8.8979999999999997</v>
      </c>
      <c r="CQ93" s="10">
        <v>8.7520000000000007</v>
      </c>
      <c r="CR93" s="10">
        <v>3.02</v>
      </c>
      <c r="CS93" s="10">
        <v>5.2629999999999999</v>
      </c>
      <c r="CT93" s="8">
        <v>390</v>
      </c>
      <c r="CU93" s="8">
        <v>253</v>
      </c>
      <c r="CV93" s="8">
        <v>444100</v>
      </c>
      <c r="CW93" s="8">
        <v>296400</v>
      </c>
      <c r="CX93" s="8">
        <v>204600</v>
      </c>
      <c r="CY93" s="8">
        <v>152000</v>
      </c>
      <c r="CZ93" s="8">
        <v>194061</v>
      </c>
      <c r="DA93" s="8">
        <v>436700</v>
      </c>
      <c r="DB93" s="8">
        <v>515700</v>
      </c>
      <c r="DC93" s="8">
        <v>331600</v>
      </c>
      <c r="DD93" s="8">
        <v>351400</v>
      </c>
      <c r="DE93" s="8">
        <v>343733</v>
      </c>
      <c r="DF93" s="8">
        <v>544</v>
      </c>
      <c r="DG93" s="4">
        <f t="shared" si="42"/>
        <v>2.5030850347515399E-2</v>
      </c>
    </row>
    <row r="94" spans="1:111" ht="14" customHeight="1" x14ac:dyDescent="0.2">
      <c r="A94" s="4" t="s">
        <v>471</v>
      </c>
      <c r="B94" s="5" t="s">
        <v>472</v>
      </c>
      <c r="C94" s="4" t="s">
        <v>259</v>
      </c>
      <c r="D94" s="16">
        <v>6800</v>
      </c>
      <c r="E94" s="4">
        <f t="shared" si="43"/>
        <v>4.2941718706258625E-2</v>
      </c>
      <c r="F94" s="4">
        <f t="shared" si="24"/>
        <v>-218.03271478092086</v>
      </c>
      <c r="G94" s="4">
        <f t="shared" si="25"/>
        <v>9.8531802553266914</v>
      </c>
      <c r="H94" s="4">
        <f t="shared" si="26"/>
        <v>2.0043969294804111</v>
      </c>
      <c r="I94" s="17">
        <v>2898.0908448680002</v>
      </c>
      <c r="J94" s="8">
        <v>7256</v>
      </c>
      <c r="K94" s="4">
        <f t="shared" si="27"/>
        <v>-8.1174598291499533E-2</v>
      </c>
      <c r="L94" s="4">
        <f t="shared" si="28"/>
        <v>-0.10351848381966344</v>
      </c>
      <c r="M94" s="14">
        <f t="shared" si="29"/>
        <v>6394580</v>
      </c>
      <c r="N94" s="4">
        <f t="shared" si="30"/>
        <v>-7.1812378086892658E-3</v>
      </c>
      <c r="O94" s="4">
        <f t="shared" si="31"/>
        <v>-8.5036091717681714E-3</v>
      </c>
      <c r="P94" s="4">
        <f t="shared" si="32"/>
        <v>0.20342639407178423</v>
      </c>
      <c r="Q94" s="4">
        <f t="shared" si="33"/>
        <v>6.7462051396550829E-2</v>
      </c>
      <c r="R94" s="4">
        <f t="shared" si="34"/>
        <v>0.72411313361639673</v>
      </c>
      <c r="S94" s="4">
        <f t="shared" si="35"/>
        <v>0.10927085222351951</v>
      </c>
      <c r="T94" s="14">
        <f t="shared" si="36"/>
        <v>104843.5</v>
      </c>
      <c r="U94" s="4">
        <f t="shared" si="37"/>
        <v>0.36578756954897074</v>
      </c>
      <c r="V94" s="4">
        <f t="shared" si="38"/>
        <v>1.966107898765193</v>
      </c>
      <c r="W94" s="4">
        <f t="shared" si="39"/>
        <v>2.9962725811744315</v>
      </c>
      <c r="X94">
        <f t="shared" si="40"/>
        <v>-3.1105145313354153E-3</v>
      </c>
      <c r="Y94">
        <f t="shared" si="41"/>
        <v>5.1786713655362639</v>
      </c>
      <c r="Z94" s="9" t="s">
        <v>473</v>
      </c>
      <c r="AA94" s="17">
        <v>6543.445640377</v>
      </c>
      <c r="AB94" s="17">
        <v>4529.8025731600001</v>
      </c>
      <c r="AC94" s="17">
        <v>4283.989813442</v>
      </c>
      <c r="AD94" s="17">
        <v>2449.4683648790001</v>
      </c>
      <c r="AE94" s="16">
        <v>234984</v>
      </c>
      <c r="AF94" s="16">
        <v>3133074.8448677598</v>
      </c>
      <c r="AG94" s="8">
        <v>-13292</v>
      </c>
      <c r="AH94" s="8">
        <v>71657</v>
      </c>
      <c r="AI94" s="8">
        <v>42625</v>
      </c>
      <c r="AJ94" s="8">
        <v>-527646</v>
      </c>
      <c r="AK94" s="8">
        <v>140196</v>
      </c>
      <c r="AL94" s="8">
        <v>4273248</v>
      </c>
      <c r="AM94" s="8">
        <v>8515912</v>
      </c>
      <c r="AN94" s="8">
        <v>7351549</v>
      </c>
      <c r="AO94" s="8">
        <v>7386832</v>
      </c>
      <c r="AP94" s="8">
        <v>6615958</v>
      </c>
      <c r="AQ94" s="8">
        <v>795023</v>
      </c>
      <c r="AR94" s="8">
        <v>2303279</v>
      </c>
      <c r="AS94" s="8">
        <v>1361829</v>
      </c>
      <c r="AT94" s="8">
        <v>1404245</v>
      </c>
      <c r="AU94" s="8">
        <v>1958441</v>
      </c>
      <c r="AV94" s="8">
        <v>1563101</v>
      </c>
      <c r="AW94" s="8">
        <v>1426188</v>
      </c>
      <c r="AX94" s="8">
        <v>3070769</v>
      </c>
      <c r="AY94" s="8">
        <v>3327458</v>
      </c>
      <c r="AZ94" s="8">
        <v>2193083</v>
      </c>
      <c r="BA94" s="8">
        <v>-11225</v>
      </c>
      <c r="BB94" s="8">
        <v>-22711.8</v>
      </c>
      <c r="BC94" s="8">
        <v>210404</v>
      </c>
      <c r="BD94" s="8">
        <v>334207</v>
      </c>
      <c r="BE94" s="8">
        <v>175119.6</v>
      </c>
      <c r="BF94" s="8">
        <v>317976</v>
      </c>
      <c r="BG94" s="8">
        <v>240207.2</v>
      </c>
      <c r="BH94" s="8">
        <v>458733</v>
      </c>
      <c r="BI94" s="8">
        <v>574433</v>
      </c>
      <c r="BJ94" s="8">
        <v>322496.59999999998</v>
      </c>
      <c r="BK94" s="8">
        <v>825163</v>
      </c>
      <c r="BL94" s="8">
        <v>3898534</v>
      </c>
      <c r="BM94" s="8">
        <v>3808162</v>
      </c>
      <c r="BN94" s="8">
        <v>3945402</v>
      </c>
      <c r="BO94" s="8">
        <v>3346198</v>
      </c>
      <c r="BP94" s="8">
        <v>565199</v>
      </c>
      <c r="BQ94" s="8">
        <v>1023584</v>
      </c>
      <c r="BR94" s="8">
        <v>811658</v>
      </c>
      <c r="BS94" s="8">
        <v>857314</v>
      </c>
      <c r="BT94" s="8">
        <v>1199345</v>
      </c>
      <c r="BU94" s="8">
        <v>-105450</v>
      </c>
      <c r="BV94" s="8">
        <v>-104237</v>
      </c>
      <c r="BW94" s="8">
        <v>-114785</v>
      </c>
      <c r="BX94" s="8">
        <v>-125402</v>
      </c>
      <c r="BY94" s="8">
        <v>-69646</v>
      </c>
      <c r="BZ94" s="8">
        <v>-622818</v>
      </c>
      <c r="CA94" s="8">
        <v>-502633.8</v>
      </c>
      <c r="CB94" s="8">
        <v>-1688262</v>
      </c>
      <c r="CC94" s="8">
        <v>-1817645</v>
      </c>
      <c r="CD94" s="8">
        <v>-1365533</v>
      </c>
      <c r="CE94" s="10">
        <v>0.67106856564713202</v>
      </c>
      <c r="CF94" s="10">
        <v>-6.2024795971522799</v>
      </c>
      <c r="CG94" s="10">
        <v>1.9650835819675501</v>
      </c>
      <c r="CH94" s="10">
        <v>0.44284596421250899</v>
      </c>
      <c r="CI94" s="10">
        <v>-8.6902210297687503</v>
      </c>
      <c r="CJ94" s="8">
        <v>315909</v>
      </c>
      <c r="CK94" s="8">
        <v>334576</v>
      </c>
      <c r="CL94" s="8">
        <v>290954</v>
      </c>
      <c r="CM94" s="8">
        <v>-287420</v>
      </c>
      <c r="CN94" s="8">
        <v>287573</v>
      </c>
      <c r="CO94" s="10">
        <v>20.21</v>
      </c>
      <c r="CP94" s="10">
        <v>23.459</v>
      </c>
      <c r="CQ94" s="10">
        <v>9.4749999999999996</v>
      </c>
      <c r="CR94" s="10">
        <v>-8.6379999999999999</v>
      </c>
      <c r="CS94" s="10">
        <v>13.113</v>
      </c>
      <c r="CT94" s="8">
        <v>3445</v>
      </c>
      <c r="CU94" s="8">
        <v>3741</v>
      </c>
      <c r="CV94" s="8">
        <v>558395</v>
      </c>
      <c r="CW94" s="8">
        <v>455983</v>
      </c>
      <c r="CX94" s="8">
        <v>751577</v>
      </c>
      <c r="CY94" s="8">
        <v>773641</v>
      </c>
      <c r="CZ94" s="8">
        <v>455010</v>
      </c>
      <c r="DA94" s="8">
        <v>3094315</v>
      </c>
      <c r="DB94" s="8">
        <v>3088286</v>
      </c>
      <c r="DC94" s="8">
        <v>4977987</v>
      </c>
      <c r="DD94" s="8">
        <v>4921536</v>
      </c>
      <c r="DE94" s="8">
        <v>2126132</v>
      </c>
      <c r="DF94" s="8">
        <v>7256</v>
      </c>
      <c r="DG94" s="4" t="e">
        <f t="shared" si="42"/>
        <v>#NUM!</v>
      </c>
    </row>
    <row r="95" spans="1:111" ht="14" customHeight="1" x14ac:dyDescent="0.2">
      <c r="A95" s="4" t="s">
        <v>474</v>
      </c>
      <c r="B95" s="5" t="s">
        <v>475</v>
      </c>
      <c r="C95" s="4" t="s">
        <v>159</v>
      </c>
      <c r="D95" s="16">
        <v>4200</v>
      </c>
      <c r="E95" s="4">
        <f t="shared" si="43"/>
        <v>0.16898468531001365</v>
      </c>
      <c r="F95" s="4">
        <f t="shared" si="24"/>
        <v>16.623668175928106</v>
      </c>
      <c r="G95" s="4">
        <f t="shared" si="25"/>
        <v>9.9822985842761458</v>
      </c>
      <c r="H95" s="4">
        <f t="shared" si="26"/>
        <v>1.2878783323088749</v>
      </c>
      <c r="I95" s="17">
        <v>1694.4172498360001</v>
      </c>
      <c r="J95" s="8">
        <v>885</v>
      </c>
      <c r="K95" s="4">
        <f t="shared" si="27"/>
        <v>0.10675193848651854</v>
      </c>
      <c r="L95" s="4">
        <f t="shared" si="28"/>
        <v>0.1604194494393627</v>
      </c>
      <c r="M95" s="14">
        <f t="shared" si="29"/>
        <v>1257125</v>
      </c>
      <c r="N95" s="4">
        <f t="shared" si="30"/>
        <v>9.8170209617234494E-2</v>
      </c>
      <c r="O95" s="4">
        <f t="shared" si="31"/>
        <v>6.7340725785139693E-2</v>
      </c>
      <c r="P95" s="4">
        <f t="shared" si="32"/>
        <v>0.12901621018805298</v>
      </c>
      <c r="Q95" s="4">
        <f t="shared" si="33"/>
        <v>2.0681599560258349E-2</v>
      </c>
      <c r="R95" s="4">
        <f t="shared" si="34"/>
        <v>0.28062419182763881</v>
      </c>
      <c r="S95" s="4">
        <f t="shared" si="35"/>
        <v>4.0581762055451387E-2</v>
      </c>
      <c r="T95" s="14">
        <f t="shared" si="36"/>
        <v>28305.5</v>
      </c>
      <c r="U95" s="4">
        <f t="shared" si="37"/>
        <v>1.1567495192998438</v>
      </c>
      <c r="V95" s="4">
        <f t="shared" si="38"/>
        <v>2.081401520881176</v>
      </c>
      <c r="W95" s="4">
        <f t="shared" si="39"/>
        <v>0.98072661016936447</v>
      </c>
      <c r="X95">
        <f t="shared" si="40"/>
        <v>7.7896352181262937E-2</v>
      </c>
      <c r="Y95">
        <f t="shared" si="41"/>
        <v>2.5012195401683655</v>
      </c>
      <c r="Z95" s="9" t="s">
        <v>476</v>
      </c>
      <c r="AA95" s="17">
        <v>1754.936848948</v>
      </c>
      <c r="AB95" s="17">
        <v>1638.7556064969999</v>
      </c>
      <c r="AC95" s="17">
        <v>1484.76739329</v>
      </c>
      <c r="AD95" s="17">
        <v>907.37138209900002</v>
      </c>
      <c r="AE95" s="16">
        <v>254936</v>
      </c>
      <c r="AF95" s="16">
        <v>1949353.24983603</v>
      </c>
      <c r="AG95" s="8">
        <v>101928</v>
      </c>
      <c r="AH95" s="8">
        <v>80245</v>
      </c>
      <c r="AI95" s="8">
        <v>57804</v>
      </c>
      <c r="AJ95" s="8">
        <v>63103</v>
      </c>
      <c r="AK95" s="8">
        <v>73486</v>
      </c>
      <c r="AL95" s="8">
        <v>1308508</v>
      </c>
      <c r="AM95" s="8">
        <v>1205742</v>
      </c>
      <c r="AN95" s="8">
        <v>1121859</v>
      </c>
      <c r="AO95" s="8">
        <v>1212763</v>
      </c>
      <c r="AP95" s="8">
        <v>721633</v>
      </c>
      <c r="AQ95" s="8">
        <v>727210</v>
      </c>
      <c r="AR95" s="8">
        <v>612168</v>
      </c>
      <c r="AS95" s="8">
        <v>515540</v>
      </c>
      <c r="AT95" s="8">
        <v>570828</v>
      </c>
      <c r="AU95" s="8">
        <v>452843</v>
      </c>
      <c r="AV95" s="8">
        <v>1513616</v>
      </c>
      <c r="AW95" s="8">
        <v>1334223</v>
      </c>
      <c r="AX95" s="8">
        <v>1163466</v>
      </c>
      <c r="AY95" s="8">
        <v>1119138</v>
      </c>
      <c r="AZ95" s="8">
        <v>1008822</v>
      </c>
      <c r="BA95" s="8">
        <v>148592</v>
      </c>
      <c r="BB95" s="8">
        <v>116938</v>
      </c>
      <c r="BC95" s="8">
        <v>94785</v>
      </c>
      <c r="BD95" s="8">
        <v>94912</v>
      </c>
      <c r="BE95" s="8">
        <v>101088</v>
      </c>
      <c r="BF95" s="8">
        <v>195281</v>
      </c>
      <c r="BG95" s="8">
        <v>161417</v>
      </c>
      <c r="BH95" s="8">
        <v>138625</v>
      </c>
      <c r="BI95" s="8">
        <v>124877</v>
      </c>
      <c r="BJ95" s="8">
        <v>124202</v>
      </c>
      <c r="BK95" s="8">
        <v>523148</v>
      </c>
      <c r="BL95" s="8">
        <v>500079</v>
      </c>
      <c r="BM95" s="8">
        <v>486856</v>
      </c>
      <c r="BN95" s="8">
        <v>643006</v>
      </c>
      <c r="BO95" s="8">
        <v>214262</v>
      </c>
      <c r="BP95" s="8">
        <v>190506</v>
      </c>
      <c r="BQ95" s="8">
        <v>192564</v>
      </c>
      <c r="BR95" s="8">
        <v>157295</v>
      </c>
      <c r="BS95" s="8">
        <v>162874</v>
      </c>
      <c r="BT95" s="8">
        <v>100852</v>
      </c>
      <c r="BU95" s="8">
        <v>-31304</v>
      </c>
      <c r="BV95" s="8">
        <v>-25307</v>
      </c>
      <c r="BW95" s="8">
        <v>-17874</v>
      </c>
      <c r="BX95" s="8">
        <v>-31433</v>
      </c>
      <c r="BY95" s="8">
        <v>-26699</v>
      </c>
      <c r="BZ95" s="8">
        <v>-1105686</v>
      </c>
      <c r="CA95" s="8">
        <v>-969867</v>
      </c>
      <c r="CB95" s="8">
        <v>-840642</v>
      </c>
      <c r="CC95" s="8">
        <v>-821340</v>
      </c>
      <c r="CD95" s="8">
        <v>-729593</v>
      </c>
      <c r="CE95" s="10">
        <v>1.5745595946503299</v>
      </c>
      <c r="CF95" s="10">
        <v>2.3378897161470502</v>
      </c>
      <c r="CG95" s="10">
        <v>7.2438948271826504</v>
      </c>
      <c r="CH95" s="10">
        <v>0.40368147693836498</v>
      </c>
      <c r="CI95" s="10">
        <v>1.6081968880301001</v>
      </c>
      <c r="CJ95" s="8">
        <v>148617</v>
      </c>
      <c r="CK95" s="8">
        <v>124724</v>
      </c>
      <c r="CL95" s="8">
        <v>101644</v>
      </c>
      <c r="CM95" s="8">
        <v>93068</v>
      </c>
      <c r="CN95" s="8">
        <v>96600</v>
      </c>
      <c r="CO95" s="10">
        <v>9.8190000000000008</v>
      </c>
      <c r="CP95" s="10">
        <v>9.3480000000000008</v>
      </c>
      <c r="CQ95" s="10">
        <v>8.7360000000000007</v>
      </c>
      <c r="CR95" s="10">
        <v>8.3160000000000007</v>
      </c>
      <c r="CS95" s="10">
        <v>9.5760000000000005</v>
      </c>
      <c r="CT95" s="8">
        <v>323</v>
      </c>
      <c r="CU95" s="8">
        <v>453</v>
      </c>
      <c r="CV95" s="8">
        <v>572597</v>
      </c>
      <c r="CW95" s="8">
        <v>457491</v>
      </c>
      <c r="CX95" s="8">
        <v>376460</v>
      </c>
      <c r="CY95" s="8">
        <v>423525</v>
      </c>
      <c r="CZ95" s="8">
        <v>350645</v>
      </c>
      <c r="DA95" s="8">
        <v>367199</v>
      </c>
      <c r="DB95" s="8">
        <v>385872</v>
      </c>
      <c r="DC95" s="8">
        <v>388304</v>
      </c>
      <c r="DD95" s="8">
        <v>404294</v>
      </c>
      <c r="DE95" s="8">
        <v>132100</v>
      </c>
      <c r="DF95" s="8">
        <v>885</v>
      </c>
      <c r="DG95" s="4">
        <f t="shared" si="42"/>
        <v>8.5231081273886788E-2</v>
      </c>
    </row>
    <row r="96" spans="1:111" ht="14" customHeight="1" x14ac:dyDescent="0.2">
      <c r="A96" s="4" t="s">
        <v>477</v>
      </c>
      <c r="B96" s="5" t="s">
        <v>478</v>
      </c>
      <c r="C96" s="4" t="s">
        <v>479</v>
      </c>
      <c r="D96" s="16">
        <v>7200</v>
      </c>
      <c r="E96" s="4">
        <f t="shared" si="43"/>
        <v>6.4055363191671821E-2</v>
      </c>
      <c r="F96" s="4">
        <f t="shared" si="24"/>
        <v>21.176328585691415</v>
      </c>
      <c r="G96" s="4">
        <f t="shared" si="25"/>
        <v>17.680535190710838</v>
      </c>
      <c r="H96" s="4">
        <f t="shared" si="26"/>
        <v>2.4003191521564924</v>
      </c>
      <c r="I96" s="17">
        <v>2909.6275476740002</v>
      </c>
      <c r="J96" s="8">
        <v>2707</v>
      </c>
      <c r="K96" s="4">
        <f t="shared" si="27"/>
        <v>-4.5971335689254378E-2</v>
      </c>
      <c r="L96" s="4">
        <f t="shared" si="28"/>
        <v>0.16322343950899909</v>
      </c>
      <c r="M96" s="14">
        <f t="shared" si="29"/>
        <v>2391200</v>
      </c>
      <c r="N96" s="4">
        <f t="shared" si="30"/>
        <v>8.7845060680374773E-2</v>
      </c>
      <c r="O96" s="4">
        <f t="shared" si="31"/>
        <v>8.6398792680626293E-2</v>
      </c>
      <c r="P96" s="4">
        <f t="shared" si="32"/>
        <v>0.13576054832421555</v>
      </c>
      <c r="Q96" s="4">
        <f t="shared" si="33"/>
        <v>5.319750990379174E-2</v>
      </c>
      <c r="R96" s="4">
        <f t="shared" si="34"/>
        <v>0.48958727754638393</v>
      </c>
      <c r="S96" s="4">
        <f t="shared" si="35"/>
        <v>0.20745741468424894</v>
      </c>
      <c r="T96" s="14">
        <f t="shared" si="36"/>
        <v>68150</v>
      </c>
      <c r="U96" s="4">
        <f t="shared" si="37"/>
        <v>0.60215827338129502</v>
      </c>
      <c r="V96" s="4">
        <f t="shared" si="38"/>
        <v>1.7164597949271452</v>
      </c>
      <c r="W96" s="4">
        <f t="shared" si="39"/>
        <v>1.8853512278697886</v>
      </c>
      <c r="X96">
        <f t="shared" si="40"/>
        <v>5.2025747822794399E-2</v>
      </c>
      <c r="Y96">
        <f t="shared" si="41"/>
        <v>1.5216639778750864</v>
      </c>
      <c r="Z96" s="9" t="s">
        <v>480</v>
      </c>
      <c r="AA96" s="17">
        <v>4878.3135045609997</v>
      </c>
      <c r="AB96" s="17">
        <v>3613.004205017</v>
      </c>
      <c r="AC96" s="17">
        <v>3567.5587086669998</v>
      </c>
      <c r="AD96" s="17">
        <v>2269.762934592</v>
      </c>
      <c r="AE96" s="16">
        <v>907600</v>
      </c>
      <c r="AF96" s="16">
        <v>3817227.5476744701</v>
      </c>
      <c r="AG96" s="8">
        <v>137400</v>
      </c>
      <c r="AH96" s="8">
        <v>119100</v>
      </c>
      <c r="AI96" s="8">
        <v>108800</v>
      </c>
      <c r="AJ96" s="8">
        <v>129000</v>
      </c>
      <c r="AK96" s="8">
        <v>104100</v>
      </c>
      <c r="AL96" s="8">
        <v>2641000</v>
      </c>
      <c r="AM96" s="8">
        <v>2141400</v>
      </c>
      <c r="AN96" s="8">
        <v>1805900</v>
      </c>
      <c r="AO96" s="8">
        <v>1914900</v>
      </c>
      <c r="AP96" s="8">
        <v>1442500</v>
      </c>
      <c r="AQ96" s="8">
        <v>926500</v>
      </c>
      <c r="AR96" s="8">
        <v>718700</v>
      </c>
      <c r="AS96" s="8">
        <v>616100</v>
      </c>
      <c r="AT96" s="8">
        <v>708200</v>
      </c>
      <c r="AU96" s="8">
        <v>618500</v>
      </c>
      <c r="AV96" s="8">
        <v>1590300</v>
      </c>
      <c r="AW96" s="8">
        <v>1400800</v>
      </c>
      <c r="AX96" s="8">
        <v>1727800</v>
      </c>
      <c r="AY96" s="8">
        <v>1945700</v>
      </c>
      <c r="AZ96" s="8">
        <v>1919700</v>
      </c>
      <c r="BA96" s="8">
        <v>139700</v>
      </c>
      <c r="BB96" s="8">
        <v>130700</v>
      </c>
      <c r="BC96" s="8">
        <v>174600</v>
      </c>
      <c r="BD96" s="8">
        <v>201100</v>
      </c>
      <c r="BE96" s="8">
        <v>191400</v>
      </c>
      <c r="BF96" s="8">
        <v>215900</v>
      </c>
      <c r="BG96" s="8">
        <v>202800</v>
      </c>
      <c r="BH96" s="8">
        <v>246400</v>
      </c>
      <c r="BI96" s="8">
        <v>266700</v>
      </c>
      <c r="BJ96" s="8">
        <v>249100</v>
      </c>
      <c r="BK96" s="8">
        <v>1735600</v>
      </c>
      <c r="BL96" s="8">
        <v>1390900</v>
      </c>
      <c r="BM96" s="8">
        <v>1168800</v>
      </c>
      <c r="BN96" s="8">
        <v>1345400</v>
      </c>
      <c r="BO96" s="8">
        <v>985600</v>
      </c>
      <c r="BP96" s="8">
        <v>624000</v>
      </c>
      <c r="BQ96" s="8">
        <v>549900</v>
      </c>
      <c r="BR96" s="8">
        <v>457500</v>
      </c>
      <c r="BS96" s="8">
        <v>474500</v>
      </c>
      <c r="BT96" s="8">
        <v>485300</v>
      </c>
      <c r="BU96" s="8">
        <v>-84600</v>
      </c>
      <c r="BV96" s="8">
        <v>-51700</v>
      </c>
      <c r="BW96" s="8">
        <v>-34300</v>
      </c>
      <c r="BX96" s="8">
        <v>-37900</v>
      </c>
      <c r="BY96" s="8">
        <v>-39800</v>
      </c>
      <c r="BZ96" s="8">
        <v>-984700</v>
      </c>
      <c r="CA96" s="8">
        <v>-846600</v>
      </c>
      <c r="CB96" s="8">
        <v>-1125400</v>
      </c>
      <c r="CC96" s="8">
        <v>-1280900</v>
      </c>
      <c r="CD96" s="8">
        <v>-1324400</v>
      </c>
      <c r="CE96" s="10">
        <v>2.55191256830601</v>
      </c>
      <c r="CF96" s="10">
        <v>2.6108786610878698</v>
      </c>
      <c r="CG96" s="10">
        <v>3.9770889487870602</v>
      </c>
      <c r="CH96" s="10">
        <v>2.1377049180327901</v>
      </c>
      <c r="CI96" s="10">
        <v>4.0372670807453401</v>
      </c>
      <c r="CJ96" s="8">
        <v>213600</v>
      </c>
      <c r="CK96" s="8">
        <v>191200</v>
      </c>
      <c r="CL96" s="8">
        <v>180600</v>
      </c>
      <c r="CM96" s="8">
        <v>194600</v>
      </c>
      <c r="CN96" s="8">
        <v>161800</v>
      </c>
      <c r="CO96" s="10">
        <v>13.430999999999999</v>
      </c>
      <c r="CP96" s="10">
        <v>13.648999999999999</v>
      </c>
      <c r="CQ96" s="10">
        <v>10.452999999999999</v>
      </c>
      <c r="CR96" s="10">
        <v>10.002000000000001</v>
      </c>
      <c r="CS96" s="10">
        <v>8.4280000000000008</v>
      </c>
      <c r="CT96" s="8">
        <v>1628</v>
      </c>
      <c r="CU96" s="8">
        <v>1369</v>
      </c>
      <c r="CV96" s="8">
        <v>359000</v>
      </c>
      <c r="CW96" s="8">
        <v>376600</v>
      </c>
      <c r="CX96" s="8">
        <v>361000</v>
      </c>
      <c r="CY96" s="8">
        <v>409700</v>
      </c>
      <c r="CZ96" s="8">
        <v>338600</v>
      </c>
      <c r="DA96" s="8">
        <v>1293000</v>
      </c>
      <c r="DB96" s="8">
        <v>1027400</v>
      </c>
      <c r="DC96" s="8">
        <v>843000</v>
      </c>
      <c r="DD96" s="8">
        <v>854800</v>
      </c>
      <c r="DE96" s="8">
        <v>535300</v>
      </c>
      <c r="DF96" s="8">
        <v>2707</v>
      </c>
      <c r="DG96" s="4">
        <f t="shared" si="42"/>
        <v>7.1849971656882117E-2</v>
      </c>
    </row>
    <row r="97" spans="1:111" ht="14" customHeight="1" x14ac:dyDescent="0.2">
      <c r="A97" s="4" t="s">
        <v>481</v>
      </c>
      <c r="B97" s="5" t="s">
        <v>482</v>
      </c>
      <c r="C97" s="4" t="s">
        <v>483</v>
      </c>
      <c r="D97" s="16">
        <v>7100</v>
      </c>
      <c r="E97" s="4">
        <f t="shared" si="43"/>
        <v>-0.20359802829136753</v>
      </c>
      <c r="F97" s="4">
        <f t="shared" si="24"/>
        <v>-11.043283068309858</v>
      </c>
      <c r="G97" s="4">
        <f t="shared" si="25"/>
        <v>9.4513550008713967</v>
      </c>
      <c r="H97" s="4">
        <f t="shared" si="26"/>
        <v>0.51216733844898921</v>
      </c>
      <c r="I97" s="17">
        <v>156.81461956999999</v>
      </c>
      <c r="J97" s="8">
        <v>1444</v>
      </c>
      <c r="K97" s="4">
        <f t="shared" si="27"/>
        <v>-2.5896733502832725E-2</v>
      </c>
      <c r="L97" s="4">
        <f t="shared" si="28"/>
        <v>4.4172621831695125E-2</v>
      </c>
      <c r="M97" s="14">
        <f t="shared" si="29"/>
        <v>1398300</v>
      </c>
      <c r="N97" s="4">
        <f t="shared" si="30"/>
        <v>3.3960747538348178E-2</v>
      </c>
      <c r="O97" s="4">
        <f t="shared" si="31"/>
        <v>-9.5116886596557041E-3</v>
      </c>
      <c r="P97" s="4">
        <f t="shared" si="32"/>
        <v>5.4189831870855382E-2</v>
      </c>
      <c r="Q97" s="4">
        <f t="shared" si="33"/>
        <v>1.801862147498158E-2</v>
      </c>
      <c r="R97" s="4">
        <f t="shared" si="34"/>
        <v>0.13058610608380899</v>
      </c>
      <c r="S97" s="4">
        <f t="shared" si="35"/>
        <v>-0.121192136026115</v>
      </c>
      <c r="T97" s="14">
        <f t="shared" si="36"/>
        <v>24600</v>
      </c>
      <c r="U97" s="4">
        <f t="shared" si="37"/>
        <v>1.0391897535848531</v>
      </c>
      <c r="V97" s="4">
        <f t="shared" si="38"/>
        <v>1.6011368511368511</v>
      </c>
      <c r="W97" s="4">
        <f t="shared" si="39"/>
        <v>1.1249804228660925</v>
      </c>
      <c r="X97">
        <f t="shared" si="40"/>
        <v>-9.8844493944034526E-3</v>
      </c>
      <c r="Y97">
        <f t="shared" si="41"/>
        <v>1.2173544614863148</v>
      </c>
      <c r="Z97" s="9" t="s">
        <v>484</v>
      </c>
      <c r="AA97" s="17">
        <v>266.74392743099997</v>
      </c>
      <c r="AB97" s="17">
        <v>389.82395098799998</v>
      </c>
      <c r="AC97" s="17">
        <v>420.39290136300002</v>
      </c>
      <c r="AD97" s="17">
        <v>389.81382942300002</v>
      </c>
      <c r="AE97" s="16">
        <v>607800</v>
      </c>
      <c r="AF97" s="16">
        <v>764614.61957049603</v>
      </c>
      <c r="AG97" s="8">
        <v>-14200</v>
      </c>
      <c r="AH97" s="8">
        <v>-24800</v>
      </c>
      <c r="AI97" s="8">
        <v>-4500</v>
      </c>
      <c r="AJ97" s="8">
        <v>38600</v>
      </c>
      <c r="AK97" s="8">
        <v>53600</v>
      </c>
      <c r="AL97" s="8">
        <v>1436600</v>
      </c>
      <c r="AM97" s="8">
        <v>1360000</v>
      </c>
      <c r="AN97" s="8">
        <v>1300500</v>
      </c>
      <c r="AO97" s="8">
        <v>1310400</v>
      </c>
      <c r="AP97" s="8">
        <v>1208500</v>
      </c>
      <c r="AQ97" s="8">
        <v>932400</v>
      </c>
      <c r="AR97" s="8">
        <v>775500</v>
      </c>
      <c r="AS97" s="8">
        <v>706400</v>
      </c>
      <c r="AT97" s="8">
        <v>725700</v>
      </c>
      <c r="AU97" s="8">
        <v>720600</v>
      </c>
      <c r="AV97" s="8">
        <v>1492900</v>
      </c>
      <c r="AW97" s="8">
        <v>1277000</v>
      </c>
      <c r="AX97" s="8">
        <v>1152100</v>
      </c>
      <c r="AY97" s="8">
        <v>1618300</v>
      </c>
      <c r="AZ97" s="8">
        <v>1658100</v>
      </c>
      <c r="BA97" s="8">
        <v>50700</v>
      </c>
      <c r="BB97" s="8">
        <v>36700</v>
      </c>
      <c r="BC97" s="8">
        <v>25100</v>
      </c>
      <c r="BD97" s="8">
        <v>87300</v>
      </c>
      <c r="BE97" s="8">
        <v>97300</v>
      </c>
      <c r="BF97" s="8">
        <v>80900</v>
      </c>
      <c r="BG97" s="8">
        <v>67500</v>
      </c>
      <c r="BH97" s="8">
        <v>53300</v>
      </c>
      <c r="BI97" s="8">
        <v>121500</v>
      </c>
      <c r="BJ97" s="8">
        <v>133600</v>
      </c>
      <c r="BK97" s="8">
        <v>1180100</v>
      </c>
      <c r="BL97" s="8">
        <v>1045900</v>
      </c>
      <c r="BM97" s="8">
        <v>956300</v>
      </c>
      <c r="BN97" s="8">
        <v>974800</v>
      </c>
      <c r="BO97" s="8">
        <v>909500</v>
      </c>
      <c r="BP97" s="8">
        <v>448600</v>
      </c>
      <c r="BQ97" s="8">
        <v>349000</v>
      </c>
      <c r="BR97" s="8">
        <v>307100</v>
      </c>
      <c r="BS97" s="8">
        <v>305000</v>
      </c>
      <c r="BT97" s="8">
        <v>298900</v>
      </c>
      <c r="BU97" s="8">
        <v>-26900</v>
      </c>
      <c r="BV97" s="8">
        <v>-22300</v>
      </c>
      <c r="BW97" s="8">
        <v>-20300</v>
      </c>
      <c r="BX97" s="8">
        <v>-40100</v>
      </c>
      <c r="BY97" s="8">
        <v>-45100</v>
      </c>
      <c r="BZ97" s="8">
        <v>-1252200</v>
      </c>
      <c r="CA97" s="8">
        <v>-1068300</v>
      </c>
      <c r="CB97" s="8">
        <v>-958600</v>
      </c>
      <c r="CC97" s="8">
        <v>-1319600</v>
      </c>
      <c r="CD97" s="8">
        <v>-1350300</v>
      </c>
      <c r="CE97" s="10">
        <v>1.48355263157895</v>
      </c>
      <c r="CF97" s="10">
        <v>-1.6494845360824699</v>
      </c>
      <c r="CG97" s="10">
        <v>2.5174603174603201</v>
      </c>
      <c r="CH97" s="10">
        <v>1.0025706940874</v>
      </c>
      <c r="CI97" s="10">
        <v>0.18551461245235101</v>
      </c>
      <c r="CJ97" s="8">
        <v>16000</v>
      </c>
      <c r="CK97" s="8">
        <v>6000</v>
      </c>
      <c r="CL97" s="8">
        <v>23700</v>
      </c>
      <c r="CM97" s="8">
        <v>72800</v>
      </c>
      <c r="CN97" s="8">
        <v>89900</v>
      </c>
      <c r="CO97" s="10">
        <v>1.0720000000000001</v>
      </c>
      <c r="CP97" s="10">
        <v>0.47</v>
      </c>
      <c r="CQ97" s="10">
        <v>2.0569999999999999</v>
      </c>
      <c r="CR97" s="10">
        <v>4.4989999999999997</v>
      </c>
      <c r="CS97" s="10">
        <v>5.4219999999999997</v>
      </c>
      <c r="CT97" s="8">
        <v>345</v>
      </c>
      <c r="CU97" s="8">
        <v>1011</v>
      </c>
      <c r="CV97" s="8">
        <v>488500</v>
      </c>
      <c r="CW97" s="8">
        <v>452700</v>
      </c>
      <c r="CX97" s="8">
        <v>449200</v>
      </c>
      <c r="CY97" s="8">
        <v>475200</v>
      </c>
      <c r="CZ97" s="8">
        <v>470700</v>
      </c>
      <c r="DA97" s="8">
        <v>187600</v>
      </c>
      <c r="DB97" s="8">
        <v>187700</v>
      </c>
      <c r="DC97" s="8">
        <v>197700</v>
      </c>
      <c r="DD97" s="8">
        <v>199000</v>
      </c>
      <c r="DE97" s="8">
        <v>198700</v>
      </c>
      <c r="DF97" s="8">
        <v>1444</v>
      </c>
      <c r="DG97" s="4" t="e">
        <f t="shared" si="42"/>
        <v>#NUM!</v>
      </c>
    </row>
    <row r="98" spans="1:111" ht="14" customHeight="1" x14ac:dyDescent="0.2">
      <c r="A98" s="4" t="s">
        <v>485</v>
      </c>
      <c r="B98" s="5" t="s">
        <v>486</v>
      </c>
      <c r="C98" s="4" t="s">
        <v>381</v>
      </c>
      <c r="D98" s="16">
        <v>4250</v>
      </c>
      <c r="E98" s="4" t="e">
        <f t="shared" si="43"/>
        <v>#VALUE!</v>
      </c>
      <c r="F98" s="4" t="e">
        <f t="shared" si="24"/>
        <v>#VALUE!</v>
      </c>
      <c r="G98" s="4" t="e">
        <f t="shared" si="25"/>
        <v>#VALUE!</v>
      </c>
      <c r="H98" s="4" t="e">
        <f t="shared" si="26"/>
        <v>#VALUE!</v>
      </c>
      <c r="I98" s="2" t="s">
        <v>134</v>
      </c>
      <c r="J98" s="4" t="s">
        <v>134</v>
      </c>
      <c r="K98" s="4" t="e">
        <f t="shared" si="27"/>
        <v>#VALUE!</v>
      </c>
      <c r="L98" s="4" t="e">
        <f t="shared" si="28"/>
        <v>#VALUE!</v>
      </c>
      <c r="M98" s="14">
        <f t="shared" si="29"/>
        <v>857850</v>
      </c>
      <c r="N98" s="4">
        <f t="shared" si="30"/>
        <v>0.11241277767108379</v>
      </c>
      <c r="O98" s="4">
        <f t="shared" si="31"/>
        <v>0.108891876320338</v>
      </c>
      <c r="P98" s="4">
        <f t="shared" si="32"/>
        <v>0.12624031752128545</v>
      </c>
      <c r="Q98" s="4">
        <f t="shared" si="33"/>
        <v>2.4006145573266757E-2</v>
      </c>
      <c r="R98" s="4">
        <f t="shared" si="34"/>
        <v>9.7648143878256863E-2</v>
      </c>
      <c r="S98" s="4" t="e">
        <f t="shared" si="35"/>
        <v>#VALUE!</v>
      </c>
      <c r="T98" s="14">
        <f t="shared" si="36"/>
        <v>35450</v>
      </c>
      <c r="U98" s="4">
        <f t="shared" si="37"/>
        <v>1.8008992391053724</v>
      </c>
      <c r="V98" s="4">
        <f t="shared" si="38"/>
        <v>3.1223266040375774</v>
      </c>
      <c r="W98" s="4">
        <f t="shared" si="39"/>
        <v>0.60286349735891021</v>
      </c>
      <c r="X98">
        <f t="shared" si="40"/>
        <v>0.19610329721005304</v>
      </c>
      <c r="Y98">
        <f t="shared" si="41"/>
        <v>2.1063623118018455</v>
      </c>
      <c r="Z98" s="9" t="s">
        <v>487</v>
      </c>
      <c r="AA98" s="2" t="s">
        <v>134</v>
      </c>
      <c r="AB98" s="2" t="s">
        <v>134</v>
      </c>
      <c r="AC98" s="2" t="s">
        <v>134</v>
      </c>
      <c r="AD98" s="2" t="s">
        <v>134</v>
      </c>
      <c r="AE98" s="16">
        <v>1100</v>
      </c>
      <c r="AF98" s="2" t="s">
        <v>134</v>
      </c>
      <c r="AG98" s="8">
        <v>170100</v>
      </c>
      <c r="AH98" s="8">
        <v>171300</v>
      </c>
      <c r="AI98" s="8">
        <v>142800</v>
      </c>
      <c r="AJ98" s="8">
        <v>151900</v>
      </c>
      <c r="AK98" s="4" t="s">
        <v>134</v>
      </c>
      <c r="AL98" s="8">
        <v>867400</v>
      </c>
      <c r="AM98" s="8">
        <v>848300</v>
      </c>
      <c r="AN98" s="8">
        <v>786900</v>
      </c>
      <c r="AO98" s="4" t="s">
        <v>134</v>
      </c>
      <c r="AP98" s="4" t="s">
        <v>134</v>
      </c>
      <c r="AQ98" s="8">
        <v>500300</v>
      </c>
      <c r="AR98" s="8">
        <v>482100</v>
      </c>
      <c r="AS98" s="8">
        <v>439200</v>
      </c>
      <c r="AT98" s="4" t="s">
        <v>134</v>
      </c>
      <c r="AU98" s="4" t="s">
        <v>134</v>
      </c>
      <c r="AV98" s="8">
        <v>1562100</v>
      </c>
      <c r="AW98" s="8">
        <v>1438800</v>
      </c>
      <c r="AX98" s="8">
        <v>1232600</v>
      </c>
      <c r="AY98" s="8">
        <v>1280900</v>
      </c>
      <c r="AZ98" s="4" t="s">
        <v>134</v>
      </c>
      <c r="BA98" s="8">
        <v>175600</v>
      </c>
      <c r="BB98" s="8">
        <v>182300</v>
      </c>
      <c r="BC98" s="8">
        <v>158300</v>
      </c>
      <c r="BD98" s="8">
        <v>154300</v>
      </c>
      <c r="BE98" s="4" t="s">
        <v>134</v>
      </c>
      <c r="BF98" s="8">
        <v>197200</v>
      </c>
      <c r="BG98" s="8">
        <v>203900</v>
      </c>
      <c r="BH98" s="8">
        <v>179400</v>
      </c>
      <c r="BI98" s="8">
        <v>175200</v>
      </c>
      <c r="BJ98" s="4" t="s">
        <v>134</v>
      </c>
      <c r="BK98" s="8">
        <v>411800</v>
      </c>
      <c r="BL98" s="8">
        <v>411100</v>
      </c>
      <c r="BM98" s="8">
        <v>339300</v>
      </c>
      <c r="BN98" s="4" t="s">
        <v>134</v>
      </c>
      <c r="BO98" s="4" t="s">
        <v>134</v>
      </c>
      <c r="BP98" s="8">
        <v>331000</v>
      </c>
      <c r="BQ98" s="8">
        <v>319900</v>
      </c>
      <c r="BR98" s="8">
        <v>256300</v>
      </c>
      <c r="BS98" s="4" t="s">
        <v>134</v>
      </c>
      <c r="BT98" s="4" t="s">
        <v>134</v>
      </c>
      <c r="BU98" s="8">
        <v>-37500</v>
      </c>
      <c r="BV98" s="8">
        <v>-33400</v>
      </c>
      <c r="BW98" s="8">
        <v>-26500</v>
      </c>
      <c r="BX98" s="8">
        <v>-21500</v>
      </c>
      <c r="BY98" s="4" t="s">
        <v>134</v>
      </c>
      <c r="BZ98" s="8">
        <v>-1181600</v>
      </c>
      <c r="CA98" s="8">
        <v>-1066700</v>
      </c>
      <c r="CB98" s="8">
        <v>-902100</v>
      </c>
      <c r="CC98" s="8">
        <v>-947900</v>
      </c>
      <c r="CD98" s="4" t="s">
        <v>134</v>
      </c>
      <c r="CE98" s="10">
        <v>6.6958041958042003</v>
      </c>
      <c r="CF98" s="10">
        <v>5.1740412979350996</v>
      </c>
      <c r="CG98" s="4" t="s">
        <v>134</v>
      </c>
      <c r="CH98" s="4" t="s">
        <v>134</v>
      </c>
      <c r="CI98" s="4" t="s">
        <v>134</v>
      </c>
      <c r="CJ98" s="8">
        <v>191700</v>
      </c>
      <c r="CK98" s="8">
        <v>192900</v>
      </c>
      <c r="CL98" s="8">
        <v>163900</v>
      </c>
      <c r="CM98" s="8">
        <v>172800</v>
      </c>
      <c r="CN98" s="4" t="s">
        <v>134</v>
      </c>
      <c r="CO98" s="10">
        <v>12.272</v>
      </c>
      <c r="CP98" s="10">
        <v>13.407</v>
      </c>
      <c r="CQ98" s="10">
        <v>13.297000000000001</v>
      </c>
      <c r="CR98" s="10">
        <v>13.491</v>
      </c>
      <c r="CS98" s="4" t="s">
        <v>134</v>
      </c>
      <c r="CT98" s="4" t="s">
        <v>134</v>
      </c>
      <c r="CU98" s="4" t="s">
        <v>134</v>
      </c>
      <c r="CV98" s="8">
        <v>273300</v>
      </c>
      <c r="CW98" s="8">
        <v>267600</v>
      </c>
      <c r="CX98" s="8">
        <v>239100</v>
      </c>
      <c r="CY98" s="4" t="s">
        <v>134</v>
      </c>
      <c r="CZ98" s="4" t="s">
        <v>134</v>
      </c>
      <c r="DA98" s="8">
        <v>84700</v>
      </c>
      <c r="DB98" s="8">
        <v>84700</v>
      </c>
      <c r="DC98" s="8">
        <v>84700</v>
      </c>
      <c r="DD98" s="4" t="s">
        <v>134</v>
      </c>
      <c r="DE98" s="4" t="s">
        <v>134</v>
      </c>
      <c r="DF98" s="4" t="s">
        <v>134</v>
      </c>
      <c r="DG98" s="4" t="e">
        <f t="shared" si="42"/>
        <v>#VALUE!</v>
      </c>
    </row>
    <row r="99" spans="1:111" ht="14" customHeight="1" x14ac:dyDescent="0.2">
      <c r="A99" s="4" t="s">
        <v>488</v>
      </c>
      <c r="B99" s="5" t="s">
        <v>489</v>
      </c>
      <c r="C99" s="4" t="s">
        <v>332</v>
      </c>
      <c r="D99" s="16">
        <v>1082</v>
      </c>
      <c r="E99" s="4">
        <f>(I99/AB99)^(1/2)-1</f>
        <v>-0.27131802609217059</v>
      </c>
      <c r="F99" s="4">
        <f t="shared" si="24"/>
        <v>-66.686114394754938</v>
      </c>
      <c r="G99" s="4">
        <f t="shared" si="25"/>
        <v>39.921872468297224</v>
      </c>
      <c r="H99" s="4">
        <f t="shared" si="26"/>
        <v>2.1581828431863777</v>
      </c>
      <c r="I99" s="17">
        <v>2908.9816821280001</v>
      </c>
      <c r="J99" s="8">
        <v>49</v>
      </c>
      <c r="K99" s="4">
        <f t="shared" si="27"/>
        <v>0.54048021162329074</v>
      </c>
      <c r="L99" s="4">
        <f t="shared" si="28"/>
        <v>0.35249328544219294</v>
      </c>
      <c r="M99" s="14">
        <f t="shared" si="29"/>
        <v>1424515.5</v>
      </c>
      <c r="N99" s="4">
        <f t="shared" si="30"/>
        <v>-7.6535254582161356E-3</v>
      </c>
      <c r="O99" s="4">
        <f t="shared" si="31"/>
        <v>-2.6638640990848502E-2</v>
      </c>
      <c r="P99" s="4">
        <f t="shared" si="32"/>
        <v>5.4060160752736106E-2</v>
      </c>
      <c r="Q99" s="4">
        <f t="shared" si="33"/>
        <v>6.484703330471327E-3</v>
      </c>
      <c r="R99" s="4">
        <f t="shared" si="34"/>
        <v>0.47041239071259261</v>
      </c>
      <c r="S99" s="4">
        <f t="shared" si="35"/>
        <v>0.13362172950503859</v>
      </c>
      <c r="T99" s="14">
        <f t="shared" si="36"/>
        <v>6988</v>
      </c>
      <c r="U99" s="4">
        <f t="shared" si="37"/>
        <v>0.95984530366014631</v>
      </c>
      <c r="V99" s="4">
        <f t="shared" si="38"/>
        <v>1.970077321106966</v>
      </c>
      <c r="W99" s="4">
        <f t="shared" si="39"/>
        <v>1.9993156127024156</v>
      </c>
      <c r="X99">
        <f t="shared" si="40"/>
        <v>-2.5568974450954601E-2</v>
      </c>
      <c r="Y99">
        <f t="shared" si="41"/>
        <v>1.3305651765986768</v>
      </c>
      <c r="Z99" s="9" t="s">
        <v>490</v>
      </c>
      <c r="AA99" s="17">
        <v>2118.5726319400001</v>
      </c>
      <c r="AB99" s="17">
        <v>5478.5412288690004</v>
      </c>
      <c r="AC99" s="2" t="s">
        <v>134</v>
      </c>
      <c r="AD99" s="2" t="s">
        <v>134</v>
      </c>
      <c r="AE99" s="16">
        <v>625142</v>
      </c>
      <c r="AF99" s="16">
        <v>3534123.6821284802</v>
      </c>
      <c r="AG99" s="8">
        <v>-43622</v>
      </c>
      <c r="AH99" s="8">
        <v>-66118</v>
      </c>
      <c r="AI99" s="8">
        <v>59073</v>
      </c>
      <c r="AJ99" s="8">
        <v>39745</v>
      </c>
      <c r="AK99" s="8">
        <v>-60764</v>
      </c>
      <c r="AL99" s="8">
        <v>1706052</v>
      </c>
      <c r="AM99" s="8">
        <v>1142979</v>
      </c>
      <c r="AN99" s="8">
        <v>656024</v>
      </c>
      <c r="AO99" s="8">
        <v>923581</v>
      </c>
      <c r="AP99" s="8">
        <v>509861</v>
      </c>
      <c r="AQ99" s="8">
        <v>831209</v>
      </c>
      <c r="AR99" s="8">
        <v>852033</v>
      </c>
      <c r="AS99" s="8">
        <v>375175</v>
      </c>
      <c r="AT99" s="8">
        <v>619684</v>
      </c>
      <c r="AU99" s="8">
        <v>173876</v>
      </c>
      <c r="AV99" s="8">
        <v>1637546</v>
      </c>
      <c r="AW99" s="8">
        <v>853318</v>
      </c>
      <c r="AX99" s="8">
        <v>872662</v>
      </c>
      <c r="AY99" s="8">
        <v>647899</v>
      </c>
      <c r="AZ99" s="8">
        <v>290783</v>
      </c>
      <c r="BA99" s="8">
        <v>-12533</v>
      </c>
      <c r="BB99" s="8">
        <v>-24741</v>
      </c>
      <c r="BC99" s="8">
        <v>95212</v>
      </c>
      <c r="BD99" s="8">
        <v>83409</v>
      </c>
      <c r="BE99" s="8">
        <v>-61206</v>
      </c>
      <c r="BF99" s="8">
        <v>88526</v>
      </c>
      <c r="BG99" s="8">
        <v>1205</v>
      </c>
      <c r="BH99" s="8">
        <v>122686</v>
      </c>
      <c r="BI99" s="8">
        <v>110725</v>
      </c>
      <c r="BJ99" s="8">
        <v>-32756</v>
      </c>
      <c r="BK99" s="8">
        <v>1282201</v>
      </c>
      <c r="BL99" s="8">
        <v>974722</v>
      </c>
      <c r="BM99" s="8">
        <v>736923</v>
      </c>
      <c r="BN99" s="8">
        <v>618430</v>
      </c>
      <c r="BO99" s="8">
        <v>245387</v>
      </c>
      <c r="BP99" s="8">
        <v>465262</v>
      </c>
      <c r="BQ99" s="8">
        <v>245305</v>
      </c>
      <c r="BR99" s="8">
        <v>289103</v>
      </c>
      <c r="BS99" s="8">
        <v>590620</v>
      </c>
      <c r="BT99" s="8">
        <v>134571</v>
      </c>
      <c r="BU99" s="8">
        <v>-10619</v>
      </c>
      <c r="BV99" s="8">
        <v>-3357</v>
      </c>
      <c r="BW99" s="8">
        <v>-1338</v>
      </c>
      <c r="BX99" s="8">
        <v>-1697</v>
      </c>
      <c r="BY99" s="8">
        <v>-6430</v>
      </c>
      <c r="BZ99" s="8">
        <v>-1408411</v>
      </c>
      <c r="CA99" s="8">
        <v>-768413</v>
      </c>
      <c r="CB99" s="8">
        <v>-667837</v>
      </c>
      <c r="CC99" s="8">
        <v>-470122</v>
      </c>
      <c r="CD99" s="8">
        <v>-250978</v>
      </c>
      <c r="CE99" s="10">
        <v>-0.38084053770426302</v>
      </c>
      <c r="CF99" s="10">
        <v>-5.1507255503949203</v>
      </c>
      <c r="CG99" s="10">
        <v>2.9821347976530799</v>
      </c>
      <c r="CH99" s="10">
        <v>2.9190633465691902</v>
      </c>
      <c r="CI99" s="4" t="s">
        <v>134</v>
      </c>
      <c r="CJ99" s="8">
        <v>57437</v>
      </c>
      <c r="CK99" s="8">
        <v>-40172</v>
      </c>
      <c r="CL99" s="8">
        <v>86547</v>
      </c>
      <c r="CM99" s="8">
        <v>67061</v>
      </c>
      <c r="CN99" s="8">
        <v>-32314</v>
      </c>
      <c r="CO99" s="10">
        <v>3.508</v>
      </c>
      <c r="CP99" s="10">
        <v>-4.7080000000000002</v>
      </c>
      <c r="CQ99" s="10">
        <v>9.9179999999999993</v>
      </c>
      <c r="CR99" s="10">
        <v>10.351000000000001</v>
      </c>
      <c r="CS99" s="10">
        <v>-11.113</v>
      </c>
      <c r="CT99" s="8">
        <v>43</v>
      </c>
      <c r="CU99" s="8">
        <v>18</v>
      </c>
      <c r="CV99" s="8">
        <v>483912</v>
      </c>
      <c r="CW99" s="8">
        <v>349660</v>
      </c>
      <c r="CX99" s="8">
        <v>152166</v>
      </c>
      <c r="CY99" s="8">
        <v>108769</v>
      </c>
      <c r="CZ99" s="8">
        <v>76704</v>
      </c>
      <c r="DA99" s="8">
        <v>802548</v>
      </c>
      <c r="DB99" s="8">
        <v>244480</v>
      </c>
      <c r="DC99" s="8">
        <v>267987</v>
      </c>
      <c r="DD99" s="8">
        <v>293237</v>
      </c>
      <c r="DE99" s="8">
        <v>318487</v>
      </c>
      <c r="DF99" s="8">
        <v>49</v>
      </c>
      <c r="DG99" s="4">
        <f t="shared" si="42"/>
        <v>-7.9519050668708013E-2</v>
      </c>
    </row>
    <row r="100" spans="1:111" ht="14" customHeight="1" x14ac:dyDescent="0.2">
      <c r="A100" s="4" t="s">
        <v>491</v>
      </c>
      <c r="B100" s="5" t="s">
        <v>492</v>
      </c>
      <c r="C100" s="4" t="s">
        <v>493</v>
      </c>
      <c r="D100" s="16">
        <v>2013</v>
      </c>
      <c r="E100" s="4">
        <f>(I100/AD100)^(1/4)-1</f>
        <v>4.6492338963944002E-2</v>
      </c>
      <c r="F100" s="4">
        <f t="shared" si="24"/>
        <v>12.105518637433484</v>
      </c>
      <c r="G100" s="4">
        <f t="shared" si="25"/>
        <v>5.5364779667009509</v>
      </c>
      <c r="H100" s="4">
        <f t="shared" si="26"/>
        <v>1.1294052474941758</v>
      </c>
      <c r="I100" s="17">
        <v>946.36102500000004</v>
      </c>
      <c r="J100" s="8">
        <v>709</v>
      </c>
      <c r="K100" s="4">
        <f t="shared" si="27"/>
        <v>-8.370386013809572E-3</v>
      </c>
      <c r="L100" s="4">
        <f t="shared" si="28"/>
        <v>-6.525769306796092E-2</v>
      </c>
      <c r="M100" s="14">
        <f t="shared" si="29"/>
        <v>2217090</v>
      </c>
      <c r="N100" s="4">
        <f t="shared" si="30"/>
        <v>0.11209017884833396</v>
      </c>
      <c r="O100" s="4">
        <f t="shared" si="31"/>
        <v>5.1258009883637448E-2</v>
      </c>
      <c r="P100" s="4">
        <f t="shared" si="32"/>
        <v>0.20399345112307207</v>
      </c>
      <c r="Q100" s="4">
        <f t="shared" si="33"/>
        <v>3.511923768659677E-2</v>
      </c>
      <c r="R100" s="4">
        <f t="shared" si="34"/>
        <v>0.1474130534909554</v>
      </c>
      <c r="S100" s="4">
        <f t="shared" si="35"/>
        <v>-0.37448127772578843</v>
      </c>
      <c r="T100" s="14">
        <f t="shared" si="36"/>
        <v>42039.5</v>
      </c>
      <c r="U100" s="4">
        <f t="shared" si="37"/>
        <v>0.6886845361197157</v>
      </c>
      <c r="V100" s="4">
        <f t="shared" si="38"/>
        <v>2.3203774928341478</v>
      </c>
      <c r="W100" s="4">
        <f t="shared" si="39"/>
        <v>2.0061800251658015</v>
      </c>
      <c r="X100">
        <f t="shared" si="40"/>
        <v>3.5300598759132655E-2</v>
      </c>
      <c r="Y100">
        <f t="shared" si="41"/>
        <v>1.4589810230615425</v>
      </c>
      <c r="Z100" s="9" t="s">
        <v>494</v>
      </c>
      <c r="AA100" s="17">
        <v>700.96968395299996</v>
      </c>
      <c r="AB100" s="17">
        <v>519.12884414999996</v>
      </c>
      <c r="AC100" s="17">
        <v>452.44511351599999</v>
      </c>
      <c r="AD100" s="17">
        <v>789.06473189500002</v>
      </c>
      <c r="AE100" s="16">
        <v>776148</v>
      </c>
      <c r="AF100" s="16">
        <v>1722509.0249999999</v>
      </c>
      <c r="AG100" s="8">
        <v>78176</v>
      </c>
      <c r="AH100" s="8">
        <v>-33761</v>
      </c>
      <c r="AI100" s="8">
        <v>-114094</v>
      </c>
      <c r="AJ100" s="8">
        <v>-329082</v>
      </c>
      <c r="AK100" s="8">
        <v>-200808</v>
      </c>
      <c r="AL100" s="8">
        <v>2214580</v>
      </c>
      <c r="AM100" s="8">
        <v>2219600</v>
      </c>
      <c r="AN100" s="8">
        <v>2246947</v>
      </c>
      <c r="AO100" s="8">
        <v>2553234</v>
      </c>
      <c r="AP100" s="8">
        <v>2900840</v>
      </c>
      <c r="AQ100" s="8">
        <v>657284</v>
      </c>
      <c r="AR100" s="8">
        <v>575915</v>
      </c>
      <c r="AS100" s="8">
        <v>486313</v>
      </c>
      <c r="AT100" s="8">
        <v>509040</v>
      </c>
      <c r="AU100" s="8">
        <v>600237</v>
      </c>
      <c r="AV100" s="8">
        <v>1525147</v>
      </c>
      <c r="AW100" s="8">
        <v>1103879</v>
      </c>
      <c r="AX100" s="8">
        <v>845885</v>
      </c>
      <c r="AY100" s="8">
        <v>1474477</v>
      </c>
      <c r="AZ100" s="8">
        <v>1577298</v>
      </c>
      <c r="BA100" s="8">
        <v>170954</v>
      </c>
      <c r="BB100" s="8">
        <v>27935</v>
      </c>
      <c r="BC100" s="8">
        <v>-119612</v>
      </c>
      <c r="BD100" s="8">
        <v>-352955</v>
      </c>
      <c r="BE100" s="8">
        <v>-163533</v>
      </c>
      <c r="BF100" s="8">
        <v>311120</v>
      </c>
      <c r="BG100" s="8">
        <v>189268</v>
      </c>
      <c r="BH100" s="8">
        <v>146644</v>
      </c>
      <c r="BI100" s="8">
        <v>190336</v>
      </c>
      <c r="BJ100" s="8">
        <v>267198</v>
      </c>
      <c r="BK100" s="8">
        <v>1517895</v>
      </c>
      <c r="BL100" s="8">
        <v>1615385</v>
      </c>
      <c r="BM100" s="8">
        <v>1631687</v>
      </c>
      <c r="BN100" s="8">
        <v>1848017</v>
      </c>
      <c r="BO100" s="8">
        <v>1856020</v>
      </c>
      <c r="BP100" s="8">
        <v>271950</v>
      </c>
      <c r="BQ100" s="8">
        <v>205871</v>
      </c>
      <c r="BR100" s="8">
        <v>194895</v>
      </c>
      <c r="BS100" s="8">
        <v>335398</v>
      </c>
      <c r="BT100" s="8">
        <v>261339</v>
      </c>
      <c r="BU100" s="8">
        <v>-53562</v>
      </c>
      <c r="BV100" s="8">
        <v>-30517</v>
      </c>
      <c r="BW100" s="8">
        <v>-34917</v>
      </c>
      <c r="BX100" s="8">
        <v>-122289</v>
      </c>
      <c r="BY100" s="8">
        <v>-349861</v>
      </c>
      <c r="BZ100" s="8">
        <v>-1031613</v>
      </c>
      <c r="CA100" s="8">
        <v>-761798</v>
      </c>
      <c r="CB100" s="8">
        <v>-548522</v>
      </c>
      <c r="CC100" s="8">
        <v>-1133293</v>
      </c>
      <c r="CD100" s="8">
        <v>-1163129</v>
      </c>
      <c r="CE100" s="10">
        <v>4.9766065435548104</v>
      </c>
      <c r="CF100" s="10">
        <v>3.6896344799590501</v>
      </c>
      <c r="CG100" s="10">
        <v>0.79597951192500904</v>
      </c>
      <c r="CH100" s="10">
        <v>0.87843488961424998</v>
      </c>
      <c r="CI100" s="10">
        <v>0.22648107004547399</v>
      </c>
      <c r="CJ100" s="8">
        <v>218342</v>
      </c>
      <c r="CK100" s="8">
        <v>127572</v>
      </c>
      <c r="CL100" s="8">
        <v>152162</v>
      </c>
      <c r="CM100" s="8">
        <v>214209</v>
      </c>
      <c r="CN100" s="8">
        <v>229923</v>
      </c>
      <c r="CO100" s="10">
        <v>14.316000000000001</v>
      </c>
      <c r="CP100" s="10">
        <v>11.557</v>
      </c>
      <c r="CQ100" s="10">
        <v>17.988</v>
      </c>
      <c r="CR100" s="10">
        <v>14.528</v>
      </c>
      <c r="CS100" s="10">
        <v>14.577</v>
      </c>
      <c r="CT100" s="8">
        <v>661</v>
      </c>
      <c r="CU100" s="8">
        <v>283</v>
      </c>
      <c r="CV100" s="8">
        <v>169063</v>
      </c>
      <c r="CW100" s="8">
        <v>158963</v>
      </c>
      <c r="CX100" s="8">
        <v>178746</v>
      </c>
      <c r="CY100" s="8">
        <v>112601</v>
      </c>
      <c r="CZ100" s="8">
        <v>174967</v>
      </c>
      <c r="DA100" s="8">
        <v>326458</v>
      </c>
      <c r="DB100" s="8">
        <v>335703</v>
      </c>
      <c r="DC100" s="8">
        <v>345231</v>
      </c>
      <c r="DD100" s="8">
        <v>457339</v>
      </c>
      <c r="DE100" s="8">
        <v>455966</v>
      </c>
      <c r="DF100" s="8">
        <v>709</v>
      </c>
      <c r="DG100" s="4" t="e">
        <f t="shared" si="42"/>
        <v>#NUM!</v>
      </c>
    </row>
    <row r="101" spans="1:111" ht="14" customHeight="1" x14ac:dyDescent="0.2">
      <c r="A101" s="4" t="s">
        <v>495</v>
      </c>
      <c r="B101" s="5" t="s">
        <v>496</v>
      </c>
      <c r="C101" s="4" t="s">
        <v>310</v>
      </c>
      <c r="D101" s="16">
        <v>3549</v>
      </c>
      <c r="E101" s="4">
        <f>(I101/AD101)^(1/4)-1</f>
        <v>0.15656939875914544</v>
      </c>
      <c r="F101" s="4">
        <f t="shared" si="24"/>
        <v>132.2429061024356</v>
      </c>
      <c r="G101" s="4">
        <f t="shared" si="25"/>
        <v>32.763403987969077</v>
      </c>
      <c r="H101" s="4">
        <f t="shared" si="26"/>
        <v>7.5853760638176366</v>
      </c>
      <c r="I101" s="17">
        <v>5646.7720905739998</v>
      </c>
      <c r="J101" s="8">
        <v>870</v>
      </c>
      <c r="K101" s="4">
        <f t="shared" si="27"/>
        <v>7.6347122137012891E-2</v>
      </c>
      <c r="L101" s="4">
        <f t="shared" si="28"/>
        <v>0.43353136972753914</v>
      </c>
      <c r="M101" s="14">
        <f t="shared" si="29"/>
        <v>3139838.5</v>
      </c>
      <c r="N101" s="4">
        <f t="shared" si="30"/>
        <v>0.16205324000424223</v>
      </c>
      <c r="O101" s="4">
        <f t="shared" si="31"/>
        <v>4.5285820341499632E-2</v>
      </c>
      <c r="P101" s="4">
        <f t="shared" si="32"/>
        <v>0.23151977940396648</v>
      </c>
      <c r="Q101" s="4">
        <f t="shared" si="33"/>
        <v>3.1561141160250293E-2</v>
      </c>
      <c r="R101" s="4">
        <f t="shared" si="34"/>
        <v>0.70450468968924651</v>
      </c>
      <c r="S101" s="4">
        <f t="shared" si="35"/>
        <v>-7.8922426301702209E-2</v>
      </c>
      <c r="T101" s="14">
        <f t="shared" si="36"/>
        <v>20765.5</v>
      </c>
      <c r="U101" s="4">
        <f t="shared" si="37"/>
        <v>0.19459625456384869</v>
      </c>
      <c r="V101" s="4">
        <f t="shared" si="38"/>
        <v>0.9799041192554433</v>
      </c>
      <c r="W101" s="4">
        <f t="shared" si="39"/>
        <v>7.9563497536945809</v>
      </c>
      <c r="X101">
        <f t="shared" si="40"/>
        <v>8.812451023307178E-3</v>
      </c>
      <c r="Y101">
        <f t="shared" si="41"/>
        <v>1.9588760374681129</v>
      </c>
      <c r="Z101" s="9" t="s">
        <v>497</v>
      </c>
      <c r="AA101" s="17">
        <v>4981.1672635559999</v>
      </c>
      <c r="AB101" s="2" t="s">
        <v>134</v>
      </c>
      <c r="AC101" s="17">
        <v>2824.2267708149998</v>
      </c>
      <c r="AD101" s="17">
        <v>3155.829055661</v>
      </c>
      <c r="AE101" s="16">
        <v>1505479</v>
      </c>
      <c r="AF101" s="16">
        <v>7152251.0905736499</v>
      </c>
      <c r="AG101" s="8">
        <v>42700</v>
      </c>
      <c r="AH101" s="8">
        <v>90100</v>
      </c>
      <c r="AI101" s="4" t="s">
        <v>134</v>
      </c>
      <c r="AJ101" s="8">
        <v>126036</v>
      </c>
      <c r="AK101" s="8">
        <v>105193</v>
      </c>
      <c r="AL101" s="8">
        <v>4845417</v>
      </c>
      <c r="AM101" s="8">
        <v>1434260</v>
      </c>
      <c r="AN101" s="4" t="s">
        <v>134</v>
      </c>
      <c r="AO101" s="8">
        <v>1321912</v>
      </c>
      <c r="AP101" s="8">
        <v>1147367</v>
      </c>
      <c r="AQ101" s="8">
        <v>962237</v>
      </c>
      <c r="AR101" s="8">
        <v>728202</v>
      </c>
      <c r="AS101" s="4" t="s">
        <v>134</v>
      </c>
      <c r="AT101" s="8">
        <v>612006</v>
      </c>
      <c r="AU101" s="8">
        <v>503281</v>
      </c>
      <c r="AV101" s="8">
        <v>942900</v>
      </c>
      <c r="AW101" s="8">
        <v>609000</v>
      </c>
      <c r="AX101" s="4" t="s">
        <v>134</v>
      </c>
      <c r="AY101" s="8">
        <v>727461</v>
      </c>
      <c r="AZ101" s="8">
        <v>702516</v>
      </c>
      <c r="BA101" s="8">
        <v>152800</v>
      </c>
      <c r="BB101" s="8">
        <v>117500</v>
      </c>
      <c r="BC101" s="4" t="s">
        <v>134</v>
      </c>
      <c r="BD101" s="8">
        <v>158773</v>
      </c>
      <c r="BE101" s="8">
        <v>148941</v>
      </c>
      <c r="BF101" s="8">
        <v>218300</v>
      </c>
      <c r="BG101" s="8">
        <v>150244</v>
      </c>
      <c r="BH101" s="4" t="s">
        <v>134</v>
      </c>
      <c r="BI101" s="8">
        <v>190193</v>
      </c>
      <c r="BJ101" s="8">
        <v>178599</v>
      </c>
      <c r="BK101" s="8">
        <v>2473570</v>
      </c>
      <c r="BL101" s="8">
        <v>204309</v>
      </c>
      <c r="BM101" s="4" t="s">
        <v>134</v>
      </c>
      <c r="BN101" s="8">
        <v>203913</v>
      </c>
      <c r="BO101" s="8">
        <v>178801</v>
      </c>
      <c r="BP101" s="8">
        <v>313460</v>
      </c>
      <c r="BQ101" s="8">
        <v>88238</v>
      </c>
      <c r="BR101" s="4" t="s">
        <v>134</v>
      </c>
      <c r="BS101" s="8">
        <v>103755</v>
      </c>
      <c r="BT101" s="8">
        <v>90129</v>
      </c>
      <c r="BU101" s="8">
        <v>-29759</v>
      </c>
      <c r="BV101" s="8">
        <v>-11772</v>
      </c>
      <c r="BW101" s="4" t="s">
        <v>134</v>
      </c>
      <c r="BX101" s="8">
        <v>-37297</v>
      </c>
      <c r="BY101" s="8">
        <v>-41346</v>
      </c>
      <c r="BZ101" s="8">
        <v>-555000</v>
      </c>
      <c r="CA101" s="8">
        <v>-352356</v>
      </c>
      <c r="CB101" s="4" t="s">
        <v>134</v>
      </c>
      <c r="CC101" s="8">
        <v>-416550</v>
      </c>
      <c r="CD101" s="8">
        <v>-405871</v>
      </c>
      <c r="CE101" s="10">
        <v>0.210663702988859</v>
      </c>
      <c r="CF101" s="4" t="s">
        <v>134</v>
      </c>
      <c r="CG101" s="4" t="s">
        <v>134</v>
      </c>
      <c r="CH101" s="10">
        <v>2.1885128034953798</v>
      </c>
      <c r="CI101" s="10">
        <v>3.1145870337477799</v>
      </c>
      <c r="CJ101" s="8">
        <v>108200</v>
      </c>
      <c r="CK101" s="8">
        <v>122844</v>
      </c>
      <c r="CL101" s="4" t="s">
        <v>134</v>
      </c>
      <c r="CM101" s="8">
        <v>157456</v>
      </c>
      <c r="CN101" s="8">
        <v>134851</v>
      </c>
      <c r="CO101" s="10">
        <v>11.475</v>
      </c>
      <c r="CP101" s="10">
        <v>20.170999999999999</v>
      </c>
      <c r="CQ101" s="4" t="s">
        <v>134</v>
      </c>
      <c r="CR101" s="10">
        <v>21.645</v>
      </c>
      <c r="CS101" s="10">
        <v>19.195</v>
      </c>
      <c r="CT101" s="8">
        <v>535</v>
      </c>
      <c r="CU101" s="8">
        <v>510</v>
      </c>
      <c r="CV101" s="8">
        <v>608903</v>
      </c>
      <c r="CW101" s="8">
        <v>443867</v>
      </c>
      <c r="CX101" s="4" t="s">
        <v>134</v>
      </c>
      <c r="CY101" s="8">
        <v>448055</v>
      </c>
      <c r="CZ101" s="8">
        <v>416144</v>
      </c>
      <c r="DA101" s="8">
        <v>3413619</v>
      </c>
      <c r="DB101" s="8">
        <v>431935</v>
      </c>
      <c r="DC101" s="4" t="s">
        <v>134</v>
      </c>
      <c r="DD101" s="8">
        <v>440523</v>
      </c>
      <c r="DE101" s="8">
        <v>417072</v>
      </c>
      <c r="DF101" s="8">
        <v>870</v>
      </c>
      <c r="DG101" s="4">
        <f t="shared" si="42"/>
        <v>-0.20180269241608817</v>
      </c>
    </row>
    <row r="102" spans="1:111" ht="14" customHeight="1" x14ac:dyDescent="0.2">
      <c r="A102" s="4" t="s">
        <v>498</v>
      </c>
      <c r="B102" s="5" t="s">
        <v>499</v>
      </c>
      <c r="C102" s="4" t="s">
        <v>167</v>
      </c>
      <c r="D102" s="16">
        <v>2480</v>
      </c>
      <c r="E102" s="4">
        <f>(I102/AB102)^(1/2)-1</f>
        <v>-0.37452386974079488</v>
      </c>
      <c r="F102" s="4">
        <f t="shared" si="24"/>
        <v>-21.380179118688858</v>
      </c>
      <c r="G102" s="4">
        <f t="shared" si="25"/>
        <v>-1094.5283721469214</v>
      </c>
      <c r="H102" s="4">
        <f t="shared" si="26"/>
        <v>1.0108741577884559</v>
      </c>
      <c r="I102" s="17">
        <v>1302.5660326269999</v>
      </c>
      <c r="J102" s="8">
        <v>495</v>
      </c>
      <c r="K102" s="4">
        <f t="shared" si="27"/>
        <v>0.10048583191599025</v>
      </c>
      <c r="L102" s="4">
        <f t="shared" si="28"/>
        <v>0.12460814597698366</v>
      </c>
      <c r="M102" s="14">
        <f t="shared" si="29"/>
        <v>1317320.5</v>
      </c>
      <c r="N102" s="4">
        <f t="shared" si="30"/>
        <v>-3.9846614568561659E-2</v>
      </c>
      <c r="O102" s="4">
        <f t="shared" si="31"/>
        <v>-4.4305205883507941E-2</v>
      </c>
      <c r="P102" s="4">
        <f t="shared" si="32"/>
        <v>-9.2357053824527417E-4</v>
      </c>
      <c r="Q102" s="4">
        <f t="shared" si="33"/>
        <v>1.9136817884979833E-2</v>
      </c>
      <c r="R102" s="4">
        <f t="shared" si="34"/>
        <v>0.43476906829473227</v>
      </c>
      <c r="S102" s="4">
        <f t="shared" si="35"/>
        <v>0.33258296851694968</v>
      </c>
      <c r="T102" s="14">
        <f t="shared" si="36"/>
        <v>18644.5</v>
      </c>
      <c r="U102" s="4">
        <f t="shared" si="37"/>
        <v>1.060014106818681</v>
      </c>
      <c r="V102" s="4">
        <f t="shared" si="38"/>
        <v>2.2079535254892075</v>
      </c>
      <c r="W102" s="4">
        <f t="shared" si="39"/>
        <v>0.68130468577670866</v>
      </c>
      <c r="X102">
        <f t="shared" si="40"/>
        <v>-4.6964143242024442E-2</v>
      </c>
      <c r="Y102">
        <f t="shared" si="41"/>
        <v>1.926390726559124</v>
      </c>
      <c r="Z102" s="9" t="s">
        <v>500</v>
      </c>
      <c r="AA102" s="17">
        <v>1982.1673355339999</v>
      </c>
      <c r="AB102" s="17">
        <v>3329.4942377920001</v>
      </c>
      <c r="AC102" s="2" t="s">
        <v>134</v>
      </c>
      <c r="AD102" s="2" t="s">
        <v>134</v>
      </c>
      <c r="AE102" s="16">
        <v>87485</v>
      </c>
      <c r="AF102" s="16">
        <v>1390051.03262659</v>
      </c>
      <c r="AG102" s="8">
        <v>-60924</v>
      </c>
      <c r="AH102" s="8">
        <v>100960</v>
      </c>
      <c r="AI102" s="8">
        <v>103217</v>
      </c>
      <c r="AJ102" s="8">
        <v>-8394</v>
      </c>
      <c r="AK102" s="8">
        <v>-13720</v>
      </c>
      <c r="AL102" s="8">
        <v>1297245</v>
      </c>
      <c r="AM102" s="8">
        <v>1337396</v>
      </c>
      <c r="AN102" s="8">
        <v>1314115</v>
      </c>
      <c r="AO102" s="8">
        <v>1059718</v>
      </c>
      <c r="AP102" s="8">
        <v>810993</v>
      </c>
      <c r="AQ102" s="8">
        <v>622793</v>
      </c>
      <c r="AR102" s="8">
        <v>705775</v>
      </c>
      <c r="AS102" s="8">
        <v>690971</v>
      </c>
      <c r="AT102" s="8">
        <v>429810</v>
      </c>
      <c r="AU102" s="8">
        <v>316282</v>
      </c>
      <c r="AV102" s="8">
        <v>1375098</v>
      </c>
      <c r="AW102" s="8">
        <v>1904060</v>
      </c>
      <c r="AX102" s="8">
        <v>1702367</v>
      </c>
      <c r="AY102" s="8">
        <v>1097174</v>
      </c>
      <c r="AZ102" s="8">
        <v>937553</v>
      </c>
      <c r="BA102" s="8">
        <v>-54793</v>
      </c>
      <c r="BB102" s="8">
        <v>137894</v>
      </c>
      <c r="BC102" s="8">
        <v>159361</v>
      </c>
      <c r="BD102" s="8">
        <v>24707</v>
      </c>
      <c r="BE102" s="8">
        <v>21790</v>
      </c>
      <c r="BF102" s="8">
        <v>-1270</v>
      </c>
      <c r="BG102" s="8">
        <v>182988</v>
      </c>
      <c r="BH102" s="8">
        <v>202595</v>
      </c>
      <c r="BI102" s="8">
        <v>62214</v>
      </c>
      <c r="BJ102" s="8">
        <v>58353</v>
      </c>
      <c r="BK102" s="8">
        <v>673407</v>
      </c>
      <c r="BL102" s="8">
        <v>769216</v>
      </c>
      <c r="BM102" s="8">
        <v>876725</v>
      </c>
      <c r="BN102" s="8">
        <v>842943</v>
      </c>
      <c r="BO102" s="8">
        <v>648291</v>
      </c>
      <c r="BP102" s="8">
        <v>342998</v>
      </c>
      <c r="BQ102" s="8">
        <v>446747</v>
      </c>
      <c r="BR102" s="8">
        <v>505381</v>
      </c>
      <c r="BS102" s="8">
        <v>299930</v>
      </c>
      <c r="BT102" s="8">
        <v>219083</v>
      </c>
      <c r="BU102" s="8">
        <v>-26315</v>
      </c>
      <c r="BV102" s="8">
        <v>-10974</v>
      </c>
      <c r="BW102" s="8">
        <v>-8989</v>
      </c>
      <c r="BX102" s="8">
        <v>-9023</v>
      </c>
      <c r="BY102" s="8">
        <v>-8345</v>
      </c>
      <c r="BZ102" s="8">
        <v>-1058464</v>
      </c>
      <c r="CA102" s="8">
        <v>-1375046</v>
      </c>
      <c r="CB102" s="8">
        <v>-1223722</v>
      </c>
      <c r="CC102" s="8">
        <v>-865373</v>
      </c>
      <c r="CD102" s="8">
        <v>-739188</v>
      </c>
      <c r="CE102" s="10">
        <v>1.4655069628089701</v>
      </c>
      <c r="CF102" s="10">
        <v>0.51129357087529004</v>
      </c>
      <c r="CG102" s="10">
        <v>3.4721044560707202</v>
      </c>
      <c r="CH102" s="10">
        <v>0.174855813262705</v>
      </c>
      <c r="CI102" s="4" t="s">
        <v>134</v>
      </c>
      <c r="CJ102" s="8">
        <v>-7401</v>
      </c>
      <c r="CK102" s="8">
        <v>146054</v>
      </c>
      <c r="CL102" s="8">
        <v>146451</v>
      </c>
      <c r="CM102" s="8">
        <v>29113</v>
      </c>
      <c r="CN102" s="8">
        <v>22843</v>
      </c>
      <c r="CO102" s="10">
        <v>-0.53800000000000003</v>
      </c>
      <c r="CP102" s="10">
        <v>7.6710000000000003</v>
      </c>
      <c r="CQ102" s="10">
        <v>8.6029999999999998</v>
      </c>
      <c r="CR102" s="10">
        <v>2.653</v>
      </c>
      <c r="CS102" s="10">
        <v>2.4359999999999999</v>
      </c>
      <c r="CT102" s="8">
        <v>493</v>
      </c>
      <c r="CU102" s="8">
        <v>278</v>
      </c>
      <c r="CV102" s="8">
        <v>256340</v>
      </c>
      <c r="CW102" s="8">
        <v>353482</v>
      </c>
      <c r="CX102" s="8">
        <v>220000</v>
      </c>
      <c r="CY102" s="8">
        <v>171372</v>
      </c>
      <c r="CZ102" s="8">
        <v>116222</v>
      </c>
      <c r="DA102" s="8">
        <v>564002</v>
      </c>
      <c r="DB102" s="8">
        <v>542763</v>
      </c>
      <c r="DC102" s="8">
        <v>572077</v>
      </c>
      <c r="DD102" s="8">
        <v>603777</v>
      </c>
      <c r="DE102" s="8">
        <v>474491</v>
      </c>
      <c r="DF102" s="8">
        <v>495</v>
      </c>
      <c r="DG102" s="4">
        <f t="shared" si="42"/>
        <v>0.45163882284565493</v>
      </c>
    </row>
    <row r="103" spans="1:111" ht="14" customHeight="1" x14ac:dyDescent="0.2">
      <c r="A103" s="4" t="s">
        <v>501</v>
      </c>
      <c r="B103" s="5" t="s">
        <v>502</v>
      </c>
      <c r="C103" s="4" t="s">
        <v>399</v>
      </c>
      <c r="D103" s="16">
        <v>13500</v>
      </c>
      <c r="E103" s="4">
        <f t="shared" ref="E103:E113" si="44">(I103/AD103)^(1/4)-1</f>
        <v>-0.15848658422565753</v>
      </c>
      <c r="F103" s="4">
        <f t="shared" si="24"/>
        <v>-3.4247797278999741</v>
      </c>
      <c r="G103" s="4">
        <f t="shared" si="25"/>
        <v>19.683954524523084</v>
      </c>
      <c r="H103" s="4">
        <f t="shared" si="26"/>
        <v>0.23182671277833658</v>
      </c>
      <c r="I103" s="17">
        <v>425.38504044299998</v>
      </c>
      <c r="J103" s="8">
        <v>322</v>
      </c>
      <c r="K103" s="4">
        <f t="shared" si="27"/>
        <v>0.10277483236093499</v>
      </c>
      <c r="L103" s="4">
        <f t="shared" si="28"/>
        <v>0.12305444525975795</v>
      </c>
      <c r="M103" s="14">
        <f t="shared" si="29"/>
        <v>984938.5</v>
      </c>
      <c r="N103" s="4">
        <f t="shared" si="30"/>
        <v>-1.8089747370038635E-2</v>
      </c>
      <c r="O103" s="4">
        <f t="shared" si="31"/>
        <v>-8.1568697500100151E-2</v>
      </c>
      <c r="P103" s="4">
        <f t="shared" si="32"/>
        <v>1.1777446066008598E-2</v>
      </c>
      <c r="Q103" s="4">
        <f t="shared" si="33"/>
        <v>1.2367172092956057E-2</v>
      </c>
      <c r="R103" s="4">
        <f t="shared" si="34"/>
        <v>6.3075778235998402E-3</v>
      </c>
      <c r="S103" s="4">
        <f t="shared" si="35"/>
        <v>-0.22679227734116969</v>
      </c>
      <c r="T103" s="14">
        <f t="shared" si="36"/>
        <v>27975.5</v>
      </c>
      <c r="U103" s="4">
        <f t="shared" si="37"/>
        <v>1.5826013120260742</v>
      </c>
      <c r="V103" s="4">
        <f t="shared" si="38"/>
        <v>2.3602459537294509</v>
      </c>
      <c r="W103" s="4">
        <f t="shared" si="39"/>
        <v>0.65348081277599757</v>
      </c>
      <c r="X103">
        <f t="shared" si="40"/>
        <v>-0.12909072768391647</v>
      </c>
      <c r="Y103">
        <f t="shared" si="41"/>
        <v>1.5987982958133105</v>
      </c>
      <c r="Z103" s="9" t="s">
        <v>503</v>
      </c>
      <c r="AA103" s="17">
        <v>554.57833165399995</v>
      </c>
      <c r="AB103" s="17">
        <v>1886.3991692510001</v>
      </c>
      <c r="AC103" s="17">
        <v>651.19487611199997</v>
      </c>
      <c r="AD103" s="17">
        <v>848.27767356699997</v>
      </c>
      <c r="AE103" s="16">
        <v>-72373</v>
      </c>
      <c r="AF103" s="16">
        <v>353012.04044279701</v>
      </c>
      <c r="AG103" s="8">
        <v>-124208</v>
      </c>
      <c r="AH103" s="8">
        <v>-165588</v>
      </c>
      <c r="AI103" s="8">
        <v>-19027</v>
      </c>
      <c r="AJ103" s="8">
        <v>-15708</v>
      </c>
      <c r="AK103" s="8">
        <v>5279</v>
      </c>
      <c r="AL103" s="8">
        <v>962176</v>
      </c>
      <c r="AM103" s="8">
        <v>1007701</v>
      </c>
      <c r="AN103" s="8">
        <v>956257</v>
      </c>
      <c r="AO103" s="8">
        <v>826677</v>
      </c>
      <c r="AP103" s="8">
        <v>604855</v>
      </c>
      <c r="AQ103" s="8">
        <v>645162</v>
      </c>
      <c r="AR103" s="8">
        <v>660271</v>
      </c>
      <c r="AS103" s="8">
        <v>548159</v>
      </c>
      <c r="AT103" s="8">
        <v>468422</v>
      </c>
      <c r="AU103" s="8">
        <v>414197</v>
      </c>
      <c r="AV103" s="8">
        <v>1522741</v>
      </c>
      <c r="AW103" s="8">
        <v>1472386</v>
      </c>
      <c r="AX103" s="8">
        <v>1143054</v>
      </c>
      <c r="AY103" s="8">
        <v>1436500</v>
      </c>
      <c r="AZ103" s="8">
        <v>1029624</v>
      </c>
      <c r="BA103" s="8">
        <v>-27546</v>
      </c>
      <c r="BB103" s="8">
        <v>-79283</v>
      </c>
      <c r="BC103" s="8">
        <v>-55468</v>
      </c>
      <c r="BD103" s="8">
        <v>19815</v>
      </c>
      <c r="BE103" s="8">
        <v>24718</v>
      </c>
      <c r="BF103" s="8">
        <v>17934</v>
      </c>
      <c r="BG103" s="8">
        <v>-26690</v>
      </c>
      <c r="BH103" s="8">
        <v>-5801</v>
      </c>
      <c r="BI103" s="8">
        <v>58415</v>
      </c>
      <c r="BJ103" s="8">
        <v>51147</v>
      </c>
      <c r="BK103" s="8">
        <v>601812</v>
      </c>
      <c r="BL103" s="8">
        <v>634775</v>
      </c>
      <c r="BM103" s="8">
        <v>755222</v>
      </c>
      <c r="BN103" s="8">
        <v>621627</v>
      </c>
      <c r="BO103" s="8">
        <v>383898</v>
      </c>
      <c r="BP103" s="8">
        <v>456581</v>
      </c>
      <c r="BQ103" s="8">
        <v>469110</v>
      </c>
      <c r="BR103" s="8">
        <v>406108</v>
      </c>
      <c r="BS103" s="8">
        <v>373881</v>
      </c>
      <c r="BT103" s="8">
        <v>270044</v>
      </c>
      <c r="BU103" s="8">
        <v>-18832</v>
      </c>
      <c r="BV103" s="8">
        <v>-37119</v>
      </c>
      <c r="BW103" s="8">
        <v>-65666</v>
      </c>
      <c r="BX103" s="8">
        <v>-74408</v>
      </c>
      <c r="BY103" s="8">
        <v>-52688</v>
      </c>
      <c r="BZ103" s="8">
        <v>-1462616</v>
      </c>
      <c r="CA103" s="8">
        <v>-1457394</v>
      </c>
      <c r="CB103" s="8">
        <v>-1109613</v>
      </c>
      <c r="CC103" s="8">
        <v>-1320052</v>
      </c>
      <c r="CD103" s="8">
        <v>-930354</v>
      </c>
      <c r="CE103" s="4" t="s">
        <v>134</v>
      </c>
      <c r="CF103" s="4" t="s">
        <v>134</v>
      </c>
      <c r="CG103" s="4" t="s">
        <v>134</v>
      </c>
      <c r="CH103" s="4" t="s">
        <v>134</v>
      </c>
      <c r="CI103" s="4" t="s">
        <v>134</v>
      </c>
      <c r="CJ103" s="8">
        <v>-78728</v>
      </c>
      <c r="CK103" s="8">
        <v>-112995</v>
      </c>
      <c r="CL103" s="8">
        <v>30640</v>
      </c>
      <c r="CM103" s="8">
        <v>22892</v>
      </c>
      <c r="CN103" s="8">
        <v>31708</v>
      </c>
      <c r="CO103" s="10">
        <v>-5.17</v>
      </c>
      <c r="CP103" s="10">
        <v>-7.6740000000000004</v>
      </c>
      <c r="CQ103" s="10">
        <v>2.681</v>
      </c>
      <c r="CR103" s="10">
        <v>1.5940000000000001</v>
      </c>
      <c r="CS103" s="10">
        <v>3.08</v>
      </c>
      <c r="CT103" s="8">
        <v>308</v>
      </c>
      <c r="CU103" s="8">
        <v>155</v>
      </c>
      <c r="CV103" s="4" t="s">
        <v>134</v>
      </c>
      <c r="CW103" s="4" t="s">
        <v>134</v>
      </c>
      <c r="CX103" s="4" t="s">
        <v>134</v>
      </c>
      <c r="CY103" s="4" t="s">
        <v>134</v>
      </c>
      <c r="CZ103" s="4" t="s">
        <v>134</v>
      </c>
      <c r="DA103" s="8">
        <v>6069</v>
      </c>
      <c r="DB103" s="8">
        <v>6347</v>
      </c>
      <c r="DC103" s="8">
        <v>6953</v>
      </c>
      <c r="DD103" s="8">
        <v>6977</v>
      </c>
      <c r="DE103" s="8">
        <v>7265</v>
      </c>
      <c r="DF103" s="8">
        <v>322</v>
      </c>
      <c r="DG103" s="4" t="e">
        <f t="shared" si="42"/>
        <v>#NUM!</v>
      </c>
    </row>
    <row r="104" spans="1:111" ht="14" customHeight="1" x14ac:dyDescent="0.2">
      <c r="A104" s="4" t="s">
        <v>504</v>
      </c>
      <c r="B104" s="5" t="s">
        <v>505</v>
      </c>
      <c r="C104" s="4" t="s">
        <v>409</v>
      </c>
      <c r="D104" s="16">
        <v>1775</v>
      </c>
      <c r="E104" s="4">
        <f t="shared" si="44"/>
        <v>0.27968644949475929</v>
      </c>
      <c r="F104" s="4">
        <f t="shared" si="24"/>
        <v>18.157778011347574</v>
      </c>
      <c r="G104" s="4">
        <f t="shared" si="25"/>
        <v>9.3641359927957684</v>
      </c>
      <c r="H104" s="4">
        <f t="shared" si="26"/>
        <v>2.7483634177855492</v>
      </c>
      <c r="I104" s="17">
        <v>4675.6278379220003</v>
      </c>
      <c r="J104" s="8">
        <v>5943</v>
      </c>
      <c r="K104" s="4">
        <f t="shared" si="27"/>
        <v>1.6369698454817838E-2</v>
      </c>
      <c r="L104" s="4">
        <f t="shared" si="28"/>
        <v>0.17492736143326559</v>
      </c>
      <c r="M104" s="14">
        <f t="shared" si="29"/>
        <v>2542450</v>
      </c>
      <c r="N104" s="4">
        <f t="shared" si="30"/>
        <v>0.20871414611714664</v>
      </c>
      <c r="O104" s="4">
        <f t="shared" si="31"/>
        <v>0.14801402540667932</v>
      </c>
      <c r="P104" s="4">
        <f t="shared" si="32"/>
        <v>0.29349887911708916</v>
      </c>
      <c r="Q104" s="4">
        <f t="shared" si="33"/>
        <v>3.512099787319653E-2</v>
      </c>
      <c r="R104" s="4">
        <f t="shared" si="34"/>
        <v>0.4186697456352122</v>
      </c>
      <c r="S104" s="4">
        <f t="shared" si="35"/>
        <v>9.9553162823827757E-2</v>
      </c>
      <c r="T104" s="14">
        <f t="shared" si="36"/>
        <v>41100</v>
      </c>
      <c r="U104" s="4">
        <f t="shared" si="37"/>
        <v>0.60869108848535736</v>
      </c>
      <c r="V104" s="4">
        <f t="shared" si="38"/>
        <v>1.2396323215049165</v>
      </c>
      <c r="W104" s="4">
        <f t="shared" si="39"/>
        <v>2.1335473275604659</v>
      </c>
      <c r="X104">
        <f t="shared" si="40"/>
        <v>9.009481823589098E-2</v>
      </c>
      <c r="Y104">
        <f t="shared" si="41"/>
        <v>1.7956273167054093</v>
      </c>
      <c r="Z104" s="9" t="s">
        <v>506</v>
      </c>
      <c r="AA104" s="17">
        <v>5476.7178896570003</v>
      </c>
      <c r="AB104" s="17">
        <v>2046.2266083659999</v>
      </c>
      <c r="AC104" s="17">
        <v>1005.285802704</v>
      </c>
      <c r="AD104" s="17">
        <v>1743.514849638</v>
      </c>
      <c r="AE104" s="16">
        <v>105700</v>
      </c>
      <c r="AF104" s="16">
        <v>4781327.8379215198</v>
      </c>
      <c r="AG104" s="8">
        <v>257500</v>
      </c>
      <c r="AH104" s="8">
        <v>79600</v>
      </c>
      <c r="AI104" s="8">
        <v>118800</v>
      </c>
      <c r="AJ104" s="8">
        <v>-22900</v>
      </c>
      <c r="AK104" s="8">
        <v>-124100</v>
      </c>
      <c r="AL104" s="8">
        <v>2858100</v>
      </c>
      <c r="AM104" s="8">
        <v>2226800</v>
      </c>
      <c r="AN104" s="8">
        <v>1693800</v>
      </c>
      <c r="AO104" s="8">
        <v>1409800</v>
      </c>
      <c r="AP104" s="8">
        <v>1499800</v>
      </c>
      <c r="AQ104" s="8">
        <v>1403400</v>
      </c>
      <c r="AR104" s="8">
        <v>1179700</v>
      </c>
      <c r="AS104" s="8">
        <v>1077600</v>
      </c>
      <c r="AT104" s="8">
        <v>731100</v>
      </c>
      <c r="AU104" s="8">
        <v>739500</v>
      </c>
      <c r="AV104" s="8">
        <v>1739700</v>
      </c>
      <c r="AW104" s="8">
        <v>1339600</v>
      </c>
      <c r="AX104" s="8">
        <v>1333900</v>
      </c>
      <c r="AY104" s="8">
        <v>1472200</v>
      </c>
      <c r="AZ104" s="8">
        <v>1630300</v>
      </c>
      <c r="BA104" s="8">
        <v>363100</v>
      </c>
      <c r="BB104" s="8">
        <v>155800</v>
      </c>
      <c r="BC104" s="8">
        <v>115600</v>
      </c>
      <c r="BD104" s="8">
        <v>13900</v>
      </c>
      <c r="BE104" s="8">
        <v>-49900</v>
      </c>
      <c r="BF104" s="8">
        <v>510600</v>
      </c>
      <c r="BG104" s="8">
        <v>287500</v>
      </c>
      <c r="BH104" s="8">
        <v>193700</v>
      </c>
      <c r="BI104" s="8">
        <v>123900</v>
      </c>
      <c r="BJ104" s="8">
        <v>72900</v>
      </c>
      <c r="BK104" s="8">
        <v>1591700</v>
      </c>
      <c r="BL104" s="8">
        <v>1259600</v>
      </c>
      <c r="BM104" s="8">
        <v>874700</v>
      </c>
      <c r="BN104" s="8">
        <v>752500</v>
      </c>
      <c r="BO104" s="8">
        <v>770500</v>
      </c>
      <c r="BP104" s="8">
        <v>463400</v>
      </c>
      <c r="BQ104" s="8">
        <v>786700</v>
      </c>
      <c r="BR104" s="8">
        <v>244100</v>
      </c>
      <c r="BS104" s="8">
        <v>253900</v>
      </c>
      <c r="BT104" s="8">
        <v>283800</v>
      </c>
      <c r="BU104" s="8">
        <v>-61100</v>
      </c>
      <c r="BV104" s="8">
        <v>-21100</v>
      </c>
      <c r="BW104" s="8">
        <v>-18800</v>
      </c>
      <c r="BX104" s="8">
        <v>-23700</v>
      </c>
      <c r="BY104" s="8">
        <v>-41800</v>
      </c>
      <c r="BZ104" s="8">
        <v>-687800</v>
      </c>
      <c r="CA104" s="8">
        <v>-629400</v>
      </c>
      <c r="CB104" s="8">
        <v>-723900</v>
      </c>
      <c r="CC104" s="8">
        <v>-876800</v>
      </c>
      <c r="CD104" s="8">
        <v>-1040200</v>
      </c>
      <c r="CE104" s="10">
        <v>2.5104236718224602</v>
      </c>
      <c r="CF104" s="10">
        <v>2.08640321500335</v>
      </c>
      <c r="CG104" s="10">
        <v>3.0771144278607001</v>
      </c>
      <c r="CH104" s="10">
        <v>1.0178571428571399</v>
      </c>
      <c r="CI104" s="10">
        <v>0.47555205047318599</v>
      </c>
      <c r="CJ104" s="8">
        <v>405000</v>
      </c>
      <c r="CK104" s="8">
        <v>211300</v>
      </c>
      <c r="CL104" s="8">
        <v>196900</v>
      </c>
      <c r="CM104" s="8">
        <v>87100</v>
      </c>
      <c r="CN104" s="8">
        <v>-1300</v>
      </c>
      <c r="CO104" s="10">
        <v>23.28</v>
      </c>
      <c r="CP104" s="10">
        <v>15.773</v>
      </c>
      <c r="CQ104" s="10">
        <v>14.760999999999999</v>
      </c>
      <c r="CR104" s="10">
        <v>5.9160000000000004</v>
      </c>
      <c r="CS104" s="10">
        <v>-0.08</v>
      </c>
      <c r="CT104" s="8">
        <v>3643</v>
      </c>
      <c r="CU104" s="8">
        <v>2120</v>
      </c>
      <c r="CV104" s="8">
        <v>350000</v>
      </c>
      <c r="CW104" s="8">
        <v>212700</v>
      </c>
      <c r="CX104" s="8">
        <v>236700</v>
      </c>
      <c r="CY104" s="8">
        <v>290400</v>
      </c>
      <c r="CZ104" s="8">
        <v>263400</v>
      </c>
      <c r="DA104" s="8">
        <v>1196600</v>
      </c>
      <c r="DB104" s="8">
        <v>871500</v>
      </c>
      <c r="DC104" s="8">
        <v>454200</v>
      </c>
      <c r="DD104" s="8">
        <v>517600</v>
      </c>
      <c r="DE104" s="8">
        <v>592000</v>
      </c>
      <c r="DF104" s="8">
        <v>5943</v>
      </c>
      <c r="DG104" s="4" t="e">
        <f t="shared" si="42"/>
        <v>#NUM!</v>
      </c>
    </row>
    <row r="105" spans="1:111" ht="14" customHeight="1" x14ac:dyDescent="0.2">
      <c r="A105" s="4" t="s">
        <v>507</v>
      </c>
      <c r="B105" s="5" t="s">
        <v>508</v>
      </c>
      <c r="C105" s="4" t="s">
        <v>151</v>
      </c>
      <c r="D105" s="16">
        <v>4291</v>
      </c>
      <c r="E105" s="4">
        <f t="shared" si="44"/>
        <v>7.6267177025810762E-2</v>
      </c>
      <c r="F105" s="4">
        <f t="shared" si="24"/>
        <v>-9234.8817287399997</v>
      </c>
      <c r="G105" s="4">
        <f t="shared" si="25"/>
        <v>20.330198118236609</v>
      </c>
      <c r="H105" s="4">
        <f t="shared" si="26"/>
        <v>0.73855486298497841</v>
      </c>
      <c r="I105" s="17">
        <v>923.48817287400004</v>
      </c>
      <c r="J105" s="8">
        <v>707</v>
      </c>
      <c r="K105" s="4">
        <f t="shared" si="27"/>
        <v>2.126914699020821E-2</v>
      </c>
      <c r="L105" s="4">
        <f t="shared" si="28"/>
        <v>4.3524774152164936E-2</v>
      </c>
      <c r="M105" s="14">
        <f t="shared" si="29"/>
        <v>960100</v>
      </c>
      <c r="N105" s="4">
        <f t="shared" si="30"/>
        <v>1.1690859160455081E-2</v>
      </c>
      <c r="O105" s="4">
        <f t="shared" si="31"/>
        <v>-7.8462142016477051E-5</v>
      </c>
      <c r="P105" s="4">
        <f t="shared" si="32"/>
        <v>3.6327971753628875E-2</v>
      </c>
      <c r="Q105" s="4">
        <f t="shared" si="33"/>
        <v>3.1934091800706159E-2</v>
      </c>
      <c r="R105" s="4">
        <f t="shared" si="34"/>
        <v>6.6738958990536279E-2</v>
      </c>
      <c r="S105" s="4">
        <f t="shared" si="35"/>
        <v>0.10357683461605949</v>
      </c>
      <c r="T105" s="14">
        <f t="shared" si="36"/>
        <v>30400</v>
      </c>
      <c r="U105" s="4">
        <f t="shared" si="37"/>
        <v>1.2564077287066246</v>
      </c>
      <c r="V105" s="4">
        <f t="shared" si="38"/>
        <v>1.8301263641585295</v>
      </c>
      <c r="W105" s="4">
        <f t="shared" si="39"/>
        <v>0.92453518045935112</v>
      </c>
      <c r="X105">
        <f t="shared" si="40"/>
        <v>-9.8580441640378546E-5</v>
      </c>
      <c r="Y105">
        <f t="shared" si="41"/>
        <v>2.6178064516129034</v>
      </c>
      <c r="Z105" s="9" t="s">
        <v>509</v>
      </c>
      <c r="AA105" s="17">
        <v>1576.9086837509999</v>
      </c>
      <c r="AB105" s="17">
        <v>1308.6281603089999</v>
      </c>
      <c r="AC105" s="17">
        <v>946.94661599999995</v>
      </c>
      <c r="AD105" s="17">
        <v>688.25750325499996</v>
      </c>
      <c r="AE105" s="16">
        <v>17800</v>
      </c>
      <c r="AF105" s="16">
        <v>941288.17287435499</v>
      </c>
      <c r="AG105" s="8">
        <v>-100</v>
      </c>
      <c r="AH105" s="8">
        <v>17800</v>
      </c>
      <c r="AI105" s="8">
        <v>46900</v>
      </c>
      <c r="AJ105" s="8">
        <v>22306</v>
      </c>
      <c r="AK105" s="8">
        <v>-60449</v>
      </c>
      <c r="AL105" s="8">
        <v>1014400</v>
      </c>
      <c r="AM105" s="8">
        <v>905800</v>
      </c>
      <c r="AN105" s="8">
        <v>848200</v>
      </c>
      <c r="AO105" s="8">
        <v>800498</v>
      </c>
      <c r="AP105" s="8">
        <v>855457</v>
      </c>
      <c r="AQ105" s="8">
        <v>696400</v>
      </c>
      <c r="AR105" s="8">
        <v>636000</v>
      </c>
      <c r="AS105" s="8">
        <v>565800</v>
      </c>
      <c r="AT105" s="8">
        <v>506304</v>
      </c>
      <c r="AU105" s="8">
        <v>560991</v>
      </c>
      <c r="AV105" s="8">
        <v>1274500</v>
      </c>
      <c r="AW105" s="8">
        <v>1097200</v>
      </c>
      <c r="AX105" s="8">
        <v>1024400</v>
      </c>
      <c r="AY105" s="8">
        <v>1169613</v>
      </c>
      <c r="AZ105" s="8">
        <v>1171599</v>
      </c>
      <c r="BA105" s="8">
        <v>14900</v>
      </c>
      <c r="BB105" s="8">
        <v>25000</v>
      </c>
      <c r="BC105" s="8">
        <v>52900.000000000102</v>
      </c>
      <c r="BD105" s="8">
        <v>28260</v>
      </c>
      <c r="BE105" s="8">
        <v>-73361.000000000102</v>
      </c>
      <c r="BF105" s="8">
        <v>46300</v>
      </c>
      <c r="BG105" s="8">
        <v>55400</v>
      </c>
      <c r="BH105" s="8">
        <v>84200.000000000102</v>
      </c>
      <c r="BI105" s="8">
        <v>54460</v>
      </c>
      <c r="BJ105" s="8">
        <v>-45448.000000000102</v>
      </c>
      <c r="BK105" s="8">
        <v>387500</v>
      </c>
      <c r="BL105" s="8">
        <v>255000</v>
      </c>
      <c r="BM105" s="8">
        <v>205700</v>
      </c>
      <c r="BN105" s="8">
        <v>198549</v>
      </c>
      <c r="BO105" s="8">
        <v>270877</v>
      </c>
      <c r="BP105" s="8">
        <v>274000</v>
      </c>
      <c r="BQ105" s="8">
        <v>223300</v>
      </c>
      <c r="BR105" s="8">
        <v>170300</v>
      </c>
      <c r="BS105" s="8">
        <v>172767</v>
      </c>
      <c r="BT105" s="8">
        <v>189231</v>
      </c>
      <c r="BU105" s="8">
        <v>-40700</v>
      </c>
      <c r="BV105" s="8">
        <v>-20100</v>
      </c>
      <c r="BW105" s="8">
        <v>-15400</v>
      </c>
      <c r="BX105" s="8">
        <v>-23360</v>
      </c>
      <c r="BY105" s="8">
        <v>-27440</v>
      </c>
      <c r="BZ105" s="8">
        <v>-982500</v>
      </c>
      <c r="CA105" s="8">
        <v>-815300</v>
      </c>
      <c r="CB105" s="8">
        <v>-757400</v>
      </c>
      <c r="CC105" s="8">
        <v>-904005</v>
      </c>
      <c r="CD105" s="8">
        <v>-1007920</v>
      </c>
      <c r="CE105" s="10">
        <v>-1.46546546546547</v>
      </c>
      <c r="CF105" s="10">
        <v>0.34470989761092202</v>
      </c>
      <c r="CG105" s="10">
        <v>9.3866928732619996</v>
      </c>
      <c r="CH105" s="10">
        <v>4.6740203193033398</v>
      </c>
      <c r="CI105" s="10">
        <v>-0.52057400300350798</v>
      </c>
      <c r="CJ105" s="8">
        <v>31300</v>
      </c>
      <c r="CK105" s="8">
        <v>48200</v>
      </c>
      <c r="CL105" s="8">
        <v>78200</v>
      </c>
      <c r="CM105" s="8">
        <v>48506</v>
      </c>
      <c r="CN105" s="8">
        <v>-32536</v>
      </c>
      <c r="CO105" s="10">
        <v>2.456</v>
      </c>
      <c r="CP105" s="10">
        <v>4.3929999999999998</v>
      </c>
      <c r="CQ105" s="10">
        <v>7.6340000000000003</v>
      </c>
      <c r="CR105" s="10">
        <v>4.1470000000000002</v>
      </c>
      <c r="CS105" s="10">
        <v>-2.7770000000000001</v>
      </c>
      <c r="CT105" s="8">
        <v>261</v>
      </c>
      <c r="CU105" s="8">
        <v>404</v>
      </c>
      <c r="CV105" s="8">
        <v>453300</v>
      </c>
      <c r="CW105" s="8">
        <v>358200</v>
      </c>
      <c r="CX105" s="8">
        <v>312900</v>
      </c>
      <c r="CY105" s="8">
        <v>357645</v>
      </c>
      <c r="CZ105" s="8">
        <v>415899</v>
      </c>
      <c r="DA105" s="8">
        <v>67700</v>
      </c>
      <c r="DB105" s="8">
        <v>61300</v>
      </c>
      <c r="DC105" s="8">
        <v>69900</v>
      </c>
      <c r="DD105" s="8">
        <v>56712</v>
      </c>
      <c r="DE105" s="8">
        <v>58118</v>
      </c>
      <c r="DF105" s="8">
        <v>707</v>
      </c>
      <c r="DG105" s="4">
        <f t="shared" si="42"/>
        <v>-0.79832469621089197</v>
      </c>
    </row>
    <row r="106" spans="1:111" ht="14" customHeight="1" x14ac:dyDescent="0.2">
      <c r="A106" s="4" t="s">
        <v>510</v>
      </c>
      <c r="B106" s="5" t="s">
        <v>511</v>
      </c>
      <c r="C106" s="4" t="s">
        <v>512</v>
      </c>
      <c r="D106" s="16">
        <v>3837</v>
      </c>
      <c r="E106" s="4">
        <f t="shared" si="44"/>
        <v>-4.1818850130121321E-2</v>
      </c>
      <c r="F106" s="4">
        <f t="shared" si="24"/>
        <v>-16.531553564315352</v>
      </c>
      <c r="G106" s="4">
        <f t="shared" si="25"/>
        <v>7.912662453471051</v>
      </c>
      <c r="H106" s="4">
        <f t="shared" si="26"/>
        <v>1.5627946078499888</v>
      </c>
      <c r="I106" s="17">
        <v>1011.962519886</v>
      </c>
      <c r="J106" s="8">
        <v>93</v>
      </c>
      <c r="K106" s="4">
        <f t="shared" si="27"/>
        <v>9.3108033780166632E-2</v>
      </c>
      <c r="L106" s="4">
        <f t="shared" si="28"/>
        <v>0.19521617725646179</v>
      </c>
      <c r="M106" s="14">
        <f t="shared" si="29"/>
        <v>1677253.5</v>
      </c>
      <c r="N106" s="4">
        <f t="shared" si="30"/>
        <v>0.14115373486475644</v>
      </c>
      <c r="O106" s="4">
        <f t="shared" si="31"/>
        <v>-4.6246399158689354E-2</v>
      </c>
      <c r="P106" s="4">
        <f t="shared" si="32"/>
        <v>0.19750553205570359</v>
      </c>
      <c r="Q106" s="4">
        <f t="shared" si="33"/>
        <v>4.3153434180813799E-2</v>
      </c>
      <c r="R106" s="4">
        <f t="shared" si="34"/>
        <v>0.53205139458892026</v>
      </c>
      <c r="S106" s="4">
        <f t="shared" si="35"/>
        <v>0.2342328169509178</v>
      </c>
      <c r="T106" s="14">
        <f t="shared" si="36"/>
        <v>42762.5</v>
      </c>
      <c r="U106" s="4">
        <f t="shared" si="37"/>
        <v>0.59584132913252841</v>
      </c>
      <c r="V106" s="4">
        <f t="shared" si="38"/>
        <v>3.1710547750924736</v>
      </c>
      <c r="W106" s="4">
        <f t="shared" si="39"/>
        <v>1.6782991563473397</v>
      </c>
      <c r="X106">
        <f t="shared" si="40"/>
        <v>-2.7555515942306905E-2</v>
      </c>
      <c r="Y106">
        <f t="shared" si="41"/>
        <v>1.6238656042057895</v>
      </c>
      <c r="Z106" s="9" t="s">
        <v>513</v>
      </c>
      <c r="AA106" s="17">
        <v>1215.621511237</v>
      </c>
      <c r="AB106" s="17">
        <v>1295.8494205500001</v>
      </c>
      <c r="AC106" s="17">
        <v>967.98572641500004</v>
      </c>
      <c r="AD106" s="17">
        <v>1200.5325417619999</v>
      </c>
      <c r="AE106" s="16">
        <v>1056629</v>
      </c>
      <c r="AF106" s="16">
        <v>2068591.5198860299</v>
      </c>
      <c r="AG106" s="8">
        <v>-61214</v>
      </c>
      <c r="AH106" s="8">
        <v>-61214</v>
      </c>
      <c r="AI106" s="8">
        <v>39614</v>
      </c>
      <c r="AJ106" s="8">
        <v>48234</v>
      </c>
      <c r="AK106" s="8">
        <v>51208</v>
      </c>
      <c r="AL106" s="8">
        <v>2221479</v>
      </c>
      <c r="AM106" s="8">
        <v>1133028</v>
      </c>
      <c r="AN106" s="8">
        <v>996442</v>
      </c>
      <c r="AO106" s="8">
        <v>1073831</v>
      </c>
      <c r="AP106" s="8">
        <v>1088570</v>
      </c>
      <c r="AQ106" s="8">
        <v>417416</v>
      </c>
      <c r="AR106" s="8">
        <v>386533</v>
      </c>
      <c r="AS106" s="8">
        <v>303492</v>
      </c>
      <c r="AT106" s="8">
        <v>354562</v>
      </c>
      <c r="AU106" s="8">
        <v>378545</v>
      </c>
      <c r="AV106" s="8">
        <v>1323649</v>
      </c>
      <c r="AW106" s="8">
        <v>1323649</v>
      </c>
      <c r="AX106" s="8">
        <v>838917</v>
      </c>
      <c r="AY106" s="8">
        <v>1061817</v>
      </c>
      <c r="AZ106" s="8">
        <v>927087</v>
      </c>
      <c r="BA106" s="8">
        <v>186838</v>
      </c>
      <c r="BB106" s="8">
        <v>186838</v>
      </c>
      <c r="BC106" s="8">
        <v>64694</v>
      </c>
      <c r="BD106" s="8">
        <v>97975</v>
      </c>
      <c r="BE106" s="8">
        <v>76956</v>
      </c>
      <c r="BF106" s="8">
        <v>261428</v>
      </c>
      <c r="BG106" s="8">
        <v>261428</v>
      </c>
      <c r="BH106" s="8">
        <v>125483</v>
      </c>
      <c r="BI106" s="8">
        <v>148175</v>
      </c>
      <c r="BJ106" s="8">
        <v>127201</v>
      </c>
      <c r="BK106" s="8">
        <v>1368019</v>
      </c>
      <c r="BL106" s="8">
        <v>465663</v>
      </c>
      <c r="BM106" s="8">
        <v>373150</v>
      </c>
      <c r="BN106" s="8">
        <v>439465</v>
      </c>
      <c r="BO106" s="8">
        <v>484842</v>
      </c>
      <c r="BP106" s="8">
        <v>187240</v>
      </c>
      <c r="BQ106" s="8">
        <v>150531</v>
      </c>
      <c r="BR106" s="8">
        <v>113850</v>
      </c>
      <c r="BS106" s="8">
        <v>280613</v>
      </c>
      <c r="BT106" s="8">
        <v>164771</v>
      </c>
      <c r="BU106" s="8">
        <v>-57120</v>
      </c>
      <c r="BV106" s="8">
        <v>-28405</v>
      </c>
      <c r="BW106" s="8">
        <v>-37079</v>
      </c>
      <c r="BX106" s="8">
        <v>-32595</v>
      </c>
      <c r="BY106" s="8">
        <v>-24615</v>
      </c>
      <c r="BZ106" s="8">
        <v>-971169</v>
      </c>
      <c r="CA106" s="8">
        <v>-971169</v>
      </c>
      <c r="CB106" s="8">
        <v>-613448</v>
      </c>
      <c r="CC106" s="8">
        <v>-774389</v>
      </c>
      <c r="CD106" s="8">
        <v>-678221</v>
      </c>
      <c r="CE106" s="10">
        <v>0.88655636527934401</v>
      </c>
      <c r="CF106" s="10">
        <v>1.6734054507018099</v>
      </c>
      <c r="CG106" s="10">
        <v>2.7929317035715</v>
      </c>
      <c r="CH106" s="10">
        <v>3.8334225924824001</v>
      </c>
      <c r="CI106" s="10">
        <v>0.369215640260597</v>
      </c>
      <c r="CJ106" s="8">
        <v>13376</v>
      </c>
      <c r="CK106" s="8">
        <v>13376</v>
      </c>
      <c r="CL106" s="8">
        <v>100403</v>
      </c>
      <c r="CM106" s="8">
        <v>98434</v>
      </c>
      <c r="CN106" s="8">
        <v>101453</v>
      </c>
      <c r="CO106" s="10">
        <v>1.0109999999999999</v>
      </c>
      <c r="CP106" s="10">
        <v>1.0109999999999999</v>
      </c>
      <c r="CQ106" s="10">
        <v>11.968</v>
      </c>
      <c r="CR106" s="10">
        <v>9.27</v>
      </c>
      <c r="CS106" s="10">
        <v>10.943</v>
      </c>
      <c r="CT106" s="8">
        <v>15</v>
      </c>
      <c r="CU106" s="8">
        <v>31</v>
      </c>
      <c r="CV106" s="8">
        <v>296744</v>
      </c>
      <c r="CW106" s="8">
        <v>323758</v>
      </c>
      <c r="CX106" s="8">
        <v>238061</v>
      </c>
      <c r="CY106" s="8">
        <v>247161</v>
      </c>
      <c r="CZ106" s="8">
        <v>292248</v>
      </c>
      <c r="DA106" s="8">
        <v>1181941</v>
      </c>
      <c r="DB106" s="8">
        <v>467170</v>
      </c>
      <c r="DC106" s="8">
        <v>449240</v>
      </c>
      <c r="DD106" s="8">
        <v>462957</v>
      </c>
      <c r="DE106" s="8">
        <v>453928</v>
      </c>
      <c r="DF106" s="8">
        <v>93</v>
      </c>
      <c r="DG106" s="4" t="e">
        <f t="shared" si="42"/>
        <v>#NUM!</v>
      </c>
    </row>
    <row r="107" spans="1:111" ht="14" customHeight="1" x14ac:dyDescent="0.2">
      <c r="A107" s="4" t="s">
        <v>514</v>
      </c>
      <c r="B107" s="5" t="s">
        <v>515</v>
      </c>
      <c r="C107" s="4" t="s">
        <v>343</v>
      </c>
      <c r="D107" s="16">
        <v>4299</v>
      </c>
      <c r="E107" s="4">
        <f t="shared" si="44"/>
        <v>4.9300557415676627E-2</v>
      </c>
      <c r="F107" s="4">
        <f t="shared" si="24"/>
        <v>17.269715352262445</v>
      </c>
      <c r="G107" s="4">
        <f t="shared" si="25"/>
        <v>9.7705866275344295</v>
      </c>
      <c r="H107" s="4">
        <f t="shared" si="26"/>
        <v>1.252409932113917</v>
      </c>
      <c r="I107" s="17">
        <v>1144.982127855</v>
      </c>
      <c r="J107" s="8">
        <v>1396</v>
      </c>
      <c r="K107" s="4">
        <f t="shared" si="27"/>
        <v>-7.0412416468338401E-3</v>
      </c>
      <c r="L107" s="4">
        <f t="shared" si="28"/>
        <v>2.2539276976927036E-2</v>
      </c>
      <c r="M107" s="14">
        <f t="shared" si="29"/>
        <v>1073400</v>
      </c>
      <c r="N107" s="4">
        <f t="shared" si="30"/>
        <v>8.3592748580846005E-2</v>
      </c>
      <c r="O107" s="4">
        <f t="shared" si="31"/>
        <v>6.0703167917963742E-2</v>
      </c>
      <c r="P107" s="4">
        <f t="shared" si="32"/>
        <v>0.12818165171214063</v>
      </c>
      <c r="Q107" s="4">
        <f t="shared" si="33"/>
        <v>2.2889580662882256E-2</v>
      </c>
      <c r="R107" s="4">
        <f t="shared" si="34"/>
        <v>0.23813473412588701</v>
      </c>
      <c r="S107" s="4">
        <f t="shared" si="35"/>
        <v>3.7762552924349935E-2</v>
      </c>
      <c r="T107" s="14">
        <f t="shared" si="36"/>
        <v>22250</v>
      </c>
      <c r="U107" s="4">
        <f t="shared" si="37"/>
        <v>1.006543175744171</v>
      </c>
      <c r="V107" s="4">
        <f t="shared" si="38"/>
        <v>1.8984877455240743</v>
      </c>
      <c r="W107" s="4">
        <f t="shared" si="39"/>
        <v>0.99477447744774472</v>
      </c>
      <c r="X107">
        <f t="shared" si="40"/>
        <v>6.1100359413878903E-2</v>
      </c>
      <c r="Y107">
        <f t="shared" si="41"/>
        <v>1.7664007813771774</v>
      </c>
      <c r="Z107" s="9" t="s">
        <v>516</v>
      </c>
      <c r="AA107" s="17">
        <v>1502.1748805699999</v>
      </c>
      <c r="AB107" s="17">
        <v>1296.263568135</v>
      </c>
      <c r="AC107" s="17">
        <v>1423.3567366320001</v>
      </c>
      <c r="AD107" s="17">
        <v>944.49376106299997</v>
      </c>
      <c r="AE107" s="16">
        <v>222900</v>
      </c>
      <c r="AF107" s="16">
        <v>1367882.1278548201</v>
      </c>
      <c r="AG107" s="8">
        <v>66300</v>
      </c>
      <c r="AH107" s="8">
        <v>64900</v>
      </c>
      <c r="AI107" s="8">
        <v>33700</v>
      </c>
      <c r="AJ107" s="8">
        <v>45800</v>
      </c>
      <c r="AK107" s="8">
        <v>33412</v>
      </c>
      <c r="AL107" s="8">
        <v>1085100</v>
      </c>
      <c r="AM107" s="8">
        <v>1061700</v>
      </c>
      <c r="AN107" s="8">
        <v>1082600</v>
      </c>
      <c r="AO107" s="8">
        <v>1062900</v>
      </c>
      <c r="AP107" s="8">
        <v>992544</v>
      </c>
      <c r="AQ107" s="8">
        <v>575300</v>
      </c>
      <c r="AR107" s="8">
        <v>526800</v>
      </c>
      <c r="AS107" s="8">
        <v>493600</v>
      </c>
      <c r="AT107" s="8">
        <v>481000</v>
      </c>
      <c r="AU107" s="8">
        <v>468644</v>
      </c>
      <c r="AV107" s="8">
        <v>1092200</v>
      </c>
      <c r="AW107" s="8">
        <v>1090800</v>
      </c>
      <c r="AX107" s="8">
        <v>1001000</v>
      </c>
      <c r="AY107" s="8">
        <v>1137600</v>
      </c>
      <c r="AZ107" s="8">
        <v>1123511</v>
      </c>
      <c r="BA107" s="8">
        <v>91300</v>
      </c>
      <c r="BB107" s="8">
        <v>88000</v>
      </c>
      <c r="BC107" s="8">
        <v>68800</v>
      </c>
      <c r="BD107" s="8">
        <v>79600</v>
      </c>
      <c r="BE107" s="8">
        <v>57978</v>
      </c>
      <c r="BF107" s="8">
        <v>140000</v>
      </c>
      <c r="BG107" s="8">
        <v>141100</v>
      </c>
      <c r="BH107" s="8">
        <v>122200</v>
      </c>
      <c r="BI107" s="8">
        <v>134000</v>
      </c>
      <c r="BJ107" s="8">
        <v>112398</v>
      </c>
      <c r="BK107" s="8">
        <v>614300</v>
      </c>
      <c r="BL107" s="8">
        <v>627900</v>
      </c>
      <c r="BM107" s="8">
        <v>677800</v>
      </c>
      <c r="BN107" s="8">
        <v>703000</v>
      </c>
      <c r="BO107" s="8">
        <v>678122</v>
      </c>
      <c r="BP107" s="8">
        <v>261600</v>
      </c>
      <c r="BQ107" s="8">
        <v>290300</v>
      </c>
      <c r="BR107" s="8">
        <v>254300</v>
      </c>
      <c r="BS107" s="8">
        <v>274900</v>
      </c>
      <c r="BT107" s="8">
        <v>248874</v>
      </c>
      <c r="BU107" s="8">
        <v>-25000</v>
      </c>
      <c r="BV107" s="8">
        <v>-19500</v>
      </c>
      <c r="BW107" s="8">
        <v>-30000</v>
      </c>
      <c r="BX107" s="8">
        <v>-38900</v>
      </c>
      <c r="BY107" s="8">
        <v>-21555</v>
      </c>
      <c r="BZ107" s="8">
        <v>-622300</v>
      </c>
      <c r="CA107" s="8">
        <v>-598900</v>
      </c>
      <c r="CB107" s="8">
        <v>-539300</v>
      </c>
      <c r="CC107" s="8">
        <v>-621200</v>
      </c>
      <c r="CD107" s="8">
        <v>-624058</v>
      </c>
      <c r="CE107" s="10">
        <v>1.26349892008639</v>
      </c>
      <c r="CF107" s="10">
        <v>2.8870967741935498</v>
      </c>
      <c r="CG107" s="10">
        <v>2.8015748031496099</v>
      </c>
      <c r="CH107" s="10">
        <v>0.95787213697419105</v>
      </c>
      <c r="CI107" s="10">
        <v>2.7109566963460101</v>
      </c>
      <c r="CJ107" s="8">
        <v>115000</v>
      </c>
      <c r="CK107" s="8">
        <v>118000</v>
      </c>
      <c r="CL107" s="8">
        <v>87100</v>
      </c>
      <c r="CM107" s="8">
        <v>100200</v>
      </c>
      <c r="CN107" s="8">
        <v>87832</v>
      </c>
      <c r="CO107" s="10">
        <v>10.529</v>
      </c>
      <c r="CP107" s="10">
        <v>10.818</v>
      </c>
      <c r="CQ107" s="10">
        <v>8.7010000000000005</v>
      </c>
      <c r="CR107" s="10">
        <v>8.8079999999999998</v>
      </c>
      <c r="CS107" s="10">
        <v>7.8179999999999996</v>
      </c>
      <c r="CT107" s="8">
        <v>596</v>
      </c>
      <c r="CU107" s="8">
        <v>610</v>
      </c>
      <c r="CV107" s="8">
        <v>332000</v>
      </c>
      <c r="CW107" s="8">
        <v>250500</v>
      </c>
      <c r="CX107" s="8">
        <v>216800</v>
      </c>
      <c r="CY107" s="8">
        <v>272500</v>
      </c>
      <c r="CZ107" s="8">
        <v>244683</v>
      </c>
      <c r="DA107" s="8">
        <v>258400</v>
      </c>
      <c r="DB107" s="8">
        <v>291100</v>
      </c>
      <c r="DC107" s="8">
        <v>334000</v>
      </c>
      <c r="DD107" s="8">
        <v>332800</v>
      </c>
      <c r="DE107" s="8">
        <v>329217</v>
      </c>
      <c r="DF107" s="8">
        <v>1396</v>
      </c>
      <c r="DG107" s="4">
        <f t="shared" si="42"/>
        <v>0.18686893803969906</v>
      </c>
    </row>
    <row r="108" spans="1:111" ht="14" customHeight="1" x14ac:dyDescent="0.2">
      <c r="A108" s="4" t="s">
        <v>517</v>
      </c>
      <c r="B108" s="5" t="s">
        <v>518</v>
      </c>
      <c r="C108" s="4" t="s">
        <v>190</v>
      </c>
      <c r="D108" s="16">
        <v>3666</v>
      </c>
      <c r="E108" s="4">
        <f t="shared" si="44"/>
        <v>0.21703624618897832</v>
      </c>
      <c r="F108" s="4">
        <f t="shared" si="24"/>
        <v>39.919792685552324</v>
      </c>
      <c r="G108" s="4">
        <f t="shared" si="25"/>
        <v>25.199646071186777</v>
      </c>
      <c r="H108" s="4">
        <f t="shared" si="26"/>
        <v>4.5893858947294408</v>
      </c>
      <c r="I108" s="17">
        <v>4006.989110605</v>
      </c>
      <c r="J108" s="8">
        <v>15</v>
      </c>
      <c r="K108" s="4">
        <f t="shared" si="27"/>
        <v>0.19630074448097479</v>
      </c>
      <c r="L108" s="4">
        <f t="shared" si="28"/>
        <v>0.27499240662521784</v>
      </c>
      <c r="M108" s="14">
        <f t="shared" si="29"/>
        <v>732041.5</v>
      </c>
      <c r="N108" s="4">
        <f t="shared" si="30"/>
        <v>0.14262231263248379</v>
      </c>
      <c r="O108" s="4">
        <f t="shared" si="31"/>
        <v>0.11293581821536744</v>
      </c>
      <c r="P108" s="4">
        <f t="shared" si="32"/>
        <v>0.18212104573869134</v>
      </c>
      <c r="Q108" s="4">
        <f t="shared" si="33"/>
        <v>6.0783898972533383E-2</v>
      </c>
      <c r="R108" s="4">
        <f t="shared" si="34"/>
        <v>0.17999442193971518</v>
      </c>
      <c r="S108" s="4">
        <f t="shared" si="35"/>
        <v>9.7267870052155425E-2</v>
      </c>
      <c r="T108" s="14">
        <f t="shared" si="36"/>
        <v>54693</v>
      </c>
      <c r="U108" s="4">
        <f t="shared" si="37"/>
        <v>1.0920072785086183</v>
      </c>
      <c r="V108" s="4">
        <f t="shared" si="38"/>
        <v>2.5458243105443463</v>
      </c>
      <c r="W108" s="4">
        <f t="shared" si="39"/>
        <v>1.522688707749239</v>
      </c>
      <c r="X108">
        <f t="shared" si="40"/>
        <v>0.12332673549550745</v>
      </c>
      <c r="Y108">
        <f t="shared" si="41"/>
        <v>3.2146064797443805</v>
      </c>
      <c r="Z108" s="9" t="s">
        <v>519</v>
      </c>
      <c r="AA108" s="17">
        <v>4164.3584388999998</v>
      </c>
      <c r="AB108" s="17">
        <v>3480.8906463630001</v>
      </c>
      <c r="AC108" s="17">
        <v>2574.1414692610001</v>
      </c>
      <c r="AD108" s="17">
        <v>1826.4345387610001</v>
      </c>
      <c r="AE108" s="16">
        <v>72002</v>
      </c>
      <c r="AF108" s="16">
        <v>4078991.11060479</v>
      </c>
      <c r="AG108" s="8">
        <v>100376</v>
      </c>
      <c r="AH108" s="8">
        <v>58758</v>
      </c>
      <c r="AI108" s="8">
        <v>79009</v>
      </c>
      <c r="AJ108" s="8">
        <v>53711</v>
      </c>
      <c r="AK108" s="8">
        <v>42329</v>
      </c>
      <c r="AL108" s="8">
        <v>813903</v>
      </c>
      <c r="AM108" s="8">
        <v>650180</v>
      </c>
      <c r="AN108" s="8">
        <v>449008</v>
      </c>
      <c r="AO108" s="8">
        <v>371424</v>
      </c>
      <c r="AP108" s="8">
        <v>307994</v>
      </c>
      <c r="AQ108" s="8">
        <v>349116</v>
      </c>
      <c r="AR108" s="8">
        <v>218080</v>
      </c>
      <c r="AS108" s="8">
        <v>220251</v>
      </c>
      <c r="AT108" s="8">
        <v>187549</v>
      </c>
      <c r="AU108" s="8">
        <v>140658</v>
      </c>
      <c r="AV108" s="8">
        <v>888788</v>
      </c>
      <c r="AW108" s="8">
        <v>534517</v>
      </c>
      <c r="AX108" s="8">
        <v>514551</v>
      </c>
      <c r="AY108" s="8">
        <v>469333</v>
      </c>
      <c r="AZ108" s="8">
        <v>433947</v>
      </c>
      <c r="BA108" s="8">
        <v>126761</v>
      </c>
      <c r="BB108" s="8">
        <v>69253.000000000102</v>
      </c>
      <c r="BC108" s="8">
        <v>101836</v>
      </c>
      <c r="BD108" s="8">
        <v>67011</v>
      </c>
      <c r="BE108" s="8">
        <v>55351</v>
      </c>
      <c r="BF108" s="8">
        <v>161867</v>
      </c>
      <c r="BG108" s="8">
        <v>99596.000000000102</v>
      </c>
      <c r="BH108" s="8">
        <v>127470</v>
      </c>
      <c r="BI108" s="8">
        <v>89777</v>
      </c>
      <c r="BJ108" s="8">
        <v>73006</v>
      </c>
      <c r="BK108" s="8">
        <v>253189</v>
      </c>
      <c r="BL108" s="8">
        <v>184010</v>
      </c>
      <c r="BM108" s="8">
        <v>98143</v>
      </c>
      <c r="BN108" s="8">
        <v>81284</v>
      </c>
      <c r="BO108" s="8">
        <v>58551</v>
      </c>
      <c r="BP108" s="8">
        <v>145567</v>
      </c>
      <c r="BQ108" s="8">
        <v>86768</v>
      </c>
      <c r="BR108" s="8">
        <v>59033</v>
      </c>
      <c r="BS108" s="8">
        <v>56028</v>
      </c>
      <c r="BT108" s="8">
        <v>47491</v>
      </c>
      <c r="BU108" s="8">
        <v>-54024</v>
      </c>
      <c r="BV108" s="8">
        <v>-55362</v>
      </c>
      <c r="BW108" s="8">
        <v>-67802</v>
      </c>
      <c r="BX108" s="8">
        <v>-37166</v>
      </c>
      <c r="BY108" s="8">
        <v>-37268</v>
      </c>
      <c r="BZ108" s="8">
        <v>-624160</v>
      </c>
      <c r="CA108" s="8">
        <v>-369268</v>
      </c>
      <c r="CB108" s="8">
        <v>-335067</v>
      </c>
      <c r="CC108" s="8">
        <v>-328666</v>
      </c>
      <c r="CD108" s="8">
        <v>-313709</v>
      </c>
      <c r="CE108" s="10">
        <v>0.61040062275848594</v>
      </c>
      <c r="CF108" s="10">
        <v>0.48436645623105001</v>
      </c>
      <c r="CG108" s="10">
        <v>1.97196472982139</v>
      </c>
      <c r="CH108" s="10">
        <v>2.0639858371269599</v>
      </c>
      <c r="CI108" s="10">
        <v>1.6218425933181799</v>
      </c>
      <c r="CJ108" s="8">
        <v>135482</v>
      </c>
      <c r="CK108" s="8">
        <v>89101</v>
      </c>
      <c r="CL108" s="8">
        <v>104643</v>
      </c>
      <c r="CM108" s="8">
        <v>76477</v>
      </c>
      <c r="CN108" s="8">
        <v>59984</v>
      </c>
      <c r="CO108" s="10">
        <v>15.243</v>
      </c>
      <c r="CP108" s="10">
        <v>16.669</v>
      </c>
      <c r="CQ108" s="10">
        <v>20.337</v>
      </c>
      <c r="CR108" s="10">
        <v>16.295000000000002</v>
      </c>
      <c r="CS108" s="10">
        <v>13.823</v>
      </c>
      <c r="CT108" s="8">
        <v>6</v>
      </c>
      <c r="CU108" s="8">
        <v>13</v>
      </c>
      <c r="CV108" s="8">
        <v>295735</v>
      </c>
      <c r="CW108" s="8">
        <v>177779</v>
      </c>
      <c r="CX108" s="8">
        <v>117159</v>
      </c>
      <c r="CY108" s="8">
        <v>129241</v>
      </c>
      <c r="CZ108" s="8">
        <v>121074</v>
      </c>
      <c r="DA108" s="8">
        <v>146498</v>
      </c>
      <c r="DB108" s="8">
        <v>155848</v>
      </c>
      <c r="DC108" s="8">
        <v>3267</v>
      </c>
      <c r="DD108" s="8">
        <v>3501</v>
      </c>
      <c r="DE108" s="8">
        <v>3735</v>
      </c>
      <c r="DF108" s="8">
        <v>15</v>
      </c>
      <c r="DG108" s="4">
        <f t="shared" si="42"/>
        <v>0.24093195771785458</v>
      </c>
    </row>
    <row r="109" spans="1:111" ht="14" customHeight="1" x14ac:dyDescent="0.2">
      <c r="A109" s="4" t="s">
        <v>520</v>
      </c>
      <c r="B109" s="5" t="s">
        <v>521</v>
      </c>
      <c r="C109" s="4" t="s">
        <v>132</v>
      </c>
      <c r="D109" s="16">
        <v>4230</v>
      </c>
      <c r="E109" s="4">
        <f t="shared" si="44"/>
        <v>-2.0578561015183405E-2</v>
      </c>
      <c r="F109" s="4">
        <f t="shared" si="24"/>
        <v>395.368165684313</v>
      </c>
      <c r="G109" s="4">
        <f t="shared" si="25"/>
        <v>22.867160399933475</v>
      </c>
      <c r="H109" s="4">
        <f t="shared" si="26"/>
        <v>1.8964991622225678</v>
      </c>
      <c r="I109" s="17">
        <v>2233.0393997850001</v>
      </c>
      <c r="J109" s="8">
        <v>1274</v>
      </c>
      <c r="K109" s="4">
        <f t="shared" si="27"/>
        <v>0.13268853897926491</v>
      </c>
      <c r="L109" s="4">
        <f t="shared" si="28"/>
        <v>0.19578905635672039</v>
      </c>
      <c r="M109" s="14">
        <f t="shared" si="29"/>
        <v>2176627</v>
      </c>
      <c r="N109" s="4">
        <f t="shared" si="30"/>
        <v>8.5497323578819194E-3</v>
      </c>
      <c r="O109" s="4">
        <f t="shared" si="31"/>
        <v>4.3582029203354765E-3</v>
      </c>
      <c r="P109" s="4">
        <f t="shared" si="32"/>
        <v>8.2935490417432201E-2</v>
      </c>
      <c r="Q109" s="4">
        <f t="shared" si="33"/>
        <v>4.6869200669471825E-2</v>
      </c>
      <c r="R109" s="4">
        <f t="shared" si="34"/>
        <v>0.47854174902906604</v>
      </c>
      <c r="S109" s="4">
        <f t="shared" si="35"/>
        <v>2.8065715214339981E-2</v>
      </c>
      <c r="T109" s="14">
        <f t="shared" si="36"/>
        <v>59537.5</v>
      </c>
      <c r="U109" s="4">
        <f t="shared" si="37"/>
        <v>0.58620029872107215</v>
      </c>
      <c r="V109" s="4">
        <f t="shared" si="38"/>
        <v>1.4696409211940866</v>
      </c>
      <c r="W109" s="4">
        <f t="shared" si="39"/>
        <v>1.952935377352657</v>
      </c>
      <c r="X109">
        <f t="shared" si="40"/>
        <v>2.5547798537877055E-3</v>
      </c>
      <c r="Y109">
        <f t="shared" si="41"/>
        <v>2.0458218006127957</v>
      </c>
      <c r="Z109" s="9" t="s">
        <v>522</v>
      </c>
      <c r="AA109" s="17">
        <v>7929.015121202</v>
      </c>
      <c r="AB109" s="17">
        <v>5077.7073615380004</v>
      </c>
      <c r="AC109" s="17">
        <v>3427.181501474</v>
      </c>
      <c r="AD109" s="17">
        <v>2426.7104529510002</v>
      </c>
      <c r="AE109" s="16">
        <v>224723</v>
      </c>
      <c r="AF109" s="16">
        <v>2457762.39978485</v>
      </c>
      <c r="AG109" s="8">
        <v>5648</v>
      </c>
      <c r="AH109" s="8">
        <v>77849</v>
      </c>
      <c r="AI109" s="8">
        <v>32194</v>
      </c>
      <c r="AJ109" s="8">
        <v>61338</v>
      </c>
      <c r="AK109" s="8">
        <v>37729</v>
      </c>
      <c r="AL109" s="8">
        <v>2210758</v>
      </c>
      <c r="AM109" s="8">
        <v>2142496</v>
      </c>
      <c r="AN109" s="8">
        <v>1824504</v>
      </c>
      <c r="AO109" s="8">
        <v>1240810</v>
      </c>
      <c r="AP109" s="8">
        <v>1081242</v>
      </c>
      <c r="AQ109" s="8">
        <v>881812</v>
      </c>
      <c r="AR109" s="8">
        <v>780702</v>
      </c>
      <c r="AS109" s="8">
        <v>829414</v>
      </c>
      <c r="AT109" s="8">
        <v>483238</v>
      </c>
      <c r="AU109" s="8">
        <v>397134</v>
      </c>
      <c r="AV109" s="8">
        <v>1295947</v>
      </c>
      <c r="AW109" s="8">
        <v>1132018</v>
      </c>
      <c r="AX109" s="8">
        <v>892208</v>
      </c>
      <c r="AY109" s="8">
        <v>897027</v>
      </c>
      <c r="AZ109" s="8">
        <v>787309</v>
      </c>
      <c r="BA109" s="8">
        <v>11080</v>
      </c>
      <c r="BB109" s="8">
        <v>91527</v>
      </c>
      <c r="BC109" s="8">
        <v>45487</v>
      </c>
      <c r="BD109" s="8">
        <v>78352</v>
      </c>
      <c r="BE109" s="8">
        <v>44391.999999999898</v>
      </c>
      <c r="BF109" s="8">
        <v>107480</v>
      </c>
      <c r="BG109" s="8">
        <v>164527</v>
      </c>
      <c r="BH109" s="8">
        <v>106587</v>
      </c>
      <c r="BI109" s="8">
        <v>131952</v>
      </c>
      <c r="BJ109" s="8">
        <v>95741.999999999898</v>
      </c>
      <c r="BK109" s="8">
        <v>1080621</v>
      </c>
      <c r="BL109" s="8">
        <v>995807</v>
      </c>
      <c r="BM109" s="8">
        <v>857001</v>
      </c>
      <c r="BN109" s="8">
        <v>395556</v>
      </c>
      <c r="BO109" s="8">
        <v>401625</v>
      </c>
      <c r="BP109" s="8">
        <v>428446</v>
      </c>
      <c r="BQ109" s="8">
        <v>876158</v>
      </c>
      <c r="BR109" s="8">
        <v>276423</v>
      </c>
      <c r="BS109" s="8">
        <v>236996</v>
      </c>
      <c r="BT109" s="8">
        <v>204580</v>
      </c>
      <c r="BU109" s="8">
        <v>-60740</v>
      </c>
      <c r="BV109" s="8">
        <v>-58335</v>
      </c>
      <c r="BW109" s="8">
        <v>-54866</v>
      </c>
      <c r="BX109" s="8">
        <v>-61664</v>
      </c>
      <c r="BY109" s="8">
        <v>-54374</v>
      </c>
      <c r="BZ109" s="8">
        <v>-611942</v>
      </c>
      <c r="CA109" s="8">
        <v>-503976</v>
      </c>
      <c r="CB109" s="8">
        <v>-415252</v>
      </c>
      <c r="CC109" s="8">
        <v>-406515</v>
      </c>
      <c r="CD109" s="8">
        <v>-363629</v>
      </c>
      <c r="CE109" s="10">
        <v>0.121004755203591</v>
      </c>
      <c r="CF109" s="10">
        <v>1.5455205533546501</v>
      </c>
      <c r="CG109" s="10">
        <v>2.1641016160589102</v>
      </c>
      <c r="CH109" s="10">
        <v>0.98711725168035802</v>
      </c>
      <c r="CI109" s="10">
        <v>1.23752385694133</v>
      </c>
      <c r="CJ109" s="8">
        <v>102048</v>
      </c>
      <c r="CK109" s="8">
        <v>150849</v>
      </c>
      <c r="CL109" s="8">
        <v>93294</v>
      </c>
      <c r="CM109" s="8">
        <v>114938</v>
      </c>
      <c r="CN109" s="8">
        <v>89079</v>
      </c>
      <c r="CO109" s="10">
        <v>7.8739999999999997</v>
      </c>
      <c r="CP109" s="10">
        <v>13.326000000000001</v>
      </c>
      <c r="CQ109" s="10">
        <v>10.457000000000001</v>
      </c>
      <c r="CR109" s="10">
        <v>12.813000000000001</v>
      </c>
      <c r="CS109" s="10">
        <v>11.314</v>
      </c>
      <c r="CT109" s="8">
        <v>1015</v>
      </c>
      <c r="CU109" s="8">
        <v>569</v>
      </c>
      <c r="CV109" s="8">
        <v>383629</v>
      </c>
      <c r="CW109" s="8">
        <v>289305</v>
      </c>
      <c r="CX109" s="8">
        <v>246106</v>
      </c>
      <c r="CY109" s="8">
        <v>279993</v>
      </c>
      <c r="CZ109" s="8">
        <v>259068</v>
      </c>
      <c r="DA109" s="8">
        <v>1057940</v>
      </c>
      <c r="DB109" s="8">
        <v>1113511</v>
      </c>
      <c r="DC109" s="8">
        <v>761547</v>
      </c>
      <c r="DD109" s="8">
        <v>546476</v>
      </c>
      <c r="DE109" s="8">
        <v>536392</v>
      </c>
      <c r="DF109" s="8">
        <v>1274</v>
      </c>
      <c r="DG109" s="4">
        <f t="shared" si="42"/>
        <v>-0.37797928462210839</v>
      </c>
    </row>
    <row r="110" spans="1:111" ht="14" customHeight="1" x14ac:dyDescent="0.2">
      <c r="A110" s="4" t="s">
        <v>523</v>
      </c>
      <c r="B110" s="5" t="s">
        <v>524</v>
      </c>
      <c r="C110" s="4" t="s">
        <v>182</v>
      </c>
      <c r="D110" s="16">
        <v>1485</v>
      </c>
      <c r="E110" s="4">
        <f t="shared" si="44"/>
        <v>0.4579672164154871</v>
      </c>
      <c r="F110" s="4">
        <f t="shared" si="24"/>
        <v>14.2390261142403</v>
      </c>
      <c r="G110" s="4">
        <f t="shared" si="25"/>
        <v>9.9171071848175192</v>
      </c>
      <c r="H110" s="4">
        <f t="shared" si="26"/>
        <v>2.4142603157498277</v>
      </c>
      <c r="I110" s="17">
        <v>2606.8666619689998</v>
      </c>
      <c r="J110" s="8">
        <v>3919</v>
      </c>
      <c r="K110" s="4">
        <f t="shared" si="27"/>
        <v>0.20074282802126375</v>
      </c>
      <c r="L110" s="4">
        <f t="shared" si="28"/>
        <v>0.16597318770597402</v>
      </c>
      <c r="M110" s="14">
        <f t="shared" si="29"/>
        <v>883440.5</v>
      </c>
      <c r="N110" s="4">
        <f t="shared" si="30"/>
        <v>0.2308276757123385</v>
      </c>
      <c r="O110" s="4">
        <f t="shared" si="31"/>
        <v>0.19899934565075142</v>
      </c>
      <c r="P110" s="4">
        <f t="shared" si="32"/>
        <v>0.24344400748697279</v>
      </c>
      <c r="Q110" s="4">
        <f t="shared" si="33"/>
        <v>1.161198176517775E-2</v>
      </c>
      <c r="R110" s="4" t="e">
        <f t="shared" si="34"/>
        <v>#VALUE!</v>
      </c>
      <c r="S110" s="4">
        <f t="shared" si="35"/>
        <v>0.22688224860870121</v>
      </c>
      <c r="T110" s="14">
        <f t="shared" si="36"/>
        <v>9700.5</v>
      </c>
      <c r="U110" s="4">
        <f t="shared" si="37"/>
        <v>0.9076171938585752</v>
      </c>
      <c r="V110" s="4">
        <f t="shared" si="38"/>
        <v>1.0482575528829994</v>
      </c>
      <c r="W110" s="4">
        <f t="shared" si="39"/>
        <v>1.5301904508867379</v>
      </c>
      <c r="X110">
        <f t="shared" si="40"/>
        <v>0.18061522767922766</v>
      </c>
      <c r="Y110">
        <f t="shared" si="41"/>
        <v>2.9263420760136842</v>
      </c>
      <c r="Z110" s="9" t="s">
        <v>525</v>
      </c>
      <c r="AA110" s="17">
        <v>2483.7264591520002</v>
      </c>
      <c r="AB110" s="17">
        <v>975.40372283099998</v>
      </c>
      <c r="AC110" s="17">
        <v>781.18732194300003</v>
      </c>
      <c r="AD110" s="17">
        <v>576.93619187100001</v>
      </c>
      <c r="AE110" s="16">
        <v>-385752</v>
      </c>
      <c r="AF110" s="16">
        <v>2221114.66196921</v>
      </c>
      <c r="AG110" s="8">
        <v>183079</v>
      </c>
      <c r="AH110" s="8">
        <v>98650</v>
      </c>
      <c r="AI110" s="8">
        <v>49982</v>
      </c>
      <c r="AJ110" s="8">
        <v>17034</v>
      </c>
      <c r="AK110" s="8">
        <v>45885</v>
      </c>
      <c r="AL110" s="8">
        <v>1013641</v>
      </c>
      <c r="AM110" s="8">
        <v>753240</v>
      </c>
      <c r="AN110" s="8">
        <v>624624</v>
      </c>
      <c r="AO110" s="8">
        <v>548094</v>
      </c>
      <c r="AP110" s="8">
        <v>548441</v>
      </c>
      <c r="AQ110" s="8">
        <v>877645</v>
      </c>
      <c r="AR110" s="8">
        <v>619246</v>
      </c>
      <c r="AS110" s="8">
        <v>470791</v>
      </c>
      <c r="AT110" s="8">
        <v>375679</v>
      </c>
      <c r="AU110" s="8">
        <v>396771</v>
      </c>
      <c r="AV110" s="8">
        <v>919998</v>
      </c>
      <c r="AW110" s="8">
        <v>662428</v>
      </c>
      <c r="AX110" s="8">
        <v>474560</v>
      </c>
      <c r="AY110" s="8">
        <v>342958</v>
      </c>
      <c r="AZ110" s="8">
        <v>442575</v>
      </c>
      <c r="BA110" s="8">
        <v>212361</v>
      </c>
      <c r="BB110" s="8">
        <v>127325</v>
      </c>
      <c r="BC110" s="8">
        <v>58041</v>
      </c>
      <c r="BD110" s="8">
        <v>24205</v>
      </c>
      <c r="BE110" s="8">
        <v>59958.999999999898</v>
      </c>
      <c r="BF110" s="8">
        <v>223968</v>
      </c>
      <c r="BG110" s="8">
        <v>138143</v>
      </c>
      <c r="BH110" s="8">
        <v>67980</v>
      </c>
      <c r="BI110" s="8">
        <v>32085</v>
      </c>
      <c r="BJ110" s="8">
        <v>65730.999999999898</v>
      </c>
      <c r="BK110" s="8">
        <v>346385</v>
      </c>
      <c r="BL110" s="8">
        <v>214281</v>
      </c>
      <c r="BM110" s="8">
        <v>143022</v>
      </c>
      <c r="BN110" s="8">
        <v>128667</v>
      </c>
      <c r="BO110" s="8">
        <v>140104</v>
      </c>
      <c r="BP110" s="8">
        <v>248132</v>
      </c>
      <c r="BQ110" s="8">
        <v>150140</v>
      </c>
      <c r="BR110" s="8">
        <v>84431</v>
      </c>
      <c r="BS110" s="8">
        <v>68664</v>
      </c>
      <c r="BT110" s="8">
        <v>84997</v>
      </c>
      <c r="BU110" s="8">
        <v>-10683</v>
      </c>
      <c r="BV110" s="8">
        <v>-8718</v>
      </c>
      <c r="BW110" s="8">
        <v>-7434</v>
      </c>
      <c r="BX110" s="8">
        <v>-11969</v>
      </c>
      <c r="BY110" s="8">
        <v>-4715</v>
      </c>
      <c r="BZ110" s="8">
        <v>-506601</v>
      </c>
      <c r="CA110" s="8">
        <v>-365165</v>
      </c>
      <c r="CB110" s="8">
        <v>-266037</v>
      </c>
      <c r="CC110" s="8">
        <v>-190926</v>
      </c>
      <c r="CD110" s="8">
        <v>-257167</v>
      </c>
      <c r="CE110" s="10">
        <v>8.3939788143467808</v>
      </c>
      <c r="CF110" s="10">
        <v>7.8154443150950703</v>
      </c>
      <c r="CG110" s="10">
        <v>18.858652575957699</v>
      </c>
      <c r="CH110" s="10">
        <v>0.133869055460414</v>
      </c>
      <c r="CI110" s="10">
        <v>2.8647388994687701</v>
      </c>
      <c r="CJ110" s="8">
        <v>194686</v>
      </c>
      <c r="CK110" s="8">
        <v>109468</v>
      </c>
      <c r="CL110" s="8">
        <v>59921</v>
      </c>
      <c r="CM110" s="8">
        <v>24914</v>
      </c>
      <c r="CN110" s="8">
        <v>51657</v>
      </c>
      <c r="CO110" s="10">
        <v>21.161999999999999</v>
      </c>
      <c r="CP110" s="10">
        <v>16.524999999999999</v>
      </c>
      <c r="CQ110" s="10">
        <v>12.627000000000001</v>
      </c>
      <c r="CR110" s="10">
        <v>7.2640000000000002</v>
      </c>
      <c r="CS110" s="10">
        <v>11.672000000000001</v>
      </c>
      <c r="CT110" s="8">
        <v>2094</v>
      </c>
      <c r="CU110" s="8">
        <v>1528</v>
      </c>
      <c r="CV110" s="8">
        <v>349833</v>
      </c>
      <c r="CW110" s="8">
        <v>261369</v>
      </c>
      <c r="CX110" s="8">
        <v>223928</v>
      </c>
      <c r="CY110" s="8">
        <v>198776</v>
      </c>
      <c r="CZ110" s="8">
        <v>171772</v>
      </c>
      <c r="DA110" s="4" t="s">
        <v>134</v>
      </c>
      <c r="DB110" s="4" t="s">
        <v>134</v>
      </c>
      <c r="DC110" s="4" t="s">
        <v>134</v>
      </c>
      <c r="DD110" s="4" t="s">
        <v>134</v>
      </c>
      <c r="DE110" s="4" t="s">
        <v>134</v>
      </c>
      <c r="DF110" s="8">
        <v>3919</v>
      </c>
      <c r="DG110" s="4">
        <f t="shared" si="42"/>
        <v>0.41332469969625474</v>
      </c>
    </row>
    <row r="111" spans="1:111" ht="14" customHeight="1" x14ac:dyDescent="0.2">
      <c r="A111" s="4" t="s">
        <v>526</v>
      </c>
      <c r="B111" s="5" t="s">
        <v>527</v>
      </c>
      <c r="C111" s="4" t="s">
        <v>528</v>
      </c>
      <c r="D111" s="16">
        <v>4200</v>
      </c>
      <c r="E111" s="4">
        <f t="shared" si="44"/>
        <v>0.21986496338712369</v>
      </c>
      <c r="F111" s="4">
        <f t="shared" si="24"/>
        <v>18.558493309846153</v>
      </c>
      <c r="G111" s="4">
        <f t="shared" si="25"/>
        <v>24.375743787723785</v>
      </c>
      <c r="H111" s="4">
        <f t="shared" si="26"/>
        <v>0.28320366226401078</v>
      </c>
      <c r="I111" s="17">
        <v>241.26041302799999</v>
      </c>
      <c r="J111" s="8">
        <v>123868</v>
      </c>
      <c r="K111" s="4">
        <f t="shared" si="27"/>
        <v>-2.3453805046083853E-2</v>
      </c>
      <c r="L111" s="4">
        <f t="shared" si="28"/>
        <v>0.10911687813636228</v>
      </c>
      <c r="M111" s="14">
        <f t="shared" si="29"/>
        <v>2228000</v>
      </c>
      <c r="N111" s="4">
        <f t="shared" si="30"/>
        <v>-1.4107883817427386E-2</v>
      </c>
      <c r="O111" s="4">
        <f t="shared" si="31"/>
        <v>1.0788381742738589E-2</v>
      </c>
      <c r="P111" s="4">
        <f t="shared" si="32"/>
        <v>1.1618257261410789E-2</v>
      </c>
      <c r="Q111" s="4">
        <f t="shared" si="33"/>
        <v>2.5726141078838173E-2</v>
      </c>
      <c r="R111" s="4">
        <f t="shared" si="34"/>
        <v>1.7505470459518599E-2</v>
      </c>
      <c r="S111" s="4">
        <f t="shared" si="35"/>
        <v>-1.5508573325740072E-2</v>
      </c>
      <c r="T111" s="14">
        <f t="shared" si="36"/>
        <v>26000</v>
      </c>
      <c r="U111" s="4">
        <f t="shared" si="37"/>
        <v>0.52735229759299784</v>
      </c>
      <c r="V111" s="4">
        <f t="shared" si="38"/>
        <v>1.7694566813509545</v>
      </c>
      <c r="W111" s="4">
        <f t="shared" si="39"/>
        <v>1.9869565217391305</v>
      </c>
      <c r="X111">
        <f t="shared" si="40"/>
        <v>5.6892778993435445E-3</v>
      </c>
      <c r="Y111">
        <f t="shared" si="41"/>
        <v>2.1966929436646798</v>
      </c>
      <c r="Z111" s="9" t="s">
        <v>529</v>
      </c>
      <c r="AA111" s="17">
        <v>368.09228249799997</v>
      </c>
      <c r="AB111" s="17">
        <v>628.10950013199999</v>
      </c>
      <c r="AC111" s="17">
        <v>200.987795772</v>
      </c>
      <c r="AD111" s="17">
        <v>108.952960563</v>
      </c>
      <c r="AE111" s="16">
        <v>100000</v>
      </c>
      <c r="AF111" s="16">
        <v>341260.41302813299</v>
      </c>
      <c r="AG111" s="8">
        <v>13000</v>
      </c>
      <c r="AH111" s="8">
        <v>11000</v>
      </c>
      <c r="AI111" s="8">
        <v>-561000</v>
      </c>
      <c r="AJ111" s="8">
        <v>96000</v>
      </c>
      <c r="AK111" s="8">
        <v>-36000</v>
      </c>
      <c r="AL111" s="8">
        <v>2285000</v>
      </c>
      <c r="AM111" s="8">
        <v>2171000</v>
      </c>
      <c r="AN111" s="8">
        <v>1248000</v>
      </c>
      <c r="AO111" s="8">
        <v>1415000</v>
      </c>
      <c r="AP111" s="8">
        <v>1510000</v>
      </c>
      <c r="AQ111" s="8">
        <v>681000</v>
      </c>
      <c r="AR111" s="8">
        <v>807000</v>
      </c>
      <c r="AS111" s="8">
        <v>627000</v>
      </c>
      <c r="AT111" s="8">
        <v>706000</v>
      </c>
      <c r="AU111" s="8">
        <v>910000</v>
      </c>
      <c r="AV111" s="8">
        <v>1205000</v>
      </c>
      <c r="AW111" s="8">
        <v>1150000</v>
      </c>
      <c r="AX111" s="8">
        <v>1029000</v>
      </c>
      <c r="AY111" s="8">
        <v>1242000</v>
      </c>
      <c r="AZ111" s="8">
        <v>1325000</v>
      </c>
      <c r="BA111" s="8">
        <v>-17000</v>
      </c>
      <c r="BB111" s="8">
        <v>-47000</v>
      </c>
      <c r="BC111" s="8">
        <v>-63000</v>
      </c>
      <c r="BD111" s="8">
        <v>-92000</v>
      </c>
      <c r="BE111" s="8">
        <v>-85000</v>
      </c>
      <c r="BF111" s="8">
        <v>14000</v>
      </c>
      <c r="BG111" s="8">
        <v>-15000</v>
      </c>
      <c r="BH111" s="8">
        <v>-23000</v>
      </c>
      <c r="BI111" s="8">
        <v>-31000</v>
      </c>
      <c r="BJ111" s="8">
        <v>1000</v>
      </c>
      <c r="BK111" s="8">
        <v>1040200</v>
      </c>
      <c r="BL111" s="8">
        <v>1194000</v>
      </c>
      <c r="BM111" s="8">
        <v>1171000</v>
      </c>
      <c r="BN111" s="8">
        <v>1316000</v>
      </c>
      <c r="BO111" s="8">
        <v>1513000</v>
      </c>
      <c r="BP111" s="8">
        <v>293000</v>
      </c>
      <c r="BQ111" s="8">
        <v>309000</v>
      </c>
      <c r="BR111" s="8">
        <v>296000</v>
      </c>
      <c r="BS111" s="8">
        <v>368000</v>
      </c>
      <c r="BT111" s="8">
        <v>778000</v>
      </c>
      <c r="BU111" s="8">
        <v>-31000</v>
      </c>
      <c r="BV111" s="8">
        <v>-21000</v>
      </c>
      <c r="BW111" s="8">
        <v>-17000</v>
      </c>
      <c r="BX111" s="8">
        <v>-15000</v>
      </c>
      <c r="BY111" s="8">
        <v>-33000</v>
      </c>
      <c r="BZ111" s="8">
        <v>-1005000</v>
      </c>
      <c r="CA111" s="8">
        <v>-954000</v>
      </c>
      <c r="CB111" s="8">
        <v>-857000</v>
      </c>
      <c r="CC111" s="8">
        <v>-1005000</v>
      </c>
      <c r="CD111" s="8">
        <v>-1071000</v>
      </c>
      <c r="CE111" s="10">
        <v>-0.67567567567567599</v>
      </c>
      <c r="CF111" s="10">
        <v>0.47368421052631599</v>
      </c>
      <c r="CG111" s="10">
        <v>-1.8</v>
      </c>
      <c r="CH111" s="10">
        <v>0.42666666666666703</v>
      </c>
      <c r="CI111" s="10">
        <v>-2.3333333333333299</v>
      </c>
      <c r="CJ111" s="8">
        <v>44000</v>
      </c>
      <c r="CK111" s="8">
        <v>43000</v>
      </c>
      <c r="CL111" s="8">
        <v>-521000</v>
      </c>
      <c r="CM111" s="8">
        <v>157000</v>
      </c>
      <c r="CN111" s="8">
        <v>50000</v>
      </c>
      <c r="CO111" s="10">
        <v>3.6509999999999998</v>
      </c>
      <c r="CP111" s="10">
        <v>3.7389999999999999</v>
      </c>
      <c r="CQ111" s="10">
        <v>-50.631999999999998</v>
      </c>
      <c r="CR111" s="10">
        <v>12.641</v>
      </c>
      <c r="CS111" s="10">
        <v>3.774</v>
      </c>
      <c r="CT111" s="8">
        <v>8971</v>
      </c>
      <c r="CU111" s="8">
        <v>64231</v>
      </c>
      <c r="CV111" s="8">
        <v>280000</v>
      </c>
      <c r="CW111" s="8">
        <v>241000</v>
      </c>
      <c r="CX111" s="8">
        <v>265000</v>
      </c>
      <c r="CY111" s="8">
        <v>270000</v>
      </c>
      <c r="CZ111" s="8">
        <v>333000</v>
      </c>
      <c r="DA111" s="8">
        <v>40000</v>
      </c>
      <c r="DB111" s="8">
        <v>46000</v>
      </c>
      <c r="DC111" s="8">
        <v>51000</v>
      </c>
      <c r="DD111" s="8">
        <v>59000</v>
      </c>
      <c r="DE111" s="8">
        <v>70000</v>
      </c>
      <c r="DF111" s="8">
        <v>123868</v>
      </c>
      <c r="DG111" s="4" t="e">
        <f t="shared" si="42"/>
        <v>#NUM!</v>
      </c>
    </row>
    <row r="112" spans="1:111" ht="14" customHeight="1" x14ac:dyDescent="0.2">
      <c r="A112" s="4" t="s">
        <v>530</v>
      </c>
      <c r="B112" s="5" t="s">
        <v>531</v>
      </c>
      <c r="C112" s="4" t="s">
        <v>463</v>
      </c>
      <c r="D112" s="16">
        <v>3600</v>
      </c>
      <c r="E112" s="4">
        <f t="shared" si="44"/>
        <v>6.5085733929318046E-2</v>
      </c>
      <c r="F112" s="4">
        <f t="shared" si="24"/>
        <v>192.40690829896775</v>
      </c>
      <c r="G112" s="4">
        <f t="shared" si="25"/>
        <v>11.993496268283673</v>
      </c>
      <c r="H112" s="4">
        <f t="shared" si="26"/>
        <v>2.4155888878321266</v>
      </c>
      <c r="I112" s="17">
        <v>2982.3070786339999</v>
      </c>
      <c r="J112" s="8">
        <v>10938</v>
      </c>
      <c r="K112" s="4">
        <f t="shared" si="27"/>
        <v>0.10219998279305242</v>
      </c>
      <c r="L112" s="4">
        <f t="shared" si="28"/>
        <v>-2.5492054757313753E-2</v>
      </c>
      <c r="M112" s="14">
        <f t="shared" si="29"/>
        <v>1894650</v>
      </c>
      <c r="N112" s="4">
        <f t="shared" si="30"/>
        <v>0.14306716186939028</v>
      </c>
      <c r="O112" s="4">
        <f t="shared" si="31"/>
        <v>1.1993190962550294E-2</v>
      </c>
      <c r="P112" s="4">
        <f t="shared" si="32"/>
        <v>0.20140823274528011</v>
      </c>
      <c r="Q112" s="4">
        <f t="shared" si="33"/>
        <v>5.6097183534509439E-2</v>
      </c>
      <c r="R112" s="4">
        <f t="shared" si="34"/>
        <v>0.24169812352973358</v>
      </c>
      <c r="S112" s="4">
        <f t="shared" si="35"/>
        <v>0.14284483304691475</v>
      </c>
      <c r="T112" s="14">
        <f t="shared" si="36"/>
        <v>62300</v>
      </c>
      <c r="U112" s="4">
        <f t="shared" si="37"/>
        <v>0.70704086656819298</v>
      </c>
      <c r="V112" s="4">
        <f t="shared" si="38"/>
        <v>1.2858422047557456</v>
      </c>
      <c r="W112" s="4">
        <f t="shared" si="39"/>
        <v>1.5246475936274919</v>
      </c>
      <c r="X112">
        <f t="shared" si="40"/>
        <v>8.4796761310793802E-3</v>
      </c>
      <c r="Y112">
        <f t="shared" si="41"/>
        <v>1.5809548521017125</v>
      </c>
      <c r="Z112" s="9" t="s">
        <v>532</v>
      </c>
      <c r="AA112" s="17">
        <v>3994.3209543160001</v>
      </c>
      <c r="AB112" s="17">
        <v>2904.3772290810002</v>
      </c>
      <c r="AC112" s="17">
        <v>3039.2338745759998</v>
      </c>
      <c r="AD112" s="17">
        <v>2317.4698285210002</v>
      </c>
      <c r="AE112" s="16">
        <v>139600</v>
      </c>
      <c r="AF112" s="16">
        <v>3121907.0786342402</v>
      </c>
      <c r="AG112" s="8">
        <v>15500</v>
      </c>
      <c r="AH112" s="8">
        <v>67500</v>
      </c>
      <c r="AI112" s="8">
        <v>49000</v>
      </c>
      <c r="AJ112" s="8">
        <v>5400</v>
      </c>
      <c r="AK112" s="8">
        <v>-48600</v>
      </c>
      <c r="AL112" s="8">
        <v>1827900</v>
      </c>
      <c r="AM112" s="8">
        <v>1961400</v>
      </c>
      <c r="AN112" s="8">
        <v>1776300</v>
      </c>
      <c r="AO112" s="8">
        <v>1815100</v>
      </c>
      <c r="AP112" s="8">
        <v>2026800</v>
      </c>
      <c r="AQ112" s="8">
        <v>1005100</v>
      </c>
      <c r="AR112" s="8">
        <v>1112100</v>
      </c>
      <c r="AS112" s="8">
        <v>913600</v>
      </c>
      <c r="AT112" s="8">
        <v>916800</v>
      </c>
      <c r="AU112" s="8">
        <v>1155200</v>
      </c>
      <c r="AV112" s="8">
        <v>1292400</v>
      </c>
      <c r="AW112" s="8">
        <v>1198900</v>
      </c>
      <c r="AX112" s="8">
        <v>1136300</v>
      </c>
      <c r="AY112" s="8">
        <v>1130300</v>
      </c>
      <c r="AZ112" s="8">
        <v>875700</v>
      </c>
      <c r="BA112" s="8">
        <v>184900</v>
      </c>
      <c r="BB112" s="8">
        <v>140600</v>
      </c>
      <c r="BC112" s="8">
        <v>121600</v>
      </c>
      <c r="BD112" s="8">
        <v>82800</v>
      </c>
      <c r="BE112" s="8">
        <v>10200</v>
      </c>
      <c r="BF112" s="8">
        <v>260300</v>
      </c>
      <c r="BG112" s="8">
        <v>242900</v>
      </c>
      <c r="BH112" s="8">
        <v>229400</v>
      </c>
      <c r="BI112" s="8">
        <v>195000</v>
      </c>
      <c r="BJ112" s="8">
        <v>93600</v>
      </c>
      <c r="BK112" s="8">
        <v>1156200</v>
      </c>
      <c r="BL112" s="8">
        <v>1197500</v>
      </c>
      <c r="BM112" s="8">
        <v>1064900</v>
      </c>
      <c r="BN112" s="8">
        <v>1089300</v>
      </c>
      <c r="BO112" s="8">
        <v>1291900</v>
      </c>
      <c r="BP112" s="8">
        <v>369300</v>
      </c>
      <c r="BQ112" s="8">
        <v>747400</v>
      </c>
      <c r="BR112" s="8">
        <v>232800</v>
      </c>
      <c r="BS112" s="8">
        <v>284000</v>
      </c>
      <c r="BT112" s="8">
        <v>553200</v>
      </c>
      <c r="BU112" s="8">
        <v>-72500</v>
      </c>
      <c r="BV112" s="8">
        <v>-52100</v>
      </c>
      <c r="BW112" s="8">
        <v>-31900</v>
      </c>
      <c r="BX112" s="8">
        <v>-45000</v>
      </c>
      <c r="BY112" s="8">
        <v>-42500</v>
      </c>
      <c r="BZ112" s="8">
        <v>-453200</v>
      </c>
      <c r="CA112" s="8">
        <v>-415500</v>
      </c>
      <c r="CB112" s="8">
        <v>-398300</v>
      </c>
      <c r="CC112" s="8">
        <v>-404800</v>
      </c>
      <c r="CD112" s="8">
        <v>-324900</v>
      </c>
      <c r="CE112" s="10">
        <v>1.53615635179153</v>
      </c>
      <c r="CF112" s="10">
        <v>2.5849941383352899</v>
      </c>
      <c r="CG112" s="10">
        <v>1.67991483321505</v>
      </c>
      <c r="CH112" s="10">
        <v>1.4580592105263199</v>
      </c>
      <c r="CI112" s="10">
        <v>-0.22222222222222199</v>
      </c>
      <c r="CJ112" s="8">
        <v>90900</v>
      </c>
      <c r="CK112" s="8">
        <v>169800</v>
      </c>
      <c r="CL112" s="8">
        <v>156800</v>
      </c>
      <c r="CM112" s="8">
        <v>117600</v>
      </c>
      <c r="CN112" s="8">
        <v>34800</v>
      </c>
      <c r="CO112" s="10">
        <v>7.0330000000000004</v>
      </c>
      <c r="CP112" s="10">
        <v>14.163</v>
      </c>
      <c r="CQ112" s="10">
        <v>13.798999999999999</v>
      </c>
      <c r="CR112" s="10">
        <v>10.404</v>
      </c>
      <c r="CS112" s="10">
        <v>3.9740000000000002</v>
      </c>
      <c r="CT112" s="8">
        <v>5792</v>
      </c>
      <c r="CU112" s="8">
        <v>4954</v>
      </c>
      <c r="CV112" s="8">
        <v>312700</v>
      </c>
      <c r="CW112" s="8">
        <v>288200</v>
      </c>
      <c r="CX112" s="8">
        <v>265800</v>
      </c>
      <c r="CY112" s="8">
        <v>273100</v>
      </c>
      <c r="CZ112" s="8">
        <v>255400</v>
      </c>
      <c r="DA112" s="8">
        <v>441800</v>
      </c>
      <c r="DB112" s="8">
        <v>484500</v>
      </c>
      <c r="DC112" s="8">
        <v>529500</v>
      </c>
      <c r="DD112" s="8">
        <v>592700</v>
      </c>
      <c r="DE112" s="8">
        <v>571400</v>
      </c>
      <c r="DF112" s="8">
        <v>10938</v>
      </c>
      <c r="DG112" s="4" t="e">
        <f t="shared" si="42"/>
        <v>#NUM!</v>
      </c>
    </row>
    <row r="113" spans="1:111" ht="14" customHeight="1" x14ac:dyDescent="0.2">
      <c r="A113" s="4" t="s">
        <v>533</v>
      </c>
      <c r="B113" s="5" t="s">
        <v>534</v>
      </c>
      <c r="C113" s="4" t="s">
        <v>186</v>
      </c>
      <c r="D113" s="16">
        <v>1200</v>
      </c>
      <c r="E113" s="4">
        <f t="shared" si="44"/>
        <v>0.31137816198781243</v>
      </c>
      <c r="F113" s="4">
        <f t="shared" si="24"/>
        <v>27.699187231334069</v>
      </c>
      <c r="G113" s="4">
        <f t="shared" si="25"/>
        <v>13.02028157927051</v>
      </c>
      <c r="H113" s="4">
        <f t="shared" si="26"/>
        <v>3.9507477152884425</v>
      </c>
      <c r="I113" s="17">
        <v>3051.7302540249998</v>
      </c>
      <c r="J113" s="8">
        <v>63</v>
      </c>
      <c r="K113" s="4">
        <f t="shared" si="27"/>
        <v>6.0543925080754901E-2</v>
      </c>
      <c r="L113" s="4">
        <f t="shared" si="28"/>
        <v>0.17613178445899669</v>
      </c>
      <c r="M113" s="14">
        <f t="shared" si="29"/>
        <v>1050487</v>
      </c>
      <c r="N113" s="4">
        <f t="shared" si="30"/>
        <v>0.25385803253778133</v>
      </c>
      <c r="O113" s="4">
        <f t="shared" si="31"/>
        <v>0.16005078671468356</v>
      </c>
      <c r="P113" s="4">
        <f t="shared" si="32"/>
        <v>0.3034302823049847</v>
      </c>
      <c r="Q113" s="4">
        <f t="shared" si="33"/>
        <v>4.1098596828154664E-2</v>
      </c>
      <c r="R113" s="4">
        <f t="shared" si="34"/>
        <v>6.9926069983269222E-3</v>
      </c>
      <c r="S113" s="4">
        <f t="shared" si="35"/>
        <v>-0.20282184357387945</v>
      </c>
      <c r="T113" s="14">
        <f t="shared" si="36"/>
        <v>21115</v>
      </c>
      <c r="U113" s="4">
        <f t="shared" si="37"/>
        <v>0.61522161130256969</v>
      </c>
      <c r="V113" s="4">
        <f t="shared" si="38"/>
        <v>1.051519761946224</v>
      </c>
      <c r="W113" s="4">
        <f t="shared" si="39"/>
        <v>2.5511264532398212</v>
      </c>
      <c r="X113">
        <f t="shared" si="40"/>
        <v>9.8466702892851532E-2</v>
      </c>
      <c r="Y113">
        <f t="shared" si="41"/>
        <v>2.0455922439435517</v>
      </c>
      <c r="Z113" s="9" t="s">
        <v>535</v>
      </c>
      <c r="AA113" s="17">
        <v>2247.7311143339998</v>
      </c>
      <c r="AB113" s="17">
        <v>1239.612348159</v>
      </c>
      <c r="AC113" s="17">
        <v>1616.536335626</v>
      </c>
      <c r="AD113" s="17">
        <v>1031.892258676</v>
      </c>
      <c r="AE113" s="16">
        <v>-332158</v>
      </c>
      <c r="AF113" s="16">
        <v>2719572.2540253899</v>
      </c>
      <c r="AG113" s="8">
        <v>110174</v>
      </c>
      <c r="AH113" s="8">
        <v>49593</v>
      </c>
      <c r="AI113" s="8">
        <v>34446</v>
      </c>
      <c r="AJ113" s="8">
        <v>85612</v>
      </c>
      <c r="AK113" s="8">
        <v>65331</v>
      </c>
      <c r="AL113" s="8">
        <v>1118896</v>
      </c>
      <c r="AM113" s="8">
        <v>982078</v>
      </c>
      <c r="AN113" s="8">
        <v>815594</v>
      </c>
      <c r="AO113" s="8">
        <v>834964</v>
      </c>
      <c r="AP113" s="8">
        <v>584744</v>
      </c>
      <c r="AQ113" s="8">
        <v>654642</v>
      </c>
      <c r="AR113" s="8">
        <v>518485</v>
      </c>
      <c r="AS113" s="8">
        <v>425142</v>
      </c>
      <c r="AT113" s="8">
        <v>414883</v>
      </c>
      <c r="AU113" s="8">
        <v>274505</v>
      </c>
      <c r="AV113" s="8">
        <v>688369</v>
      </c>
      <c r="AW113" s="8">
        <v>438589</v>
      </c>
      <c r="AX113" s="8">
        <v>348566</v>
      </c>
      <c r="AY113" s="8">
        <v>628414</v>
      </c>
      <c r="AZ113" s="8">
        <v>544135</v>
      </c>
      <c r="BA113" s="8">
        <v>174748</v>
      </c>
      <c r="BB113" s="8">
        <v>75427</v>
      </c>
      <c r="BC113" s="8">
        <v>71903</v>
      </c>
      <c r="BD113" s="8">
        <v>183150</v>
      </c>
      <c r="BE113" s="8">
        <v>177701</v>
      </c>
      <c r="BF113" s="8">
        <v>208872</v>
      </c>
      <c r="BG113" s="8">
        <v>111735</v>
      </c>
      <c r="BH113" s="8">
        <v>112423</v>
      </c>
      <c r="BI113" s="8">
        <v>222004</v>
      </c>
      <c r="BJ113" s="8">
        <v>207854</v>
      </c>
      <c r="BK113" s="8">
        <v>546979</v>
      </c>
      <c r="BL113" s="8">
        <v>513434</v>
      </c>
      <c r="BM113" s="8">
        <v>462624</v>
      </c>
      <c r="BN113" s="8">
        <v>507498</v>
      </c>
      <c r="BO113" s="8">
        <v>407086</v>
      </c>
      <c r="BP113" s="8">
        <v>116649</v>
      </c>
      <c r="BQ113" s="8">
        <v>92574</v>
      </c>
      <c r="BR113" s="8">
        <v>48915</v>
      </c>
      <c r="BS113" s="8">
        <v>91126</v>
      </c>
      <c r="BT113" s="8">
        <v>74624</v>
      </c>
      <c r="BU113" s="8">
        <v>-28291</v>
      </c>
      <c r="BV113" s="8">
        <v>-13939</v>
      </c>
      <c r="BW113" s="8">
        <v>-24493</v>
      </c>
      <c r="BX113" s="8">
        <v>-59703</v>
      </c>
      <c r="BY113" s="8">
        <v>-70053</v>
      </c>
      <c r="BZ113" s="8">
        <v>-412250</v>
      </c>
      <c r="CA113" s="8">
        <v>-281290</v>
      </c>
      <c r="CB113" s="8">
        <v>-197304</v>
      </c>
      <c r="CC113" s="8">
        <v>-355436</v>
      </c>
      <c r="CD113" s="8">
        <v>-296190</v>
      </c>
      <c r="CE113" s="10">
        <v>3.4586535764375901</v>
      </c>
      <c r="CF113" s="10">
        <v>2.4592118907708298</v>
      </c>
      <c r="CG113" s="10">
        <v>9.4725190839694697</v>
      </c>
      <c r="CH113" s="10">
        <v>2.4883854821464202</v>
      </c>
      <c r="CI113" s="10">
        <v>2.20930202571145</v>
      </c>
      <c r="CJ113" s="8">
        <v>144298</v>
      </c>
      <c r="CK113" s="8">
        <v>85901</v>
      </c>
      <c r="CL113" s="8">
        <v>74966</v>
      </c>
      <c r="CM113" s="8">
        <v>124466</v>
      </c>
      <c r="CN113" s="8">
        <v>95484</v>
      </c>
      <c r="CO113" s="10">
        <v>20.962</v>
      </c>
      <c r="CP113" s="10">
        <v>19.585999999999999</v>
      </c>
      <c r="CQ113" s="10">
        <v>21.507000000000001</v>
      </c>
      <c r="CR113" s="10">
        <v>19.806000000000001</v>
      </c>
      <c r="CS113" s="10">
        <v>17.547999999999998</v>
      </c>
      <c r="CT113" s="8">
        <v>30</v>
      </c>
      <c r="CU113" s="8">
        <v>17</v>
      </c>
      <c r="CV113" s="8">
        <v>251775</v>
      </c>
      <c r="CW113" s="8">
        <v>166204</v>
      </c>
      <c r="CX113" s="8">
        <v>111385</v>
      </c>
      <c r="CY113" s="8">
        <v>160279</v>
      </c>
      <c r="CZ113" s="8">
        <v>150059</v>
      </c>
      <c r="DA113" s="8">
        <v>7824</v>
      </c>
      <c r="DB113" s="8">
        <v>7824</v>
      </c>
      <c r="DC113" s="8">
        <v>7824</v>
      </c>
      <c r="DD113" s="8">
        <v>7824</v>
      </c>
      <c r="DE113" s="8">
        <v>7824</v>
      </c>
      <c r="DF113" s="8">
        <v>63</v>
      </c>
      <c r="DG113" s="4">
        <f t="shared" si="42"/>
        <v>0.13956723241618274</v>
      </c>
    </row>
    <row r="114" spans="1:111" ht="14" customHeight="1" x14ac:dyDescent="0.2">
      <c r="A114" s="4" t="s">
        <v>536</v>
      </c>
      <c r="B114" s="5" t="s">
        <v>537</v>
      </c>
      <c r="C114" s="4" t="s">
        <v>538</v>
      </c>
      <c r="D114" s="16">
        <v>1696</v>
      </c>
      <c r="E114" s="4">
        <f>(I114/AB114)^(1/2)-1</f>
        <v>0.94379830719254709</v>
      </c>
      <c r="F114" s="4">
        <f t="shared" si="24"/>
        <v>12.968353182261524</v>
      </c>
      <c r="G114" s="4">
        <f t="shared" si="25"/>
        <v>8.9925966333007832</v>
      </c>
      <c r="H114" s="4">
        <f t="shared" si="26"/>
        <v>1.9871390297974809</v>
      </c>
      <c r="I114" s="17">
        <v>1396.0821251299999</v>
      </c>
      <c r="J114" s="4" t="s">
        <v>134</v>
      </c>
      <c r="K114" s="4">
        <f t="shared" si="27"/>
        <v>0.20426644380477788</v>
      </c>
      <c r="L114" s="4" t="e">
        <f t="shared" si="28"/>
        <v>#VALUE!</v>
      </c>
      <c r="M114" s="14">
        <f t="shared" si="29"/>
        <v>1196310</v>
      </c>
      <c r="N114" s="4">
        <f t="shared" si="30"/>
        <v>0.18388949974938917</v>
      </c>
      <c r="O114" s="4">
        <f t="shared" si="31"/>
        <v>0.10559298642778044</v>
      </c>
      <c r="P114" s="4">
        <f t="shared" si="32"/>
        <v>0.22097499874939799</v>
      </c>
      <c r="Q114" s="4">
        <f t="shared" si="33"/>
        <v>8.6384720487999618E-3</v>
      </c>
      <c r="R114" s="4">
        <f t="shared" si="34"/>
        <v>0.60804191346258274</v>
      </c>
      <c r="S114" s="4">
        <f t="shared" si="35"/>
        <v>-4.0833101997373333E-2</v>
      </c>
      <c r="T114" s="14">
        <f t="shared" si="36"/>
        <v>14336.5</v>
      </c>
      <c r="U114" s="4">
        <f t="shared" si="37"/>
        <v>0.80237254627275856</v>
      </c>
      <c r="V114" s="4">
        <f t="shared" si="38"/>
        <v>2.8071959402715478</v>
      </c>
      <c r="W114" s="4">
        <f t="shared" si="39"/>
        <v>1.6938185696194095</v>
      </c>
      <c r="X114">
        <f t="shared" si="40"/>
        <v>8.4724913388603024E-2</v>
      </c>
      <c r="Y114">
        <f t="shared" si="41"/>
        <v>1.4191584797594636</v>
      </c>
      <c r="Z114" s="9" t="s">
        <v>539</v>
      </c>
      <c r="AA114" s="2" t="s">
        <v>134</v>
      </c>
      <c r="AB114" s="17">
        <v>369.49500131600001</v>
      </c>
      <c r="AC114" s="2" t="s">
        <v>134</v>
      </c>
      <c r="AD114" s="2" t="s">
        <v>134</v>
      </c>
      <c r="AE114" s="16">
        <v>629824</v>
      </c>
      <c r="AF114" s="16">
        <v>2025906.1251298001</v>
      </c>
      <c r="AG114" s="8">
        <v>107653</v>
      </c>
      <c r="AH114" s="8">
        <v>43802</v>
      </c>
      <c r="AI114" s="8">
        <v>56836.62</v>
      </c>
      <c r="AJ114" s="8">
        <v>39399.14</v>
      </c>
      <c r="AK114" s="8">
        <v>12212.57</v>
      </c>
      <c r="AL114" s="8">
        <v>1270618</v>
      </c>
      <c r="AM114" s="8">
        <v>1122002</v>
      </c>
      <c r="AN114" s="8">
        <v>873478.75</v>
      </c>
      <c r="AO114" s="8">
        <v>861932.71</v>
      </c>
      <c r="AP114" s="4" t="s">
        <v>134</v>
      </c>
      <c r="AQ114" s="8">
        <v>363177</v>
      </c>
      <c r="AR114" s="8">
        <v>214181</v>
      </c>
      <c r="AS114" s="8">
        <v>168212.5</v>
      </c>
      <c r="AT114" s="8">
        <v>137460.51999999999</v>
      </c>
      <c r="AU114" s="4" t="s">
        <v>134</v>
      </c>
      <c r="AV114" s="8">
        <v>1019509</v>
      </c>
      <c r="AW114" s="8">
        <v>750150</v>
      </c>
      <c r="AX114" s="8">
        <v>548973.21</v>
      </c>
      <c r="AY114" s="8">
        <v>565292.18999999994</v>
      </c>
      <c r="AZ114" s="8">
        <v>484730.92</v>
      </c>
      <c r="BA114" s="8">
        <v>187477</v>
      </c>
      <c r="BB114" s="8">
        <v>92400</v>
      </c>
      <c r="BC114" s="8">
        <v>94520.52</v>
      </c>
      <c r="BD114" s="8">
        <v>86660.169999999896</v>
      </c>
      <c r="BE114" s="8">
        <v>48514.25</v>
      </c>
      <c r="BF114" s="8">
        <v>225286</v>
      </c>
      <c r="BG114" s="8">
        <v>130438</v>
      </c>
      <c r="BH114" s="8">
        <v>127551.12</v>
      </c>
      <c r="BI114" s="8">
        <v>121983.69</v>
      </c>
      <c r="BJ114" s="8">
        <v>107421.56</v>
      </c>
      <c r="BK114" s="8">
        <v>895332</v>
      </c>
      <c r="BL114" s="8">
        <v>853715</v>
      </c>
      <c r="BM114" s="8">
        <v>732605.92</v>
      </c>
      <c r="BN114" s="8">
        <v>731038.47</v>
      </c>
      <c r="BO114" s="4" t="s">
        <v>134</v>
      </c>
      <c r="BP114" s="8">
        <v>152611</v>
      </c>
      <c r="BQ114" s="8">
        <v>140346</v>
      </c>
      <c r="BR114" s="8">
        <v>95102.42</v>
      </c>
      <c r="BS114" s="8">
        <v>89325.73</v>
      </c>
      <c r="BT114" s="4" t="s">
        <v>134</v>
      </c>
      <c r="BU114" s="8">
        <v>-8807</v>
      </c>
      <c r="BV114" s="8">
        <v>-19866</v>
      </c>
      <c r="BW114" s="8">
        <v>-6338.09</v>
      </c>
      <c r="BX114" s="8">
        <v>-8842.51</v>
      </c>
      <c r="BY114" s="8">
        <v>-10405.219999999999</v>
      </c>
      <c r="BZ114" s="8">
        <v>-616768</v>
      </c>
      <c r="CA114" s="8">
        <v>-460749</v>
      </c>
      <c r="CB114" s="8">
        <v>-312119.51</v>
      </c>
      <c r="CC114" s="8">
        <v>-333071.05</v>
      </c>
      <c r="CD114" s="8">
        <v>-256530.01</v>
      </c>
      <c r="CE114" s="10">
        <v>1.7841990555757401</v>
      </c>
      <c r="CF114" s="10">
        <v>1.6484341181592199</v>
      </c>
      <c r="CG114" s="10">
        <v>3.7902180175370601</v>
      </c>
      <c r="CH114" s="4" t="s">
        <v>134</v>
      </c>
      <c r="CI114" s="4" t="s">
        <v>134</v>
      </c>
      <c r="CJ114" s="8">
        <v>145462</v>
      </c>
      <c r="CK114" s="8">
        <v>81840</v>
      </c>
      <c r="CL114" s="8">
        <v>89867.22</v>
      </c>
      <c r="CM114" s="8">
        <v>74722.66</v>
      </c>
      <c r="CN114" s="8">
        <v>71119.88</v>
      </c>
      <c r="CO114" s="10">
        <v>14.268000000000001</v>
      </c>
      <c r="CP114" s="10">
        <v>10.91</v>
      </c>
      <c r="CQ114" s="10">
        <v>16.37</v>
      </c>
      <c r="CR114" s="10">
        <v>13.218</v>
      </c>
      <c r="CS114" s="10">
        <v>14.672000000000001</v>
      </c>
      <c r="CT114" s="4" t="s">
        <v>134</v>
      </c>
      <c r="CU114" s="4" t="s">
        <v>134</v>
      </c>
      <c r="CV114" s="8">
        <v>210057</v>
      </c>
      <c r="CW114" s="8">
        <v>132128</v>
      </c>
      <c r="CX114" s="8">
        <v>81926.69</v>
      </c>
      <c r="CY114" s="8">
        <v>82594.59</v>
      </c>
      <c r="CZ114" s="4" t="s">
        <v>134</v>
      </c>
      <c r="DA114" s="8">
        <v>772589</v>
      </c>
      <c r="DB114" s="8">
        <v>805326</v>
      </c>
      <c r="DC114" s="8">
        <v>671880.49</v>
      </c>
      <c r="DD114" s="8">
        <v>692352.39</v>
      </c>
      <c r="DE114" s="4" t="s">
        <v>134</v>
      </c>
      <c r="DF114" s="4" t="s">
        <v>134</v>
      </c>
      <c r="DG114" s="4">
        <f t="shared" si="42"/>
        <v>0.72307732659171475</v>
      </c>
    </row>
    <row r="115" spans="1:111" ht="14" customHeight="1" x14ac:dyDescent="0.2">
      <c r="A115" s="4" t="s">
        <v>540</v>
      </c>
      <c r="B115" s="5" t="s">
        <v>541</v>
      </c>
      <c r="C115" s="4" t="s">
        <v>542</v>
      </c>
      <c r="D115" s="16">
        <v>3500</v>
      </c>
      <c r="E115" s="4">
        <f>(I115/AD115)^(1/4)-1</f>
        <v>0.16054164640900681</v>
      </c>
      <c r="F115" s="4">
        <f t="shared" si="24"/>
        <v>11.024179997162358</v>
      </c>
      <c r="G115" s="4">
        <f t="shared" si="25"/>
        <v>11.16417139448706</v>
      </c>
      <c r="H115" s="4">
        <f t="shared" si="26"/>
        <v>2.4721245609699327</v>
      </c>
      <c r="I115" s="17">
        <v>2261.0593174179999</v>
      </c>
      <c r="J115" s="8">
        <v>808</v>
      </c>
      <c r="K115" s="4">
        <f t="shared" si="27"/>
        <v>-3.6241323343992882E-2</v>
      </c>
      <c r="L115" s="4">
        <f t="shared" si="28"/>
        <v>0.11456301755900689</v>
      </c>
      <c r="M115" s="14">
        <f t="shared" si="29"/>
        <v>2811200</v>
      </c>
      <c r="N115" s="4">
        <f t="shared" si="30"/>
        <v>6.8322416302765643E-2</v>
      </c>
      <c r="O115" s="4">
        <f t="shared" si="31"/>
        <v>0.18659024745269287</v>
      </c>
      <c r="P115" s="4">
        <f t="shared" si="32"/>
        <v>0.22143377001455605</v>
      </c>
      <c r="Q115" s="4">
        <f t="shared" si="33"/>
        <v>2.6746724890829694E-2</v>
      </c>
      <c r="R115" s="4">
        <f t="shared" si="34"/>
        <v>0.62829518845834276</v>
      </c>
      <c r="S115" s="4">
        <f t="shared" si="35"/>
        <v>-5.0029690228987178E-2</v>
      </c>
      <c r="T115" s="14">
        <f t="shared" si="36"/>
        <v>22150</v>
      </c>
      <c r="U115" s="4">
        <f t="shared" si="37"/>
        <v>0.41513709494674822</v>
      </c>
      <c r="V115" s="4">
        <f t="shared" si="38"/>
        <v>1.6065477930429699</v>
      </c>
      <c r="W115" s="4">
        <f t="shared" si="39"/>
        <v>3.1506425511661114</v>
      </c>
      <c r="X115">
        <f t="shared" si="40"/>
        <v>7.7460533272905807E-2</v>
      </c>
      <c r="Y115">
        <f t="shared" si="41"/>
        <v>2.1136744631595752</v>
      </c>
      <c r="Z115" s="9" t="s">
        <v>543</v>
      </c>
      <c r="AA115" s="17">
        <v>2267.9756130720002</v>
      </c>
      <c r="AB115" s="17">
        <v>1550.8797838620001</v>
      </c>
      <c r="AC115" s="17">
        <v>1390.032993475</v>
      </c>
      <c r="AD115" s="17">
        <v>1246.4332806540001</v>
      </c>
      <c r="AE115" s="16">
        <v>456300</v>
      </c>
      <c r="AF115" s="16">
        <v>2717359.3174181501</v>
      </c>
      <c r="AG115" s="8">
        <v>205100</v>
      </c>
      <c r="AH115" s="8">
        <v>177900</v>
      </c>
      <c r="AI115" s="8">
        <v>177600</v>
      </c>
      <c r="AJ115" s="8">
        <v>38300</v>
      </c>
      <c r="AK115" s="8">
        <v>19600</v>
      </c>
      <c r="AL115" s="8">
        <v>2647800</v>
      </c>
      <c r="AM115" s="8">
        <v>2974600</v>
      </c>
      <c r="AN115" s="8">
        <v>2083600</v>
      </c>
      <c r="AO115" s="8">
        <v>2035100</v>
      </c>
      <c r="AP115" s="8">
        <v>1715800</v>
      </c>
      <c r="AQ115" s="8">
        <v>684200</v>
      </c>
      <c r="AR115" s="8">
        <v>804700</v>
      </c>
      <c r="AS115" s="8">
        <v>579000</v>
      </c>
      <c r="AT115" s="8">
        <v>749500</v>
      </c>
      <c r="AU115" s="8">
        <v>732100</v>
      </c>
      <c r="AV115" s="8">
        <v>1099200</v>
      </c>
      <c r="AW115" s="8">
        <v>840400</v>
      </c>
      <c r="AX115" s="8">
        <v>800000</v>
      </c>
      <c r="AY115" s="8">
        <v>1205700</v>
      </c>
      <c r="AZ115" s="8">
        <v>1274100</v>
      </c>
      <c r="BA115" s="8">
        <v>75100</v>
      </c>
      <c r="BB115" s="8">
        <v>67900.000000000102</v>
      </c>
      <c r="BC115" s="8">
        <v>43400</v>
      </c>
      <c r="BD115" s="8">
        <v>62900</v>
      </c>
      <c r="BE115" s="8">
        <v>104900</v>
      </c>
      <c r="BF115" s="8">
        <v>243400</v>
      </c>
      <c r="BG115" s="8">
        <v>131700</v>
      </c>
      <c r="BH115" s="8">
        <v>114200</v>
      </c>
      <c r="BI115" s="8">
        <v>130800</v>
      </c>
      <c r="BJ115" s="8">
        <v>171000</v>
      </c>
      <c r="BK115" s="8">
        <v>1252700</v>
      </c>
      <c r="BL115" s="8">
        <v>1704300</v>
      </c>
      <c r="BM115" s="8">
        <v>1005100</v>
      </c>
      <c r="BN115" s="8">
        <v>1148200</v>
      </c>
      <c r="BO115" s="8">
        <v>858100</v>
      </c>
      <c r="BP115" s="8">
        <v>211500</v>
      </c>
      <c r="BQ115" s="8">
        <v>386300</v>
      </c>
      <c r="BR115" s="8">
        <v>202000</v>
      </c>
      <c r="BS115" s="8">
        <v>313600</v>
      </c>
      <c r="BT115" s="8">
        <v>292000</v>
      </c>
      <c r="BU115" s="8">
        <v>-29400</v>
      </c>
      <c r="BV115" s="8">
        <v>-14900</v>
      </c>
      <c r="BW115" s="8">
        <v>-18300</v>
      </c>
      <c r="BX115" s="8">
        <v>-21600</v>
      </c>
      <c r="BY115" s="8">
        <v>-36100</v>
      </c>
      <c r="BZ115" s="8">
        <v>-572800</v>
      </c>
      <c r="CA115" s="8">
        <v>-448500</v>
      </c>
      <c r="CB115" s="8">
        <v>-443700</v>
      </c>
      <c r="CC115" s="8">
        <v>-734000</v>
      </c>
      <c r="CD115" s="8">
        <v>-789500</v>
      </c>
      <c r="CE115" s="10">
        <v>1.4521472392638</v>
      </c>
      <c r="CF115" s="10">
        <v>2.2289950576606299</v>
      </c>
      <c r="CG115" s="10">
        <v>2.5541044776119399</v>
      </c>
      <c r="CH115" s="10">
        <v>12.004347826087001</v>
      </c>
      <c r="CI115" s="10">
        <v>1.7840909090909101</v>
      </c>
      <c r="CJ115" s="8">
        <v>373400</v>
      </c>
      <c r="CK115" s="8">
        <v>241700</v>
      </c>
      <c r="CL115" s="8">
        <v>248400</v>
      </c>
      <c r="CM115" s="8">
        <v>106200</v>
      </c>
      <c r="CN115" s="8">
        <v>85700</v>
      </c>
      <c r="CO115" s="10">
        <v>33.97</v>
      </c>
      <c r="CP115" s="10">
        <v>28.76</v>
      </c>
      <c r="CQ115" s="10">
        <v>31.05</v>
      </c>
      <c r="CR115" s="10">
        <v>8.8079999999999998</v>
      </c>
      <c r="CS115" s="10">
        <v>6.726</v>
      </c>
      <c r="CT115" s="8">
        <v>424</v>
      </c>
      <c r="CU115" s="8">
        <v>419</v>
      </c>
      <c r="CV115" s="8">
        <v>215600</v>
      </c>
      <c r="CW115" s="8">
        <v>208900</v>
      </c>
      <c r="CX115" s="8">
        <v>212500</v>
      </c>
      <c r="CY115" s="8">
        <v>235200</v>
      </c>
      <c r="CZ115" s="8">
        <v>380500</v>
      </c>
      <c r="DA115" s="8">
        <v>1663600</v>
      </c>
      <c r="DB115" s="8">
        <v>1842200</v>
      </c>
      <c r="DC115" s="8">
        <v>1175400</v>
      </c>
      <c r="DD115" s="8">
        <v>952200</v>
      </c>
      <c r="DE115" s="8">
        <v>631000</v>
      </c>
      <c r="DF115" s="8">
        <v>808</v>
      </c>
      <c r="DG115" s="4">
        <f t="shared" si="42"/>
        <v>0.79857021581225163</v>
      </c>
    </row>
    <row r="116" spans="1:111" ht="14" customHeight="1" x14ac:dyDescent="0.2">
      <c r="A116" s="4" t="s">
        <v>544</v>
      </c>
      <c r="B116" s="5" t="s">
        <v>545</v>
      </c>
      <c r="C116" s="4" t="s">
        <v>343</v>
      </c>
      <c r="D116" s="16">
        <v>877</v>
      </c>
      <c r="E116" s="4">
        <f>(I116/AD116)^(1/4)-1</f>
        <v>7.485506518901186E-2</v>
      </c>
      <c r="F116" s="4">
        <f t="shared" si="24"/>
        <v>22.385303277047871</v>
      </c>
      <c r="G116" s="4">
        <f t="shared" si="25"/>
        <v>7.4697924066469987</v>
      </c>
      <c r="H116" s="4">
        <f t="shared" si="26"/>
        <v>0.38355109102743196</v>
      </c>
      <c r="I116" s="17">
        <v>645.74884363299998</v>
      </c>
      <c r="J116" s="8">
        <v>3282</v>
      </c>
      <c r="K116" s="4">
        <f t="shared" si="27"/>
        <v>-1.2149035763763583E-2</v>
      </c>
      <c r="L116" s="4">
        <f t="shared" si="28"/>
        <v>0.11436299298557295</v>
      </c>
      <c r="M116" s="14">
        <f t="shared" si="29"/>
        <v>1168402</v>
      </c>
      <c r="N116" s="4">
        <f t="shared" si="30"/>
        <v>4.3482594616937091E-2</v>
      </c>
      <c r="O116" s="4">
        <f t="shared" si="31"/>
        <v>2.6379440734275166E-2</v>
      </c>
      <c r="P116" s="4">
        <f t="shared" si="32"/>
        <v>5.1346954526624973E-2</v>
      </c>
      <c r="Q116" s="4">
        <f t="shared" si="33"/>
        <v>3.1521451870574584E-3</v>
      </c>
      <c r="R116" s="4">
        <f t="shared" si="34"/>
        <v>0.13601132855119902</v>
      </c>
      <c r="S116" s="4">
        <f t="shared" si="35"/>
        <v>-0.25187757071168615</v>
      </c>
      <c r="T116" s="14">
        <f t="shared" si="36"/>
        <v>4496</v>
      </c>
      <c r="U116" s="4">
        <f t="shared" si="37"/>
        <v>1.0154291153051513</v>
      </c>
      <c r="V116" s="4">
        <f t="shared" si="38"/>
        <v>1.804442706348067</v>
      </c>
      <c r="W116" s="4">
        <f t="shared" si="39"/>
        <v>0.92751687216428791</v>
      </c>
      <c r="X116">
        <f t="shared" si="40"/>
        <v>2.6786452167049703E-2</v>
      </c>
      <c r="Y116">
        <f t="shared" si="41"/>
        <v>2.314146284859659</v>
      </c>
      <c r="Z116" s="9" t="s">
        <v>546</v>
      </c>
      <c r="AA116" s="17">
        <v>1329.342019054</v>
      </c>
      <c r="AB116" s="17">
        <v>1009.014992499</v>
      </c>
      <c r="AC116" s="17">
        <v>550.56823993700004</v>
      </c>
      <c r="AD116" s="17">
        <v>483.79793196399999</v>
      </c>
      <c r="AE116" s="16">
        <v>-226320</v>
      </c>
      <c r="AF116" s="16">
        <v>419428.84363322897</v>
      </c>
      <c r="AG116" s="8">
        <v>28847</v>
      </c>
      <c r="AH116" s="8">
        <v>371171</v>
      </c>
      <c r="AI116" s="8">
        <v>-66783</v>
      </c>
      <c r="AJ116" s="8">
        <v>-14642</v>
      </c>
      <c r="AK116" s="8">
        <v>-109034</v>
      </c>
      <c r="AL116" s="8">
        <v>1076925</v>
      </c>
      <c r="AM116" s="8">
        <v>1259879</v>
      </c>
      <c r="AN116" s="8">
        <v>771399</v>
      </c>
      <c r="AO116" s="8">
        <v>792803</v>
      </c>
      <c r="AP116" s="8">
        <v>698359</v>
      </c>
      <c r="AQ116" s="8">
        <v>606027</v>
      </c>
      <c r="AR116" s="8">
        <v>781858</v>
      </c>
      <c r="AS116" s="8">
        <v>556684</v>
      </c>
      <c r="AT116" s="8">
        <v>535976</v>
      </c>
      <c r="AU116" s="8">
        <v>474073</v>
      </c>
      <c r="AV116" s="8">
        <v>1093541</v>
      </c>
      <c r="AW116" s="8">
        <v>1161084</v>
      </c>
      <c r="AX116" s="8">
        <v>891925</v>
      </c>
      <c r="AY116" s="8">
        <v>1194651</v>
      </c>
      <c r="AZ116" s="8">
        <v>1148337</v>
      </c>
      <c r="BA116" s="8">
        <v>47550</v>
      </c>
      <c r="BB116" s="8">
        <v>115594</v>
      </c>
      <c r="BC116" s="8">
        <v>-6825</v>
      </c>
      <c r="BD116" s="8">
        <v>6939</v>
      </c>
      <c r="BE116" s="8">
        <v>-71219</v>
      </c>
      <c r="BF116" s="8">
        <v>56150</v>
      </c>
      <c r="BG116" s="8">
        <v>126556</v>
      </c>
      <c r="BH116" s="8">
        <v>12275</v>
      </c>
      <c r="BI116" s="8">
        <v>33239</v>
      </c>
      <c r="BJ116" s="8">
        <v>-36156</v>
      </c>
      <c r="BK116" s="8">
        <v>465366</v>
      </c>
      <c r="BL116" s="8">
        <v>643965</v>
      </c>
      <c r="BM116" s="8">
        <v>555381</v>
      </c>
      <c r="BN116" s="8">
        <v>559274</v>
      </c>
      <c r="BO116" s="8">
        <v>486247</v>
      </c>
      <c r="BP116" s="8">
        <v>275928</v>
      </c>
      <c r="BQ116" s="8">
        <v>474832</v>
      </c>
      <c r="BR116" s="8">
        <v>262693</v>
      </c>
      <c r="BS116" s="8">
        <v>327051</v>
      </c>
      <c r="BT116" s="8">
        <v>299499</v>
      </c>
      <c r="BU116" s="8">
        <v>-3447</v>
      </c>
      <c r="BV116" s="8">
        <v>-5545</v>
      </c>
      <c r="BW116" s="8">
        <v>-5319</v>
      </c>
      <c r="BX116" s="8">
        <v>-8348</v>
      </c>
      <c r="BY116" s="8">
        <v>-11004</v>
      </c>
      <c r="BZ116" s="8">
        <v>-669976</v>
      </c>
      <c r="CA116" s="8">
        <v>-671795</v>
      </c>
      <c r="CB116" s="8">
        <v>-552512</v>
      </c>
      <c r="CC116" s="8">
        <v>-747690</v>
      </c>
      <c r="CD116" s="8">
        <v>-750461</v>
      </c>
      <c r="CE116" s="4" t="s">
        <v>134</v>
      </c>
      <c r="CF116" s="4" t="s">
        <v>134</v>
      </c>
      <c r="CG116" s="4" t="s">
        <v>134</v>
      </c>
      <c r="CH116" s="4" t="s">
        <v>134</v>
      </c>
      <c r="CI116" s="4" t="s">
        <v>134</v>
      </c>
      <c r="CJ116" s="8">
        <v>37447</v>
      </c>
      <c r="CK116" s="8">
        <v>382133</v>
      </c>
      <c r="CL116" s="8">
        <v>-47683</v>
      </c>
      <c r="CM116" s="8">
        <v>11658</v>
      </c>
      <c r="CN116" s="8">
        <v>-73971</v>
      </c>
      <c r="CO116" s="10">
        <v>3.4239999999999999</v>
      </c>
      <c r="CP116" s="10">
        <v>32.911999999999999</v>
      </c>
      <c r="CQ116" s="10">
        <v>-5.3460000000000001</v>
      </c>
      <c r="CR116" s="10">
        <v>0.97599999999999998</v>
      </c>
      <c r="CS116" s="10">
        <v>-6.4420000000000002</v>
      </c>
      <c r="CT116" s="8">
        <v>3143</v>
      </c>
      <c r="CU116" s="8">
        <v>1745</v>
      </c>
      <c r="CV116" s="4" t="s">
        <v>134</v>
      </c>
      <c r="CW116" s="4" t="s">
        <v>134</v>
      </c>
      <c r="CX116" s="4" t="s">
        <v>134</v>
      </c>
      <c r="CY116" s="4" t="s">
        <v>134</v>
      </c>
      <c r="CZ116" s="4" t="s">
        <v>134</v>
      </c>
      <c r="DA116" s="8">
        <v>146474</v>
      </c>
      <c r="DB116" s="8">
        <v>146521</v>
      </c>
      <c r="DC116" s="8">
        <v>147673</v>
      </c>
      <c r="DD116" s="8">
        <v>151706</v>
      </c>
      <c r="DE116" s="8">
        <v>159524</v>
      </c>
      <c r="DF116" s="8">
        <v>3282</v>
      </c>
      <c r="DG116" s="4" t="e">
        <f t="shared" si="42"/>
        <v>#NUM!</v>
      </c>
    </row>
    <row r="117" spans="1:111" ht="14" customHeight="1" x14ac:dyDescent="0.2">
      <c r="A117" s="4" t="s">
        <v>547</v>
      </c>
      <c r="B117" s="5" t="s">
        <v>548</v>
      </c>
      <c r="C117" s="4" t="s">
        <v>259</v>
      </c>
      <c r="D117" s="16">
        <v>2000</v>
      </c>
      <c r="E117" s="4">
        <f>(I117/AA117)^(1)-1</f>
        <v>-0.67375246079474116</v>
      </c>
      <c r="F117" s="4">
        <f t="shared" si="24"/>
        <v>11.073503123018506</v>
      </c>
      <c r="G117" s="4">
        <f t="shared" si="25"/>
        <v>8.6207238399715145</v>
      </c>
      <c r="H117" s="4">
        <f t="shared" si="26"/>
        <v>2.3052473751608584</v>
      </c>
      <c r="I117" s="17">
        <v>1985.9995646039999</v>
      </c>
      <c r="J117" s="8">
        <v>20</v>
      </c>
      <c r="K117" s="4" t="e">
        <f t="shared" si="27"/>
        <v>#VALUE!</v>
      </c>
      <c r="L117" s="4" t="e">
        <f t="shared" si="28"/>
        <v>#VALUE!</v>
      </c>
      <c r="M117" s="14">
        <f t="shared" si="29"/>
        <v>2926741.5</v>
      </c>
      <c r="N117" s="4">
        <f t="shared" si="30"/>
        <v>0.22351948352377532</v>
      </c>
      <c r="O117" s="4">
        <f t="shared" si="31"/>
        <v>0.13647522022073819</v>
      </c>
      <c r="P117" s="4">
        <f t="shared" si="32"/>
        <v>0.26740763513061055</v>
      </c>
      <c r="Q117" s="4">
        <f t="shared" si="33"/>
        <v>2.2543328848764511E-2</v>
      </c>
      <c r="R117" s="4">
        <f t="shared" si="34"/>
        <v>0.69758710656264855</v>
      </c>
      <c r="S117" s="4" t="e">
        <f t="shared" si="35"/>
        <v>#VALUE!</v>
      </c>
      <c r="T117" s="14">
        <f t="shared" si="36"/>
        <v>28380.5</v>
      </c>
      <c r="U117" s="4">
        <f t="shared" si="37"/>
        <v>0.45708871577276344</v>
      </c>
      <c r="V117" s="4">
        <f t="shared" si="38"/>
        <v>2.1462850572610095</v>
      </c>
      <c r="W117" s="4">
        <f t="shared" si="39"/>
        <v>2.0509525650701885</v>
      </c>
      <c r="X117">
        <f t="shared" si="40"/>
        <v>6.23812831455023E-2</v>
      </c>
      <c r="Y117">
        <f t="shared" si="41"/>
        <v>1.7403447622518204</v>
      </c>
      <c r="Z117" s="9" t="s">
        <v>549</v>
      </c>
      <c r="AA117" s="17">
        <v>6087.4009025229998</v>
      </c>
      <c r="AB117" s="2" t="s">
        <v>134</v>
      </c>
      <c r="AC117" s="2" t="s">
        <v>134</v>
      </c>
      <c r="AD117" s="2" t="s">
        <v>134</v>
      </c>
      <c r="AE117" s="16">
        <v>1043409</v>
      </c>
      <c r="AF117" s="16">
        <v>3029408.5646043899</v>
      </c>
      <c r="AG117" s="8">
        <v>179347</v>
      </c>
      <c r="AH117" s="8">
        <v>203725</v>
      </c>
      <c r="AI117" s="8">
        <v>43300</v>
      </c>
      <c r="AJ117" s="8">
        <v>8500</v>
      </c>
      <c r="AK117" s="4" t="s">
        <v>134</v>
      </c>
      <c r="AL117" s="8">
        <v>2875013</v>
      </c>
      <c r="AM117" s="8">
        <v>2978470</v>
      </c>
      <c r="AN117" s="8">
        <v>2607100</v>
      </c>
      <c r="AO117" s="8">
        <v>2603100</v>
      </c>
      <c r="AP117" s="4" t="s">
        <v>134</v>
      </c>
      <c r="AQ117" s="8">
        <v>612284</v>
      </c>
      <c r="AR117" s="8">
        <v>750521</v>
      </c>
      <c r="AS117" s="8">
        <v>424400</v>
      </c>
      <c r="AT117" s="8">
        <v>385800</v>
      </c>
      <c r="AU117" s="4" t="s">
        <v>134</v>
      </c>
      <c r="AV117" s="8">
        <v>1314136</v>
      </c>
      <c r="AW117" s="8">
        <v>1401794</v>
      </c>
      <c r="AX117" s="8">
        <v>875400</v>
      </c>
      <c r="AY117" s="8">
        <v>733400</v>
      </c>
      <c r="AZ117" s="4" t="s">
        <v>134</v>
      </c>
      <c r="BA117" s="8">
        <v>293735</v>
      </c>
      <c r="BB117" s="8">
        <v>333004</v>
      </c>
      <c r="BC117" s="8">
        <v>143900</v>
      </c>
      <c r="BD117" s="8">
        <v>82400</v>
      </c>
      <c r="BE117" s="4" t="s">
        <v>134</v>
      </c>
      <c r="BF117" s="8">
        <v>351410</v>
      </c>
      <c r="BG117" s="8">
        <v>390877</v>
      </c>
      <c r="BH117" s="8">
        <v>206700</v>
      </c>
      <c r="BI117" s="8">
        <v>146400</v>
      </c>
      <c r="BJ117" s="4" t="s">
        <v>134</v>
      </c>
      <c r="BK117" s="8">
        <v>1651979</v>
      </c>
      <c r="BL117" s="8">
        <v>1608957</v>
      </c>
      <c r="BM117" s="8">
        <v>1803400</v>
      </c>
      <c r="BN117" s="8">
        <v>1569600</v>
      </c>
      <c r="BO117" s="4" t="s">
        <v>134</v>
      </c>
      <c r="BP117" s="8">
        <v>232410</v>
      </c>
      <c r="BQ117" s="8">
        <v>303864</v>
      </c>
      <c r="BR117" s="8">
        <v>218600</v>
      </c>
      <c r="BS117" s="8">
        <v>140400</v>
      </c>
      <c r="BT117" s="4" t="s">
        <v>134</v>
      </c>
      <c r="BU117" s="8">
        <v>-29625</v>
      </c>
      <c r="BV117" s="8">
        <v>-27136</v>
      </c>
      <c r="BW117" s="8">
        <v>-15600</v>
      </c>
      <c r="BX117" s="8">
        <v>-26700</v>
      </c>
      <c r="BY117" s="4" t="s">
        <v>134</v>
      </c>
      <c r="BZ117" s="8">
        <v>-691555</v>
      </c>
      <c r="CA117" s="8">
        <v>-720786</v>
      </c>
      <c r="CB117" s="8">
        <v>-453500</v>
      </c>
      <c r="CC117" s="8">
        <v>-387700</v>
      </c>
      <c r="CD117" s="4" t="s">
        <v>134</v>
      </c>
      <c r="CE117" s="10">
        <v>4.3915290786679604</v>
      </c>
      <c r="CF117" s="10">
        <v>4.0537969098464597</v>
      </c>
      <c r="CG117" s="10">
        <v>3.97852760736196</v>
      </c>
      <c r="CH117" s="4" t="s">
        <v>134</v>
      </c>
      <c r="CI117" s="4" t="s">
        <v>134</v>
      </c>
      <c r="CJ117" s="8">
        <v>237022</v>
      </c>
      <c r="CK117" s="8">
        <v>261598</v>
      </c>
      <c r="CL117" s="8">
        <v>106100</v>
      </c>
      <c r="CM117" s="8">
        <v>72500</v>
      </c>
      <c r="CN117" s="4" t="s">
        <v>134</v>
      </c>
      <c r="CO117" s="10">
        <v>18.036000000000001</v>
      </c>
      <c r="CP117" s="10">
        <v>18.661999999999999</v>
      </c>
      <c r="CQ117" s="10">
        <v>12.12</v>
      </c>
      <c r="CR117" s="10">
        <v>9.8849999999999998</v>
      </c>
      <c r="CS117" s="4" t="s">
        <v>134</v>
      </c>
      <c r="CT117" s="4" t="s">
        <v>134</v>
      </c>
      <c r="CU117" s="8">
        <v>10</v>
      </c>
      <c r="CV117" s="8">
        <v>438745</v>
      </c>
      <c r="CW117" s="8">
        <v>354116</v>
      </c>
      <c r="CX117" s="8">
        <v>215900</v>
      </c>
      <c r="CY117" s="8">
        <v>268600</v>
      </c>
      <c r="CZ117" s="4" t="s">
        <v>134</v>
      </c>
      <c r="DA117" s="8">
        <v>2005572</v>
      </c>
      <c r="DB117" s="8">
        <v>2006310</v>
      </c>
      <c r="DC117" s="8">
        <v>2034500</v>
      </c>
      <c r="DD117" s="8">
        <v>2068700</v>
      </c>
      <c r="DE117" s="4" t="s">
        <v>134</v>
      </c>
      <c r="DF117" s="8">
        <v>20</v>
      </c>
      <c r="DG117" s="4" t="e">
        <f t="shared" si="42"/>
        <v>#VALUE!</v>
      </c>
    </row>
    <row r="118" spans="1:111" ht="14" customHeight="1" x14ac:dyDescent="0.2">
      <c r="A118" s="4" t="s">
        <v>550</v>
      </c>
      <c r="B118" s="5" t="s">
        <v>551</v>
      </c>
      <c r="C118" s="4" t="s">
        <v>552</v>
      </c>
      <c r="D118" s="16">
        <v>1100</v>
      </c>
      <c r="E118" s="4">
        <f t="shared" ref="E118:E131" si="45">(I118/AD118)^(1/4)-1</f>
        <v>9.5919243796750653E-2</v>
      </c>
      <c r="F118" s="4">
        <f t="shared" si="24"/>
        <v>31.546694197376738</v>
      </c>
      <c r="G118" s="4">
        <f t="shared" si="25"/>
        <v>9.5871009917636503</v>
      </c>
      <c r="H118" s="4">
        <f t="shared" si="26"/>
        <v>3.481872973157274</v>
      </c>
      <c r="I118" s="17">
        <v>1397.3923661670001</v>
      </c>
      <c r="J118" s="8">
        <v>54</v>
      </c>
      <c r="K118" s="4">
        <f t="shared" si="27"/>
        <v>-1.6686335384908046E-2</v>
      </c>
      <c r="L118" s="4">
        <f t="shared" si="28"/>
        <v>4.4979386344372596E-3</v>
      </c>
      <c r="M118" s="14">
        <f t="shared" si="29"/>
        <v>2594358</v>
      </c>
      <c r="N118" s="4">
        <f t="shared" si="30"/>
        <v>0.14351773009385407</v>
      </c>
      <c r="O118" s="4">
        <f t="shared" si="31"/>
        <v>5.2386088404480773E-2</v>
      </c>
      <c r="P118" s="4">
        <f t="shared" si="32"/>
        <v>0.36318309112927644</v>
      </c>
      <c r="Q118" s="4">
        <f t="shared" si="33"/>
        <v>0.28367558848016955</v>
      </c>
      <c r="R118" s="4">
        <f t="shared" si="34"/>
        <v>1.4267243867243868E-2</v>
      </c>
      <c r="S118" s="4">
        <f t="shared" si="35"/>
        <v>-6.8870160903157118E-2</v>
      </c>
      <c r="T118" s="14">
        <f t="shared" si="36"/>
        <v>168876</v>
      </c>
      <c r="U118" s="4">
        <f t="shared" si="37"/>
        <v>0.32537489177489176</v>
      </c>
      <c r="V118" s="4">
        <f t="shared" si="38"/>
        <v>3.6453181583031555</v>
      </c>
      <c r="W118" s="4">
        <f t="shared" si="39"/>
        <v>3.3255018484607679</v>
      </c>
      <c r="X118">
        <f t="shared" si="40"/>
        <v>1.7045117845117846E-2</v>
      </c>
      <c r="Y118">
        <f t="shared" si="41"/>
        <v>1.4952041273675145</v>
      </c>
      <c r="Z118" s="9" t="s">
        <v>553</v>
      </c>
      <c r="AA118" s="17">
        <v>1152.292716378</v>
      </c>
      <c r="AB118" s="17">
        <v>1324.3902912840001</v>
      </c>
      <c r="AC118" s="17">
        <v>1525.1755006450001</v>
      </c>
      <c r="AD118" s="17">
        <v>968.73313418700002</v>
      </c>
      <c r="AE118" s="16">
        <v>1546768</v>
      </c>
      <c r="AF118" s="16">
        <v>2944160.3661666499</v>
      </c>
      <c r="AG118" s="8">
        <v>44296</v>
      </c>
      <c r="AH118" s="8">
        <v>28217</v>
      </c>
      <c r="AI118" s="8">
        <v>-68445</v>
      </c>
      <c r="AJ118" s="8">
        <v>97330</v>
      </c>
      <c r="AK118" s="8">
        <v>21063</v>
      </c>
      <c r="AL118" s="8">
        <v>2598750</v>
      </c>
      <c r="AM118" s="8">
        <v>2589966</v>
      </c>
      <c r="AN118" s="8">
        <v>2779722</v>
      </c>
      <c r="AO118" s="8">
        <v>3109975</v>
      </c>
      <c r="AP118" s="8">
        <v>2552515</v>
      </c>
      <c r="AQ118" s="8">
        <v>231960</v>
      </c>
      <c r="AR118" s="8">
        <v>186570</v>
      </c>
      <c r="AS118" s="8">
        <v>182011</v>
      </c>
      <c r="AT118" s="8">
        <v>232203</v>
      </c>
      <c r="AU118" s="8">
        <v>256196</v>
      </c>
      <c r="AV118" s="8">
        <v>845568</v>
      </c>
      <c r="AW118" s="8">
        <v>781461</v>
      </c>
      <c r="AX118" s="8">
        <v>874970</v>
      </c>
      <c r="AY118" s="8">
        <v>965485</v>
      </c>
      <c r="AZ118" s="8">
        <v>904441</v>
      </c>
      <c r="BA118" s="8">
        <v>121354</v>
      </c>
      <c r="BB118" s="8">
        <v>119741</v>
      </c>
      <c r="BC118" s="8">
        <v>21512</v>
      </c>
      <c r="BD118" s="8">
        <v>159434</v>
      </c>
      <c r="BE118" s="8">
        <v>141269</v>
      </c>
      <c r="BF118" s="8">
        <v>307096</v>
      </c>
      <c r="BG118" s="8">
        <v>320084</v>
      </c>
      <c r="BH118" s="8">
        <v>394036</v>
      </c>
      <c r="BI118" s="8">
        <v>392197</v>
      </c>
      <c r="BJ118" s="8">
        <v>344342</v>
      </c>
      <c r="BK118" s="8">
        <v>1738057</v>
      </c>
      <c r="BL118" s="8">
        <v>1698528</v>
      </c>
      <c r="BM118" s="8">
        <v>1844165</v>
      </c>
      <c r="BN118" s="8">
        <v>2024012</v>
      </c>
      <c r="BO118" s="8">
        <v>1710941</v>
      </c>
      <c r="BP118" s="8">
        <v>148571</v>
      </c>
      <c r="BQ118" s="8">
        <v>125254</v>
      </c>
      <c r="BR118" s="8">
        <v>111692</v>
      </c>
      <c r="BS118" s="8">
        <v>138743</v>
      </c>
      <c r="BT118" s="8">
        <v>150742</v>
      </c>
      <c r="BU118" s="8">
        <v>-239867</v>
      </c>
      <c r="BV118" s="8">
        <v>-97885</v>
      </c>
      <c r="BW118" s="8">
        <v>-140302</v>
      </c>
      <c r="BX118" s="8">
        <v>-385198</v>
      </c>
      <c r="BY118" s="8">
        <v>-319102</v>
      </c>
      <c r="BZ118" s="8">
        <v>-419443</v>
      </c>
      <c r="CA118" s="8">
        <v>-358917</v>
      </c>
      <c r="CB118" s="8">
        <v>-377193</v>
      </c>
      <c r="CC118" s="8">
        <v>-456222</v>
      </c>
      <c r="CD118" s="8">
        <v>-464367</v>
      </c>
      <c r="CE118" s="10">
        <v>1.82728748636514</v>
      </c>
      <c r="CF118" s="10">
        <v>8.9839210155148095</v>
      </c>
      <c r="CG118" s="10">
        <v>2.0372645553187798</v>
      </c>
      <c r="CH118" s="10">
        <v>0.62980263652069401</v>
      </c>
      <c r="CI118" s="10">
        <v>1.0918656455260001</v>
      </c>
      <c r="CJ118" s="8">
        <v>230038</v>
      </c>
      <c r="CK118" s="8">
        <v>228560</v>
      </c>
      <c r="CL118" s="8">
        <v>304079</v>
      </c>
      <c r="CM118" s="8">
        <v>330093</v>
      </c>
      <c r="CN118" s="8">
        <v>224136</v>
      </c>
      <c r="CO118" s="10">
        <v>27.204999999999998</v>
      </c>
      <c r="CP118" s="10">
        <v>29.248000000000001</v>
      </c>
      <c r="CQ118" s="10">
        <v>34.753</v>
      </c>
      <c r="CR118" s="10">
        <v>34.189</v>
      </c>
      <c r="CS118" s="10">
        <v>24.782</v>
      </c>
      <c r="CT118" s="8">
        <v>31</v>
      </c>
      <c r="CU118" s="8">
        <v>13</v>
      </c>
      <c r="CV118" s="8">
        <v>157842</v>
      </c>
      <c r="CW118" s="8">
        <v>138880</v>
      </c>
      <c r="CX118" s="8">
        <v>137276</v>
      </c>
      <c r="CY118" s="8">
        <v>159117</v>
      </c>
      <c r="CZ118" s="8">
        <v>169379</v>
      </c>
      <c r="DA118" s="8">
        <v>37077</v>
      </c>
      <c r="DB118" s="8">
        <v>47887</v>
      </c>
      <c r="DC118" s="8">
        <v>61531</v>
      </c>
      <c r="DD118" s="8">
        <v>178069</v>
      </c>
      <c r="DE118" s="8">
        <v>52370</v>
      </c>
      <c r="DF118" s="8">
        <v>54</v>
      </c>
      <c r="DG118" s="4">
        <f t="shared" si="42"/>
        <v>0.20423451546307825</v>
      </c>
    </row>
    <row r="119" spans="1:111" ht="14" customHeight="1" x14ac:dyDescent="0.2">
      <c r="A119" s="4" t="s">
        <v>554</v>
      </c>
      <c r="B119" s="5" t="s">
        <v>555</v>
      </c>
      <c r="C119" s="4" t="s">
        <v>167</v>
      </c>
      <c r="D119" s="16">
        <v>2386</v>
      </c>
      <c r="E119" s="4">
        <f t="shared" si="45"/>
        <v>0.19105587604251295</v>
      </c>
      <c r="F119" s="4">
        <f t="shared" si="24"/>
        <v>327.36916718403546</v>
      </c>
      <c r="G119" s="4">
        <f t="shared" si="25"/>
        <v>24.875579554953536</v>
      </c>
      <c r="H119" s="4">
        <f t="shared" si="26"/>
        <v>4.1256281490431563</v>
      </c>
      <c r="I119" s="17">
        <v>3691.08736</v>
      </c>
      <c r="J119" s="8">
        <v>441</v>
      </c>
      <c r="K119" s="4">
        <f t="shared" si="27"/>
        <v>0.18975801208436716</v>
      </c>
      <c r="L119" s="4">
        <f t="shared" si="28"/>
        <v>0.21298602367690544</v>
      </c>
      <c r="M119" s="14">
        <f t="shared" si="29"/>
        <v>2129776</v>
      </c>
      <c r="N119" s="4">
        <f t="shared" si="30"/>
        <v>7.1317763563338077E-2</v>
      </c>
      <c r="O119" s="4">
        <f t="shared" si="31"/>
        <v>1.1409668315123401E-2</v>
      </c>
      <c r="P119" s="4">
        <f t="shared" si="32"/>
        <v>0.16585053385104387</v>
      </c>
      <c r="Q119" s="4">
        <f t="shared" si="33"/>
        <v>2.7986322565237497E-2</v>
      </c>
      <c r="R119" s="4">
        <f t="shared" si="34"/>
        <v>0.55954244352688209</v>
      </c>
      <c r="S119" s="4">
        <f t="shared" si="35"/>
        <v>0.16321494010285864</v>
      </c>
      <c r="T119" s="14">
        <f t="shared" si="36"/>
        <v>36627.5</v>
      </c>
      <c r="U119" s="4">
        <f t="shared" si="37"/>
        <v>0.42882770681496174</v>
      </c>
      <c r="V119" s="4">
        <f t="shared" si="38"/>
        <v>1.2121368607498049</v>
      </c>
      <c r="W119" s="4">
        <f t="shared" si="39"/>
        <v>2.4939664240970738</v>
      </c>
      <c r="X119">
        <f t="shared" si="40"/>
        <v>4.8927818990936959E-3</v>
      </c>
      <c r="Y119">
        <f t="shared" si="41"/>
        <v>3.0035517380707217</v>
      </c>
      <c r="Z119" s="9" t="s">
        <v>556</v>
      </c>
      <c r="AA119" s="17">
        <v>3706.6364279999998</v>
      </c>
      <c r="AB119" s="17">
        <v>4462.9100309989999</v>
      </c>
      <c r="AC119" s="17">
        <v>3893.7810308950002</v>
      </c>
      <c r="AD119" s="17">
        <v>1834.1116945389999</v>
      </c>
      <c r="AE119" s="16">
        <v>385846</v>
      </c>
      <c r="AF119" s="16">
        <v>4076933.36</v>
      </c>
      <c r="AG119" s="8">
        <v>11275</v>
      </c>
      <c r="AH119" s="8">
        <v>62044</v>
      </c>
      <c r="AI119" s="8">
        <v>85712</v>
      </c>
      <c r="AJ119" s="8">
        <v>46775</v>
      </c>
      <c r="AK119" s="8">
        <v>40883</v>
      </c>
      <c r="AL119" s="8">
        <v>2304415</v>
      </c>
      <c r="AM119" s="8">
        <v>1955137</v>
      </c>
      <c r="AN119" s="8">
        <v>1610720</v>
      </c>
      <c r="AO119" s="8">
        <v>1416977</v>
      </c>
      <c r="AP119" s="8">
        <v>1064480</v>
      </c>
      <c r="AQ119" s="8">
        <v>815252</v>
      </c>
      <c r="AR119" s="8">
        <v>643100</v>
      </c>
      <c r="AS119" s="8">
        <v>634769</v>
      </c>
      <c r="AT119" s="8">
        <v>582172</v>
      </c>
      <c r="AU119" s="8">
        <v>331743</v>
      </c>
      <c r="AV119" s="8">
        <v>988197</v>
      </c>
      <c r="AW119" s="8">
        <v>923996</v>
      </c>
      <c r="AX119" s="8">
        <v>796610</v>
      </c>
      <c r="AY119" s="8">
        <v>654744</v>
      </c>
      <c r="AZ119" s="8">
        <v>493184</v>
      </c>
      <c r="BA119" s="8">
        <v>70476</v>
      </c>
      <c r="BB119" s="8">
        <v>96199</v>
      </c>
      <c r="BC119" s="8">
        <v>95546</v>
      </c>
      <c r="BD119" s="8">
        <v>78600</v>
      </c>
      <c r="BE119" s="8">
        <v>52681.999999999898</v>
      </c>
      <c r="BF119" s="8">
        <v>163893</v>
      </c>
      <c r="BG119" s="8">
        <v>163282</v>
      </c>
      <c r="BH119" s="8">
        <v>144876</v>
      </c>
      <c r="BI119" s="8">
        <v>124992</v>
      </c>
      <c r="BJ119" s="8">
        <v>94958.999999999898</v>
      </c>
      <c r="BK119" s="8">
        <v>767230</v>
      </c>
      <c r="BL119" s="8">
        <v>470991</v>
      </c>
      <c r="BM119" s="8">
        <v>225936</v>
      </c>
      <c r="BN119" s="8">
        <v>132238</v>
      </c>
      <c r="BO119" s="8">
        <v>292589</v>
      </c>
      <c r="BP119" s="8">
        <v>193927</v>
      </c>
      <c r="BQ119" s="8">
        <v>150823</v>
      </c>
      <c r="BR119" s="8">
        <v>125915</v>
      </c>
      <c r="BS119" s="8">
        <v>98032</v>
      </c>
      <c r="BT119" s="8">
        <v>71680</v>
      </c>
      <c r="BU119" s="8">
        <v>-27656</v>
      </c>
      <c r="BV119" s="8">
        <v>-45599</v>
      </c>
      <c r="BW119" s="8">
        <v>-43294</v>
      </c>
      <c r="BX119" s="8">
        <v>-26691</v>
      </c>
      <c r="BY119" s="8">
        <v>-15106</v>
      </c>
      <c r="BZ119" s="8">
        <v>-560091</v>
      </c>
      <c r="CA119" s="8">
        <v>-512896</v>
      </c>
      <c r="CB119" s="8">
        <v>-420996</v>
      </c>
      <c r="CC119" s="8">
        <v>-350110</v>
      </c>
      <c r="CD119" s="8">
        <v>-251053</v>
      </c>
      <c r="CE119" s="10">
        <v>0.106367496769009</v>
      </c>
      <c r="CF119" s="10">
        <v>0.39433248261902698</v>
      </c>
      <c r="CG119" s="10">
        <v>0.52465517617065804</v>
      </c>
      <c r="CH119" s="10">
        <v>1.4755923700214799</v>
      </c>
      <c r="CI119" s="10">
        <v>0.74835391935406104</v>
      </c>
      <c r="CJ119" s="8">
        <v>104692</v>
      </c>
      <c r="CK119" s="8">
        <v>129127</v>
      </c>
      <c r="CL119" s="8">
        <v>135042</v>
      </c>
      <c r="CM119" s="8">
        <v>93167</v>
      </c>
      <c r="CN119" s="8">
        <v>83160</v>
      </c>
      <c r="CO119" s="10">
        <v>10.593999999999999</v>
      </c>
      <c r="CP119" s="10">
        <v>13.975</v>
      </c>
      <c r="CQ119" s="10">
        <v>16.952000000000002</v>
      </c>
      <c r="CR119" s="10">
        <v>14.23</v>
      </c>
      <c r="CS119" s="10">
        <v>16.861999999999998</v>
      </c>
      <c r="CT119" s="8">
        <v>295</v>
      </c>
      <c r="CU119" s="8">
        <v>190</v>
      </c>
      <c r="CV119" s="8">
        <v>619516</v>
      </c>
      <c r="CW119" s="8">
        <v>465417</v>
      </c>
      <c r="CX119" s="8">
        <v>346943</v>
      </c>
      <c r="CY119" s="8">
        <v>274301</v>
      </c>
      <c r="CZ119" s="8">
        <v>231076</v>
      </c>
      <c r="DA119" s="8">
        <v>1289418</v>
      </c>
      <c r="DB119" s="8">
        <v>1112465</v>
      </c>
      <c r="DC119" s="8">
        <v>822824</v>
      </c>
      <c r="DD119" s="8">
        <v>768270</v>
      </c>
      <c r="DE119" s="8">
        <v>675346</v>
      </c>
      <c r="DF119" s="8">
        <v>441</v>
      </c>
      <c r="DG119" s="4">
        <f t="shared" si="42"/>
        <v>-0.27532471762162447</v>
      </c>
    </row>
    <row r="120" spans="1:111" ht="14" customHeight="1" x14ac:dyDescent="0.2">
      <c r="A120" s="4" t="s">
        <v>557</v>
      </c>
      <c r="B120" s="5" t="s">
        <v>558</v>
      </c>
      <c r="C120" s="4" t="s">
        <v>559</v>
      </c>
      <c r="D120" s="16">
        <v>3100</v>
      </c>
      <c r="E120" s="4">
        <f t="shared" si="45"/>
        <v>0.23012447348906728</v>
      </c>
      <c r="F120" s="4">
        <f t="shared" si="24"/>
        <v>17.132554103110941</v>
      </c>
      <c r="G120" s="4">
        <f t="shared" si="25"/>
        <v>10.549397284512439</v>
      </c>
      <c r="H120" s="4">
        <f t="shared" si="26"/>
        <v>2.42787754543706</v>
      </c>
      <c r="I120" s="17">
        <v>2071.8055025809999</v>
      </c>
      <c r="J120" s="8">
        <v>1913</v>
      </c>
      <c r="K120" s="4">
        <f t="shared" si="27"/>
        <v>9.3062933885874832E-2</v>
      </c>
      <c r="L120" s="4">
        <f t="shared" si="28"/>
        <v>0.12193220080066713</v>
      </c>
      <c r="M120" s="14">
        <f t="shared" si="29"/>
        <v>1141046.5</v>
      </c>
      <c r="N120" s="4">
        <f t="shared" si="30"/>
        <v>0.19072130194453871</v>
      </c>
      <c r="O120" s="4">
        <f t="shared" si="31"/>
        <v>0.13366064688269214</v>
      </c>
      <c r="P120" s="4">
        <f t="shared" si="32"/>
        <v>0.23014372100683181</v>
      </c>
      <c r="Q120" s="4">
        <f t="shared" si="33"/>
        <v>3.1168104834653973E-2</v>
      </c>
      <c r="R120" s="4">
        <f t="shared" si="34"/>
        <v>0.48796353709644735</v>
      </c>
      <c r="S120" s="4">
        <f t="shared" si="35"/>
        <v>0.14235187891273338</v>
      </c>
      <c r="T120" s="14">
        <f t="shared" si="36"/>
        <v>20485</v>
      </c>
      <c r="U120" s="4">
        <f t="shared" si="37"/>
        <v>0.78681098304955033</v>
      </c>
      <c r="V120" s="4">
        <f t="shared" si="38"/>
        <v>2.1779422738980765</v>
      </c>
      <c r="W120" s="4">
        <f t="shared" si="39"/>
        <v>1.4618760480511175</v>
      </c>
      <c r="X120">
        <f t="shared" si="40"/>
        <v>0.10516566496880982</v>
      </c>
      <c r="Y120">
        <f t="shared" si="41"/>
        <v>2.3181589091026384</v>
      </c>
      <c r="Z120" s="9" t="s">
        <v>560</v>
      </c>
      <c r="AA120" s="2" t="s">
        <v>134</v>
      </c>
      <c r="AB120" s="17">
        <v>1622.6177196260001</v>
      </c>
      <c r="AC120" s="17">
        <v>1187.4425805589999</v>
      </c>
      <c r="AD120" s="17">
        <v>904.80032199100003</v>
      </c>
      <c r="AE120" s="16">
        <v>124790</v>
      </c>
      <c r="AF120" s="16">
        <v>2196595.5025811801</v>
      </c>
      <c r="AG120" s="8">
        <v>120928</v>
      </c>
      <c r="AH120" s="8">
        <v>84043</v>
      </c>
      <c r="AI120" s="8">
        <v>55196</v>
      </c>
      <c r="AJ120" s="8">
        <v>52068</v>
      </c>
      <c r="AK120" s="8">
        <v>60413</v>
      </c>
      <c r="AL120" s="8">
        <v>1149881</v>
      </c>
      <c r="AM120" s="8">
        <v>1132212</v>
      </c>
      <c r="AN120" s="8">
        <v>927571</v>
      </c>
      <c r="AO120" s="8">
        <v>939387</v>
      </c>
      <c r="AP120" s="8">
        <v>725749</v>
      </c>
      <c r="AQ120" s="8">
        <v>415410</v>
      </c>
      <c r="AR120" s="8">
        <v>383882</v>
      </c>
      <c r="AS120" s="8">
        <v>289820</v>
      </c>
      <c r="AT120" s="8">
        <v>297576</v>
      </c>
      <c r="AU120" s="8">
        <v>252761</v>
      </c>
      <c r="AV120" s="8">
        <v>904739</v>
      </c>
      <c r="AW120" s="8">
        <v>786579</v>
      </c>
      <c r="AX120" s="8">
        <v>635028</v>
      </c>
      <c r="AY120" s="8">
        <v>704644</v>
      </c>
      <c r="AZ120" s="8">
        <v>633786</v>
      </c>
      <c r="BA120" s="8">
        <v>172553</v>
      </c>
      <c r="BB120" s="8">
        <v>120331</v>
      </c>
      <c r="BC120" s="8">
        <v>82727</v>
      </c>
      <c r="BD120" s="8">
        <v>91194</v>
      </c>
      <c r="BE120" s="8">
        <v>91636</v>
      </c>
      <c r="BF120" s="8">
        <v>208220</v>
      </c>
      <c r="BG120" s="8">
        <v>155132</v>
      </c>
      <c r="BH120" s="8">
        <v>115922</v>
      </c>
      <c r="BI120" s="8">
        <v>123584</v>
      </c>
      <c r="BJ120" s="8">
        <v>115204</v>
      </c>
      <c r="BK120" s="8">
        <v>496032</v>
      </c>
      <c r="BL120" s="8">
        <v>568276</v>
      </c>
      <c r="BM120" s="8">
        <v>432212</v>
      </c>
      <c r="BN120" s="8">
        <v>513692</v>
      </c>
      <c r="BO120" s="8">
        <v>352781</v>
      </c>
      <c r="BP120" s="8">
        <v>213461</v>
      </c>
      <c r="BQ120" s="8">
        <v>221497</v>
      </c>
      <c r="BR120" s="8">
        <v>134688</v>
      </c>
      <c r="BS120" s="8">
        <v>146169</v>
      </c>
      <c r="BT120" s="8">
        <v>128989</v>
      </c>
      <c r="BU120" s="8">
        <v>-28199</v>
      </c>
      <c r="BV120" s="8">
        <v>-12771</v>
      </c>
      <c r="BW120" s="8">
        <v>-7595</v>
      </c>
      <c r="BX120" s="8">
        <v>-9957</v>
      </c>
      <c r="BY120" s="8">
        <v>-16559</v>
      </c>
      <c r="BZ120" s="8">
        <v>-500755</v>
      </c>
      <c r="CA120" s="8">
        <v>-435781</v>
      </c>
      <c r="CB120" s="8">
        <v>-326388</v>
      </c>
      <c r="CC120" s="8">
        <v>-378494</v>
      </c>
      <c r="CD120" s="8">
        <v>-331937</v>
      </c>
      <c r="CE120" s="10">
        <v>3.5845349389954002</v>
      </c>
      <c r="CF120" s="10">
        <v>2.2164303297160499</v>
      </c>
      <c r="CG120" s="10">
        <v>3.58564031069508</v>
      </c>
      <c r="CH120" s="10">
        <v>1.7863892116690101</v>
      </c>
      <c r="CI120" s="10">
        <v>4.0686609449212598</v>
      </c>
      <c r="CJ120" s="8">
        <v>156595</v>
      </c>
      <c r="CK120" s="8">
        <v>118844</v>
      </c>
      <c r="CL120" s="8">
        <v>88391</v>
      </c>
      <c r="CM120" s="8">
        <v>84458</v>
      </c>
      <c r="CN120" s="8">
        <v>83981</v>
      </c>
      <c r="CO120" s="10">
        <v>17.308</v>
      </c>
      <c r="CP120" s="10">
        <v>15.109</v>
      </c>
      <c r="CQ120" s="10">
        <v>13.919</v>
      </c>
      <c r="CR120" s="10">
        <v>11.986000000000001</v>
      </c>
      <c r="CS120" s="10">
        <v>13.250999999999999</v>
      </c>
      <c r="CT120" s="8">
        <v>506</v>
      </c>
      <c r="CU120" s="8">
        <v>1032</v>
      </c>
      <c r="CV120" s="8">
        <v>250807</v>
      </c>
      <c r="CW120" s="8">
        <v>200941</v>
      </c>
      <c r="CX120" s="8">
        <v>173666</v>
      </c>
      <c r="CY120" s="8">
        <v>165765</v>
      </c>
      <c r="CZ120" s="8">
        <v>159018</v>
      </c>
      <c r="DA120" s="8">
        <v>561100</v>
      </c>
      <c r="DB120" s="8">
        <v>596230</v>
      </c>
      <c r="DC120" s="8">
        <v>512718</v>
      </c>
      <c r="DD120" s="8">
        <v>509928</v>
      </c>
      <c r="DE120" s="8">
        <v>371521</v>
      </c>
      <c r="DF120" s="8">
        <v>1913</v>
      </c>
      <c r="DG120" s="4">
        <f t="shared" si="42"/>
        <v>0.18945801452941891</v>
      </c>
    </row>
    <row r="121" spans="1:111" ht="14" customHeight="1" x14ac:dyDescent="0.2">
      <c r="A121" s="4" t="s">
        <v>561</v>
      </c>
      <c r="B121" s="5" t="s">
        <v>562</v>
      </c>
      <c r="C121" s="4" t="s">
        <v>213</v>
      </c>
      <c r="D121" s="16">
        <v>2922</v>
      </c>
      <c r="E121" s="4">
        <f t="shared" si="45"/>
        <v>1.8649542962976939E-2</v>
      </c>
      <c r="F121" s="4">
        <f t="shared" si="24"/>
        <v>23.062333991168611</v>
      </c>
      <c r="G121" s="4">
        <f t="shared" si="25"/>
        <v>12.395734091652848</v>
      </c>
      <c r="H121" s="4">
        <f t="shared" si="26"/>
        <v>2.3031437059652222</v>
      </c>
      <c r="I121" s="17">
        <v>1898.491334153</v>
      </c>
      <c r="J121" s="8">
        <v>924</v>
      </c>
      <c r="K121" s="4">
        <f t="shared" si="27"/>
        <v>5.8279371863381169E-2</v>
      </c>
      <c r="L121" s="4">
        <f t="shared" si="28"/>
        <v>6.937666582407509E-2</v>
      </c>
      <c r="M121" s="14">
        <f t="shared" si="29"/>
        <v>1615900.5</v>
      </c>
      <c r="N121" s="4">
        <f t="shared" si="30"/>
        <v>0.12942477102094221</v>
      </c>
      <c r="O121" s="4">
        <f t="shared" si="31"/>
        <v>9.5999776093816686E-2</v>
      </c>
      <c r="P121" s="4">
        <f t="shared" si="32"/>
        <v>0.18580131591529817</v>
      </c>
      <c r="Q121" s="4">
        <f t="shared" si="33"/>
        <v>5.2493172027587111E-2</v>
      </c>
      <c r="R121" s="4">
        <f t="shared" si="34"/>
        <v>0.5362324534469336</v>
      </c>
      <c r="S121" s="4">
        <f t="shared" si="35"/>
        <v>0.16051710113076845</v>
      </c>
      <c r="T121" s="14">
        <f t="shared" si="36"/>
        <v>40250.5</v>
      </c>
      <c r="U121" s="4">
        <f t="shared" si="37"/>
        <v>0.51829846185090445</v>
      </c>
      <c r="V121" s="4">
        <f t="shared" si="38"/>
        <v>1.4975009692257719</v>
      </c>
      <c r="W121" s="4">
        <f t="shared" si="39"/>
        <v>2.3125013977412503</v>
      </c>
      <c r="X121">
        <f t="shared" si="40"/>
        <v>4.9756536287456424E-2</v>
      </c>
      <c r="Y121">
        <f t="shared" si="41"/>
        <v>2.7287790347666747</v>
      </c>
      <c r="Z121" s="9" t="s">
        <v>563</v>
      </c>
      <c r="AA121" s="17">
        <v>2006.730264</v>
      </c>
      <c r="AB121" s="17">
        <v>2097.5981762709998</v>
      </c>
      <c r="AC121" s="17">
        <v>2067.0731988490002</v>
      </c>
      <c r="AD121" s="17">
        <v>1763.2319244739999</v>
      </c>
      <c r="AE121" s="16">
        <v>76459</v>
      </c>
      <c r="AF121" s="16">
        <v>1974950.33415259</v>
      </c>
      <c r="AG121" s="8">
        <v>82320</v>
      </c>
      <c r="AH121" s="8">
        <v>63496</v>
      </c>
      <c r="AI121" s="8">
        <v>99411</v>
      </c>
      <c r="AJ121" s="8">
        <v>81039</v>
      </c>
      <c r="AK121" s="8">
        <v>92136</v>
      </c>
      <c r="AL121" s="8">
        <v>1654456</v>
      </c>
      <c r="AM121" s="8">
        <v>1577345</v>
      </c>
      <c r="AN121" s="8">
        <v>1370186</v>
      </c>
      <c r="AO121" s="8">
        <v>1466720</v>
      </c>
      <c r="AP121" s="8">
        <v>1265122</v>
      </c>
      <c r="AQ121" s="8">
        <v>572622</v>
      </c>
      <c r="AR121" s="8">
        <v>466154</v>
      </c>
      <c r="AS121" s="8">
        <v>443293</v>
      </c>
      <c r="AT121" s="8">
        <v>495194</v>
      </c>
      <c r="AU121" s="8">
        <v>396023</v>
      </c>
      <c r="AV121" s="8">
        <v>857502</v>
      </c>
      <c r="AW121" s="8">
        <v>715440</v>
      </c>
      <c r="AX121" s="8">
        <v>730471</v>
      </c>
      <c r="AY121" s="8">
        <v>726044</v>
      </c>
      <c r="AZ121" s="8">
        <v>683650</v>
      </c>
      <c r="BA121" s="8">
        <v>110982</v>
      </c>
      <c r="BB121" s="8">
        <v>82032</v>
      </c>
      <c r="BC121" s="8">
        <v>90858</v>
      </c>
      <c r="BD121" s="8">
        <v>106820</v>
      </c>
      <c r="BE121" s="8">
        <v>93610</v>
      </c>
      <c r="BF121" s="8">
        <v>159325</v>
      </c>
      <c r="BG121" s="8">
        <v>124061</v>
      </c>
      <c r="BH121" s="8">
        <v>132170</v>
      </c>
      <c r="BI121" s="8">
        <v>141812</v>
      </c>
      <c r="BJ121" s="8">
        <v>126272</v>
      </c>
      <c r="BK121" s="8">
        <v>606299</v>
      </c>
      <c r="BL121" s="8">
        <v>557649</v>
      </c>
      <c r="BM121" s="8">
        <v>411160</v>
      </c>
      <c r="BN121" s="8">
        <v>640498</v>
      </c>
      <c r="BO121" s="8">
        <v>505712</v>
      </c>
      <c r="BP121" s="8">
        <v>318129</v>
      </c>
      <c r="BQ121" s="8">
        <v>277764</v>
      </c>
      <c r="BR121" s="8">
        <v>256029</v>
      </c>
      <c r="BS121" s="8">
        <v>251635</v>
      </c>
      <c r="BT121" s="8">
        <v>200530</v>
      </c>
      <c r="BU121" s="8">
        <v>-45013</v>
      </c>
      <c r="BV121" s="8">
        <v>-35488</v>
      </c>
      <c r="BW121" s="8">
        <v>-41131</v>
      </c>
      <c r="BX121" s="8">
        <v>-32603</v>
      </c>
      <c r="BY121" s="8">
        <v>-24816</v>
      </c>
      <c r="BZ121" s="8">
        <v>-503050</v>
      </c>
      <c r="CA121" s="8">
        <v>-423845</v>
      </c>
      <c r="CB121" s="8">
        <v>-438811</v>
      </c>
      <c r="CC121" s="8">
        <v>-421498</v>
      </c>
      <c r="CD121" s="8">
        <v>-404313</v>
      </c>
      <c r="CE121" s="10">
        <v>2.4592968007602201</v>
      </c>
      <c r="CF121" s="10">
        <v>1.74379485645933</v>
      </c>
      <c r="CG121" s="10">
        <v>3.8004719964965199</v>
      </c>
      <c r="CH121" s="10">
        <v>1.3620504649801699</v>
      </c>
      <c r="CI121" s="10">
        <v>3.2897499139612298</v>
      </c>
      <c r="CJ121" s="8">
        <v>130663</v>
      </c>
      <c r="CK121" s="8">
        <v>105525</v>
      </c>
      <c r="CL121" s="8">
        <v>140723</v>
      </c>
      <c r="CM121" s="8">
        <v>116031</v>
      </c>
      <c r="CN121" s="8">
        <v>124798</v>
      </c>
      <c r="CO121" s="10">
        <v>15.238</v>
      </c>
      <c r="CP121" s="10">
        <v>14.75</v>
      </c>
      <c r="CQ121" s="10">
        <v>19.265000000000001</v>
      </c>
      <c r="CR121" s="10">
        <v>15.981</v>
      </c>
      <c r="CS121" s="10">
        <v>18.254999999999999</v>
      </c>
      <c r="CT121" s="8">
        <v>510</v>
      </c>
      <c r="CU121" s="8">
        <v>463</v>
      </c>
      <c r="CV121" s="8">
        <v>373456</v>
      </c>
      <c r="CW121" s="8">
        <v>330591</v>
      </c>
      <c r="CX121" s="8">
        <v>323155</v>
      </c>
      <c r="CY121" s="8">
        <v>347192</v>
      </c>
      <c r="CZ121" s="8">
        <v>289157</v>
      </c>
      <c r="DA121" s="8">
        <v>887173</v>
      </c>
      <c r="DB121" s="8">
        <v>914103</v>
      </c>
      <c r="DC121" s="8">
        <v>754695</v>
      </c>
      <c r="DD121" s="8">
        <v>802262</v>
      </c>
      <c r="DE121" s="8">
        <v>727005</v>
      </c>
      <c r="DF121" s="8">
        <v>924</v>
      </c>
      <c r="DG121" s="4">
        <f t="shared" si="42"/>
        <v>-2.7770035692027628E-2</v>
      </c>
    </row>
    <row r="122" spans="1:111" ht="14" customHeight="1" x14ac:dyDescent="0.2">
      <c r="A122" s="4" t="s">
        <v>564</v>
      </c>
      <c r="B122" s="5" t="s">
        <v>565</v>
      </c>
      <c r="C122" s="4" t="s">
        <v>151</v>
      </c>
      <c r="D122" s="16">
        <v>3392</v>
      </c>
      <c r="E122" s="4">
        <f t="shared" si="45"/>
        <v>7.2921483604811321E-2</v>
      </c>
      <c r="F122" s="4">
        <f t="shared" si="24"/>
        <v>21.951818156786224</v>
      </c>
      <c r="G122" s="4">
        <f t="shared" si="25"/>
        <v>10.02604373418777</v>
      </c>
      <c r="H122" s="4">
        <f t="shared" si="26"/>
        <v>1.4969672322424166</v>
      </c>
      <c r="I122" s="17">
        <v>1063.104601515</v>
      </c>
      <c r="J122" s="8">
        <v>1641</v>
      </c>
      <c r="K122" s="4">
        <f t="shared" si="27"/>
        <v>1.6683616959675351E-2</v>
      </c>
      <c r="L122" s="4">
        <f t="shared" si="28"/>
        <v>0.12467294965530917</v>
      </c>
      <c r="M122" s="14">
        <f t="shared" si="29"/>
        <v>1692081</v>
      </c>
      <c r="N122" s="4">
        <f t="shared" si="30"/>
        <v>0.1045041869606084</v>
      </c>
      <c r="O122" s="4">
        <f t="shared" si="31"/>
        <v>5.1727121250961294E-2</v>
      </c>
      <c r="P122" s="4">
        <f t="shared" si="32"/>
        <v>0.14930786977698027</v>
      </c>
      <c r="Q122" s="4">
        <f t="shared" si="33"/>
        <v>1.3492266940100828E-2</v>
      </c>
      <c r="R122" s="4">
        <f t="shared" si="34"/>
        <v>0.59298951105563591</v>
      </c>
      <c r="S122" s="4">
        <f t="shared" si="35"/>
        <v>6.9264024699879911E-3</v>
      </c>
      <c r="T122" s="14">
        <f t="shared" si="36"/>
        <v>12868</v>
      </c>
      <c r="U122" s="4">
        <f t="shared" si="37"/>
        <v>0.55123038290681825</v>
      </c>
      <c r="V122" s="4">
        <f t="shared" si="38"/>
        <v>1.8866677414154442</v>
      </c>
      <c r="W122" s="4">
        <f t="shared" si="39"/>
        <v>1.8735267027372857</v>
      </c>
      <c r="X122">
        <f t="shared" si="40"/>
        <v>2.8513560853834809E-2</v>
      </c>
      <c r="Y122">
        <f t="shared" si="41"/>
        <v>1.9643084317730246</v>
      </c>
      <c r="Z122" s="9" t="s">
        <v>566</v>
      </c>
      <c r="AA122" s="17">
        <v>1208.725421099</v>
      </c>
      <c r="AB122" s="17">
        <v>1264.7572454839999</v>
      </c>
      <c r="AC122" s="17">
        <v>592.4991</v>
      </c>
      <c r="AD122" s="17">
        <v>802.23985191300005</v>
      </c>
      <c r="AE122" s="16">
        <v>338416</v>
      </c>
      <c r="AF122" s="16">
        <v>1401520.60151464</v>
      </c>
      <c r="AG122" s="8">
        <v>48429</v>
      </c>
      <c r="AH122" s="8">
        <v>29660</v>
      </c>
      <c r="AI122" s="8">
        <v>9106</v>
      </c>
      <c r="AJ122" s="8">
        <v>59672</v>
      </c>
      <c r="AK122" s="8">
        <v>42577</v>
      </c>
      <c r="AL122" s="8">
        <v>1698455</v>
      </c>
      <c r="AM122" s="8">
        <v>1685707</v>
      </c>
      <c r="AN122" s="8">
        <v>1150432</v>
      </c>
      <c r="AO122" s="8">
        <v>1093272</v>
      </c>
      <c r="AP122" s="8">
        <v>1061571</v>
      </c>
      <c r="AQ122" s="8">
        <v>496240</v>
      </c>
      <c r="AR122" s="8">
        <v>466589</v>
      </c>
      <c r="AS122" s="8">
        <v>441842</v>
      </c>
      <c r="AT122" s="8">
        <v>382746</v>
      </c>
      <c r="AU122" s="8">
        <v>362588</v>
      </c>
      <c r="AV122" s="8">
        <v>936240</v>
      </c>
      <c r="AW122" s="8">
        <v>906555</v>
      </c>
      <c r="AX122" s="8">
        <v>649642</v>
      </c>
      <c r="AY122" s="8">
        <v>809162</v>
      </c>
      <c r="AZ122" s="8">
        <v>876282</v>
      </c>
      <c r="BA122" s="8">
        <v>97841</v>
      </c>
      <c r="BB122" s="8">
        <v>80713</v>
      </c>
      <c r="BC122" s="8">
        <v>42255</v>
      </c>
      <c r="BD122" s="8">
        <v>90000</v>
      </c>
      <c r="BE122" s="8">
        <v>95114</v>
      </c>
      <c r="BF122" s="8">
        <v>139788</v>
      </c>
      <c r="BG122" s="8">
        <v>122637</v>
      </c>
      <c r="BH122" s="8">
        <v>70408</v>
      </c>
      <c r="BI122" s="8">
        <v>119126</v>
      </c>
      <c r="BJ122" s="8">
        <v>127789</v>
      </c>
      <c r="BK122" s="8">
        <v>864658</v>
      </c>
      <c r="BL122" s="8">
        <v>912904</v>
      </c>
      <c r="BM122" s="8">
        <v>620283</v>
      </c>
      <c r="BN122" s="8">
        <v>629687</v>
      </c>
      <c r="BO122" s="8">
        <v>630412</v>
      </c>
      <c r="BP122" s="8">
        <v>241657</v>
      </c>
      <c r="BQ122" s="8">
        <v>249619</v>
      </c>
      <c r="BR122" s="8">
        <v>183859</v>
      </c>
      <c r="BS122" s="8">
        <v>155324</v>
      </c>
      <c r="BT122" s="8">
        <v>211278</v>
      </c>
      <c r="BU122" s="8">
        <v>-12632</v>
      </c>
      <c r="BV122" s="8">
        <v>-13104</v>
      </c>
      <c r="BW122" s="8">
        <v>-12300</v>
      </c>
      <c r="BX122" s="8">
        <v>-9432</v>
      </c>
      <c r="BY122" s="8">
        <v>-12288</v>
      </c>
      <c r="BZ122" s="8">
        <v>-578195</v>
      </c>
      <c r="CA122" s="8">
        <v>-570682</v>
      </c>
      <c r="CB122" s="8">
        <v>-413887</v>
      </c>
      <c r="CC122" s="8">
        <v>-509792</v>
      </c>
      <c r="CD122" s="8">
        <v>-553510</v>
      </c>
      <c r="CE122" s="10">
        <v>1.87305924120217</v>
      </c>
      <c r="CF122" s="10">
        <v>0.68405022276225202</v>
      </c>
      <c r="CG122" s="10">
        <v>5.9457129662886796</v>
      </c>
      <c r="CH122" s="10">
        <v>2.58738493125326</v>
      </c>
      <c r="CI122" s="10">
        <v>19.287577909842</v>
      </c>
      <c r="CJ122" s="8">
        <v>90376</v>
      </c>
      <c r="CK122" s="8">
        <v>71584</v>
      </c>
      <c r="CL122" s="8">
        <v>37259</v>
      </c>
      <c r="CM122" s="8">
        <v>88798</v>
      </c>
      <c r="CN122" s="8">
        <v>75252</v>
      </c>
      <c r="CO122" s="10">
        <v>9.6530000000000005</v>
      </c>
      <c r="CP122" s="10">
        <v>7.8959999999999999</v>
      </c>
      <c r="CQ122" s="10">
        <v>5.7350000000000003</v>
      </c>
      <c r="CR122" s="10">
        <v>10.974</v>
      </c>
      <c r="CS122" s="10">
        <v>8.5879999999999992</v>
      </c>
      <c r="CT122" s="8">
        <v>539</v>
      </c>
      <c r="CU122" s="8">
        <v>928</v>
      </c>
      <c r="CV122" s="8">
        <v>254074</v>
      </c>
      <c r="CW122" s="8">
        <v>228773</v>
      </c>
      <c r="CX122" s="8">
        <v>148359</v>
      </c>
      <c r="CY122" s="8">
        <v>193827</v>
      </c>
      <c r="CZ122" s="8">
        <v>228446</v>
      </c>
      <c r="DA122" s="8">
        <v>1007166</v>
      </c>
      <c r="DB122" s="8">
        <v>1039637</v>
      </c>
      <c r="DC122" s="8">
        <v>544538</v>
      </c>
      <c r="DD122" s="8">
        <v>537641</v>
      </c>
      <c r="DE122" s="8">
        <v>555756</v>
      </c>
      <c r="DF122" s="8">
        <v>1641</v>
      </c>
      <c r="DG122" s="4">
        <f t="shared" si="42"/>
        <v>3.2720055149309424E-2</v>
      </c>
    </row>
    <row r="123" spans="1:111" ht="14" customHeight="1" x14ac:dyDescent="0.2">
      <c r="A123" s="4" t="s">
        <v>567</v>
      </c>
      <c r="B123" s="5" t="s">
        <v>568</v>
      </c>
      <c r="C123" s="4" t="s">
        <v>155</v>
      </c>
      <c r="D123" s="16">
        <v>4300</v>
      </c>
      <c r="E123" s="4">
        <f t="shared" si="45"/>
        <v>-5.6589436251293868E-2</v>
      </c>
      <c r="F123" s="4">
        <f t="shared" si="24"/>
        <v>-423.74480831802776</v>
      </c>
      <c r="G123" s="4">
        <f t="shared" si="25"/>
        <v>18.540614579703135</v>
      </c>
      <c r="H123" s="4">
        <f t="shared" si="26"/>
        <v>2.9162919813278543</v>
      </c>
      <c r="I123" s="17">
        <v>2500.9418586930001</v>
      </c>
      <c r="J123" s="8">
        <v>986</v>
      </c>
      <c r="K123" s="4">
        <f t="shared" si="27"/>
        <v>-7.4498391125983332E-2</v>
      </c>
      <c r="L123" s="4">
        <f t="shared" si="28"/>
        <v>-5.2205530719787174E-2</v>
      </c>
      <c r="M123" s="14">
        <f t="shared" si="29"/>
        <v>2337353</v>
      </c>
      <c r="N123" s="4">
        <f t="shared" si="30"/>
        <v>6.4900331949747578E-2</v>
      </c>
      <c r="O123" s="4">
        <f t="shared" si="31"/>
        <v>-6.541460468054686E-3</v>
      </c>
      <c r="P123" s="4">
        <f t="shared" si="32"/>
        <v>0.15729208806920514</v>
      </c>
      <c r="Q123" s="4">
        <f t="shared" si="33"/>
        <v>3.9396172879871877E-2</v>
      </c>
      <c r="R123" s="4">
        <f t="shared" si="34"/>
        <v>0.62932718303631441</v>
      </c>
      <c r="S123" s="4">
        <f t="shared" si="35"/>
        <v>-2.2961279089057318E-2</v>
      </c>
      <c r="T123" s="14">
        <f t="shared" si="36"/>
        <v>30033.5</v>
      </c>
      <c r="U123" s="4">
        <f t="shared" si="37"/>
        <v>0.38997433005950466</v>
      </c>
      <c r="V123" s="4">
        <f t="shared" si="38"/>
        <v>1.4560417392876048</v>
      </c>
      <c r="W123" s="4">
        <f t="shared" si="39"/>
        <v>2.6455999881076124</v>
      </c>
      <c r="X123">
        <f t="shared" si="40"/>
        <v>-2.5510016636403599E-3</v>
      </c>
      <c r="Y123">
        <f t="shared" si="41"/>
        <v>2.264927703648592</v>
      </c>
      <c r="Z123" s="9" t="s">
        <v>569</v>
      </c>
      <c r="AA123" s="17">
        <v>3372.5753530269999</v>
      </c>
      <c r="AB123" s="17">
        <v>4853.3016991269997</v>
      </c>
      <c r="AC123" s="17">
        <v>3875.79171</v>
      </c>
      <c r="AD123" s="17">
        <v>3157.1895440419999</v>
      </c>
      <c r="AE123" s="16">
        <v>130268</v>
      </c>
      <c r="AF123" s="16">
        <v>2631209.8586931499</v>
      </c>
      <c r="AG123" s="8">
        <v>-5902</v>
      </c>
      <c r="AH123" s="8">
        <v>-4509</v>
      </c>
      <c r="AI123" s="8">
        <v>-14923</v>
      </c>
      <c r="AJ123" s="8">
        <v>28684</v>
      </c>
      <c r="AK123" s="8">
        <v>65991</v>
      </c>
      <c r="AL123" s="8">
        <v>2313601</v>
      </c>
      <c r="AM123" s="8">
        <v>2361105</v>
      </c>
      <c r="AN123" s="8">
        <v>3261295</v>
      </c>
      <c r="AO123" s="8">
        <v>3016058</v>
      </c>
      <c r="AP123" s="8">
        <v>2867027</v>
      </c>
      <c r="AQ123" s="8">
        <v>619656</v>
      </c>
      <c r="AR123" s="8">
        <v>655178</v>
      </c>
      <c r="AS123" s="8">
        <v>1277742</v>
      </c>
      <c r="AT123" s="8">
        <v>999058</v>
      </c>
      <c r="AU123" s="8">
        <v>1006346</v>
      </c>
      <c r="AV123" s="8">
        <v>902245</v>
      </c>
      <c r="AW123" s="8">
        <v>874509</v>
      </c>
      <c r="AX123" s="8">
        <v>830247</v>
      </c>
      <c r="AY123" s="8">
        <v>846525</v>
      </c>
      <c r="AZ123" s="8">
        <v>1229747</v>
      </c>
      <c r="BA123" s="8">
        <v>58556</v>
      </c>
      <c r="BB123" s="8">
        <v>50243</v>
      </c>
      <c r="BC123" s="8">
        <v>58722</v>
      </c>
      <c r="BD123" s="8">
        <v>3427</v>
      </c>
      <c r="BE123" s="8">
        <v>116735</v>
      </c>
      <c r="BF123" s="8">
        <v>141916</v>
      </c>
      <c r="BG123" s="8">
        <v>126092</v>
      </c>
      <c r="BH123" s="8">
        <v>159130</v>
      </c>
      <c r="BI123" s="8">
        <v>94959</v>
      </c>
      <c r="BJ123" s="8">
        <v>205650</v>
      </c>
      <c r="BK123" s="8">
        <v>1021490</v>
      </c>
      <c r="BL123" s="8">
        <v>972590</v>
      </c>
      <c r="BM123" s="8">
        <v>1788389</v>
      </c>
      <c r="BN123" s="8">
        <v>1786690</v>
      </c>
      <c r="BO123" s="8">
        <v>1617791</v>
      </c>
      <c r="BP123" s="8">
        <v>471051</v>
      </c>
      <c r="BQ123" s="8">
        <v>479466</v>
      </c>
      <c r="BR123" s="8">
        <v>1163439</v>
      </c>
      <c r="BS123" s="8">
        <v>702902</v>
      </c>
      <c r="BT123" s="8">
        <v>661821</v>
      </c>
      <c r="BU123" s="8">
        <v>-35545</v>
      </c>
      <c r="BV123" s="8">
        <v>-24522</v>
      </c>
      <c r="BW123" s="8">
        <v>-40324</v>
      </c>
      <c r="BX123" s="8">
        <v>-52250</v>
      </c>
      <c r="BY123" s="8">
        <v>-39006</v>
      </c>
      <c r="BZ123" s="8">
        <v>-253346</v>
      </c>
      <c r="CA123" s="8">
        <v>-252118</v>
      </c>
      <c r="CB123" s="8">
        <v>-216920</v>
      </c>
      <c r="CC123" s="8">
        <v>-243496</v>
      </c>
      <c r="CD123" s="8">
        <v>-391308</v>
      </c>
      <c r="CE123" s="10">
        <v>1.4649114675071799</v>
      </c>
      <c r="CF123" s="10">
        <v>-15.4378258009009</v>
      </c>
      <c r="CG123" s="10">
        <v>2.2531088652803501</v>
      </c>
      <c r="CH123" s="10">
        <v>0.434302530788236</v>
      </c>
      <c r="CI123" s="10">
        <v>0.448409363745498</v>
      </c>
      <c r="CJ123" s="8">
        <v>77458</v>
      </c>
      <c r="CK123" s="8">
        <v>71340</v>
      </c>
      <c r="CL123" s="8">
        <v>85485</v>
      </c>
      <c r="CM123" s="8">
        <v>120216</v>
      </c>
      <c r="CN123" s="8">
        <v>154906</v>
      </c>
      <c r="CO123" s="10">
        <v>8.5850000000000009</v>
      </c>
      <c r="CP123" s="10">
        <v>8.1579999999999995</v>
      </c>
      <c r="CQ123" s="10">
        <v>10.295999999999999</v>
      </c>
      <c r="CR123" s="10">
        <v>14.201000000000001</v>
      </c>
      <c r="CS123" s="10">
        <v>12.597</v>
      </c>
      <c r="CT123" s="8">
        <v>848</v>
      </c>
      <c r="CU123" s="8">
        <v>315</v>
      </c>
      <c r="CV123" s="8">
        <v>217855</v>
      </c>
      <c r="CW123" s="8">
        <v>202355</v>
      </c>
      <c r="CX123" s="8">
        <v>381299</v>
      </c>
      <c r="CY123" s="8">
        <v>396287</v>
      </c>
      <c r="CZ123" s="8">
        <v>392383</v>
      </c>
      <c r="DA123" s="8">
        <v>1456012</v>
      </c>
      <c r="DB123" s="8">
        <v>1494158</v>
      </c>
      <c r="DC123" s="8">
        <v>1665197</v>
      </c>
      <c r="DD123" s="8">
        <v>1694005</v>
      </c>
      <c r="DE123" s="8">
        <v>1656006</v>
      </c>
      <c r="DF123" s="8">
        <v>986</v>
      </c>
      <c r="DG123" s="4" t="e">
        <f t="shared" si="42"/>
        <v>#NUM!</v>
      </c>
    </row>
    <row r="124" spans="1:111" ht="14" customHeight="1" x14ac:dyDescent="0.2">
      <c r="A124" s="4" t="s">
        <v>570</v>
      </c>
      <c r="B124" s="5" t="s">
        <v>571</v>
      </c>
      <c r="C124" s="4" t="s">
        <v>572</v>
      </c>
      <c r="D124" s="16">
        <v>2300</v>
      </c>
      <c r="E124" s="4">
        <f t="shared" si="45"/>
        <v>-6.2550426269427084E-2</v>
      </c>
      <c r="F124" s="4">
        <f t="shared" si="24"/>
        <v>27.768052003564357</v>
      </c>
      <c r="G124" s="4">
        <f t="shared" si="25"/>
        <v>9.1806531928925086</v>
      </c>
      <c r="H124" s="4">
        <f t="shared" si="26"/>
        <v>1.3406702067814871</v>
      </c>
      <c r="I124" s="17">
        <v>841.37197570800004</v>
      </c>
      <c r="J124" s="8">
        <v>1674</v>
      </c>
      <c r="K124" s="4">
        <f t="shared" si="27"/>
        <v>2.6710008032021282E-2</v>
      </c>
      <c r="L124" s="4">
        <f t="shared" si="28"/>
        <v>4.6396680639727794E-2</v>
      </c>
      <c r="M124" s="14">
        <f t="shared" si="29"/>
        <v>1165950</v>
      </c>
      <c r="N124" s="4">
        <f t="shared" si="30"/>
        <v>0.10693507097975331</v>
      </c>
      <c r="O124" s="4">
        <f t="shared" si="31"/>
        <v>3.5257156155457298E-2</v>
      </c>
      <c r="P124" s="4">
        <f t="shared" si="32"/>
        <v>0.14603211542936934</v>
      </c>
      <c r="Q124" s="4">
        <f t="shared" si="33"/>
        <v>2.4784733535024434E-2</v>
      </c>
      <c r="R124" s="4">
        <f t="shared" si="34"/>
        <v>0.26857480580884835</v>
      </c>
      <c r="S124" s="4">
        <f t="shared" si="35"/>
        <v>1.0851497967699464E-2</v>
      </c>
      <c r="T124" s="14">
        <f t="shared" si="36"/>
        <v>18200</v>
      </c>
      <c r="U124" s="4">
        <f t="shared" si="37"/>
        <v>0.72559945964201278</v>
      </c>
      <c r="V124" s="4">
        <f t="shared" si="38"/>
        <v>1.4090834563043122</v>
      </c>
      <c r="W124" s="4">
        <f t="shared" si="39"/>
        <v>1.4477447744774476</v>
      </c>
      <c r="X124">
        <f t="shared" si="40"/>
        <v>2.5582573454913882E-2</v>
      </c>
      <c r="Y124">
        <f t="shared" si="41"/>
        <v>1.8193548387096774</v>
      </c>
      <c r="Z124" s="9" t="s">
        <v>573</v>
      </c>
      <c r="AA124" s="17">
        <v>1126.0519969940001</v>
      </c>
      <c r="AB124" s="17">
        <v>483.666995525</v>
      </c>
      <c r="AC124" s="17">
        <v>1095.9360351559999</v>
      </c>
      <c r="AD124" s="17">
        <v>1089.42259584</v>
      </c>
      <c r="AE124" s="16">
        <v>310800</v>
      </c>
      <c r="AF124" s="16">
        <v>1152171.9757080099</v>
      </c>
      <c r="AG124" s="8">
        <v>30300</v>
      </c>
      <c r="AH124" s="8">
        <v>17400</v>
      </c>
      <c r="AI124" s="8">
        <v>-57900</v>
      </c>
      <c r="AJ124" s="8">
        <v>15500</v>
      </c>
      <c r="AK124" s="8">
        <v>27500</v>
      </c>
      <c r="AL124" s="8">
        <v>1184400</v>
      </c>
      <c r="AM124" s="8">
        <v>1147500</v>
      </c>
      <c r="AN124" s="8">
        <v>1139500</v>
      </c>
      <c r="AO124" s="8">
        <v>1038900</v>
      </c>
      <c r="AP124" s="8">
        <v>987900</v>
      </c>
      <c r="AQ124" s="8">
        <v>609900</v>
      </c>
      <c r="AR124" s="8">
        <v>554200</v>
      </c>
      <c r="AS124" s="8">
        <v>522000</v>
      </c>
      <c r="AT124" s="8">
        <v>438400</v>
      </c>
      <c r="AU124" s="8">
        <v>458100</v>
      </c>
      <c r="AV124" s="8">
        <v>859400</v>
      </c>
      <c r="AW124" s="8">
        <v>818100</v>
      </c>
      <c r="AX124" s="8">
        <v>738300</v>
      </c>
      <c r="AY124" s="8">
        <v>780600</v>
      </c>
      <c r="AZ124" s="8">
        <v>773400</v>
      </c>
      <c r="BA124" s="8">
        <v>91900</v>
      </c>
      <c r="BB124" s="8">
        <v>75100.000000000102</v>
      </c>
      <c r="BC124" s="8">
        <v>-22900</v>
      </c>
      <c r="BD124" s="8">
        <v>45700.000000000102</v>
      </c>
      <c r="BE124" s="8">
        <v>44500</v>
      </c>
      <c r="BF124" s="8">
        <v>125500</v>
      </c>
      <c r="BG124" s="8">
        <v>112400</v>
      </c>
      <c r="BH124" s="8">
        <v>22100</v>
      </c>
      <c r="BI124" s="8">
        <v>89700</v>
      </c>
      <c r="BJ124" s="8">
        <v>86700</v>
      </c>
      <c r="BK124" s="8">
        <v>651000</v>
      </c>
      <c r="BL124" s="8">
        <v>664200</v>
      </c>
      <c r="BM124" s="8">
        <v>687800</v>
      </c>
      <c r="BN124" s="8">
        <v>594000</v>
      </c>
      <c r="BO124" s="8">
        <v>561700</v>
      </c>
      <c r="BP124" s="8">
        <v>173100</v>
      </c>
      <c r="BQ124" s="8">
        <v>166600</v>
      </c>
      <c r="BR124" s="8">
        <v>160600</v>
      </c>
      <c r="BS124" s="8">
        <v>175100</v>
      </c>
      <c r="BT124" s="8">
        <v>152000</v>
      </c>
      <c r="BU124" s="8">
        <v>-21300</v>
      </c>
      <c r="BV124" s="8">
        <v>-15100</v>
      </c>
      <c r="BW124" s="8">
        <v>-23500</v>
      </c>
      <c r="BX124" s="8">
        <v>-19800</v>
      </c>
      <c r="BY124" s="8">
        <v>-20400</v>
      </c>
      <c r="BZ124" s="8">
        <v>-542300</v>
      </c>
      <c r="CA124" s="8">
        <v>-509100</v>
      </c>
      <c r="CB124" s="8">
        <v>-504400</v>
      </c>
      <c r="CC124" s="8">
        <v>-484700</v>
      </c>
      <c r="CD124" s="8">
        <v>-477300</v>
      </c>
      <c r="CE124" s="10">
        <v>1.44345238095238</v>
      </c>
      <c r="CF124" s="10">
        <v>3.9411764705882399</v>
      </c>
      <c r="CG124" s="10">
        <v>0.40079365079365098</v>
      </c>
      <c r="CH124" s="10">
        <v>1.9685990338164301</v>
      </c>
      <c r="CI124" s="10">
        <v>2.6572164948453598</v>
      </c>
      <c r="CJ124" s="8">
        <v>63900</v>
      </c>
      <c r="CK124" s="8">
        <v>54700</v>
      </c>
      <c r="CL124" s="8">
        <v>-12900</v>
      </c>
      <c r="CM124" s="8">
        <v>59500</v>
      </c>
      <c r="CN124" s="8">
        <v>69700</v>
      </c>
      <c r="CO124" s="10">
        <v>7.4349999999999996</v>
      </c>
      <c r="CP124" s="10">
        <v>6.6859999999999999</v>
      </c>
      <c r="CQ124" s="10">
        <v>-1.7470000000000001</v>
      </c>
      <c r="CR124" s="10">
        <v>7.6219999999999999</v>
      </c>
      <c r="CS124" s="10">
        <v>9.0120000000000005</v>
      </c>
      <c r="CT124" s="8">
        <v>827</v>
      </c>
      <c r="CU124" s="8">
        <v>761</v>
      </c>
      <c r="CV124" s="8">
        <v>398300</v>
      </c>
      <c r="CW124" s="8">
        <v>321300</v>
      </c>
      <c r="CX124" s="8">
        <v>322800</v>
      </c>
      <c r="CY124" s="8">
        <v>331000</v>
      </c>
      <c r="CZ124" s="8">
        <v>322800</v>
      </c>
      <c r="DA124" s="8">
        <v>318100</v>
      </c>
      <c r="DB124" s="8">
        <v>342900</v>
      </c>
      <c r="DC124" s="8">
        <v>360600</v>
      </c>
      <c r="DD124" s="8">
        <v>377100</v>
      </c>
      <c r="DE124" s="8">
        <v>317400</v>
      </c>
      <c r="DF124" s="8">
        <v>1674</v>
      </c>
      <c r="DG124" s="4">
        <f t="shared" si="42"/>
        <v>2.453661450561273E-2</v>
      </c>
    </row>
    <row r="125" spans="1:111" ht="14" customHeight="1" x14ac:dyDescent="0.2">
      <c r="A125" s="4" t="s">
        <v>574</v>
      </c>
      <c r="B125" s="5" t="s">
        <v>575</v>
      </c>
      <c r="C125" s="4" t="s">
        <v>155</v>
      </c>
      <c r="D125" s="16">
        <v>1254</v>
      </c>
      <c r="E125" s="4">
        <f t="shared" si="45"/>
        <v>-0.13194390743439033</v>
      </c>
      <c r="F125" s="4">
        <f t="shared" si="24"/>
        <v>-4.5981412054489255</v>
      </c>
      <c r="G125" s="4">
        <f t="shared" si="25"/>
        <v>-6.8946868501518175</v>
      </c>
      <c r="H125" s="4">
        <f t="shared" si="26"/>
        <v>1.0127539743383924</v>
      </c>
      <c r="I125" s="17">
        <v>1316.4248364140001</v>
      </c>
      <c r="J125" s="8">
        <v>2849</v>
      </c>
      <c r="K125" s="4">
        <f t="shared" si="27"/>
        <v>2.0158429441234471E-2</v>
      </c>
      <c r="L125" s="4">
        <f t="shared" si="28"/>
        <v>2.1611765713731801E-2</v>
      </c>
      <c r="M125" s="14">
        <f t="shared" si="29"/>
        <v>1009936</v>
      </c>
      <c r="N125" s="4">
        <f t="shared" si="30"/>
        <v>-0.18736622040370701</v>
      </c>
      <c r="O125" s="4">
        <f t="shared" si="31"/>
        <v>-0.24192928240476666</v>
      </c>
      <c r="P125" s="4">
        <f t="shared" si="32"/>
        <v>-0.14688904606539049</v>
      </c>
      <c r="Q125" s="4">
        <f t="shared" si="33"/>
        <v>1.0415055818783945E-2</v>
      </c>
      <c r="R125" s="4">
        <f t="shared" si="34"/>
        <v>0.21423843398053488</v>
      </c>
      <c r="S125" s="4">
        <f t="shared" si="35"/>
        <v>-0.21478826479822355</v>
      </c>
      <c r="T125" s="14">
        <f t="shared" si="36"/>
        <v>21126.5</v>
      </c>
      <c r="U125" s="4">
        <f t="shared" si="37"/>
        <v>1.416473655294257</v>
      </c>
      <c r="V125" s="4">
        <f t="shared" si="38"/>
        <v>2.2399829642248723</v>
      </c>
      <c r="W125" s="4">
        <f t="shared" si="39"/>
        <v>0.53383382737364593</v>
      </c>
      <c r="X125">
        <f t="shared" si="40"/>
        <v>-0.34268645497059647</v>
      </c>
      <c r="Y125">
        <f t="shared" si="41"/>
        <v>2.3224361807704175</v>
      </c>
      <c r="Z125" s="9" t="s">
        <v>576</v>
      </c>
      <c r="AA125" s="2" t="s">
        <v>134</v>
      </c>
      <c r="AB125" s="17">
        <v>2258.343993771</v>
      </c>
      <c r="AC125" s="17">
        <v>1431.337672916</v>
      </c>
      <c r="AD125" s="17">
        <v>2318.4883021149999</v>
      </c>
      <c r="AE125" s="16">
        <v>-117949</v>
      </c>
      <c r="AF125" s="16">
        <v>1198475.8364144899</v>
      </c>
      <c r="AG125" s="8">
        <v>-286295</v>
      </c>
      <c r="AH125" s="8">
        <v>30390</v>
      </c>
      <c r="AI125" s="8">
        <v>147068</v>
      </c>
      <c r="AJ125" s="8">
        <v>85300</v>
      </c>
      <c r="AK125" s="8">
        <v>87992</v>
      </c>
      <c r="AL125" s="8">
        <v>835443</v>
      </c>
      <c r="AM125" s="8">
        <v>1184429</v>
      </c>
      <c r="AN125" s="8">
        <v>1189728</v>
      </c>
      <c r="AO125" s="8">
        <v>920753</v>
      </c>
      <c r="AP125" s="8">
        <v>766961</v>
      </c>
      <c r="AQ125" s="8">
        <v>528300</v>
      </c>
      <c r="AR125" s="8">
        <v>789533</v>
      </c>
      <c r="AS125" s="8">
        <v>881221</v>
      </c>
      <c r="AT125" s="8">
        <v>594217</v>
      </c>
      <c r="AU125" s="8">
        <v>514437</v>
      </c>
      <c r="AV125" s="8">
        <v>1183383</v>
      </c>
      <c r="AW125" s="8">
        <v>1564987</v>
      </c>
      <c r="AX125" s="8">
        <v>1430390</v>
      </c>
      <c r="AY125" s="8">
        <v>1214010</v>
      </c>
      <c r="AZ125" s="8">
        <v>1092584</v>
      </c>
      <c r="BA125" s="8">
        <v>-221726</v>
      </c>
      <c r="BB125" s="8">
        <v>959</v>
      </c>
      <c r="BC125" s="8">
        <v>146322</v>
      </c>
      <c r="BD125" s="8">
        <v>86618</v>
      </c>
      <c r="BE125" s="8">
        <v>105822</v>
      </c>
      <c r="BF125" s="8">
        <v>-173826</v>
      </c>
      <c r="BG125" s="8">
        <v>34312</v>
      </c>
      <c r="BH125" s="8">
        <v>181134</v>
      </c>
      <c r="BI125" s="8">
        <v>123818</v>
      </c>
      <c r="BJ125" s="8">
        <v>142431</v>
      </c>
      <c r="BK125" s="8">
        <v>359727</v>
      </c>
      <c r="BL125" s="8">
        <v>467706</v>
      </c>
      <c r="BM125" s="8">
        <v>385294</v>
      </c>
      <c r="BN125" s="8">
        <v>268684</v>
      </c>
      <c r="BO125" s="8">
        <v>231639</v>
      </c>
      <c r="BP125" s="8">
        <v>296183</v>
      </c>
      <c r="BQ125" s="8">
        <v>395683</v>
      </c>
      <c r="BR125" s="8">
        <v>307567</v>
      </c>
      <c r="BS125" s="8">
        <v>202502</v>
      </c>
      <c r="BT125" s="8">
        <v>213757</v>
      </c>
      <c r="BU125" s="8">
        <v>-12325</v>
      </c>
      <c r="BV125" s="8">
        <v>-29928</v>
      </c>
      <c r="BW125" s="8">
        <v>-31599</v>
      </c>
      <c r="BX125" s="8">
        <v>-35337</v>
      </c>
      <c r="BY125" s="8">
        <v>-32422</v>
      </c>
      <c r="BZ125" s="8">
        <v>-797939</v>
      </c>
      <c r="CA125" s="8">
        <v>-982365</v>
      </c>
      <c r="CB125" s="8">
        <v>-726341</v>
      </c>
      <c r="CC125" s="8">
        <v>-633934</v>
      </c>
      <c r="CD125" s="8">
        <v>-501612</v>
      </c>
      <c r="CE125" s="10">
        <v>-5.35114420829483</v>
      </c>
      <c r="CF125" s="10">
        <v>-0.73775479160328605</v>
      </c>
      <c r="CG125" s="10">
        <v>5.7558522080222696</v>
      </c>
      <c r="CH125" s="10">
        <v>1.2210729448089499</v>
      </c>
      <c r="CI125" s="10">
        <v>1.74940883887802</v>
      </c>
      <c r="CJ125" s="8">
        <v>-238395</v>
      </c>
      <c r="CK125" s="8">
        <v>63743</v>
      </c>
      <c r="CL125" s="8">
        <v>181880</v>
      </c>
      <c r="CM125" s="8">
        <v>122500</v>
      </c>
      <c r="CN125" s="8">
        <v>124601</v>
      </c>
      <c r="CO125" s="10">
        <v>-20.145</v>
      </c>
      <c r="CP125" s="10">
        <v>4.0730000000000004</v>
      </c>
      <c r="CQ125" s="10">
        <v>12.715</v>
      </c>
      <c r="CR125" s="10">
        <v>10.090999999999999</v>
      </c>
      <c r="CS125" s="10">
        <v>11.404</v>
      </c>
      <c r="CT125" s="8">
        <v>2264</v>
      </c>
      <c r="CU125" s="8">
        <v>1446</v>
      </c>
      <c r="CV125" s="8">
        <v>167259</v>
      </c>
      <c r="CW125" s="8">
        <v>242640</v>
      </c>
      <c r="CX125" s="8">
        <v>186503</v>
      </c>
      <c r="CY125" s="8">
        <v>187323</v>
      </c>
      <c r="CZ125" s="8">
        <v>190057</v>
      </c>
      <c r="DA125" s="8">
        <v>178984</v>
      </c>
      <c r="DB125" s="8">
        <v>201702</v>
      </c>
      <c r="DC125" s="8">
        <v>135774</v>
      </c>
      <c r="DD125" s="8">
        <v>131084</v>
      </c>
      <c r="DE125" s="8">
        <v>143169</v>
      </c>
      <c r="DF125" s="8">
        <v>2849</v>
      </c>
      <c r="DG125" s="4" t="e">
        <f t="shared" si="42"/>
        <v>#NUM!</v>
      </c>
    </row>
    <row r="126" spans="1:111" ht="14" customHeight="1" x14ac:dyDescent="0.2">
      <c r="A126" s="4" t="s">
        <v>577</v>
      </c>
      <c r="B126" s="5" t="s">
        <v>578</v>
      </c>
      <c r="C126" s="4" t="s">
        <v>579</v>
      </c>
      <c r="D126" s="16">
        <v>1480</v>
      </c>
      <c r="E126" s="4">
        <f t="shared" si="45"/>
        <v>0.1629224819142352</v>
      </c>
      <c r="F126" s="4">
        <f t="shared" si="24"/>
        <v>73.617460654455428</v>
      </c>
      <c r="G126" s="4">
        <f t="shared" si="25"/>
        <v>17.019761523176843</v>
      </c>
      <c r="H126" s="4">
        <f t="shared" si="26"/>
        <v>8.9077764175744498</v>
      </c>
      <c r="I126" s="17">
        <v>4847.0472269499996</v>
      </c>
      <c r="J126" s="8">
        <v>671</v>
      </c>
      <c r="K126" s="4">
        <f t="shared" si="27"/>
        <v>5.1363934027590652E-3</v>
      </c>
      <c r="L126" s="4">
        <f t="shared" si="28"/>
        <v>0.1024954248362544</v>
      </c>
      <c r="M126" s="14">
        <f t="shared" si="29"/>
        <v>4518628.5</v>
      </c>
      <c r="N126" s="4">
        <f t="shared" si="30"/>
        <v>0.20813338799905742</v>
      </c>
      <c r="O126" s="4">
        <f t="shared" si="31"/>
        <v>8.9682207805121233E-2</v>
      </c>
      <c r="P126" s="4">
        <f t="shared" si="32"/>
        <v>0.523378450717079</v>
      </c>
      <c r="Q126" s="4">
        <f t="shared" si="33"/>
        <v>0.7675122146564981</v>
      </c>
      <c r="R126" s="4">
        <f t="shared" si="34"/>
        <v>9.1979341566088321E-2</v>
      </c>
      <c r="S126" s="4">
        <f t="shared" si="35"/>
        <v>0.21505209603197506</v>
      </c>
      <c r="T126" s="14">
        <f t="shared" si="36"/>
        <v>491374</v>
      </c>
      <c r="U126" s="4">
        <f t="shared" si="37"/>
        <v>0.15919905091076181</v>
      </c>
      <c r="V126" s="4">
        <f t="shared" si="38"/>
        <v>1.6074702715248173</v>
      </c>
      <c r="W126" s="4">
        <f t="shared" si="39"/>
        <v>6.9547432904428401</v>
      </c>
      <c r="X126">
        <f t="shared" si="40"/>
        <v>1.4277322366157015E-2</v>
      </c>
      <c r="Y126">
        <f t="shared" si="41"/>
        <v>1.6805996921291775</v>
      </c>
      <c r="Z126" s="9" t="s">
        <v>580</v>
      </c>
      <c r="AA126" s="17">
        <v>4440.9192002030004</v>
      </c>
      <c r="AB126" s="17">
        <v>5041.3335370349996</v>
      </c>
      <c r="AC126" s="17">
        <v>3800.0623505369999</v>
      </c>
      <c r="AD126" s="17">
        <v>2650.1727573399999</v>
      </c>
      <c r="AE126" s="16">
        <v>1692677</v>
      </c>
      <c r="AF126" s="16">
        <v>6539724.2269500401</v>
      </c>
      <c r="AG126" s="8">
        <v>65841</v>
      </c>
      <c r="AH126" s="8">
        <v>62092</v>
      </c>
      <c r="AI126" s="8">
        <v>85456</v>
      </c>
      <c r="AJ126" s="8">
        <v>88095</v>
      </c>
      <c r="AK126" s="8">
        <v>97966</v>
      </c>
      <c r="AL126" s="8">
        <v>4611579</v>
      </c>
      <c r="AM126" s="8">
        <v>4425678</v>
      </c>
      <c r="AN126" s="8">
        <v>3888987</v>
      </c>
      <c r="AO126" s="8">
        <v>3250494</v>
      </c>
      <c r="AP126" s="8">
        <v>3121350</v>
      </c>
      <c r="AQ126" s="8">
        <v>456717</v>
      </c>
      <c r="AR126" s="8">
        <v>601932</v>
      </c>
      <c r="AS126" s="8">
        <v>779154</v>
      </c>
      <c r="AT126" s="8">
        <v>415664</v>
      </c>
      <c r="AU126" s="8">
        <v>473064</v>
      </c>
      <c r="AV126" s="8">
        <v>734159</v>
      </c>
      <c r="AW126" s="8">
        <v>663084</v>
      </c>
      <c r="AX126" s="8">
        <v>705342</v>
      </c>
      <c r="AY126" s="8">
        <v>746044</v>
      </c>
      <c r="AZ126" s="8">
        <v>719267</v>
      </c>
      <c r="BA126" s="8">
        <v>152803</v>
      </c>
      <c r="BB126" s="8">
        <v>169109</v>
      </c>
      <c r="BC126" s="8">
        <v>184170</v>
      </c>
      <c r="BD126" s="8">
        <v>193796</v>
      </c>
      <c r="BE126" s="8">
        <v>195432</v>
      </c>
      <c r="BF126" s="8">
        <v>384243</v>
      </c>
      <c r="BG126" s="8">
        <v>352081</v>
      </c>
      <c r="BH126" s="8">
        <v>340782</v>
      </c>
      <c r="BI126" s="8">
        <v>342557</v>
      </c>
      <c r="BJ126" s="8">
        <v>341129</v>
      </c>
      <c r="BK126" s="8">
        <v>2744008</v>
      </c>
      <c r="BL126" s="8">
        <v>2570679</v>
      </c>
      <c r="BM126" s="8">
        <v>2083002</v>
      </c>
      <c r="BN126" s="8">
        <v>1858074</v>
      </c>
      <c r="BO126" s="8">
        <v>1801513</v>
      </c>
      <c r="BP126" s="8">
        <v>343910</v>
      </c>
      <c r="BQ126" s="8">
        <v>544156</v>
      </c>
      <c r="BR126" s="8">
        <v>248647</v>
      </c>
      <c r="BS126" s="8">
        <v>376476</v>
      </c>
      <c r="BT126" s="8">
        <v>361944</v>
      </c>
      <c r="BU126" s="8">
        <v>-563476</v>
      </c>
      <c r="BV126" s="8">
        <v>-419272</v>
      </c>
      <c r="BW126" s="8">
        <v>-320738</v>
      </c>
      <c r="BX126" s="8">
        <v>-279986</v>
      </c>
      <c r="BY126" s="8">
        <v>-258521</v>
      </c>
      <c r="BZ126" s="8">
        <v>-266543</v>
      </c>
      <c r="CA126" s="8">
        <v>-215774</v>
      </c>
      <c r="CB126" s="8">
        <v>-280255</v>
      </c>
      <c r="CC126" s="8">
        <v>-327960</v>
      </c>
      <c r="CD126" s="8">
        <v>-316599</v>
      </c>
      <c r="CE126" s="10">
        <v>0.62952320153875496</v>
      </c>
      <c r="CF126" s="10">
        <v>0.64541461853930904</v>
      </c>
      <c r="CG126" s="10">
        <v>0.94438692076772801</v>
      </c>
      <c r="CH126" s="10">
        <v>1.1608838253064</v>
      </c>
      <c r="CI126" s="10">
        <v>0.82457518037858801</v>
      </c>
      <c r="CJ126" s="8">
        <v>297281</v>
      </c>
      <c r="CK126" s="8">
        <v>245064</v>
      </c>
      <c r="CL126" s="8">
        <v>242068</v>
      </c>
      <c r="CM126" s="8">
        <v>236856</v>
      </c>
      <c r="CN126" s="8">
        <v>243663</v>
      </c>
      <c r="CO126" s="10">
        <v>40.493000000000002</v>
      </c>
      <c r="CP126" s="10">
        <v>36.957999999999998</v>
      </c>
      <c r="CQ126" s="10">
        <v>34.319000000000003</v>
      </c>
      <c r="CR126" s="10">
        <v>31.748000000000001</v>
      </c>
      <c r="CS126" s="10">
        <v>33.877000000000002</v>
      </c>
      <c r="CT126" s="8">
        <v>403</v>
      </c>
      <c r="CU126" s="8">
        <v>272</v>
      </c>
      <c r="CV126" s="8">
        <v>90504</v>
      </c>
      <c r="CW126" s="8">
        <v>85917</v>
      </c>
      <c r="CX126" s="8">
        <v>133256</v>
      </c>
      <c r="CY126" s="8">
        <v>154568</v>
      </c>
      <c r="CZ126" s="8">
        <v>168436</v>
      </c>
      <c r="DA126" s="8">
        <v>424170</v>
      </c>
      <c r="DB126" s="8">
        <v>453268</v>
      </c>
      <c r="DC126" s="8">
        <v>218987</v>
      </c>
      <c r="DD126" s="8">
        <v>206360</v>
      </c>
      <c r="DE126" s="8">
        <v>219824</v>
      </c>
      <c r="DF126" s="8">
        <v>671</v>
      </c>
      <c r="DG126" s="4">
        <f t="shared" si="42"/>
        <v>-9.4569206638547731E-2</v>
      </c>
    </row>
    <row r="127" spans="1:111" ht="14" customHeight="1" x14ac:dyDescent="0.2">
      <c r="A127" s="4" t="s">
        <v>581</v>
      </c>
      <c r="B127" s="5" t="s">
        <v>582</v>
      </c>
      <c r="C127" s="4" t="s">
        <v>244</v>
      </c>
      <c r="D127" s="16">
        <v>1636</v>
      </c>
      <c r="E127" s="4">
        <f t="shared" si="45"/>
        <v>0.50236586489890533</v>
      </c>
      <c r="F127" s="4">
        <f t="shared" si="24"/>
        <v>15.096704999122391</v>
      </c>
      <c r="G127" s="4">
        <f t="shared" si="25"/>
        <v>9.3697690402473643</v>
      </c>
      <c r="H127" s="4">
        <f t="shared" si="26"/>
        <v>2.8092631036075919</v>
      </c>
      <c r="I127" s="17">
        <v>3371.6075142740001</v>
      </c>
      <c r="J127" s="8">
        <v>1584</v>
      </c>
      <c r="K127" s="4">
        <f t="shared" si="27"/>
        <v>0.32663030291645989</v>
      </c>
      <c r="L127" s="4">
        <f t="shared" si="28"/>
        <v>0.47848784578171144</v>
      </c>
      <c r="M127" s="14">
        <f t="shared" si="29"/>
        <v>1722338</v>
      </c>
      <c r="N127" s="4">
        <f t="shared" si="30"/>
        <v>0.23549343751336821</v>
      </c>
      <c r="O127" s="4">
        <f t="shared" si="31"/>
        <v>0.22218242847322328</v>
      </c>
      <c r="P127" s="4">
        <f t="shared" si="32"/>
        <v>0.29982202245760226</v>
      </c>
      <c r="Q127" s="4">
        <f t="shared" si="33"/>
        <v>1.8310098758136578E-2</v>
      </c>
      <c r="R127" s="4">
        <f t="shared" si="34"/>
        <v>0.29974878305475128</v>
      </c>
      <c r="S127" s="4">
        <f t="shared" si="35"/>
        <v>0.25219365763322221</v>
      </c>
      <c r="T127" s="14">
        <f t="shared" si="36"/>
        <v>15222</v>
      </c>
      <c r="U127" s="4">
        <f t="shared" si="37"/>
        <v>0.56003327273446502</v>
      </c>
      <c r="V127" s="4">
        <f t="shared" si="38"/>
        <v>0.88572367632649318</v>
      </c>
      <c r="W127" s="4">
        <f t="shared" si="39"/>
        <v>2.2751492903400816</v>
      </c>
      <c r="X127">
        <f t="shared" si="40"/>
        <v>0.12442955256195042</v>
      </c>
      <c r="Y127">
        <f t="shared" si="41"/>
        <v>9.0450016881932296</v>
      </c>
      <c r="Z127" s="9" t="s">
        <v>583</v>
      </c>
      <c r="AA127" s="2" t="s">
        <v>134</v>
      </c>
      <c r="AB127" s="17">
        <v>2321.9286581450001</v>
      </c>
      <c r="AC127" s="17">
        <v>1829.2669508930001</v>
      </c>
      <c r="AD127" s="17">
        <v>661.81130761199995</v>
      </c>
      <c r="AE127" s="16">
        <v>-547784</v>
      </c>
      <c r="AF127" s="16">
        <v>2823823.5142735899</v>
      </c>
      <c r="AG127" s="8">
        <v>223334</v>
      </c>
      <c r="AH127" s="8">
        <v>142349</v>
      </c>
      <c r="AI127" s="8">
        <v>31025</v>
      </c>
      <c r="AJ127" s="8">
        <v>1910</v>
      </c>
      <c r="AK127" s="8">
        <v>57648</v>
      </c>
      <c r="AL127" s="8">
        <v>1794863</v>
      </c>
      <c r="AM127" s="8">
        <v>1649813</v>
      </c>
      <c r="AN127" s="8">
        <v>1468172</v>
      </c>
      <c r="AO127" s="8">
        <v>1448580</v>
      </c>
      <c r="AP127" s="8">
        <v>375630</v>
      </c>
      <c r="AQ127" s="8">
        <v>1134872</v>
      </c>
      <c r="AR127" s="8">
        <v>948089</v>
      </c>
      <c r="AS127" s="8">
        <v>731661</v>
      </c>
      <c r="AT127" s="8">
        <v>641664</v>
      </c>
      <c r="AU127" s="8">
        <v>270881</v>
      </c>
      <c r="AV127" s="8">
        <v>1005183</v>
      </c>
      <c r="AW127" s="8">
        <v>788899</v>
      </c>
      <c r="AX127" s="8">
        <v>556496</v>
      </c>
      <c r="AY127" s="8">
        <v>305896</v>
      </c>
      <c r="AZ127" s="8">
        <v>324523</v>
      </c>
      <c r="BA127" s="8">
        <v>236714</v>
      </c>
      <c r="BB127" s="8">
        <v>156407</v>
      </c>
      <c r="BC127" s="8">
        <v>26677</v>
      </c>
      <c r="BD127" s="8">
        <v>-5043</v>
      </c>
      <c r="BE127" s="8">
        <v>66487</v>
      </c>
      <c r="BF127" s="8">
        <v>301376</v>
      </c>
      <c r="BG127" s="8">
        <v>222208</v>
      </c>
      <c r="BH127" s="8">
        <v>94255</v>
      </c>
      <c r="BI127" s="8">
        <v>11874</v>
      </c>
      <c r="BJ127" s="8">
        <v>73467</v>
      </c>
      <c r="BK127" s="8">
        <v>198437</v>
      </c>
      <c r="BL127" s="8">
        <v>223758</v>
      </c>
      <c r="BM127" s="8">
        <v>203426</v>
      </c>
      <c r="BN127" s="8">
        <v>184554</v>
      </c>
      <c r="BO127" s="8">
        <v>62778</v>
      </c>
      <c r="BP127" s="8">
        <v>160558</v>
      </c>
      <c r="BQ127" s="8">
        <v>154526</v>
      </c>
      <c r="BR127" s="8">
        <v>120091</v>
      </c>
      <c r="BS127" s="8">
        <v>85743</v>
      </c>
      <c r="BT127" s="8">
        <v>59773</v>
      </c>
      <c r="BU127" s="8">
        <v>-18405</v>
      </c>
      <c r="BV127" s="8">
        <v>-12039</v>
      </c>
      <c r="BW127" s="8">
        <v>-3829</v>
      </c>
      <c r="BX127" s="8">
        <v>-6802</v>
      </c>
      <c r="BY127" s="8">
        <v>-7486</v>
      </c>
      <c r="BZ127" s="8">
        <v>-456584</v>
      </c>
      <c r="CA127" s="8">
        <v>-345378</v>
      </c>
      <c r="CB127" s="8">
        <v>-264211</v>
      </c>
      <c r="CC127" s="8">
        <v>-164903</v>
      </c>
      <c r="CD127" s="8">
        <v>-133545</v>
      </c>
      <c r="CE127" s="10">
        <v>2.02031976968357</v>
      </c>
      <c r="CF127" s="10">
        <v>2.69242088498026</v>
      </c>
      <c r="CG127" s="10">
        <v>1.24127169151516</v>
      </c>
      <c r="CH127" s="10">
        <v>-1.79916506454271</v>
      </c>
      <c r="CI127" s="10">
        <v>7.9495531281032799</v>
      </c>
      <c r="CJ127" s="8">
        <v>287996</v>
      </c>
      <c r="CK127" s="8">
        <v>208150</v>
      </c>
      <c r="CL127" s="8">
        <v>98603</v>
      </c>
      <c r="CM127" s="8">
        <v>18827</v>
      </c>
      <c r="CN127" s="8">
        <v>64628</v>
      </c>
      <c r="CO127" s="10">
        <v>28.651</v>
      </c>
      <c r="CP127" s="10">
        <v>26.385000000000002</v>
      </c>
      <c r="CQ127" s="10">
        <v>17.719000000000001</v>
      </c>
      <c r="CR127" s="10">
        <v>6.1550000000000002</v>
      </c>
      <c r="CS127" s="10">
        <v>19.914999999999999</v>
      </c>
      <c r="CT127" s="8">
        <v>943</v>
      </c>
      <c r="CU127" s="8">
        <v>733</v>
      </c>
      <c r="CV127" s="8">
        <v>511151</v>
      </c>
      <c r="CW127" s="8">
        <v>366968</v>
      </c>
      <c r="CX127" s="8">
        <v>300285</v>
      </c>
      <c r="CY127" s="8">
        <v>272052</v>
      </c>
      <c r="CZ127" s="8">
        <v>96409</v>
      </c>
      <c r="DA127" s="8">
        <v>538008</v>
      </c>
      <c r="DB127" s="8">
        <v>593092</v>
      </c>
      <c r="DC127" s="8">
        <v>624989</v>
      </c>
      <c r="DD127" s="8">
        <v>679101</v>
      </c>
      <c r="DE127" s="8">
        <v>53698</v>
      </c>
      <c r="DF127" s="8">
        <v>1584</v>
      </c>
      <c r="DG127" s="4">
        <f t="shared" si="42"/>
        <v>0.40295147468192694</v>
      </c>
    </row>
    <row r="128" spans="1:111" ht="14" customHeight="1" x14ac:dyDescent="0.2">
      <c r="A128" s="4" t="s">
        <v>584</v>
      </c>
      <c r="B128" s="5" t="s">
        <v>585</v>
      </c>
      <c r="C128" s="4" t="s">
        <v>374</v>
      </c>
      <c r="D128" s="16">
        <v>2500</v>
      </c>
      <c r="E128" s="4">
        <f t="shared" si="45"/>
        <v>0.1101439557617494</v>
      </c>
      <c r="F128" s="4">
        <f t="shared" si="24"/>
        <v>13.462372933993727</v>
      </c>
      <c r="G128" s="4">
        <f t="shared" si="25"/>
        <v>8.374946736923004</v>
      </c>
      <c r="H128" s="4">
        <f t="shared" si="26"/>
        <v>0.99116202890212846</v>
      </c>
      <c r="I128" s="17">
        <v>811.33682961299996</v>
      </c>
      <c r="J128" s="8">
        <v>106</v>
      </c>
      <c r="K128" s="4">
        <f t="shared" si="27"/>
        <v>0.12243436889414805</v>
      </c>
      <c r="L128" s="4">
        <f t="shared" si="28"/>
        <v>0.11694269005434288</v>
      </c>
      <c r="M128" s="14">
        <f t="shared" si="29"/>
        <v>513591.5</v>
      </c>
      <c r="N128" s="4">
        <f t="shared" si="30"/>
        <v>9.409291565643596E-2</v>
      </c>
      <c r="O128" s="4">
        <f t="shared" si="31"/>
        <v>6.6997055184442836E-2</v>
      </c>
      <c r="P128" s="4">
        <f t="shared" si="32"/>
        <v>0.11834845761255387</v>
      </c>
      <c r="Q128" s="4">
        <f t="shared" si="33"/>
        <v>2.7004703478528638E-2</v>
      </c>
      <c r="R128" s="4">
        <f t="shared" si="34"/>
        <v>0.27073312766984747</v>
      </c>
      <c r="S128" s="4">
        <f t="shared" si="35"/>
        <v>0.47565464473624441</v>
      </c>
      <c r="T128" s="14">
        <f t="shared" si="36"/>
        <v>21079.5</v>
      </c>
      <c r="U128" s="4">
        <f t="shared" si="37"/>
        <v>1.6577416822388571</v>
      </c>
      <c r="V128" s="4">
        <f t="shared" si="38"/>
        <v>3.4973659348307007</v>
      </c>
      <c r="W128" s="4">
        <f t="shared" si="39"/>
        <v>0.71264651611759378</v>
      </c>
      <c r="X128">
        <f t="shared" si="40"/>
        <v>0.11106381096650782</v>
      </c>
      <c r="Y128">
        <f t="shared" si="41"/>
        <v>1.8959494351989994</v>
      </c>
      <c r="Z128" s="9" t="s">
        <v>586</v>
      </c>
      <c r="AA128" s="17">
        <v>725.14630024400003</v>
      </c>
      <c r="AB128" s="17">
        <v>744.44516621900004</v>
      </c>
      <c r="AC128" s="17">
        <v>592.47362752000004</v>
      </c>
      <c r="AD128" s="17">
        <v>534.17553758300005</v>
      </c>
      <c r="AE128" s="16">
        <v>80260</v>
      </c>
      <c r="AF128" s="16">
        <v>891596.82961282297</v>
      </c>
      <c r="AG128" s="8">
        <v>60267</v>
      </c>
      <c r="AH128" s="8">
        <v>33538</v>
      </c>
      <c r="AI128" s="8">
        <v>36769</v>
      </c>
      <c r="AJ128" s="8">
        <v>24333</v>
      </c>
      <c r="AK128" s="8">
        <v>-3349</v>
      </c>
      <c r="AL128" s="8">
        <v>542634</v>
      </c>
      <c r="AM128" s="8">
        <v>484549</v>
      </c>
      <c r="AN128" s="8">
        <v>400015</v>
      </c>
      <c r="AO128" s="8">
        <v>353139</v>
      </c>
      <c r="AP128" s="8">
        <v>348645</v>
      </c>
      <c r="AQ128" s="8">
        <v>257207</v>
      </c>
      <c r="AR128" s="8">
        <v>219914</v>
      </c>
      <c r="AS128" s="8">
        <v>183730</v>
      </c>
      <c r="AT128" s="8">
        <v>185042</v>
      </c>
      <c r="AU128" s="8">
        <v>182855</v>
      </c>
      <c r="AV128" s="8">
        <v>899547</v>
      </c>
      <c r="AW128" s="8">
        <v>761435</v>
      </c>
      <c r="AX128" s="8">
        <v>510369</v>
      </c>
      <c r="AY128" s="8">
        <v>515698</v>
      </c>
      <c r="AZ128" s="8">
        <v>566735</v>
      </c>
      <c r="BA128" s="8">
        <v>84641</v>
      </c>
      <c r="BB128" s="8">
        <v>51001</v>
      </c>
      <c r="BC128" s="8">
        <v>44026</v>
      </c>
      <c r="BD128" s="8">
        <v>38131</v>
      </c>
      <c r="BE128" s="8">
        <v>6445.99999999999</v>
      </c>
      <c r="BF128" s="8">
        <v>106460</v>
      </c>
      <c r="BG128" s="8">
        <v>71886</v>
      </c>
      <c r="BH128" s="8">
        <v>64956</v>
      </c>
      <c r="BI128" s="8">
        <v>62630</v>
      </c>
      <c r="BJ128" s="8">
        <v>32877</v>
      </c>
      <c r="BK128" s="8">
        <v>286207</v>
      </c>
      <c r="BL128" s="8">
        <v>275224</v>
      </c>
      <c r="BM128" s="8">
        <v>210915</v>
      </c>
      <c r="BN128" s="8">
        <v>186457</v>
      </c>
      <c r="BO128" s="8">
        <v>194007</v>
      </c>
      <c r="BP128" s="8">
        <v>137762</v>
      </c>
      <c r="BQ128" s="8">
        <v>132500</v>
      </c>
      <c r="BR128" s="8">
        <v>142247</v>
      </c>
      <c r="BS128" s="8">
        <v>82625</v>
      </c>
      <c r="BT128" s="8">
        <v>97423</v>
      </c>
      <c r="BU128" s="8">
        <v>-24292</v>
      </c>
      <c r="BV128" s="8">
        <v>-17867</v>
      </c>
      <c r="BW128" s="8">
        <v>-13421</v>
      </c>
      <c r="BX128" s="8">
        <v>-10294</v>
      </c>
      <c r="BY128" s="8">
        <v>-5123</v>
      </c>
      <c r="BZ128" s="8">
        <v>-594265</v>
      </c>
      <c r="CA128" s="8">
        <v>-528229</v>
      </c>
      <c r="CB128" s="8">
        <v>-317479</v>
      </c>
      <c r="CC128" s="8">
        <v>-320803</v>
      </c>
      <c r="CD128" s="8">
        <v>-361200</v>
      </c>
      <c r="CE128" s="10">
        <v>2.1150876966310301</v>
      </c>
      <c r="CF128" s="10">
        <v>0.958456973293769</v>
      </c>
      <c r="CG128" s="10">
        <v>0.68993283468172795</v>
      </c>
      <c r="CH128" s="10">
        <v>2.9463424437299</v>
      </c>
      <c r="CI128" s="10">
        <v>4.6682108426192599</v>
      </c>
      <c r="CJ128" s="8">
        <v>82086</v>
      </c>
      <c r="CK128" s="8">
        <v>54423</v>
      </c>
      <c r="CL128" s="8">
        <v>57699</v>
      </c>
      <c r="CM128" s="8">
        <v>48832</v>
      </c>
      <c r="CN128" s="8">
        <v>23082</v>
      </c>
      <c r="CO128" s="10">
        <v>9.125</v>
      </c>
      <c r="CP128" s="10">
        <v>7.1470000000000002</v>
      </c>
      <c r="CQ128" s="10">
        <v>11.305</v>
      </c>
      <c r="CR128" s="10">
        <v>9.4689999999999994</v>
      </c>
      <c r="CS128" s="10">
        <v>4.0730000000000004</v>
      </c>
      <c r="CT128" s="8">
        <v>47</v>
      </c>
      <c r="CU128" s="8">
        <v>69</v>
      </c>
      <c r="CV128" s="8">
        <v>153531</v>
      </c>
      <c r="CW128" s="8">
        <v>112552</v>
      </c>
      <c r="CX128" s="8">
        <v>88470</v>
      </c>
      <c r="CY128" s="8">
        <v>59672</v>
      </c>
      <c r="CZ128" s="8">
        <v>55686</v>
      </c>
      <c r="DA128" s="8">
        <v>146909</v>
      </c>
      <c r="DB128" s="8">
        <v>138959</v>
      </c>
      <c r="DC128" s="8">
        <v>120294</v>
      </c>
      <c r="DD128" s="8">
        <v>97528</v>
      </c>
      <c r="DE128" s="8">
        <v>89348</v>
      </c>
      <c r="DF128" s="8">
        <v>106</v>
      </c>
      <c r="DG128" s="4" t="e">
        <f t="shared" si="42"/>
        <v>#NUM!</v>
      </c>
    </row>
    <row r="129" spans="1:111" ht="14" customHeight="1" x14ac:dyDescent="0.2">
      <c r="A129" s="4" t="s">
        <v>587</v>
      </c>
      <c r="B129" s="5" t="s">
        <v>588</v>
      </c>
      <c r="C129" s="4" t="s">
        <v>589</v>
      </c>
      <c r="D129" s="16">
        <v>2000</v>
      </c>
      <c r="E129" s="4">
        <f t="shared" si="45"/>
        <v>0.37278365804425873</v>
      </c>
      <c r="F129" s="4">
        <f t="shared" si="24"/>
        <v>10.655310169633742</v>
      </c>
      <c r="G129" s="4">
        <f t="shared" si="25"/>
        <v>5.7540075741699557</v>
      </c>
      <c r="H129" s="4">
        <f t="shared" si="26"/>
        <v>2.4979580905113483</v>
      </c>
      <c r="I129" s="17">
        <v>1283.8476670289999</v>
      </c>
      <c r="J129" s="8">
        <v>1479</v>
      </c>
      <c r="K129" s="4">
        <f t="shared" si="27"/>
        <v>0.13621718847452757</v>
      </c>
      <c r="L129" s="4">
        <f t="shared" si="28"/>
        <v>5.5030128484803598E-2</v>
      </c>
      <c r="M129" s="14">
        <f t="shared" si="29"/>
        <v>1776946.5</v>
      </c>
      <c r="N129" s="4">
        <f t="shared" si="30"/>
        <v>0.27264769289946955</v>
      </c>
      <c r="O129" s="4">
        <f t="shared" si="31"/>
        <v>0.1539758140057941</v>
      </c>
      <c r="P129" s="4">
        <f t="shared" si="32"/>
        <v>0.43412492220636179</v>
      </c>
      <c r="Q129" s="4">
        <f t="shared" si="33"/>
        <v>0.16302223971558519</v>
      </c>
      <c r="R129" s="4">
        <f t="shared" si="34"/>
        <v>0.49740569886088465</v>
      </c>
      <c r="S129" s="4">
        <f t="shared" si="35"/>
        <v>5.485668118804865E-2</v>
      </c>
      <c r="T129" s="14">
        <f t="shared" si="36"/>
        <v>116138</v>
      </c>
      <c r="U129" s="4">
        <f t="shared" si="37"/>
        <v>0.40793528244336091</v>
      </c>
      <c r="V129" s="4">
        <f t="shared" si="38"/>
        <v>1.0120446556286422</v>
      </c>
      <c r="W129" s="4">
        <f t="shared" si="39"/>
        <v>2.9047343595024113</v>
      </c>
      <c r="X129">
        <f t="shared" si="40"/>
        <v>6.2812167175900033E-2</v>
      </c>
      <c r="Y129">
        <f t="shared" si="41"/>
        <v>1.1279787980962035</v>
      </c>
      <c r="Z129" s="9" t="s">
        <v>590</v>
      </c>
      <c r="AA129" s="17">
        <v>1942.3936998060001</v>
      </c>
      <c r="AB129" s="17">
        <v>1186.669196177</v>
      </c>
      <c r="AC129" s="17">
        <v>1134.2689512740001</v>
      </c>
      <c r="AD129" s="17">
        <v>361.497329944</v>
      </c>
      <c r="AE129" s="16">
        <v>670852</v>
      </c>
      <c r="AF129" s="16">
        <v>1954699.6670288499</v>
      </c>
      <c r="AG129" s="8">
        <v>120489</v>
      </c>
      <c r="AH129" s="8">
        <v>152925</v>
      </c>
      <c r="AI129" s="8">
        <v>-81680</v>
      </c>
      <c r="AJ129" s="8">
        <v>16517</v>
      </c>
      <c r="AK129" s="8">
        <v>12356</v>
      </c>
      <c r="AL129" s="8">
        <v>1918243</v>
      </c>
      <c r="AM129" s="8">
        <v>1635650</v>
      </c>
      <c r="AN129" s="8">
        <v>1477179</v>
      </c>
      <c r="AO129" s="8">
        <v>1629223</v>
      </c>
      <c r="AP129" s="8">
        <v>1548261</v>
      </c>
      <c r="AQ129" s="8">
        <v>773206</v>
      </c>
      <c r="AR129" s="8">
        <v>552638</v>
      </c>
      <c r="AS129" s="8">
        <v>431639</v>
      </c>
      <c r="AT129" s="8">
        <v>502532</v>
      </c>
      <c r="AU129" s="8">
        <v>488940</v>
      </c>
      <c r="AV129" s="8">
        <v>782519</v>
      </c>
      <c r="AW129" s="8">
        <v>660385</v>
      </c>
      <c r="AX129" s="8">
        <v>383674</v>
      </c>
      <c r="AY129" s="8">
        <v>533227</v>
      </c>
      <c r="AZ129" s="8">
        <v>469515</v>
      </c>
      <c r="BA129" s="8">
        <v>213352</v>
      </c>
      <c r="BB129" s="8">
        <v>197511</v>
      </c>
      <c r="BC129" s="8">
        <v>-5415</v>
      </c>
      <c r="BD129" s="8">
        <v>94017</v>
      </c>
      <c r="BE129" s="8">
        <v>85813</v>
      </c>
      <c r="BF129" s="8">
        <v>339711</v>
      </c>
      <c r="BG129" s="8">
        <v>316985</v>
      </c>
      <c r="BH129" s="8">
        <v>137349</v>
      </c>
      <c r="BI129" s="8">
        <v>226152</v>
      </c>
      <c r="BJ129" s="8">
        <v>212283</v>
      </c>
      <c r="BK129" s="8">
        <v>1700602</v>
      </c>
      <c r="BL129" s="8">
        <v>1461150</v>
      </c>
      <c r="BM129" s="8">
        <v>1485077</v>
      </c>
      <c r="BN129" s="8">
        <v>1575235</v>
      </c>
      <c r="BO129" s="8">
        <v>1657156</v>
      </c>
      <c r="BP129" s="8">
        <v>691327</v>
      </c>
      <c r="BQ129" s="8">
        <v>471794</v>
      </c>
      <c r="BR129" s="8">
        <v>319490</v>
      </c>
      <c r="BS129" s="8">
        <v>407190</v>
      </c>
      <c r="BT129" s="8">
        <v>471636</v>
      </c>
      <c r="BU129" s="8">
        <v>-127568</v>
      </c>
      <c r="BV129" s="8">
        <v>-104708</v>
      </c>
      <c r="BW129" s="8">
        <v>-76429</v>
      </c>
      <c r="BX129" s="8">
        <v>-114291</v>
      </c>
      <c r="BY129" s="8">
        <v>-103031</v>
      </c>
      <c r="BZ129" s="8">
        <v>-165322</v>
      </c>
      <c r="CA129" s="8">
        <v>-115449</v>
      </c>
      <c r="CB129" s="8">
        <v>-65836</v>
      </c>
      <c r="CC129" s="8">
        <v>-112386</v>
      </c>
      <c r="CD129" s="8">
        <v>-94437</v>
      </c>
      <c r="CE129" s="10">
        <v>2.0921114556226099</v>
      </c>
      <c r="CF129" s="10">
        <v>2.7948469272298202</v>
      </c>
      <c r="CG129" s="10">
        <v>0.45866297620420599</v>
      </c>
      <c r="CH129" s="10">
        <v>0.86102068508596996</v>
      </c>
      <c r="CI129" s="10">
        <v>2.8482191908015402</v>
      </c>
      <c r="CJ129" s="8">
        <v>246848</v>
      </c>
      <c r="CK129" s="8">
        <v>272399</v>
      </c>
      <c r="CL129" s="8">
        <v>61084</v>
      </c>
      <c r="CM129" s="8">
        <v>148652</v>
      </c>
      <c r="CN129" s="8">
        <v>138826</v>
      </c>
      <c r="CO129" s="10">
        <v>31.545000000000002</v>
      </c>
      <c r="CP129" s="10">
        <v>41.249000000000002</v>
      </c>
      <c r="CQ129" s="10">
        <v>15.920999999999999</v>
      </c>
      <c r="CR129" s="10">
        <v>27.878</v>
      </c>
      <c r="CS129" s="10">
        <v>29.568000000000001</v>
      </c>
      <c r="CT129" s="8">
        <v>993</v>
      </c>
      <c r="CU129" s="8">
        <v>500</v>
      </c>
      <c r="CV129" s="8">
        <v>-56558</v>
      </c>
      <c r="CW129" s="8">
        <v>-93984</v>
      </c>
      <c r="CX129" s="8">
        <v>-65157</v>
      </c>
      <c r="CY129" s="8">
        <v>-142850</v>
      </c>
      <c r="CZ129" s="8">
        <v>-233845</v>
      </c>
      <c r="DA129" s="8">
        <v>954145</v>
      </c>
      <c r="DB129" s="8">
        <v>897257</v>
      </c>
      <c r="DC129" s="8">
        <v>896601</v>
      </c>
      <c r="DD129" s="8">
        <v>960822</v>
      </c>
      <c r="DE129" s="8">
        <v>927934</v>
      </c>
      <c r="DF129" s="8">
        <v>1479</v>
      </c>
      <c r="DG129" s="4">
        <f t="shared" si="42"/>
        <v>0.76712542348282442</v>
      </c>
    </row>
    <row r="130" spans="1:111" ht="14" customHeight="1" x14ac:dyDescent="0.2">
      <c r="A130" s="4" t="s">
        <v>591</v>
      </c>
      <c r="B130" s="5" t="s">
        <v>592</v>
      </c>
      <c r="C130" s="4" t="s">
        <v>186</v>
      </c>
      <c r="D130" s="16">
        <v>2738</v>
      </c>
      <c r="E130" s="4">
        <f t="shared" si="45"/>
        <v>-0.13626245007697424</v>
      </c>
      <c r="F130" s="4">
        <f t="shared" ref="F130:F193" si="46">I130*1000/AG130</f>
        <v>-49.969600546960166</v>
      </c>
      <c r="G130" s="4">
        <f t="shared" ref="G130:G193" si="47">AF130/BF130</f>
        <v>8.3655659849609609</v>
      </c>
      <c r="H130" s="4">
        <f t="shared" ref="H130:H193" si="48">AF130/AV130</f>
        <v>0.79650835050504265</v>
      </c>
      <c r="I130" s="17">
        <v>476.70998921799998</v>
      </c>
      <c r="J130" s="8">
        <v>1183</v>
      </c>
      <c r="K130" s="4">
        <f t="shared" ref="K130:K193" si="49">(AV130/AZ130)^(1/4)-1</f>
        <v>-9.2596743412252436E-2</v>
      </c>
      <c r="L130" s="4">
        <f t="shared" ref="L130:L193" si="50">(AL130/AP130)^(1/4)-1</f>
        <v>-0.14628940848192618</v>
      </c>
      <c r="M130" s="14">
        <f t="shared" ref="M130:M193" si="51">AVERAGE(AL130:AM130)</f>
        <v>1075070</v>
      </c>
      <c r="N130" s="4">
        <f t="shared" ref="N130:N193" si="52">BA130/AV130</f>
        <v>3.9378831133269889E-3</v>
      </c>
      <c r="O130" s="4">
        <f t="shared" ref="O130:O193" si="53">AG130/AV130</f>
        <v>-1.2931981033094484E-2</v>
      </c>
      <c r="P130" s="4">
        <f t="shared" ref="P130:P193" si="54">BF130/AV130</f>
        <v>9.5212727021333696E-2</v>
      </c>
      <c r="Q130" s="4">
        <f t="shared" ref="Q130:Q193" si="55">-BU130/AV130</f>
        <v>2.7471648597137611E-2</v>
      </c>
      <c r="R130" s="4">
        <f t="shared" ref="R130:R193" si="56">DA130/AL130</f>
        <v>0.23401152958684396</v>
      </c>
      <c r="S130" s="4">
        <f t="shared" ref="S130:S193" si="57">(-BU130/-BY130)^(1/4)-1</f>
        <v>-0.30730550758855824</v>
      </c>
      <c r="T130" s="14">
        <f t="shared" ref="T130:T193" si="58">-AVERAGE(BU130:BV130)</f>
        <v>18891.5</v>
      </c>
      <c r="U130" s="4">
        <f t="shared" ref="U130:U193" si="59">AV130/AL130</f>
        <v>0.69307736247547891</v>
      </c>
      <c r="V130" s="4">
        <f t="shared" ref="V130:V193" si="60">AV130/AQ130</f>
        <v>1.5941369429642018</v>
      </c>
      <c r="W130" s="4">
        <f t="shared" ref="W130:W193" si="61">AL130/AW130</f>
        <v>1.8570558708635097</v>
      </c>
      <c r="X130">
        <f t="shared" ref="X130:X193" si="62">AG130/AL130</f>
        <v>-8.9628633060000445E-3</v>
      </c>
      <c r="Y130">
        <f t="shared" ref="Y130:Y193" si="63">AL130/BK130</f>
        <v>2.8396356787271166</v>
      </c>
      <c r="Z130" s="9" t="s">
        <v>593</v>
      </c>
      <c r="AA130" s="17">
        <v>305.037767793</v>
      </c>
      <c r="AB130" s="17">
        <v>306.375884896</v>
      </c>
      <c r="AC130" s="17">
        <v>986.80068461799999</v>
      </c>
      <c r="AD130" s="17">
        <v>856.49937570400004</v>
      </c>
      <c r="AE130" s="16">
        <v>110879</v>
      </c>
      <c r="AF130" s="16">
        <v>587588.98921767296</v>
      </c>
      <c r="AG130" s="8">
        <v>-9540</v>
      </c>
      <c r="AH130" s="8">
        <v>-63993</v>
      </c>
      <c r="AI130" s="8">
        <v>-468383</v>
      </c>
      <c r="AJ130" s="8">
        <v>-231808</v>
      </c>
      <c r="AK130" s="8">
        <v>-19105</v>
      </c>
      <c r="AL130" s="8">
        <v>1064392</v>
      </c>
      <c r="AM130" s="8">
        <v>1085748</v>
      </c>
      <c r="AN130" s="8">
        <v>1152260</v>
      </c>
      <c r="AO130" s="8">
        <v>1727867</v>
      </c>
      <c r="AP130" s="8">
        <v>2003821</v>
      </c>
      <c r="AQ130" s="8">
        <v>462762</v>
      </c>
      <c r="AR130" s="8">
        <v>426727</v>
      </c>
      <c r="AS130" s="8">
        <v>423593</v>
      </c>
      <c r="AT130" s="8">
        <v>483429</v>
      </c>
      <c r="AU130" s="8">
        <v>534031</v>
      </c>
      <c r="AV130" s="8">
        <v>737706</v>
      </c>
      <c r="AW130" s="8">
        <v>573161</v>
      </c>
      <c r="AX130" s="8">
        <v>638075</v>
      </c>
      <c r="AY130" s="8">
        <v>1017354</v>
      </c>
      <c r="AZ130" s="8">
        <v>1088133</v>
      </c>
      <c r="BA130" s="8">
        <v>2905</v>
      </c>
      <c r="BB130" s="8">
        <v>-64792</v>
      </c>
      <c r="BC130" s="8">
        <v>-534340</v>
      </c>
      <c r="BD130" s="8">
        <v>-228180</v>
      </c>
      <c r="BE130" s="8">
        <v>-5876</v>
      </c>
      <c r="BF130" s="8">
        <v>70239</v>
      </c>
      <c r="BG130" s="8">
        <v>20074</v>
      </c>
      <c r="BH130" s="8">
        <v>-16937</v>
      </c>
      <c r="BI130" s="8">
        <v>93836</v>
      </c>
      <c r="BJ130" s="8">
        <v>117654</v>
      </c>
      <c r="BK130" s="8">
        <v>374834</v>
      </c>
      <c r="BL130" s="8">
        <v>389922</v>
      </c>
      <c r="BM130" s="8">
        <v>394629</v>
      </c>
      <c r="BN130" s="8">
        <v>503900</v>
      </c>
      <c r="BO130" s="8">
        <v>564053</v>
      </c>
      <c r="BP130" s="8">
        <v>193676</v>
      </c>
      <c r="BQ130" s="8">
        <v>177287</v>
      </c>
      <c r="BR130" s="8">
        <v>162132</v>
      </c>
      <c r="BS130" s="8">
        <v>183071</v>
      </c>
      <c r="BT130" s="8">
        <v>181034</v>
      </c>
      <c r="BU130" s="8">
        <v>-20266</v>
      </c>
      <c r="BV130" s="8">
        <v>-17517</v>
      </c>
      <c r="BW130" s="8">
        <v>-12749</v>
      </c>
      <c r="BX130" s="8">
        <v>-56116</v>
      </c>
      <c r="BY130" s="8">
        <v>-88024</v>
      </c>
      <c r="BZ130" s="8">
        <v>-578556</v>
      </c>
      <c r="CA130" s="8">
        <v>-470437</v>
      </c>
      <c r="CB130" s="8">
        <v>-561448</v>
      </c>
      <c r="CC130" s="8">
        <v>-802589</v>
      </c>
      <c r="CD130" s="8">
        <v>-834513</v>
      </c>
      <c r="CE130" s="10">
        <v>0.97852841924171197</v>
      </c>
      <c r="CF130" s="10">
        <v>0.70679943986307803</v>
      </c>
      <c r="CG130" s="10">
        <v>0.15438580200341301</v>
      </c>
      <c r="CH130" s="10">
        <v>0.47565182905214998</v>
      </c>
      <c r="CI130" s="10">
        <v>0.22761666474825401</v>
      </c>
      <c r="CJ130" s="8">
        <v>57794</v>
      </c>
      <c r="CK130" s="8">
        <v>20873</v>
      </c>
      <c r="CL130" s="8">
        <v>49020</v>
      </c>
      <c r="CM130" s="8">
        <v>90208</v>
      </c>
      <c r="CN130" s="8">
        <v>104425</v>
      </c>
      <c r="CO130" s="10">
        <v>7.8339999999999996</v>
      </c>
      <c r="CP130" s="10">
        <v>3.6419999999999999</v>
      </c>
      <c r="CQ130" s="10">
        <v>7.6820000000000004</v>
      </c>
      <c r="CR130" s="10">
        <v>8.8670000000000009</v>
      </c>
      <c r="CS130" s="10">
        <v>9.5969999999999995</v>
      </c>
      <c r="CT130" s="8">
        <v>995</v>
      </c>
      <c r="CU130" s="8">
        <v>439</v>
      </c>
      <c r="CV130" s="8">
        <v>321999</v>
      </c>
      <c r="CW130" s="8">
        <v>281337</v>
      </c>
      <c r="CX130" s="8">
        <v>283976</v>
      </c>
      <c r="CY130" s="8">
        <v>367417</v>
      </c>
      <c r="CZ130" s="8">
        <v>409108</v>
      </c>
      <c r="DA130" s="8">
        <v>249080</v>
      </c>
      <c r="DB130" s="8">
        <v>262161</v>
      </c>
      <c r="DC130" s="8">
        <v>282238</v>
      </c>
      <c r="DD130" s="8">
        <v>712397</v>
      </c>
      <c r="DE130" s="8">
        <v>902319</v>
      </c>
      <c r="DF130" s="8">
        <v>1183</v>
      </c>
      <c r="DG130" s="4">
        <f t="shared" si="42"/>
        <v>-0.15937881026517853</v>
      </c>
    </row>
    <row r="131" spans="1:111" ht="14" customHeight="1" x14ac:dyDescent="0.2">
      <c r="A131" s="4" t="s">
        <v>594</v>
      </c>
      <c r="B131" s="5" t="s">
        <v>595</v>
      </c>
      <c r="C131" s="4" t="s">
        <v>310</v>
      </c>
      <c r="D131" s="16">
        <v>3063</v>
      </c>
      <c r="E131" s="4">
        <f t="shared" si="45"/>
        <v>-0.20550998290295974</v>
      </c>
      <c r="F131" s="4">
        <f t="shared" si="46"/>
        <v>-12.863552531715152</v>
      </c>
      <c r="G131" s="4">
        <f t="shared" si="47"/>
        <v>19.439247968998359</v>
      </c>
      <c r="H131" s="4">
        <f t="shared" si="48"/>
        <v>1.6886543526788291</v>
      </c>
      <c r="I131" s="17">
        <v>624.82133712300003</v>
      </c>
      <c r="J131" s="8">
        <v>1239</v>
      </c>
      <c r="K131" s="4">
        <f t="shared" si="49"/>
        <v>-1.6730911382861535E-2</v>
      </c>
      <c r="L131" s="4">
        <f t="shared" si="50"/>
        <v>2.3738960194297221E-3</v>
      </c>
      <c r="M131" s="14">
        <f t="shared" si="51"/>
        <v>1343295.5</v>
      </c>
      <c r="N131" s="4">
        <f t="shared" si="52"/>
        <v>-7.3838487937542968E-2</v>
      </c>
      <c r="O131" s="4">
        <f t="shared" si="53"/>
        <v>-7.0604292975909977E-2</v>
      </c>
      <c r="P131" s="4">
        <f t="shared" si="54"/>
        <v>8.686829631330846E-2</v>
      </c>
      <c r="Q131" s="4">
        <f t="shared" si="55"/>
        <v>3.4433637953314215E-2</v>
      </c>
      <c r="R131" s="4">
        <f t="shared" si="56"/>
        <v>0.50546364547220668</v>
      </c>
      <c r="S131" s="4">
        <f t="shared" si="57"/>
        <v>2.4487984285727071E-2</v>
      </c>
      <c r="T131" s="14">
        <f t="shared" si="58"/>
        <v>20609.5</v>
      </c>
      <c r="U131" s="4">
        <f t="shared" si="59"/>
        <v>0.46230551659858249</v>
      </c>
      <c r="V131" s="4">
        <f t="shared" si="60"/>
        <v>1.606128380823421</v>
      </c>
      <c r="W131" s="4">
        <f t="shared" si="61"/>
        <v>2.0989050667637059</v>
      </c>
      <c r="X131">
        <f t="shared" si="62"/>
        <v>-3.2640754138305729E-2</v>
      </c>
      <c r="Y131">
        <f t="shared" si="63"/>
        <v>1.8431949841023691</v>
      </c>
      <c r="Z131" s="9" t="s">
        <v>596</v>
      </c>
      <c r="AA131" s="17">
        <v>1201.737596446</v>
      </c>
      <c r="AB131" s="17">
        <v>1581.209491653</v>
      </c>
      <c r="AC131" s="17">
        <v>1836.6246894640001</v>
      </c>
      <c r="AD131" s="17">
        <v>1568.2022532860001</v>
      </c>
      <c r="AE131" s="16">
        <v>536907</v>
      </c>
      <c r="AF131" s="16">
        <v>1161728.3371232799</v>
      </c>
      <c r="AG131" s="8">
        <v>-48573</v>
      </c>
      <c r="AH131" s="8">
        <v>43670</v>
      </c>
      <c r="AI131" s="8">
        <v>-69742</v>
      </c>
      <c r="AJ131" s="8">
        <v>209829</v>
      </c>
      <c r="AK131" s="8">
        <v>54169</v>
      </c>
      <c r="AL131" s="8">
        <v>1488109</v>
      </c>
      <c r="AM131" s="8">
        <v>1198482</v>
      </c>
      <c r="AN131" s="8">
        <v>1306393</v>
      </c>
      <c r="AO131" s="8">
        <v>1418943</v>
      </c>
      <c r="AP131" s="8">
        <v>1474062</v>
      </c>
      <c r="AQ131" s="8">
        <v>428335</v>
      </c>
      <c r="AR131" s="8">
        <v>546543</v>
      </c>
      <c r="AS131" s="8">
        <v>597974</v>
      </c>
      <c r="AT131" s="8">
        <v>936488</v>
      </c>
      <c r="AU131" s="8">
        <v>773105</v>
      </c>
      <c r="AV131" s="8">
        <v>687961</v>
      </c>
      <c r="AW131" s="8">
        <v>708993</v>
      </c>
      <c r="AX131" s="8">
        <v>784459</v>
      </c>
      <c r="AY131" s="8">
        <v>761608</v>
      </c>
      <c r="AZ131" s="8">
        <v>735994</v>
      </c>
      <c r="BA131" s="8">
        <v>-50798</v>
      </c>
      <c r="BB131" s="8">
        <v>57605</v>
      </c>
      <c r="BC131" s="8">
        <v>-41116</v>
      </c>
      <c r="BD131" s="8">
        <v>63381</v>
      </c>
      <c r="BE131" s="8">
        <v>46038</v>
      </c>
      <c r="BF131" s="8">
        <v>59762</v>
      </c>
      <c r="BG131" s="8">
        <v>94259</v>
      </c>
      <c r="BH131" s="8">
        <v>90056</v>
      </c>
      <c r="BI131" s="8">
        <v>89235</v>
      </c>
      <c r="BJ131" s="8">
        <v>83977</v>
      </c>
      <c r="BK131" s="8">
        <v>807353</v>
      </c>
      <c r="BL131" s="8">
        <v>402153</v>
      </c>
      <c r="BM131" s="8">
        <v>559955</v>
      </c>
      <c r="BN131" s="8">
        <v>595741</v>
      </c>
      <c r="BO131" s="8">
        <v>840905</v>
      </c>
      <c r="BP131" s="8">
        <v>126575</v>
      </c>
      <c r="BQ131" s="8">
        <v>120935</v>
      </c>
      <c r="BR131" s="8">
        <v>228412</v>
      </c>
      <c r="BS131" s="8">
        <v>203992</v>
      </c>
      <c r="BT131" s="8">
        <v>298476</v>
      </c>
      <c r="BU131" s="8">
        <v>-23689</v>
      </c>
      <c r="BV131" s="8">
        <v>-17530</v>
      </c>
      <c r="BW131" s="8">
        <v>-17783</v>
      </c>
      <c r="BX131" s="8">
        <v>-22447</v>
      </c>
      <c r="BY131" s="8">
        <v>-21504</v>
      </c>
      <c r="BZ131" s="8">
        <v>-442064</v>
      </c>
      <c r="CA131" s="8">
        <v>-446196</v>
      </c>
      <c r="CB131" s="8">
        <v>-494297</v>
      </c>
      <c r="CC131" s="8">
        <v>-494949</v>
      </c>
      <c r="CD131" s="8">
        <v>-480777</v>
      </c>
      <c r="CE131" s="10">
        <v>0.65486254109316899</v>
      </c>
      <c r="CF131" s="10">
        <v>6.7754079521949002</v>
      </c>
      <c r="CG131" s="10">
        <v>0.34546275621566003</v>
      </c>
      <c r="CH131" s="10">
        <v>1.103537687989</v>
      </c>
      <c r="CI131" s="10">
        <v>-29.606672435342801</v>
      </c>
      <c r="CJ131" s="8">
        <v>61987</v>
      </c>
      <c r="CK131" s="8">
        <v>80324</v>
      </c>
      <c r="CL131" s="8">
        <v>61430</v>
      </c>
      <c r="CM131" s="8">
        <v>235683</v>
      </c>
      <c r="CN131" s="8">
        <v>92108</v>
      </c>
      <c r="CO131" s="10">
        <v>9.01</v>
      </c>
      <c r="CP131" s="10">
        <v>11.329000000000001</v>
      </c>
      <c r="CQ131" s="10">
        <v>7.8310000000000004</v>
      </c>
      <c r="CR131" s="10">
        <v>30.945</v>
      </c>
      <c r="CS131" s="10">
        <v>12.515000000000001</v>
      </c>
      <c r="CT131" s="8">
        <v>521</v>
      </c>
      <c r="CU131" s="8">
        <v>737</v>
      </c>
      <c r="CV131" s="8">
        <v>324947</v>
      </c>
      <c r="CW131" s="8">
        <v>337694</v>
      </c>
      <c r="CX131" s="8">
        <v>390834</v>
      </c>
      <c r="CY131" s="8">
        <v>369627</v>
      </c>
      <c r="CZ131" s="8">
        <v>329335</v>
      </c>
      <c r="DA131" s="8">
        <v>752185</v>
      </c>
      <c r="DB131" s="8">
        <v>378755</v>
      </c>
      <c r="DC131" s="8">
        <v>397442</v>
      </c>
      <c r="DD131" s="8">
        <v>248753</v>
      </c>
      <c r="DE131" s="8">
        <v>254728</v>
      </c>
      <c r="DF131" s="8">
        <v>1239</v>
      </c>
      <c r="DG131" s="4" t="e">
        <f t="shared" si="42"/>
        <v>#NUM!</v>
      </c>
    </row>
    <row r="132" spans="1:111" ht="14" customHeight="1" x14ac:dyDescent="0.2">
      <c r="A132" s="4" t="s">
        <v>597</v>
      </c>
      <c r="B132" s="5" t="s">
        <v>598</v>
      </c>
      <c r="C132" s="4" t="s">
        <v>599</v>
      </c>
      <c r="D132" s="16">
        <v>775</v>
      </c>
      <c r="E132" s="4">
        <f>(I132/AA132)^(1)-1</f>
        <v>-0.49526323588840793</v>
      </c>
      <c r="F132" s="4">
        <f t="shared" si="46"/>
        <v>6.6667158222398042</v>
      </c>
      <c r="G132" s="4">
        <f t="shared" si="47"/>
        <v>0.96047439718801741</v>
      </c>
      <c r="H132" s="4">
        <f t="shared" si="48"/>
        <v>0.11874586150888304</v>
      </c>
      <c r="I132" s="17">
        <v>404.44298207200001</v>
      </c>
      <c r="J132" s="8">
        <v>310</v>
      </c>
      <c r="K132" s="4">
        <f t="shared" si="49"/>
        <v>0.27084530267143903</v>
      </c>
      <c r="L132" s="4">
        <f t="shared" si="50"/>
        <v>0.40801065802854675</v>
      </c>
      <c r="M132" s="14">
        <f t="shared" si="51"/>
        <v>977938.5</v>
      </c>
      <c r="N132" s="4">
        <f t="shared" si="52"/>
        <v>9.0210268352785075E-2</v>
      </c>
      <c r="O132" s="4">
        <f t="shared" si="53"/>
        <v>6.8448915486474041E-2</v>
      </c>
      <c r="P132" s="4">
        <f t="shared" si="54"/>
        <v>0.12363251103468818</v>
      </c>
      <c r="Q132" s="4">
        <f t="shared" si="55"/>
        <v>3.8103522976522516E-2</v>
      </c>
      <c r="R132" s="4">
        <f t="shared" si="56"/>
        <v>8.0031422863924468E-4</v>
      </c>
      <c r="S132" s="4">
        <f t="shared" si="57"/>
        <v>0.42832563025602122</v>
      </c>
      <c r="T132" s="14">
        <f t="shared" si="58"/>
        <v>34778.5</v>
      </c>
      <c r="U132" s="4">
        <f t="shared" si="59"/>
        <v>0.93330960471848423</v>
      </c>
      <c r="V132" s="4">
        <f t="shared" si="60"/>
        <v>1.0924904654723135</v>
      </c>
      <c r="W132" s="4">
        <f t="shared" si="61"/>
        <v>0.72699997779865211</v>
      </c>
      <c r="X132">
        <f t="shared" si="62"/>
        <v>6.3884030256090019E-2</v>
      </c>
      <c r="Y132">
        <f t="shared" si="63"/>
        <v>3.4295934877136212</v>
      </c>
      <c r="Z132" s="9" t="s">
        <v>600</v>
      </c>
      <c r="AA132" s="17">
        <v>801.29487453499996</v>
      </c>
      <c r="AB132" s="2" t="s">
        <v>134</v>
      </c>
      <c r="AC132" s="2" t="s">
        <v>134</v>
      </c>
      <c r="AD132" s="2" t="s">
        <v>134</v>
      </c>
      <c r="AE132" s="16">
        <v>-299199</v>
      </c>
      <c r="AF132" s="16">
        <v>105243.98207187701</v>
      </c>
      <c r="AG132" s="8">
        <v>60666</v>
      </c>
      <c r="AH132" s="8">
        <v>140473</v>
      </c>
      <c r="AI132" s="8">
        <v>154578</v>
      </c>
      <c r="AJ132" s="8">
        <v>39211</v>
      </c>
      <c r="AK132" s="8">
        <v>27432</v>
      </c>
      <c r="AL132" s="8">
        <v>949627</v>
      </c>
      <c r="AM132" s="8">
        <v>1006250</v>
      </c>
      <c r="AN132" s="8">
        <v>581400</v>
      </c>
      <c r="AO132" s="8">
        <v>317645</v>
      </c>
      <c r="AP132" s="8">
        <v>241618</v>
      </c>
      <c r="AQ132" s="8">
        <v>811262</v>
      </c>
      <c r="AR132" s="8">
        <v>928099</v>
      </c>
      <c r="AS132" s="8">
        <v>538807</v>
      </c>
      <c r="AT132" s="8">
        <v>287187</v>
      </c>
      <c r="AU132" s="8">
        <v>218878</v>
      </c>
      <c r="AV132" s="8">
        <v>886296</v>
      </c>
      <c r="AW132" s="8">
        <v>1306227</v>
      </c>
      <c r="AX132" s="8">
        <v>959030</v>
      </c>
      <c r="AY132" s="8">
        <v>486554</v>
      </c>
      <c r="AZ132" s="8">
        <v>339788</v>
      </c>
      <c r="BA132" s="8">
        <v>79953</v>
      </c>
      <c r="BB132" s="8">
        <v>192405</v>
      </c>
      <c r="BC132" s="8">
        <v>200513</v>
      </c>
      <c r="BD132" s="8">
        <v>53561</v>
      </c>
      <c r="BE132" s="8">
        <v>37979</v>
      </c>
      <c r="BF132" s="8">
        <v>109575</v>
      </c>
      <c r="BG132" s="8">
        <v>211505</v>
      </c>
      <c r="BH132" s="8">
        <v>214513</v>
      </c>
      <c r="BI132" s="8">
        <v>63361</v>
      </c>
      <c r="BJ132" s="8">
        <v>47479</v>
      </c>
      <c r="BK132" s="8">
        <v>276892</v>
      </c>
      <c r="BL132" s="8">
        <v>332274</v>
      </c>
      <c r="BM132" s="8">
        <v>352475</v>
      </c>
      <c r="BN132" s="8">
        <v>196503</v>
      </c>
      <c r="BO132" s="8">
        <v>161852</v>
      </c>
      <c r="BP132" s="8">
        <v>254056</v>
      </c>
      <c r="BQ132" s="8">
        <v>308367</v>
      </c>
      <c r="BR132" s="8">
        <v>346500</v>
      </c>
      <c r="BS132" s="8">
        <v>175583</v>
      </c>
      <c r="BT132" s="8">
        <v>146091</v>
      </c>
      <c r="BU132" s="8">
        <v>-33771</v>
      </c>
      <c r="BV132" s="8">
        <v>-35786</v>
      </c>
      <c r="BW132" s="8">
        <v>-21842</v>
      </c>
      <c r="BX132" s="8">
        <v>-14095</v>
      </c>
      <c r="BY132" s="8">
        <v>-8114</v>
      </c>
      <c r="BZ132" s="8">
        <v>-509703</v>
      </c>
      <c r="CA132" s="8">
        <v>-829677</v>
      </c>
      <c r="CB132" s="8">
        <v>-612656</v>
      </c>
      <c r="CC132" s="8">
        <v>-335104</v>
      </c>
      <c r="CD132" s="8">
        <v>-220692</v>
      </c>
      <c r="CE132" s="10">
        <v>3.4664863623606301</v>
      </c>
      <c r="CF132" s="10">
        <v>-1.29846393155746</v>
      </c>
      <c r="CG132" s="10">
        <v>10.800677812923601</v>
      </c>
      <c r="CH132" s="10">
        <v>0.24914854597851699</v>
      </c>
      <c r="CI132" s="4" t="s">
        <v>134</v>
      </c>
      <c r="CJ132" s="8">
        <v>90288</v>
      </c>
      <c r="CK132" s="8">
        <v>159573</v>
      </c>
      <c r="CL132" s="8">
        <v>168578</v>
      </c>
      <c r="CM132" s="8">
        <v>49011</v>
      </c>
      <c r="CN132" s="8">
        <v>36932</v>
      </c>
      <c r="CO132" s="10">
        <v>10.186999999999999</v>
      </c>
      <c r="CP132" s="10">
        <v>12.215999999999999</v>
      </c>
      <c r="CQ132" s="10">
        <v>17.577999999999999</v>
      </c>
      <c r="CR132" s="10">
        <v>10.073</v>
      </c>
      <c r="CS132" s="10">
        <v>10.869</v>
      </c>
      <c r="CT132" s="8">
        <v>288</v>
      </c>
      <c r="CU132" s="8">
        <v>109</v>
      </c>
      <c r="CV132" s="8">
        <v>416476</v>
      </c>
      <c r="CW132" s="8">
        <v>442763</v>
      </c>
      <c r="CX132" s="8">
        <v>157800</v>
      </c>
      <c r="CY132" s="8">
        <v>182306</v>
      </c>
      <c r="CZ132" s="8">
        <v>123700</v>
      </c>
      <c r="DA132" s="8">
        <v>760</v>
      </c>
      <c r="DB132" s="8">
        <v>1520</v>
      </c>
      <c r="DC132" s="8">
        <v>2280</v>
      </c>
      <c r="DD132" s="8">
        <v>3040</v>
      </c>
      <c r="DE132" s="8">
        <v>4547</v>
      </c>
      <c r="DF132" s="8">
        <v>310</v>
      </c>
      <c r="DG132" s="4">
        <f t="shared" si="42"/>
        <v>0.21947239067441604</v>
      </c>
    </row>
    <row r="133" spans="1:111" ht="14" customHeight="1" x14ac:dyDescent="0.2">
      <c r="A133" s="4" t="s">
        <v>601</v>
      </c>
      <c r="B133" s="5" t="s">
        <v>602</v>
      </c>
      <c r="C133" s="4" t="s">
        <v>559</v>
      </c>
      <c r="D133" s="16">
        <v>1540</v>
      </c>
      <c r="E133" s="4">
        <f t="shared" ref="E133:E147" si="64">(I133/AD133)^(1/4)-1</f>
        <v>-0.11063858131107518</v>
      </c>
      <c r="F133" s="4">
        <f t="shared" si="46"/>
        <v>-18.73353885566862</v>
      </c>
      <c r="G133" s="4">
        <f t="shared" si="47"/>
        <v>7.1934519495203002</v>
      </c>
      <c r="H133" s="4">
        <f t="shared" si="48"/>
        <v>0.59003321323968672</v>
      </c>
      <c r="I133" s="17">
        <v>390.29454851899999</v>
      </c>
      <c r="J133" s="8">
        <v>327</v>
      </c>
      <c r="K133" s="4">
        <f t="shared" si="49"/>
        <v>-3.6541871807845405E-2</v>
      </c>
      <c r="L133" s="4">
        <f t="shared" si="50"/>
        <v>-6.0058195059336628E-2</v>
      </c>
      <c r="M133" s="14">
        <f t="shared" si="51"/>
        <v>733880.5</v>
      </c>
      <c r="N133" s="4">
        <f t="shared" si="52"/>
        <v>-1.1076589577657512E-2</v>
      </c>
      <c r="O133" s="4">
        <f t="shared" si="53"/>
        <v>-2.5544572422062938E-2</v>
      </c>
      <c r="P133" s="4">
        <f t="shared" si="54"/>
        <v>8.2023653925850357E-2</v>
      </c>
      <c r="Q133" s="4">
        <f t="shared" si="55"/>
        <v>3.4665532115243612E-2</v>
      </c>
      <c r="R133" s="4">
        <f t="shared" si="56"/>
        <v>9.4177303724427341E-2</v>
      </c>
      <c r="S133" s="4">
        <f t="shared" si="57"/>
        <v>-0.11038892816187396</v>
      </c>
      <c r="T133" s="14">
        <f t="shared" si="58"/>
        <v>25033</v>
      </c>
      <c r="U133" s="4">
        <f t="shared" si="59"/>
        <v>1.140890365448505</v>
      </c>
      <c r="V133" s="4">
        <f t="shared" si="60"/>
        <v>1.9146927219543344</v>
      </c>
      <c r="W133" s="4">
        <f t="shared" si="61"/>
        <v>1.16281244866058</v>
      </c>
      <c r="X133">
        <f t="shared" si="62"/>
        <v>-2.9143556565833187E-2</v>
      </c>
      <c r="Y133">
        <f t="shared" si="63"/>
        <v>2.4494855180968109</v>
      </c>
      <c r="Z133" s="9" t="s">
        <v>603</v>
      </c>
      <c r="AA133" s="17">
        <v>271.23678479900002</v>
      </c>
      <c r="AB133" s="17">
        <v>174.34292730300001</v>
      </c>
      <c r="AC133" s="17">
        <v>562.50484712900004</v>
      </c>
      <c r="AD133" s="17">
        <v>623.84879929800002</v>
      </c>
      <c r="AE133" s="16">
        <v>90933</v>
      </c>
      <c r="AF133" s="16">
        <v>481227.54851900903</v>
      </c>
      <c r="AG133" s="8">
        <v>-20834</v>
      </c>
      <c r="AH133" s="8">
        <v>-25526</v>
      </c>
      <c r="AI133" s="8">
        <v>-80696</v>
      </c>
      <c r="AJ133" s="8">
        <v>-12946</v>
      </c>
      <c r="AK133" s="8">
        <v>32281</v>
      </c>
      <c r="AL133" s="8">
        <v>714875</v>
      </c>
      <c r="AM133" s="8">
        <v>752886</v>
      </c>
      <c r="AN133" s="8">
        <v>709192</v>
      </c>
      <c r="AO133" s="8">
        <v>900079</v>
      </c>
      <c r="AP133" s="8">
        <v>915854</v>
      </c>
      <c r="AQ133" s="8">
        <v>425966</v>
      </c>
      <c r="AR133" s="8">
        <v>388512</v>
      </c>
      <c r="AS133" s="8">
        <v>328180</v>
      </c>
      <c r="AT133" s="8">
        <v>478809</v>
      </c>
      <c r="AU133" s="8">
        <v>523312</v>
      </c>
      <c r="AV133" s="8">
        <v>815594</v>
      </c>
      <c r="AW133" s="8">
        <v>614781</v>
      </c>
      <c r="AX133" s="8">
        <v>492625</v>
      </c>
      <c r="AY133" s="8">
        <v>820119</v>
      </c>
      <c r="AZ133" s="8">
        <v>946548</v>
      </c>
      <c r="BA133" s="8">
        <v>-9034</v>
      </c>
      <c r="BB133" s="8">
        <v>-8825</v>
      </c>
      <c r="BC133" s="8">
        <v>-78634</v>
      </c>
      <c r="BD133" s="8">
        <v>10395</v>
      </c>
      <c r="BE133" s="8">
        <v>63558</v>
      </c>
      <c r="BF133" s="8">
        <v>66898</v>
      </c>
      <c r="BG133" s="8">
        <v>33400</v>
      </c>
      <c r="BH133" s="8">
        <v>-18507</v>
      </c>
      <c r="BI133" s="8">
        <v>69017</v>
      </c>
      <c r="BJ133" s="8">
        <v>109458</v>
      </c>
      <c r="BK133" s="8">
        <v>291847</v>
      </c>
      <c r="BL133" s="8">
        <v>290500</v>
      </c>
      <c r="BM133" s="8">
        <v>221160</v>
      </c>
      <c r="BN133" s="8">
        <v>351434</v>
      </c>
      <c r="BO133" s="8">
        <v>346173</v>
      </c>
      <c r="BP133" s="8">
        <v>162942</v>
      </c>
      <c r="BQ133" s="8">
        <v>150392</v>
      </c>
      <c r="BR133" s="8">
        <v>153658</v>
      </c>
      <c r="BS133" s="8">
        <v>128862</v>
      </c>
      <c r="BT133" s="8">
        <v>141926</v>
      </c>
      <c r="BU133" s="8">
        <v>-28273</v>
      </c>
      <c r="BV133" s="8">
        <v>-21793</v>
      </c>
      <c r="BW133" s="8">
        <v>-15794</v>
      </c>
      <c r="BX133" s="8">
        <v>-44806</v>
      </c>
      <c r="BY133" s="8">
        <v>-45141</v>
      </c>
      <c r="BZ133" s="8">
        <v>-655448</v>
      </c>
      <c r="CA133" s="8">
        <v>-487327</v>
      </c>
      <c r="CB133" s="8">
        <v>-427858</v>
      </c>
      <c r="CC133" s="8">
        <v>-637538</v>
      </c>
      <c r="CD133" s="8">
        <v>-721075</v>
      </c>
      <c r="CE133" s="10">
        <v>7.8892462311557798</v>
      </c>
      <c r="CF133" s="10">
        <v>0.44255319148936201</v>
      </c>
      <c r="CG133" s="10">
        <v>2.7626450291954199</v>
      </c>
      <c r="CH133" s="10">
        <v>1.1183994713677201</v>
      </c>
      <c r="CI133" s="10">
        <v>1.9010731124528</v>
      </c>
      <c r="CJ133" s="8">
        <v>55098</v>
      </c>
      <c r="CK133" s="8">
        <v>16699</v>
      </c>
      <c r="CL133" s="8">
        <v>-20569</v>
      </c>
      <c r="CM133" s="8">
        <v>45676</v>
      </c>
      <c r="CN133" s="8">
        <v>78181</v>
      </c>
      <c r="CO133" s="10">
        <v>6.7560000000000002</v>
      </c>
      <c r="CP133" s="10">
        <v>2.7160000000000002</v>
      </c>
      <c r="CQ133" s="10">
        <v>-4.1749999999999998</v>
      </c>
      <c r="CR133" s="10">
        <v>5.569</v>
      </c>
      <c r="CS133" s="10">
        <v>8.26</v>
      </c>
      <c r="CT133" s="8">
        <v>169</v>
      </c>
      <c r="CU133" s="8">
        <v>117</v>
      </c>
      <c r="CV133" s="8">
        <v>278883</v>
      </c>
      <c r="CW133" s="8">
        <v>251234</v>
      </c>
      <c r="CX133" s="8">
        <v>227298</v>
      </c>
      <c r="CY133" s="8">
        <v>318667</v>
      </c>
      <c r="CZ133" s="8">
        <v>344431</v>
      </c>
      <c r="DA133" s="8">
        <v>67325</v>
      </c>
      <c r="DB133" s="8">
        <v>72242</v>
      </c>
      <c r="DC133" s="8">
        <v>67872</v>
      </c>
      <c r="DD133" s="8">
        <v>72009</v>
      </c>
      <c r="DE133" s="8">
        <v>68992</v>
      </c>
      <c r="DF133" s="8">
        <v>327</v>
      </c>
      <c r="DG133" s="4" t="e">
        <f t="shared" ref="DG133:DG196" si="65">(AG133/AK133)^(1/4)-1</f>
        <v>#NUM!</v>
      </c>
    </row>
    <row r="134" spans="1:111" ht="14" customHeight="1" x14ac:dyDescent="0.2">
      <c r="A134" s="4" t="s">
        <v>604</v>
      </c>
      <c r="B134" s="5" t="s">
        <v>605</v>
      </c>
      <c r="C134" s="4" t="s">
        <v>163</v>
      </c>
      <c r="D134" s="16">
        <v>3167</v>
      </c>
      <c r="E134" s="4">
        <f t="shared" si="64"/>
        <v>8.5589470427822834E-2</v>
      </c>
      <c r="F134" s="4">
        <f t="shared" si="46"/>
        <v>5.160612739083601</v>
      </c>
      <c r="G134" s="4">
        <f t="shared" si="47"/>
        <v>2.9671700850806935</v>
      </c>
      <c r="H134" s="4">
        <f t="shared" si="48"/>
        <v>0.97220098825918777</v>
      </c>
      <c r="I134" s="17">
        <v>2237.3578499659998</v>
      </c>
      <c r="J134" s="8">
        <v>2088</v>
      </c>
      <c r="K134" s="4">
        <f t="shared" si="49"/>
        <v>0.14036612108591995</v>
      </c>
      <c r="L134" s="4">
        <f t="shared" si="50"/>
        <v>7.586109642879113E-2</v>
      </c>
      <c r="M134" s="14">
        <f t="shared" si="51"/>
        <v>1595115</v>
      </c>
      <c r="N134" s="4">
        <f t="shared" si="52"/>
        <v>0.3126268605099693</v>
      </c>
      <c r="O134" s="4">
        <f t="shared" si="53"/>
        <v>0.28833415357603648</v>
      </c>
      <c r="P134" s="4">
        <f t="shared" si="54"/>
        <v>0.3276525983958713</v>
      </c>
      <c r="Q134" s="4">
        <f t="shared" si="55"/>
        <v>1.5286442053178329E-2</v>
      </c>
      <c r="R134" s="4">
        <f t="shared" si="56"/>
        <v>6.297057973724017E-2</v>
      </c>
      <c r="S134" s="4">
        <f t="shared" si="57"/>
        <v>2.9067467746797249E-2</v>
      </c>
      <c r="T134" s="14">
        <f t="shared" si="58"/>
        <v>22880</v>
      </c>
      <c r="U134" s="4">
        <f t="shared" si="59"/>
        <v>0.94650695361132675</v>
      </c>
      <c r="V134" s="4">
        <f t="shared" si="60"/>
        <v>1.1288048610933856</v>
      </c>
      <c r="W134" s="4">
        <f t="shared" si="61"/>
        <v>1.0467395945347586</v>
      </c>
      <c r="X134">
        <f t="shared" si="62"/>
        <v>0.27291028132335471</v>
      </c>
      <c r="Y134">
        <f t="shared" si="63"/>
        <v>4.032499130598123</v>
      </c>
      <c r="Z134" s="9" t="s">
        <v>606</v>
      </c>
      <c r="AA134" s="17">
        <v>3635.692309562</v>
      </c>
      <c r="AB134" s="17">
        <v>1353.6799482660001</v>
      </c>
      <c r="AC134" s="17">
        <v>1488.8160541740001</v>
      </c>
      <c r="AD134" s="17">
        <v>1610.916251911</v>
      </c>
      <c r="AE134" s="16">
        <v>-775537</v>
      </c>
      <c r="AF134" s="16">
        <v>1461820.8499662799</v>
      </c>
      <c r="AG134" s="8">
        <v>433545</v>
      </c>
      <c r="AH134" s="8">
        <v>367161</v>
      </c>
      <c r="AI134" s="8">
        <v>52300</v>
      </c>
      <c r="AJ134" s="8">
        <v>11653</v>
      </c>
      <c r="AK134" s="8">
        <v>56676</v>
      </c>
      <c r="AL134" s="8">
        <v>1588599</v>
      </c>
      <c r="AM134" s="8">
        <v>1601631</v>
      </c>
      <c r="AN134" s="8">
        <v>1054566</v>
      </c>
      <c r="AO134" s="8">
        <v>1079616</v>
      </c>
      <c r="AP134" s="8">
        <v>1185740</v>
      </c>
      <c r="AQ134" s="8">
        <v>1332046</v>
      </c>
      <c r="AR134" s="8">
        <v>1351890</v>
      </c>
      <c r="AS134" s="8">
        <v>860196</v>
      </c>
      <c r="AT134" s="8">
        <v>893751</v>
      </c>
      <c r="AU134" s="8">
        <v>987273</v>
      </c>
      <c r="AV134" s="8">
        <v>1503620</v>
      </c>
      <c r="AW134" s="8">
        <v>1517664</v>
      </c>
      <c r="AX134" s="8">
        <v>623176</v>
      </c>
      <c r="AY134" s="8">
        <v>540052</v>
      </c>
      <c r="AZ134" s="8">
        <v>889121</v>
      </c>
      <c r="BA134" s="8">
        <v>470072</v>
      </c>
      <c r="BB134" s="8">
        <v>417147</v>
      </c>
      <c r="BC134" s="8">
        <v>58509</v>
      </c>
      <c r="BD134" s="8">
        <v>21610</v>
      </c>
      <c r="BE134" s="8">
        <v>166953</v>
      </c>
      <c r="BF134" s="8">
        <v>492665</v>
      </c>
      <c r="BG134" s="8">
        <v>436957</v>
      </c>
      <c r="BH134" s="8">
        <v>78248</v>
      </c>
      <c r="BI134" s="8">
        <v>41914</v>
      </c>
      <c r="BJ134" s="8">
        <v>185968</v>
      </c>
      <c r="BK134" s="8">
        <v>393949</v>
      </c>
      <c r="BL134" s="8">
        <v>506394</v>
      </c>
      <c r="BM134" s="8">
        <v>296572</v>
      </c>
      <c r="BN134" s="8">
        <v>310553</v>
      </c>
      <c r="BO134" s="8">
        <v>305533</v>
      </c>
      <c r="BP134" s="8">
        <v>248681</v>
      </c>
      <c r="BQ134" s="8">
        <v>351875</v>
      </c>
      <c r="BR134" s="8">
        <v>157893</v>
      </c>
      <c r="BS134" s="8">
        <v>174642</v>
      </c>
      <c r="BT134" s="8">
        <v>174076</v>
      </c>
      <c r="BU134" s="8">
        <v>-22985</v>
      </c>
      <c r="BV134" s="8">
        <v>-22775</v>
      </c>
      <c r="BW134" s="8">
        <v>-11719</v>
      </c>
      <c r="BX134" s="8">
        <v>-11742</v>
      </c>
      <c r="BY134" s="8">
        <v>-20496</v>
      </c>
      <c r="BZ134" s="8">
        <v>-734007</v>
      </c>
      <c r="CA134" s="8">
        <v>-800868</v>
      </c>
      <c r="CB134" s="8">
        <v>-305462</v>
      </c>
      <c r="CC134" s="8">
        <v>-265158</v>
      </c>
      <c r="CD134" s="8">
        <v>-460665</v>
      </c>
      <c r="CE134" s="10">
        <v>13.995265310696499</v>
      </c>
      <c r="CF134" s="10">
        <v>5.3805127342320596</v>
      </c>
      <c r="CG134" s="10">
        <v>2.5309546637446898</v>
      </c>
      <c r="CH134" s="10">
        <v>6.2337568495212903</v>
      </c>
      <c r="CI134" s="10">
        <v>5.3103953147876997</v>
      </c>
      <c r="CJ134" s="8">
        <v>456138</v>
      </c>
      <c r="CK134" s="8">
        <v>386971</v>
      </c>
      <c r="CL134" s="8">
        <v>72039</v>
      </c>
      <c r="CM134" s="8">
        <v>31957</v>
      </c>
      <c r="CN134" s="8">
        <v>75691</v>
      </c>
      <c r="CO134" s="10">
        <v>30.335999999999999</v>
      </c>
      <c r="CP134" s="10">
        <v>25.498000000000001</v>
      </c>
      <c r="CQ134" s="10">
        <v>11.56</v>
      </c>
      <c r="CR134" s="10">
        <v>5.9169999999999998</v>
      </c>
      <c r="CS134" s="10">
        <v>8.5129999999999999</v>
      </c>
      <c r="CT134" s="8">
        <v>1315</v>
      </c>
      <c r="CU134" s="8">
        <v>748</v>
      </c>
      <c r="CV134" s="8">
        <v>426998</v>
      </c>
      <c r="CW134" s="8">
        <v>433880</v>
      </c>
      <c r="CX134" s="8">
        <v>252761</v>
      </c>
      <c r="CY134" s="8">
        <v>248427</v>
      </c>
      <c r="CZ134" s="8">
        <v>310037</v>
      </c>
      <c r="DA134" s="8">
        <v>100035</v>
      </c>
      <c r="DB134" s="8">
        <v>115701</v>
      </c>
      <c r="DC134" s="8">
        <v>94667</v>
      </c>
      <c r="DD134" s="8">
        <v>98342</v>
      </c>
      <c r="DE134" s="8">
        <v>109421</v>
      </c>
      <c r="DF134" s="8">
        <v>2088</v>
      </c>
      <c r="DG134" s="4">
        <f t="shared" si="65"/>
        <v>0.6630631767059143</v>
      </c>
    </row>
    <row r="135" spans="1:111" ht="14" customHeight="1" x14ac:dyDescent="0.2">
      <c r="A135" s="4" t="s">
        <v>607</v>
      </c>
      <c r="B135" s="5" t="s">
        <v>608</v>
      </c>
      <c r="C135" s="4" t="s">
        <v>479</v>
      </c>
      <c r="D135" s="16">
        <v>3800</v>
      </c>
      <c r="E135" s="4">
        <f t="shared" si="64"/>
        <v>-6.0136091915485079E-2</v>
      </c>
      <c r="F135" s="4">
        <f t="shared" si="46"/>
        <v>16.667463562735165</v>
      </c>
      <c r="G135" s="4">
        <f t="shared" si="47"/>
        <v>8.4256363283047779</v>
      </c>
      <c r="H135" s="4">
        <f t="shared" si="48"/>
        <v>1.486731413003431</v>
      </c>
      <c r="I135" s="17">
        <v>1023.265590507</v>
      </c>
      <c r="J135" s="8">
        <v>782</v>
      </c>
      <c r="K135" s="4">
        <f t="shared" si="49"/>
        <v>5.4141045044552749E-2</v>
      </c>
      <c r="L135" s="4">
        <f t="shared" si="50"/>
        <v>4.7380847960849515E-3</v>
      </c>
      <c r="M135" s="14">
        <f t="shared" si="51"/>
        <v>948331</v>
      </c>
      <c r="N135" s="4">
        <f t="shared" si="52"/>
        <v>0.13606785441816632</v>
      </c>
      <c r="O135" s="4">
        <f t="shared" si="53"/>
        <v>8.3489383808012366E-2</v>
      </c>
      <c r="P135" s="4">
        <f t="shared" si="54"/>
        <v>0.17645330929000094</v>
      </c>
      <c r="Q135" s="4">
        <f t="shared" si="55"/>
        <v>3.2489776824022661E-2</v>
      </c>
      <c r="R135" s="4">
        <f t="shared" si="56"/>
        <v>0.37849019572171111</v>
      </c>
      <c r="S135" s="4">
        <f t="shared" si="57"/>
        <v>-1.3979848026799746E-2</v>
      </c>
      <c r="T135" s="14">
        <f t="shared" si="58"/>
        <v>22821.5</v>
      </c>
      <c r="U135" s="4">
        <f t="shared" si="59"/>
        <v>0.78693098211868295</v>
      </c>
      <c r="V135" s="4">
        <f t="shared" si="60"/>
        <v>1.9402186818927805</v>
      </c>
      <c r="W135" s="4">
        <f t="shared" si="61"/>
        <v>1.4239461044264834</v>
      </c>
      <c r="X135">
        <f t="shared" si="62"/>
        <v>6.5700382796522835E-2</v>
      </c>
      <c r="Y135">
        <f t="shared" si="63"/>
        <v>2.1476616654715279</v>
      </c>
      <c r="Z135" s="9" t="s">
        <v>609</v>
      </c>
      <c r="AA135" s="17">
        <v>1163.7006662609999</v>
      </c>
      <c r="AB135" s="17">
        <v>714.16262948200006</v>
      </c>
      <c r="AC135" s="17">
        <v>925.301519418</v>
      </c>
      <c r="AD135" s="17">
        <v>1311.3797718410001</v>
      </c>
      <c r="AE135" s="16">
        <v>69986</v>
      </c>
      <c r="AF135" s="16">
        <v>1093251.5905065299</v>
      </c>
      <c r="AG135" s="8">
        <v>61393</v>
      </c>
      <c r="AH135" s="8">
        <v>36473</v>
      </c>
      <c r="AI135" s="8">
        <v>20188</v>
      </c>
      <c r="AJ135" s="8">
        <v>67914</v>
      </c>
      <c r="AK135" s="8">
        <v>36604</v>
      </c>
      <c r="AL135" s="8">
        <v>934439</v>
      </c>
      <c r="AM135" s="8">
        <v>962223</v>
      </c>
      <c r="AN135" s="8">
        <v>930878</v>
      </c>
      <c r="AO135" s="8">
        <v>921889</v>
      </c>
      <c r="AP135" s="8">
        <v>916937</v>
      </c>
      <c r="AQ135" s="8">
        <v>378998</v>
      </c>
      <c r="AR135" s="8">
        <v>374366</v>
      </c>
      <c r="AS135" s="8">
        <v>331997</v>
      </c>
      <c r="AT135" s="8">
        <v>333873</v>
      </c>
      <c r="AU135" s="8">
        <v>383959</v>
      </c>
      <c r="AV135" s="8">
        <v>735339</v>
      </c>
      <c r="AW135" s="8">
        <v>656232</v>
      </c>
      <c r="AX135" s="8">
        <v>604535</v>
      </c>
      <c r="AY135" s="8">
        <v>639931</v>
      </c>
      <c r="AZ135" s="8">
        <v>595515</v>
      </c>
      <c r="BA135" s="8">
        <v>100056</v>
      </c>
      <c r="BB135" s="8">
        <v>78198</v>
      </c>
      <c r="BC135" s="8">
        <v>66956</v>
      </c>
      <c r="BD135" s="8">
        <v>83840</v>
      </c>
      <c r="BE135" s="8">
        <v>85319</v>
      </c>
      <c r="BF135" s="8">
        <v>129753</v>
      </c>
      <c r="BG135" s="8">
        <v>111439</v>
      </c>
      <c r="BH135" s="8">
        <v>99250</v>
      </c>
      <c r="BI135" s="8">
        <v>114721</v>
      </c>
      <c r="BJ135" s="8">
        <v>112015</v>
      </c>
      <c r="BK135" s="8">
        <v>435096</v>
      </c>
      <c r="BL135" s="8">
        <v>455798</v>
      </c>
      <c r="BM135" s="8">
        <v>469246</v>
      </c>
      <c r="BN135" s="8">
        <v>457576</v>
      </c>
      <c r="BO135" s="8">
        <v>466142</v>
      </c>
      <c r="BP135" s="8">
        <v>150768</v>
      </c>
      <c r="BQ135" s="8">
        <v>143709</v>
      </c>
      <c r="BR135" s="8">
        <v>122877</v>
      </c>
      <c r="BS135" s="8">
        <v>141615</v>
      </c>
      <c r="BT135" s="8">
        <v>161341</v>
      </c>
      <c r="BU135" s="8">
        <v>-23891</v>
      </c>
      <c r="BV135" s="8">
        <v>-21752</v>
      </c>
      <c r="BW135" s="8">
        <v>-21521</v>
      </c>
      <c r="BX135" s="8">
        <v>-34367</v>
      </c>
      <c r="BY135" s="8">
        <v>-25275</v>
      </c>
      <c r="BZ135" s="8">
        <v>-435696</v>
      </c>
      <c r="CA135" s="8">
        <v>-381730</v>
      </c>
      <c r="CB135" s="8">
        <v>-356786</v>
      </c>
      <c r="CC135" s="8">
        <v>-374383</v>
      </c>
      <c r="CD135" s="8">
        <v>-342820</v>
      </c>
      <c r="CE135" s="10">
        <v>4.0689320025419597</v>
      </c>
      <c r="CF135" s="10">
        <v>4.2428393992999398</v>
      </c>
      <c r="CG135" s="10">
        <v>1.7308210615187301</v>
      </c>
      <c r="CH135" s="10">
        <v>2.9598055800433598</v>
      </c>
      <c r="CI135" s="10">
        <v>3.8350180505415201</v>
      </c>
      <c r="CJ135" s="8">
        <v>91090</v>
      </c>
      <c r="CK135" s="8">
        <v>69714</v>
      </c>
      <c r="CL135" s="8">
        <v>52482</v>
      </c>
      <c r="CM135" s="8">
        <v>98795</v>
      </c>
      <c r="CN135" s="8">
        <v>63300</v>
      </c>
      <c r="CO135" s="10">
        <v>12.387</v>
      </c>
      <c r="CP135" s="10">
        <v>10.622999999999999</v>
      </c>
      <c r="CQ135" s="10">
        <v>8.6809999999999992</v>
      </c>
      <c r="CR135" s="10">
        <v>15.438000000000001</v>
      </c>
      <c r="CS135" s="10">
        <v>10.629</v>
      </c>
      <c r="CT135" s="8">
        <v>220</v>
      </c>
      <c r="CU135" s="8">
        <v>372</v>
      </c>
      <c r="CV135" s="8">
        <v>147894</v>
      </c>
      <c r="CW135" s="8">
        <v>126989</v>
      </c>
      <c r="CX135" s="8">
        <v>128278</v>
      </c>
      <c r="CY135" s="8">
        <v>135631</v>
      </c>
      <c r="CZ135" s="8">
        <v>145136</v>
      </c>
      <c r="DA135" s="8">
        <v>353676</v>
      </c>
      <c r="DB135" s="8">
        <v>376983</v>
      </c>
      <c r="DC135" s="8">
        <v>377633</v>
      </c>
      <c r="DD135" s="8">
        <v>400163</v>
      </c>
      <c r="DE135" s="8">
        <v>296689</v>
      </c>
      <c r="DF135" s="8">
        <v>782</v>
      </c>
      <c r="DG135" s="4">
        <f t="shared" si="65"/>
        <v>0.1380139278594068</v>
      </c>
    </row>
    <row r="136" spans="1:111" ht="14" customHeight="1" x14ac:dyDescent="0.2">
      <c r="A136" s="4" t="s">
        <v>610</v>
      </c>
      <c r="B136" s="5" t="s">
        <v>611</v>
      </c>
      <c r="C136" s="4" t="s">
        <v>612</v>
      </c>
      <c r="D136" s="16">
        <v>691</v>
      </c>
      <c r="E136" s="4">
        <f t="shared" si="64"/>
        <v>-0.24878575886326859</v>
      </c>
      <c r="F136" s="4">
        <f t="shared" si="46"/>
        <v>-7.5863975703973212</v>
      </c>
      <c r="G136" s="4">
        <f t="shared" si="47"/>
        <v>-11.599945484031593</v>
      </c>
      <c r="H136" s="4">
        <f t="shared" si="48"/>
        <v>0.31736911048118766</v>
      </c>
      <c r="I136" s="17">
        <v>523.36280918900002</v>
      </c>
      <c r="J136" s="8">
        <v>850</v>
      </c>
      <c r="K136" s="4">
        <f t="shared" si="49"/>
        <v>-3.1267598193793655E-2</v>
      </c>
      <c r="L136" s="4">
        <f t="shared" si="50"/>
        <v>-5.7011337170489451E-3</v>
      </c>
      <c r="M136" s="14">
        <f t="shared" si="51"/>
        <v>1049158</v>
      </c>
      <c r="N136" s="4">
        <f t="shared" si="52"/>
        <v>-8.5819198860662846E-2</v>
      </c>
      <c r="O136" s="4">
        <f t="shared" si="53"/>
        <v>-7.3982918521950256E-2</v>
      </c>
      <c r="P136" s="4">
        <f t="shared" si="54"/>
        <v>-2.7359534656268499E-2</v>
      </c>
      <c r="Q136" s="4">
        <f t="shared" si="55"/>
        <v>6.1739119244331201E-3</v>
      </c>
      <c r="R136" s="4">
        <f t="shared" si="56"/>
        <v>3.6878361615438546E-2</v>
      </c>
      <c r="S136" s="4">
        <f t="shared" si="57"/>
        <v>-0.17204606910011921</v>
      </c>
      <c r="T136" s="14">
        <f t="shared" si="58"/>
        <v>7810.5</v>
      </c>
      <c r="U136" s="4">
        <f t="shared" si="59"/>
        <v>0.91438097245988126</v>
      </c>
      <c r="V136" s="4">
        <f t="shared" si="60"/>
        <v>1.1176819598916925</v>
      </c>
      <c r="W136" s="4">
        <f t="shared" si="61"/>
        <v>0.87304903032601555</v>
      </c>
      <c r="X136">
        <f t="shared" si="62"/>
        <v>-6.7648572983521033E-2</v>
      </c>
      <c r="Y136">
        <f t="shared" si="63"/>
        <v>2.5563006041160103</v>
      </c>
      <c r="Z136" s="9" t="s">
        <v>613</v>
      </c>
      <c r="AA136" s="17">
        <v>892.17823593699995</v>
      </c>
      <c r="AB136" s="17">
        <v>1230.3615521950001</v>
      </c>
      <c r="AC136" s="17">
        <v>738.91532993999999</v>
      </c>
      <c r="AD136" s="17">
        <v>1643.4163676129999</v>
      </c>
      <c r="AE136" s="16">
        <v>-227425</v>
      </c>
      <c r="AF136" s="16">
        <v>295937.80918861402</v>
      </c>
      <c r="AG136" s="8">
        <v>-68987</v>
      </c>
      <c r="AH136" s="8">
        <v>49387</v>
      </c>
      <c r="AI136" s="8">
        <v>58293</v>
      </c>
      <c r="AJ136" s="8">
        <v>25791</v>
      </c>
      <c r="AK136" s="8">
        <v>-9162</v>
      </c>
      <c r="AL136" s="8">
        <v>1019785</v>
      </c>
      <c r="AM136" s="8">
        <v>1078531</v>
      </c>
      <c r="AN136" s="8">
        <v>1106039</v>
      </c>
      <c r="AO136" s="8">
        <v>955813</v>
      </c>
      <c r="AP136" s="8">
        <v>1043376</v>
      </c>
      <c r="AQ136" s="8">
        <v>834291</v>
      </c>
      <c r="AR136" s="8">
        <v>883093</v>
      </c>
      <c r="AS136" s="8">
        <v>893178</v>
      </c>
      <c r="AT136" s="8">
        <v>744109</v>
      </c>
      <c r="AU136" s="8">
        <v>857899</v>
      </c>
      <c r="AV136" s="8">
        <v>932472</v>
      </c>
      <c r="AW136" s="8">
        <v>1168073</v>
      </c>
      <c r="AX136" s="8">
        <v>1255202</v>
      </c>
      <c r="AY136" s="8">
        <v>998763</v>
      </c>
      <c r="AZ136" s="8">
        <v>1058816</v>
      </c>
      <c r="BA136" s="8">
        <v>-80024</v>
      </c>
      <c r="BB136" s="8">
        <v>71397</v>
      </c>
      <c r="BC136" s="8">
        <v>69344</v>
      </c>
      <c r="BD136" s="8">
        <v>26188</v>
      </c>
      <c r="BE136" s="8">
        <v>41856</v>
      </c>
      <c r="BF136" s="8">
        <v>-25512</v>
      </c>
      <c r="BG136" s="8">
        <v>85303</v>
      </c>
      <c r="BH136" s="8">
        <v>94475</v>
      </c>
      <c r="BI136" s="8">
        <v>45594</v>
      </c>
      <c r="BJ136" s="8">
        <v>60707</v>
      </c>
      <c r="BK136" s="8">
        <v>398930</v>
      </c>
      <c r="BL136" s="8">
        <v>381716</v>
      </c>
      <c r="BM136" s="8">
        <v>416655</v>
      </c>
      <c r="BN136" s="8">
        <v>347120</v>
      </c>
      <c r="BO136" s="8">
        <v>415824</v>
      </c>
      <c r="BP136" s="8">
        <v>345971</v>
      </c>
      <c r="BQ136" s="8">
        <v>341045</v>
      </c>
      <c r="BR136" s="8">
        <v>365073</v>
      </c>
      <c r="BS136" s="8">
        <v>298391</v>
      </c>
      <c r="BT136" s="8">
        <v>383992</v>
      </c>
      <c r="BU136" s="8">
        <v>-5757</v>
      </c>
      <c r="BV136" s="8">
        <v>-9864</v>
      </c>
      <c r="BW136" s="8">
        <v>-10296</v>
      </c>
      <c r="BX136" s="8">
        <v>-14230</v>
      </c>
      <c r="BY136" s="8">
        <v>-12251</v>
      </c>
      <c r="BZ136" s="8">
        <v>-671853</v>
      </c>
      <c r="CA136" s="8">
        <v>-788330</v>
      </c>
      <c r="CB136" s="8">
        <v>-864119</v>
      </c>
      <c r="CC136" s="8">
        <v>-685129</v>
      </c>
      <c r="CD136" s="8">
        <v>-698267</v>
      </c>
      <c r="CE136" s="10">
        <v>-0.205084148383117</v>
      </c>
      <c r="CF136" s="10">
        <v>9.5209094600081201E-2</v>
      </c>
      <c r="CG136" s="10">
        <v>4.5099908417284196</v>
      </c>
      <c r="CH136" s="10">
        <v>0.46385476445045698</v>
      </c>
      <c r="CI136" s="10">
        <v>-0.93306886849024395</v>
      </c>
      <c r="CJ136" s="8">
        <v>-14475</v>
      </c>
      <c r="CK136" s="8">
        <v>63293</v>
      </c>
      <c r="CL136" s="8">
        <v>83424</v>
      </c>
      <c r="CM136" s="8">
        <v>45197</v>
      </c>
      <c r="CN136" s="8">
        <v>9689</v>
      </c>
      <c r="CO136" s="10">
        <v>-1.552</v>
      </c>
      <c r="CP136" s="10">
        <v>5.4189999999999996</v>
      </c>
      <c r="CQ136" s="10">
        <v>6.6459999999999999</v>
      </c>
      <c r="CR136" s="10">
        <v>4.5250000000000004</v>
      </c>
      <c r="CS136" s="10">
        <v>0.91500000000000004</v>
      </c>
      <c r="CT136" s="8">
        <v>640</v>
      </c>
      <c r="CU136" s="8">
        <v>393</v>
      </c>
      <c r="CV136" s="8">
        <v>491549</v>
      </c>
      <c r="CW136" s="8">
        <v>503096</v>
      </c>
      <c r="CX136" s="8">
        <v>418262</v>
      </c>
      <c r="CY136" s="8">
        <v>432126</v>
      </c>
      <c r="CZ136" s="8">
        <v>407790</v>
      </c>
      <c r="DA136" s="8">
        <v>37608</v>
      </c>
      <c r="DB136" s="8">
        <v>82577</v>
      </c>
      <c r="DC136" s="8">
        <v>84620</v>
      </c>
      <c r="DD136" s="8">
        <v>90825</v>
      </c>
      <c r="DE136" s="8">
        <v>97867</v>
      </c>
      <c r="DF136" s="8">
        <v>850</v>
      </c>
      <c r="DG136" s="4">
        <f t="shared" si="65"/>
        <v>0.65651069048656874</v>
      </c>
    </row>
    <row r="137" spans="1:111" ht="14" customHeight="1" x14ac:dyDescent="0.2">
      <c r="A137" s="4" t="s">
        <v>614</v>
      </c>
      <c r="B137" s="5" t="s">
        <v>615</v>
      </c>
      <c r="C137" s="4" t="s">
        <v>186</v>
      </c>
      <c r="D137" s="16">
        <v>1500</v>
      </c>
      <c r="E137" s="4">
        <f t="shared" si="64"/>
        <v>-0.21745073703369133</v>
      </c>
      <c r="F137" s="4">
        <f t="shared" si="46"/>
        <v>45.5491205549569</v>
      </c>
      <c r="G137" s="4">
        <f t="shared" si="47"/>
        <v>6.2795476720931864</v>
      </c>
      <c r="H137" s="4">
        <f t="shared" si="48"/>
        <v>0.51143404323108732</v>
      </c>
      <c r="I137" s="17">
        <v>169.07833550000001</v>
      </c>
      <c r="J137" s="8">
        <v>627</v>
      </c>
      <c r="K137" s="4">
        <f t="shared" si="49"/>
        <v>-9.9459471347142614E-2</v>
      </c>
      <c r="L137" s="4">
        <f t="shared" si="50"/>
        <v>-0.17813990555846626</v>
      </c>
      <c r="M137" s="14">
        <f t="shared" si="51"/>
        <v>813046.5</v>
      </c>
      <c r="N137" s="4">
        <f t="shared" si="52"/>
        <v>2.475450520278949E-2</v>
      </c>
      <c r="O137" s="4">
        <f t="shared" si="53"/>
        <v>5.3035162941679898E-3</v>
      </c>
      <c r="P137" s="4">
        <f t="shared" si="54"/>
        <v>8.1444408090719844E-2</v>
      </c>
      <c r="Q137" s="4">
        <f t="shared" si="55"/>
        <v>1.0704187520448971E-2</v>
      </c>
      <c r="R137" s="4">
        <f t="shared" si="56"/>
        <v>0.2293853181225195</v>
      </c>
      <c r="S137" s="4">
        <f t="shared" si="57"/>
        <v>-0.25285950109753041</v>
      </c>
      <c r="T137" s="14">
        <f t="shared" si="58"/>
        <v>4945.5</v>
      </c>
      <c r="U137" s="4">
        <f t="shared" si="59"/>
        <v>0.83846316952119004</v>
      </c>
      <c r="V137" s="4">
        <f t="shared" si="60"/>
        <v>1.3647119612373626</v>
      </c>
      <c r="W137" s="4">
        <f t="shared" si="61"/>
        <v>1.5427949906481255</v>
      </c>
      <c r="X137">
        <f t="shared" si="62"/>
        <v>4.4468030816153682E-3</v>
      </c>
      <c r="Y137">
        <f t="shared" si="63"/>
        <v>1.5818120146592334</v>
      </c>
      <c r="Z137" s="9" t="s">
        <v>616</v>
      </c>
      <c r="AA137" s="17">
        <v>91.170768765999995</v>
      </c>
      <c r="AB137" s="17">
        <v>66.634250163999994</v>
      </c>
      <c r="AC137" s="17">
        <v>185.58028605199999</v>
      </c>
      <c r="AD137" s="17">
        <v>450.85949138500001</v>
      </c>
      <c r="AE137" s="16">
        <v>188881</v>
      </c>
      <c r="AF137" s="16">
        <v>357959.33549999999</v>
      </c>
      <c r="AG137" s="8">
        <v>3712</v>
      </c>
      <c r="AH137" s="8">
        <v>-82651</v>
      </c>
      <c r="AI137" s="8">
        <v>-96889</v>
      </c>
      <c r="AJ137" s="8">
        <v>-567057</v>
      </c>
      <c r="AK137" s="8">
        <v>-374080</v>
      </c>
      <c r="AL137" s="8">
        <v>834757</v>
      </c>
      <c r="AM137" s="8">
        <v>791336</v>
      </c>
      <c r="AN137" s="8">
        <v>889926</v>
      </c>
      <c r="AO137" s="8">
        <v>1159997</v>
      </c>
      <c r="AP137" s="8">
        <v>1829652</v>
      </c>
      <c r="AQ137" s="8">
        <v>512865</v>
      </c>
      <c r="AR137" s="8">
        <v>446733</v>
      </c>
      <c r="AS137" s="8">
        <v>490191</v>
      </c>
      <c r="AT137" s="8">
        <v>665917</v>
      </c>
      <c r="AU137" s="8">
        <v>766017</v>
      </c>
      <c r="AV137" s="8">
        <v>699913</v>
      </c>
      <c r="AW137" s="8">
        <v>541068</v>
      </c>
      <c r="AX137" s="8">
        <v>512476</v>
      </c>
      <c r="AY137" s="8">
        <v>956533</v>
      </c>
      <c r="AZ137" s="8">
        <v>1064219</v>
      </c>
      <c r="BA137" s="8">
        <v>17326</v>
      </c>
      <c r="BB137" s="8">
        <v>-44493</v>
      </c>
      <c r="BC137" s="8">
        <v>-228495</v>
      </c>
      <c r="BD137" s="8">
        <v>-539298</v>
      </c>
      <c r="BE137" s="8">
        <v>-393692</v>
      </c>
      <c r="BF137" s="8">
        <v>57004</v>
      </c>
      <c r="BG137" s="8">
        <v>5783</v>
      </c>
      <c r="BH137" s="8">
        <v>-141785</v>
      </c>
      <c r="BI137" s="8">
        <v>56279</v>
      </c>
      <c r="BJ137" s="8">
        <v>44378</v>
      </c>
      <c r="BK137" s="8">
        <v>527722</v>
      </c>
      <c r="BL137" s="8">
        <v>462210</v>
      </c>
      <c r="BM137" s="8">
        <v>483690</v>
      </c>
      <c r="BN137" s="8">
        <v>673958</v>
      </c>
      <c r="BO137" s="8">
        <v>799526</v>
      </c>
      <c r="BP137" s="8">
        <v>210293</v>
      </c>
      <c r="BQ137" s="8">
        <v>175656</v>
      </c>
      <c r="BR137" s="8">
        <v>124934</v>
      </c>
      <c r="BS137" s="8">
        <v>196850</v>
      </c>
      <c r="BT137" s="8">
        <v>236930</v>
      </c>
      <c r="BU137" s="8">
        <v>-7492</v>
      </c>
      <c r="BV137" s="8">
        <v>-2399</v>
      </c>
      <c r="BW137" s="8">
        <v>-2246</v>
      </c>
      <c r="BX137" s="8">
        <v>-15102</v>
      </c>
      <c r="BY137" s="8">
        <v>-24043</v>
      </c>
      <c r="BZ137" s="8">
        <v>-472596</v>
      </c>
      <c r="CA137" s="8">
        <v>-368512</v>
      </c>
      <c r="CB137" s="8">
        <v>-462613</v>
      </c>
      <c r="CC137" s="8">
        <v>-648885</v>
      </c>
      <c r="CD137" s="8">
        <v>-733299</v>
      </c>
      <c r="CE137" s="10">
        <v>0.47026559604694301</v>
      </c>
      <c r="CF137" s="10">
        <v>1.0179008318381999</v>
      </c>
      <c r="CG137" s="10">
        <v>1.4759689922480601</v>
      </c>
      <c r="CH137" s="10">
        <v>0.20534566866697701</v>
      </c>
      <c r="CI137" s="10">
        <v>2.3989171272303801E-2</v>
      </c>
      <c r="CJ137" s="8">
        <v>43390</v>
      </c>
      <c r="CK137" s="8">
        <v>-32375</v>
      </c>
      <c r="CL137" s="8">
        <v>-10179</v>
      </c>
      <c r="CM137" s="8">
        <v>28520</v>
      </c>
      <c r="CN137" s="8">
        <v>63990</v>
      </c>
      <c r="CO137" s="10">
        <v>6.1989999999999998</v>
      </c>
      <c r="CP137" s="10">
        <v>-5.984</v>
      </c>
      <c r="CQ137" s="10">
        <v>-1.986</v>
      </c>
      <c r="CR137" s="10">
        <v>2.9820000000000002</v>
      </c>
      <c r="CS137" s="10">
        <v>6.0129999999999999</v>
      </c>
      <c r="CT137" s="8">
        <v>542</v>
      </c>
      <c r="CU137" s="8">
        <v>201</v>
      </c>
      <c r="CV137" s="8">
        <v>306479</v>
      </c>
      <c r="CW137" s="8">
        <v>268509</v>
      </c>
      <c r="CX137" s="8">
        <v>287689</v>
      </c>
      <c r="CY137" s="8">
        <v>471362</v>
      </c>
      <c r="CZ137" s="8">
        <v>542754</v>
      </c>
      <c r="DA137" s="8">
        <v>191481</v>
      </c>
      <c r="DB137" s="8">
        <v>217405</v>
      </c>
      <c r="DC137" s="8">
        <v>240444</v>
      </c>
      <c r="DD137" s="8">
        <v>272300</v>
      </c>
      <c r="DE137" s="8">
        <v>828695</v>
      </c>
      <c r="DF137" s="8">
        <v>627</v>
      </c>
      <c r="DG137" s="4" t="e">
        <f t="shared" si="65"/>
        <v>#NUM!</v>
      </c>
    </row>
    <row r="138" spans="1:111" ht="14" customHeight="1" x14ac:dyDescent="0.2">
      <c r="A138" s="4" t="s">
        <v>617</v>
      </c>
      <c r="B138" s="5" t="s">
        <v>618</v>
      </c>
      <c r="C138" s="4" t="s">
        <v>512</v>
      </c>
      <c r="D138" s="16">
        <v>1935</v>
      </c>
      <c r="E138" s="4">
        <f t="shared" si="64"/>
        <v>-0.12092853636173628</v>
      </c>
      <c r="F138" s="4">
        <f t="shared" si="46"/>
        <v>18.079960074324816</v>
      </c>
      <c r="G138" s="4">
        <f t="shared" si="47"/>
        <v>7.7910902588693567</v>
      </c>
      <c r="H138" s="4">
        <f t="shared" si="48"/>
        <v>0.24757954932969006</v>
      </c>
      <c r="I138" s="17">
        <v>248.36441154100001</v>
      </c>
      <c r="J138" s="8">
        <v>89</v>
      </c>
      <c r="K138" s="4">
        <f t="shared" si="49"/>
        <v>4.3767409031864934E-2</v>
      </c>
      <c r="L138" s="4">
        <f t="shared" si="50"/>
        <v>3.5000701894669861E-2</v>
      </c>
      <c r="M138" s="14">
        <f t="shared" si="51"/>
        <v>464786</v>
      </c>
      <c r="N138" s="4">
        <f t="shared" si="52"/>
        <v>1.4127401977535854E-2</v>
      </c>
      <c r="O138" s="4">
        <f t="shared" si="53"/>
        <v>2.579321118625864E-2</v>
      </c>
      <c r="P138" s="4">
        <f t="shared" si="54"/>
        <v>3.1777266223792767E-2</v>
      </c>
      <c r="Q138" s="4">
        <f t="shared" si="55"/>
        <v>4.6021082199548613E-3</v>
      </c>
      <c r="R138" s="4">
        <f t="shared" si="56"/>
        <v>2.0329158052616644E-3</v>
      </c>
      <c r="S138" s="4">
        <f t="shared" si="57"/>
        <v>-0.13681645877034898</v>
      </c>
      <c r="T138" s="14">
        <f t="shared" si="58"/>
        <v>2671</v>
      </c>
      <c r="U138" s="4">
        <f t="shared" si="59"/>
        <v>1.0794559974056508</v>
      </c>
      <c r="V138" s="4">
        <f t="shared" si="60"/>
        <v>1.4394769489408974</v>
      </c>
      <c r="W138" s="4">
        <f t="shared" si="61"/>
        <v>1.0484976379157556</v>
      </c>
      <c r="X138">
        <f t="shared" si="62"/>
        <v>2.7842636507357413E-2</v>
      </c>
      <c r="Y138">
        <f t="shared" si="63"/>
        <v>2.5150121830619754</v>
      </c>
      <c r="Z138" s="9" t="s">
        <v>619</v>
      </c>
      <c r="AA138" s="17">
        <v>287.26440204199997</v>
      </c>
      <c r="AB138" s="17">
        <v>280.26060194299998</v>
      </c>
      <c r="AC138" s="17">
        <v>452.83820184899997</v>
      </c>
      <c r="AD138" s="17">
        <v>415.90355862799998</v>
      </c>
      <c r="AE138" s="16">
        <v>-116508</v>
      </c>
      <c r="AF138" s="16">
        <v>131856.41154110499</v>
      </c>
      <c r="AG138" s="8">
        <v>13737</v>
      </c>
      <c r="AH138" s="8">
        <v>631</v>
      </c>
      <c r="AI138" s="8">
        <v>16660</v>
      </c>
      <c r="AJ138" s="8">
        <v>9890</v>
      </c>
      <c r="AK138" s="8">
        <v>-7152</v>
      </c>
      <c r="AL138" s="8">
        <v>493380</v>
      </c>
      <c r="AM138" s="8">
        <v>436192</v>
      </c>
      <c r="AN138" s="8">
        <v>472278</v>
      </c>
      <c r="AO138" s="8">
        <v>467411</v>
      </c>
      <c r="AP138" s="8">
        <v>429951</v>
      </c>
      <c r="AQ138" s="8">
        <v>369983</v>
      </c>
      <c r="AR138" s="8">
        <v>302461</v>
      </c>
      <c r="AS138" s="8">
        <v>335658</v>
      </c>
      <c r="AT138" s="8">
        <v>328568</v>
      </c>
      <c r="AU138" s="8">
        <v>276662</v>
      </c>
      <c r="AV138" s="8">
        <v>532582</v>
      </c>
      <c r="AW138" s="8">
        <v>470559</v>
      </c>
      <c r="AX138" s="8">
        <v>518499</v>
      </c>
      <c r="AY138" s="8">
        <v>517180</v>
      </c>
      <c r="AZ138" s="8">
        <v>448716</v>
      </c>
      <c r="BA138" s="8">
        <v>7524</v>
      </c>
      <c r="BB138" s="8">
        <v>1019</v>
      </c>
      <c r="BC138" s="8">
        <v>20471</v>
      </c>
      <c r="BD138" s="8">
        <v>10521.9999999999</v>
      </c>
      <c r="BE138" s="8">
        <v>-8335</v>
      </c>
      <c r="BF138" s="8">
        <v>16924</v>
      </c>
      <c r="BG138" s="8">
        <v>11376</v>
      </c>
      <c r="BH138" s="8">
        <v>31048</v>
      </c>
      <c r="BI138" s="8">
        <v>22598.999999999902</v>
      </c>
      <c r="BJ138" s="8">
        <v>4570</v>
      </c>
      <c r="BK138" s="8">
        <v>196174</v>
      </c>
      <c r="BL138" s="8">
        <v>134969</v>
      </c>
      <c r="BM138" s="8">
        <v>165652</v>
      </c>
      <c r="BN138" s="8">
        <v>168258</v>
      </c>
      <c r="BO138" s="8">
        <v>128307</v>
      </c>
      <c r="BP138" s="8">
        <v>186373</v>
      </c>
      <c r="BQ138" s="8">
        <v>121156</v>
      </c>
      <c r="BR138" s="8">
        <v>152947</v>
      </c>
      <c r="BS138" s="8">
        <v>157896</v>
      </c>
      <c r="BT138" s="8">
        <v>117849</v>
      </c>
      <c r="BU138" s="8">
        <v>-2451</v>
      </c>
      <c r="BV138" s="8">
        <v>-2891</v>
      </c>
      <c r="BW138" s="8">
        <v>-5130</v>
      </c>
      <c r="BX138" s="8">
        <v>-4255</v>
      </c>
      <c r="BY138" s="8">
        <v>-4415</v>
      </c>
      <c r="BZ138" s="8">
        <v>-438164</v>
      </c>
      <c r="CA138" s="8">
        <v>-385296</v>
      </c>
      <c r="CB138" s="8">
        <v>-413524</v>
      </c>
      <c r="CC138" s="8">
        <v>-418304</v>
      </c>
      <c r="CD138" s="8">
        <v>-370661</v>
      </c>
      <c r="CE138" s="10">
        <v>17.550499445061</v>
      </c>
      <c r="CF138" s="10">
        <v>2.4948341489940198</v>
      </c>
      <c r="CG138" s="10">
        <v>6.5903356852683297</v>
      </c>
      <c r="CH138" s="10">
        <v>7.9614545454545196</v>
      </c>
      <c r="CI138" s="10">
        <v>-26.934637616718501</v>
      </c>
      <c r="CJ138" s="8">
        <v>23137</v>
      </c>
      <c r="CK138" s="8">
        <v>10988</v>
      </c>
      <c r="CL138" s="8">
        <v>27237</v>
      </c>
      <c r="CM138" s="8">
        <v>21967</v>
      </c>
      <c r="CN138" s="8">
        <v>5753</v>
      </c>
      <c r="CO138" s="10">
        <v>4.3440000000000003</v>
      </c>
      <c r="CP138" s="10">
        <v>2.335</v>
      </c>
      <c r="CQ138" s="10">
        <v>5.2530000000000001</v>
      </c>
      <c r="CR138" s="10">
        <v>4.2469999999999999</v>
      </c>
      <c r="CS138" s="10">
        <v>1.282</v>
      </c>
      <c r="CT138" s="8">
        <v>9</v>
      </c>
      <c r="CU138" s="8">
        <v>58</v>
      </c>
      <c r="CV138" s="8">
        <v>181454</v>
      </c>
      <c r="CW138" s="8">
        <v>117091</v>
      </c>
      <c r="CX138" s="8">
        <v>114891</v>
      </c>
      <c r="CY138" s="8">
        <v>145489</v>
      </c>
      <c r="CZ138" s="8">
        <v>155731</v>
      </c>
      <c r="DA138" s="8">
        <v>1003</v>
      </c>
      <c r="DB138" s="8">
        <v>1003</v>
      </c>
      <c r="DC138" s="8">
        <v>1161</v>
      </c>
      <c r="DD138" s="8">
        <v>1337</v>
      </c>
      <c r="DE138" s="8">
        <v>1514</v>
      </c>
      <c r="DF138" s="8">
        <v>89</v>
      </c>
      <c r="DG138" s="4" t="e">
        <f t="shared" si="65"/>
        <v>#NUM!</v>
      </c>
    </row>
    <row r="139" spans="1:111" ht="14" customHeight="1" x14ac:dyDescent="0.2">
      <c r="A139" s="4" t="s">
        <v>620</v>
      </c>
      <c r="B139" s="5" t="s">
        <v>621</v>
      </c>
      <c r="C139" s="4" t="s">
        <v>622</v>
      </c>
      <c r="D139" s="16">
        <v>2400</v>
      </c>
      <c r="E139" s="4">
        <f t="shared" si="64"/>
        <v>-0.20427890643492763</v>
      </c>
      <c r="F139" s="4">
        <f t="shared" si="46"/>
        <v>-7.3948768818362378</v>
      </c>
      <c r="G139" s="4">
        <f t="shared" si="47"/>
        <v>128.85726037760131</v>
      </c>
      <c r="H139" s="4">
        <f t="shared" si="48"/>
        <v>0.77522399558626764</v>
      </c>
      <c r="I139" s="17">
        <v>264.344663895</v>
      </c>
      <c r="J139" s="8">
        <v>732</v>
      </c>
      <c r="K139" s="4">
        <f t="shared" si="49"/>
        <v>-9.6655432764307769E-2</v>
      </c>
      <c r="L139" s="4">
        <f t="shared" si="50"/>
        <v>-5.6049389004263594E-2</v>
      </c>
      <c r="M139" s="14">
        <f t="shared" si="51"/>
        <v>612084.5</v>
      </c>
      <c r="N139" s="4">
        <f t="shared" si="52"/>
        <v>-4.4449928397028195E-2</v>
      </c>
      <c r="O139" s="4">
        <f t="shared" si="53"/>
        <v>-6.6830063526605268E-2</v>
      </c>
      <c r="P139" s="4">
        <f t="shared" si="54"/>
        <v>6.0161452549477093E-3</v>
      </c>
      <c r="Q139" s="4">
        <f t="shared" si="55"/>
        <v>1.4348637300100581E-2</v>
      </c>
      <c r="R139" s="4">
        <f t="shared" si="56"/>
        <v>0.2234781661412189</v>
      </c>
      <c r="S139" s="4">
        <f t="shared" si="57"/>
        <v>-0.17184902470782837</v>
      </c>
      <c r="T139" s="14">
        <f t="shared" si="58"/>
        <v>6854.5</v>
      </c>
      <c r="U139" s="4">
        <f t="shared" si="59"/>
        <v>0.86970250280067185</v>
      </c>
      <c r="V139" s="4">
        <f t="shared" si="60"/>
        <v>1.4642835633763489</v>
      </c>
      <c r="W139" s="4">
        <f t="shared" si="61"/>
        <v>1.3823779298191985</v>
      </c>
      <c r="X139">
        <f t="shared" si="62"/>
        <v>-5.8122273511416495E-2</v>
      </c>
      <c r="Y139">
        <f t="shared" si="63"/>
        <v>1.6395973458522943</v>
      </c>
      <c r="Z139" s="9" t="s">
        <v>623</v>
      </c>
      <c r="AA139" s="17">
        <v>301.00794000000002</v>
      </c>
      <c r="AB139" s="17">
        <v>316.55990117699997</v>
      </c>
      <c r="AC139" s="17">
        <v>645.85643143000004</v>
      </c>
      <c r="AD139" s="17">
        <v>659.36678297100002</v>
      </c>
      <c r="AE139" s="16">
        <v>150318</v>
      </c>
      <c r="AF139" s="16">
        <v>414662.66389512102</v>
      </c>
      <c r="AG139" s="8">
        <v>-35747</v>
      </c>
      <c r="AH139" s="8">
        <v>-25578</v>
      </c>
      <c r="AI139" s="8">
        <v>-115781</v>
      </c>
      <c r="AJ139" s="8">
        <v>52017</v>
      </c>
      <c r="AK139" s="8">
        <v>46803</v>
      </c>
      <c r="AL139" s="8">
        <v>615031</v>
      </c>
      <c r="AM139" s="8">
        <v>609138</v>
      </c>
      <c r="AN139" s="8">
        <v>619745</v>
      </c>
      <c r="AO139" s="8">
        <v>782716</v>
      </c>
      <c r="AP139" s="8">
        <v>774640</v>
      </c>
      <c r="AQ139" s="8">
        <v>365294</v>
      </c>
      <c r="AR139" s="8">
        <v>339861</v>
      </c>
      <c r="AS139" s="8">
        <v>316947</v>
      </c>
      <c r="AT139" s="8">
        <v>343081</v>
      </c>
      <c r="AU139" s="8">
        <v>374171</v>
      </c>
      <c r="AV139" s="8">
        <v>534894</v>
      </c>
      <c r="AW139" s="8">
        <v>444908</v>
      </c>
      <c r="AX139" s="8">
        <v>502587</v>
      </c>
      <c r="AY139" s="8">
        <v>772702</v>
      </c>
      <c r="AZ139" s="8">
        <v>803256</v>
      </c>
      <c r="BA139" s="8">
        <v>-23776</v>
      </c>
      <c r="BB139" s="8">
        <v>-16966</v>
      </c>
      <c r="BC139" s="8">
        <v>-94683</v>
      </c>
      <c r="BD139" s="8">
        <v>35120</v>
      </c>
      <c r="BE139" s="8">
        <v>63663</v>
      </c>
      <c r="BF139" s="8">
        <v>3218</v>
      </c>
      <c r="BG139" s="8">
        <v>11707</v>
      </c>
      <c r="BH139" s="8">
        <v>23496</v>
      </c>
      <c r="BI139" s="8">
        <v>83233</v>
      </c>
      <c r="BJ139" s="8">
        <v>98695</v>
      </c>
      <c r="BK139" s="8">
        <v>375111</v>
      </c>
      <c r="BL139" s="8">
        <v>352534</v>
      </c>
      <c r="BM139" s="8">
        <v>349374</v>
      </c>
      <c r="BN139" s="8">
        <v>393859</v>
      </c>
      <c r="BO139" s="8">
        <v>388015</v>
      </c>
      <c r="BP139" s="8">
        <v>151612</v>
      </c>
      <c r="BQ139" s="8">
        <v>118613</v>
      </c>
      <c r="BR139" s="8">
        <v>93736</v>
      </c>
      <c r="BS139" s="8">
        <v>120640</v>
      </c>
      <c r="BT139" s="8">
        <v>128092</v>
      </c>
      <c r="BU139" s="8">
        <v>-7675</v>
      </c>
      <c r="BV139" s="8">
        <v>-6034</v>
      </c>
      <c r="BW139" s="8">
        <v>-7459</v>
      </c>
      <c r="BX139" s="8">
        <v>-12083</v>
      </c>
      <c r="BY139" s="8">
        <v>-16317</v>
      </c>
      <c r="BZ139" s="8">
        <v>-430298</v>
      </c>
      <c r="CA139" s="8">
        <v>-339969</v>
      </c>
      <c r="CB139" s="8">
        <v>-373610</v>
      </c>
      <c r="CC139" s="8">
        <v>-568111</v>
      </c>
      <c r="CD139" s="8">
        <v>-587528</v>
      </c>
      <c r="CE139" s="10">
        <v>-1.97994506918174</v>
      </c>
      <c r="CF139" s="10">
        <v>0.39937275300237102</v>
      </c>
      <c r="CG139" s="10">
        <v>0.54165807189603798</v>
      </c>
      <c r="CH139" s="10">
        <v>1.45202879183624</v>
      </c>
      <c r="CI139" s="10">
        <v>2.3067123469930801</v>
      </c>
      <c r="CJ139" s="8">
        <v>-8753</v>
      </c>
      <c r="CK139" s="8">
        <v>3095</v>
      </c>
      <c r="CL139" s="8">
        <v>2398</v>
      </c>
      <c r="CM139" s="8">
        <v>100130</v>
      </c>
      <c r="CN139" s="8">
        <v>81835</v>
      </c>
      <c r="CO139" s="10">
        <v>-1.6359999999999999</v>
      </c>
      <c r="CP139" s="10">
        <v>0.69599999999999995</v>
      </c>
      <c r="CQ139" s="10">
        <v>0.47699999999999998</v>
      </c>
      <c r="CR139" s="10">
        <v>12.958</v>
      </c>
      <c r="CS139" s="10">
        <v>10.188000000000001</v>
      </c>
      <c r="CT139" s="8">
        <v>445</v>
      </c>
      <c r="CU139" s="8">
        <v>341</v>
      </c>
      <c r="CV139" s="8">
        <v>271580</v>
      </c>
      <c r="CW139" s="8">
        <v>230155</v>
      </c>
      <c r="CX139" s="8">
        <v>223669</v>
      </c>
      <c r="CY139" s="8">
        <v>257943</v>
      </c>
      <c r="CZ139" s="8">
        <v>270329</v>
      </c>
      <c r="DA139" s="8">
        <v>137446</v>
      </c>
      <c r="DB139" s="8">
        <v>152602</v>
      </c>
      <c r="DC139" s="8">
        <v>168168</v>
      </c>
      <c r="DD139" s="8">
        <v>272263</v>
      </c>
      <c r="DE139" s="8">
        <v>258335</v>
      </c>
      <c r="DF139" s="8">
        <v>732</v>
      </c>
      <c r="DG139" s="4" t="e">
        <f t="shared" si="65"/>
        <v>#NUM!</v>
      </c>
    </row>
    <row r="140" spans="1:111" ht="14" customHeight="1" x14ac:dyDescent="0.2">
      <c r="A140" s="4" t="s">
        <v>624</v>
      </c>
      <c r="B140" s="5" t="s">
        <v>625</v>
      </c>
      <c r="C140" s="4" t="s">
        <v>159</v>
      </c>
      <c r="D140" s="16">
        <v>1262</v>
      </c>
      <c r="E140" s="4">
        <f t="shared" si="64"/>
        <v>0.14336662752233198</v>
      </c>
      <c r="F140" s="4">
        <f t="shared" si="46"/>
        <v>26.893035155890576</v>
      </c>
      <c r="G140" s="4">
        <f t="shared" si="47"/>
        <v>15.976640536587073</v>
      </c>
      <c r="H140" s="4">
        <f t="shared" si="48"/>
        <v>2.2831412268697995</v>
      </c>
      <c r="I140" s="17">
        <v>1760.660118621</v>
      </c>
      <c r="J140" s="8">
        <v>1140</v>
      </c>
      <c r="K140" s="4">
        <f t="shared" si="49"/>
        <v>8.9157586440817838E-2</v>
      </c>
      <c r="L140" s="4">
        <f t="shared" si="50"/>
        <v>9.1973444634823043E-2</v>
      </c>
      <c r="M140" s="14">
        <f t="shared" si="51"/>
        <v>673919</v>
      </c>
      <c r="N140" s="4">
        <f t="shared" si="52"/>
        <v>0.12279449829580029</v>
      </c>
      <c r="O140" s="4">
        <f t="shared" si="53"/>
        <v>8.4942711124200931E-2</v>
      </c>
      <c r="P140" s="4">
        <f t="shared" si="54"/>
        <v>0.14290496313297688</v>
      </c>
      <c r="Q140" s="4">
        <f t="shared" si="55"/>
        <v>2.0233722524888323E-2</v>
      </c>
      <c r="R140" s="4">
        <f t="shared" si="56"/>
        <v>0.12008392281465075</v>
      </c>
      <c r="S140" s="4">
        <f t="shared" si="57"/>
        <v>8.9849375592188752E-2</v>
      </c>
      <c r="T140" s="14">
        <f t="shared" si="58"/>
        <v>21053</v>
      </c>
      <c r="U140" s="4">
        <f t="shared" si="59"/>
        <v>1.0845560350832262</v>
      </c>
      <c r="V140" s="4">
        <f t="shared" si="60"/>
        <v>1.6154713572178636</v>
      </c>
      <c r="W140" s="4">
        <f t="shared" si="61"/>
        <v>1.2519298999728705</v>
      </c>
      <c r="X140">
        <f t="shared" si="62"/>
        <v>9.2125129986083215E-2</v>
      </c>
      <c r="Y140">
        <f t="shared" si="63"/>
        <v>2.2397232859011331</v>
      </c>
      <c r="Z140" s="9" t="s">
        <v>626</v>
      </c>
      <c r="AA140" s="17">
        <v>1796.9659777500001</v>
      </c>
      <c r="AB140" s="17">
        <v>1082.7178698969999</v>
      </c>
      <c r="AC140" s="17">
        <v>952.00230318199999</v>
      </c>
      <c r="AD140" s="17">
        <v>1030.228308748</v>
      </c>
      <c r="AE140" s="16">
        <v>-945</v>
      </c>
      <c r="AF140" s="16">
        <v>1759715.11862131</v>
      </c>
      <c r="AG140" s="8">
        <v>65469</v>
      </c>
      <c r="AH140" s="8">
        <v>42572</v>
      </c>
      <c r="AI140" s="8">
        <v>38629</v>
      </c>
      <c r="AJ140" s="8">
        <v>2172</v>
      </c>
      <c r="AK140" s="8">
        <v>20277</v>
      </c>
      <c r="AL140" s="8">
        <v>710653</v>
      </c>
      <c r="AM140" s="8">
        <v>637185</v>
      </c>
      <c r="AN140" s="8">
        <v>570526</v>
      </c>
      <c r="AO140" s="8">
        <v>500314</v>
      </c>
      <c r="AP140" s="8">
        <v>499815</v>
      </c>
      <c r="AQ140" s="8">
        <v>477101</v>
      </c>
      <c r="AR140" s="8">
        <v>416103</v>
      </c>
      <c r="AS140" s="8">
        <v>347935</v>
      </c>
      <c r="AT140" s="8">
        <v>313490</v>
      </c>
      <c r="AU140" s="8">
        <v>331051</v>
      </c>
      <c r="AV140" s="8">
        <v>770743</v>
      </c>
      <c r="AW140" s="8">
        <v>567646</v>
      </c>
      <c r="AX140" s="8">
        <v>474692</v>
      </c>
      <c r="AY140" s="8">
        <v>444072</v>
      </c>
      <c r="AZ140" s="8">
        <v>547705</v>
      </c>
      <c r="BA140" s="8">
        <v>94643</v>
      </c>
      <c r="BB140" s="8">
        <v>54107</v>
      </c>
      <c r="BC140" s="8">
        <v>54202</v>
      </c>
      <c r="BD140" s="8">
        <v>6115</v>
      </c>
      <c r="BE140" s="8">
        <v>39012</v>
      </c>
      <c r="BF140" s="8">
        <v>110143</v>
      </c>
      <c r="BG140" s="8">
        <v>69007</v>
      </c>
      <c r="BH140" s="8">
        <v>68302</v>
      </c>
      <c r="BI140" s="8">
        <v>20115</v>
      </c>
      <c r="BJ140" s="8">
        <v>55512</v>
      </c>
      <c r="BK140" s="8">
        <v>317295</v>
      </c>
      <c r="BL140" s="8">
        <v>298740</v>
      </c>
      <c r="BM140" s="8">
        <v>272008</v>
      </c>
      <c r="BN140" s="8">
        <v>232105</v>
      </c>
      <c r="BO140" s="8">
        <v>222949</v>
      </c>
      <c r="BP140" s="8">
        <v>160942</v>
      </c>
      <c r="BQ140" s="8">
        <v>138240</v>
      </c>
      <c r="BR140" s="8">
        <v>102395</v>
      </c>
      <c r="BS140" s="8">
        <v>82131</v>
      </c>
      <c r="BT140" s="8">
        <v>80094</v>
      </c>
      <c r="BU140" s="8">
        <v>-15595</v>
      </c>
      <c r="BV140" s="8">
        <v>-26511</v>
      </c>
      <c r="BW140" s="8">
        <v>-21445</v>
      </c>
      <c r="BX140" s="8">
        <v>-23211</v>
      </c>
      <c r="BY140" s="8">
        <v>-11054</v>
      </c>
      <c r="BZ140" s="8">
        <v>-556065</v>
      </c>
      <c r="CA140" s="8">
        <v>-402541</v>
      </c>
      <c r="CB140" s="8">
        <v>-309249</v>
      </c>
      <c r="CC140" s="8">
        <v>-315464</v>
      </c>
      <c r="CD140" s="8">
        <v>-379743</v>
      </c>
      <c r="CE140" s="10">
        <v>1.7084503311258299</v>
      </c>
      <c r="CF140" s="10">
        <v>1.9186879823594301</v>
      </c>
      <c r="CG140" s="10">
        <v>0.88104274487253198</v>
      </c>
      <c r="CH140" s="10">
        <v>-1.86236391912908E-2</v>
      </c>
      <c r="CI140" s="10">
        <v>-81.319999999999993</v>
      </c>
      <c r="CJ140" s="8">
        <v>80969</v>
      </c>
      <c r="CK140" s="8">
        <v>57472</v>
      </c>
      <c r="CL140" s="8">
        <v>52729</v>
      </c>
      <c r="CM140" s="8">
        <v>16172</v>
      </c>
      <c r="CN140" s="8">
        <v>36777</v>
      </c>
      <c r="CO140" s="10">
        <v>10.505000000000001</v>
      </c>
      <c r="CP140" s="10">
        <v>10.125</v>
      </c>
      <c r="CQ140" s="10">
        <v>11.108000000000001</v>
      </c>
      <c r="CR140" s="10">
        <v>3.6419999999999999</v>
      </c>
      <c r="CS140" s="10">
        <v>6.7149999999999999</v>
      </c>
      <c r="CT140" s="8">
        <v>654</v>
      </c>
      <c r="CU140" s="8">
        <v>471</v>
      </c>
      <c r="CV140" s="8">
        <v>272840</v>
      </c>
      <c r="CW140" s="8">
        <v>194944</v>
      </c>
      <c r="CX140" s="8">
        <v>160742</v>
      </c>
      <c r="CY140" s="8">
        <v>138404</v>
      </c>
      <c r="CZ140" s="8">
        <v>117810</v>
      </c>
      <c r="DA140" s="8">
        <v>85338</v>
      </c>
      <c r="DB140" s="8">
        <v>88335</v>
      </c>
      <c r="DC140" s="8">
        <v>91481</v>
      </c>
      <c r="DD140" s="8">
        <v>88769</v>
      </c>
      <c r="DE140" s="8">
        <v>92047</v>
      </c>
      <c r="DF140" s="8">
        <v>1140</v>
      </c>
      <c r="DG140" s="4">
        <f t="shared" si="65"/>
        <v>0.34047278631761468</v>
      </c>
    </row>
    <row r="141" spans="1:111" ht="14" customHeight="1" x14ac:dyDescent="0.2">
      <c r="A141" s="4" t="s">
        <v>627</v>
      </c>
      <c r="B141" s="5" t="s">
        <v>628</v>
      </c>
      <c r="C141" s="4" t="s">
        <v>182</v>
      </c>
      <c r="D141" s="16">
        <v>1221</v>
      </c>
      <c r="E141" s="4">
        <f t="shared" si="64"/>
        <v>0.28162123226968405</v>
      </c>
      <c r="F141" s="4">
        <f t="shared" si="46"/>
        <v>5.7234206076182144</v>
      </c>
      <c r="G141" s="4">
        <f t="shared" si="47"/>
        <v>10.794920737210086</v>
      </c>
      <c r="H141" s="4">
        <f t="shared" si="48"/>
        <v>1.4358043001353769</v>
      </c>
      <c r="I141" s="17">
        <v>955.47928307699999</v>
      </c>
      <c r="J141" s="8">
        <v>2736</v>
      </c>
      <c r="K141" s="4">
        <f t="shared" si="49"/>
        <v>4.4876366160208292E-2</v>
      </c>
      <c r="L141" s="4">
        <f t="shared" si="50"/>
        <v>5.7878680801136673E-2</v>
      </c>
      <c r="M141" s="14">
        <f t="shared" si="51"/>
        <v>1013579.5</v>
      </c>
      <c r="N141" s="4">
        <f t="shared" si="52"/>
        <v>9.3317671020232557E-2</v>
      </c>
      <c r="O141" s="4">
        <f t="shared" si="53"/>
        <v>0.25836935510580572</v>
      </c>
      <c r="P141" s="4">
        <f t="shared" si="54"/>
        <v>0.13300739626425975</v>
      </c>
      <c r="Q141" s="4">
        <f t="shared" si="55"/>
        <v>3.8078611811426986E-2</v>
      </c>
      <c r="R141" s="4">
        <f t="shared" si="56"/>
        <v>0.18244380565918827</v>
      </c>
      <c r="S141" s="4">
        <f t="shared" si="57"/>
        <v>0.18084928796459065</v>
      </c>
      <c r="T141" s="14">
        <f t="shared" si="58"/>
        <v>32623.5</v>
      </c>
      <c r="U141" s="4">
        <f t="shared" si="59"/>
        <v>0.57272357410101016</v>
      </c>
      <c r="V141" s="4">
        <f t="shared" si="60"/>
        <v>0.96596805805343389</v>
      </c>
      <c r="W141" s="4">
        <f t="shared" si="61"/>
        <v>1.9342147898854232</v>
      </c>
      <c r="X141">
        <f t="shared" si="62"/>
        <v>0.14797422049437015</v>
      </c>
      <c r="Y141">
        <f t="shared" si="63"/>
        <v>2.0499037900715713</v>
      </c>
      <c r="Z141" s="9" t="s">
        <v>629</v>
      </c>
      <c r="AA141" s="17">
        <v>1437.847507232</v>
      </c>
      <c r="AB141" s="17">
        <v>861.26724940099996</v>
      </c>
      <c r="AC141" s="17">
        <v>718.14097201599998</v>
      </c>
      <c r="AD141" s="17">
        <v>354.14613011699998</v>
      </c>
      <c r="AE141" s="16">
        <v>-27753</v>
      </c>
      <c r="AF141" s="16">
        <v>927726.283076572</v>
      </c>
      <c r="AG141" s="8">
        <v>166942</v>
      </c>
      <c r="AH141" s="8">
        <v>26038</v>
      </c>
      <c r="AI141" s="8">
        <v>-8391</v>
      </c>
      <c r="AJ141" s="8">
        <v>-78733</v>
      </c>
      <c r="AK141" s="8">
        <v>-407088</v>
      </c>
      <c r="AL141" s="8">
        <v>1128183</v>
      </c>
      <c r="AM141" s="8">
        <v>898976</v>
      </c>
      <c r="AN141" s="8">
        <v>898064</v>
      </c>
      <c r="AO141" s="8">
        <v>818088</v>
      </c>
      <c r="AP141" s="8">
        <v>900816</v>
      </c>
      <c r="AQ141" s="8">
        <v>668901</v>
      </c>
      <c r="AR141" s="8">
        <v>549387</v>
      </c>
      <c r="AS141" s="8">
        <v>586931</v>
      </c>
      <c r="AT141" s="8">
        <v>475878</v>
      </c>
      <c r="AU141" s="8">
        <v>520080</v>
      </c>
      <c r="AV141" s="8">
        <v>646137</v>
      </c>
      <c r="AW141" s="8">
        <v>583277</v>
      </c>
      <c r="AX141" s="8">
        <v>454163</v>
      </c>
      <c r="AY141" s="8">
        <v>419349</v>
      </c>
      <c r="AZ141" s="8">
        <v>542082</v>
      </c>
      <c r="BA141" s="8">
        <v>60296</v>
      </c>
      <c r="BB141" s="8">
        <v>56710</v>
      </c>
      <c r="BC141" s="8">
        <v>23662</v>
      </c>
      <c r="BD141" s="8">
        <v>-33175</v>
      </c>
      <c r="BE141" s="8">
        <v>-403987</v>
      </c>
      <c r="BF141" s="8">
        <v>85941</v>
      </c>
      <c r="BG141" s="8">
        <v>82790</v>
      </c>
      <c r="BH141" s="8">
        <v>54676</v>
      </c>
      <c r="BI141" s="8">
        <v>5230.00000000003</v>
      </c>
      <c r="BJ141" s="8">
        <v>21136</v>
      </c>
      <c r="BK141" s="8">
        <v>550359</v>
      </c>
      <c r="BL141" s="8">
        <v>461348</v>
      </c>
      <c r="BM141" s="8">
        <v>489690</v>
      </c>
      <c r="BN141" s="8">
        <v>443576</v>
      </c>
      <c r="BO141" s="8">
        <v>463041</v>
      </c>
      <c r="BP141" s="8">
        <v>257904</v>
      </c>
      <c r="BQ141" s="8">
        <v>189204</v>
      </c>
      <c r="BR141" s="8">
        <v>146681</v>
      </c>
      <c r="BS141" s="8">
        <v>118224</v>
      </c>
      <c r="BT141" s="8">
        <v>160053</v>
      </c>
      <c r="BU141" s="8">
        <v>-24604</v>
      </c>
      <c r="BV141" s="8">
        <v>-40643</v>
      </c>
      <c r="BW141" s="8">
        <v>-6802</v>
      </c>
      <c r="BX141" s="8">
        <v>-10873</v>
      </c>
      <c r="BY141" s="8">
        <v>-12654</v>
      </c>
      <c r="BZ141" s="8">
        <v>-367362</v>
      </c>
      <c r="CA141" s="8">
        <v>-327203</v>
      </c>
      <c r="CB141" s="8">
        <v>-244463</v>
      </c>
      <c r="CC141" s="8">
        <v>-243855</v>
      </c>
      <c r="CD141" s="8">
        <v>-330763</v>
      </c>
      <c r="CE141" s="10">
        <v>1.44819534974219</v>
      </c>
      <c r="CF141" s="10">
        <v>0.53069920343912003</v>
      </c>
      <c r="CG141" s="10">
        <v>1.46328372773847</v>
      </c>
      <c r="CH141" s="10">
        <v>0.33824168996582799</v>
      </c>
      <c r="CI141" s="10">
        <v>-9.02821227123176E-3</v>
      </c>
      <c r="CJ141" s="8">
        <v>192587</v>
      </c>
      <c r="CK141" s="8">
        <v>52118</v>
      </c>
      <c r="CL141" s="8">
        <v>22623</v>
      </c>
      <c r="CM141" s="8">
        <v>-40328</v>
      </c>
      <c r="CN141" s="8">
        <v>18035</v>
      </c>
      <c r="CO141" s="10">
        <v>29.806000000000001</v>
      </c>
      <c r="CP141" s="10">
        <v>8.9350000000000005</v>
      </c>
      <c r="CQ141" s="10">
        <v>4.9809999999999999</v>
      </c>
      <c r="CR141" s="10">
        <v>-9.6170000000000009</v>
      </c>
      <c r="CS141" s="10">
        <v>3.327</v>
      </c>
      <c r="CT141" s="8">
        <v>1271</v>
      </c>
      <c r="CU141" s="8">
        <v>1119</v>
      </c>
      <c r="CV141" s="8">
        <v>295587</v>
      </c>
      <c r="CW141" s="8">
        <v>254304</v>
      </c>
      <c r="CX141" s="8">
        <v>213487</v>
      </c>
      <c r="CY141" s="8">
        <v>182803</v>
      </c>
      <c r="CZ141" s="8">
        <v>193905</v>
      </c>
      <c r="DA141" s="8">
        <v>205830</v>
      </c>
      <c r="DB141" s="8">
        <v>215848</v>
      </c>
      <c r="DC141" s="8">
        <v>228128</v>
      </c>
      <c r="DD141" s="8">
        <v>243461</v>
      </c>
      <c r="DE141" s="8">
        <v>269451</v>
      </c>
      <c r="DF141" s="8">
        <v>2736</v>
      </c>
      <c r="DG141" s="4" t="e">
        <f t="shared" si="65"/>
        <v>#NUM!</v>
      </c>
    </row>
    <row r="142" spans="1:111" ht="14" customHeight="1" x14ac:dyDescent="0.2">
      <c r="A142" s="4" t="s">
        <v>630</v>
      </c>
      <c r="B142" s="5" t="s">
        <v>631</v>
      </c>
      <c r="C142" s="4" t="s">
        <v>182</v>
      </c>
      <c r="D142" s="16">
        <v>3200</v>
      </c>
      <c r="E142" s="4">
        <f t="shared" si="64"/>
        <v>6.7667892526161788E-2</v>
      </c>
      <c r="F142" s="4">
        <f t="shared" si="46"/>
        <v>1.5075420181216854</v>
      </c>
      <c r="G142" s="4">
        <f t="shared" si="47"/>
        <v>54.529295862041288</v>
      </c>
      <c r="H142" s="4">
        <f t="shared" si="48"/>
        <v>2.9622619005447723</v>
      </c>
      <c r="I142" s="17">
        <v>3215.3745612289999</v>
      </c>
      <c r="J142" s="8">
        <v>4482</v>
      </c>
      <c r="K142" s="4">
        <f t="shared" si="49"/>
        <v>-3.1572817784748186E-2</v>
      </c>
      <c r="L142" s="4">
        <f t="shared" si="50"/>
        <v>0.35719884528647472</v>
      </c>
      <c r="M142" s="14">
        <f t="shared" si="51"/>
        <v>2767817</v>
      </c>
      <c r="N142" s="4">
        <f t="shared" si="52"/>
        <v>-4.3245880273196306E-2</v>
      </c>
      <c r="O142" s="4">
        <f t="shared" si="53"/>
        <v>3.839543976755992</v>
      </c>
      <c r="P142" s="4">
        <f t="shared" si="54"/>
        <v>5.4324227990019763E-2</v>
      </c>
      <c r="Q142" s="4">
        <f t="shared" si="55"/>
        <v>0.13939744157494716</v>
      </c>
      <c r="R142" s="4">
        <f t="shared" si="56"/>
        <v>0.18622208851054944</v>
      </c>
      <c r="S142" s="4">
        <f t="shared" si="57"/>
        <v>0.56870817350474123</v>
      </c>
      <c r="T142" s="14">
        <f t="shared" si="58"/>
        <v>65120</v>
      </c>
      <c r="U142" s="4">
        <f t="shared" si="59"/>
        <v>0.14948325162629214</v>
      </c>
      <c r="V142" s="4">
        <f t="shared" si="60"/>
        <v>0.22587224408440293</v>
      </c>
      <c r="W142" s="4">
        <f t="shared" si="61"/>
        <v>7.2339892895311104</v>
      </c>
      <c r="X142">
        <f t="shared" si="62"/>
        <v>0.57394751840763036</v>
      </c>
      <c r="Y142">
        <f t="shared" si="63"/>
        <v>10.535136759502858</v>
      </c>
      <c r="Z142" s="9" t="s">
        <v>632</v>
      </c>
      <c r="AA142" s="17">
        <v>7604.2700997820002</v>
      </c>
      <c r="AB142" s="17">
        <v>3412.148856156</v>
      </c>
      <c r="AC142" s="17">
        <v>2674.4696660149998</v>
      </c>
      <c r="AD142" s="17">
        <v>2474.4964843900002</v>
      </c>
      <c r="AE142" s="16">
        <v>-1569844</v>
      </c>
      <c r="AF142" s="16">
        <v>1645530.5612288199</v>
      </c>
      <c r="AG142" s="8">
        <v>2132859</v>
      </c>
      <c r="AH142" s="8">
        <v>110747</v>
      </c>
      <c r="AI142" s="8">
        <v>64853</v>
      </c>
      <c r="AJ142" s="8">
        <v>437416</v>
      </c>
      <c r="AK142" s="8">
        <v>116575</v>
      </c>
      <c r="AL142" s="8">
        <v>3716122</v>
      </c>
      <c r="AM142" s="8">
        <v>1819512</v>
      </c>
      <c r="AN142" s="8">
        <v>1559265</v>
      </c>
      <c r="AO142" s="8">
        <v>1515999</v>
      </c>
      <c r="AP142" s="8">
        <v>1095257</v>
      </c>
      <c r="AQ142" s="8">
        <v>2459346</v>
      </c>
      <c r="AR142" s="8">
        <v>777366</v>
      </c>
      <c r="AS142" s="8">
        <v>649453</v>
      </c>
      <c r="AT142" s="8">
        <v>647145</v>
      </c>
      <c r="AU142" s="8">
        <v>564056</v>
      </c>
      <c r="AV142" s="8">
        <v>555498</v>
      </c>
      <c r="AW142" s="8">
        <v>513703</v>
      </c>
      <c r="AX142" s="8">
        <v>388537</v>
      </c>
      <c r="AY142" s="8">
        <v>780848</v>
      </c>
      <c r="AZ142" s="8">
        <v>631560</v>
      </c>
      <c r="BA142" s="8">
        <v>-24023</v>
      </c>
      <c r="BB142" s="8">
        <v>-10004</v>
      </c>
      <c r="BC142" s="8">
        <v>-35426</v>
      </c>
      <c r="BD142" s="8">
        <v>47932</v>
      </c>
      <c r="BE142" s="8">
        <v>32123</v>
      </c>
      <c r="BF142" s="8">
        <v>30177</v>
      </c>
      <c r="BG142" s="8">
        <v>55329</v>
      </c>
      <c r="BH142" s="8">
        <v>30070</v>
      </c>
      <c r="BI142" s="8">
        <v>102432</v>
      </c>
      <c r="BJ142" s="8">
        <v>69552</v>
      </c>
      <c r="BK142" s="8">
        <v>352736</v>
      </c>
      <c r="BL142" s="8">
        <v>494178</v>
      </c>
      <c r="BM142" s="8">
        <v>345651</v>
      </c>
      <c r="BN142" s="8">
        <v>377045</v>
      </c>
      <c r="BO142" s="8">
        <v>377425</v>
      </c>
      <c r="BP142" s="8">
        <v>230546</v>
      </c>
      <c r="BQ142" s="8">
        <v>345088</v>
      </c>
      <c r="BR142" s="8">
        <v>211118</v>
      </c>
      <c r="BS142" s="8">
        <v>272270</v>
      </c>
      <c r="BT142" s="8">
        <v>164617</v>
      </c>
      <c r="BU142" s="8">
        <v>-77435</v>
      </c>
      <c r="BV142" s="8">
        <v>-52805</v>
      </c>
      <c r="BW142" s="8">
        <v>-39924</v>
      </c>
      <c r="BX142" s="8">
        <v>-23861</v>
      </c>
      <c r="BY142" s="8">
        <v>-12787</v>
      </c>
      <c r="BZ142" s="8">
        <v>-245714</v>
      </c>
      <c r="CA142" s="8">
        <v>-204561</v>
      </c>
      <c r="CB142" s="8">
        <v>-150893</v>
      </c>
      <c r="CC142" s="8">
        <v>-410088</v>
      </c>
      <c r="CD142" s="8">
        <v>-348050</v>
      </c>
      <c r="CE142" s="10">
        <v>-0.55191840699368599</v>
      </c>
      <c r="CF142" s="10">
        <v>0.17315534670727201</v>
      </c>
      <c r="CG142" s="10">
        <v>1.6800327757979301</v>
      </c>
      <c r="CH142" s="10">
        <v>0.71398703522761897</v>
      </c>
      <c r="CI142" s="10">
        <v>4.10525274507864E-2</v>
      </c>
      <c r="CJ142" s="8">
        <v>2187059</v>
      </c>
      <c r="CK142" s="8">
        <v>176080</v>
      </c>
      <c r="CL142" s="8">
        <v>130349</v>
      </c>
      <c r="CM142" s="8">
        <v>491916</v>
      </c>
      <c r="CN142" s="8">
        <v>154004</v>
      </c>
      <c r="CO142" s="4" t="s">
        <v>371</v>
      </c>
      <c r="CP142" s="10">
        <v>34.277000000000001</v>
      </c>
      <c r="CQ142" s="10">
        <v>33.548999999999999</v>
      </c>
      <c r="CR142" s="10">
        <v>62.997999999999998</v>
      </c>
      <c r="CS142" s="10">
        <v>24.385000000000002</v>
      </c>
      <c r="CT142" s="8">
        <v>2387</v>
      </c>
      <c r="CU142" s="8">
        <v>1707</v>
      </c>
      <c r="CV142" s="8">
        <v>228848</v>
      </c>
      <c r="CW142" s="8">
        <v>153215</v>
      </c>
      <c r="CX142" s="8">
        <v>121027</v>
      </c>
      <c r="CY142" s="8">
        <v>220128</v>
      </c>
      <c r="CZ142" s="8">
        <v>185654</v>
      </c>
      <c r="DA142" s="8">
        <v>692024</v>
      </c>
      <c r="DB142" s="8">
        <v>655890</v>
      </c>
      <c r="DC142" s="8">
        <v>665500</v>
      </c>
      <c r="DD142" s="8">
        <v>739770</v>
      </c>
      <c r="DE142" s="8">
        <v>355832</v>
      </c>
      <c r="DF142" s="8">
        <v>4482</v>
      </c>
      <c r="DG142" s="4">
        <f t="shared" si="65"/>
        <v>1.0681840306819668</v>
      </c>
    </row>
    <row r="143" spans="1:111" ht="14" customHeight="1" x14ac:dyDescent="0.2">
      <c r="A143" s="4" t="s">
        <v>633</v>
      </c>
      <c r="B143" s="5" t="s">
        <v>634</v>
      </c>
      <c r="C143" s="4" t="s">
        <v>163</v>
      </c>
      <c r="D143" s="16">
        <v>2105</v>
      </c>
      <c r="E143" s="4">
        <f t="shared" si="64"/>
        <v>0.13163719270937579</v>
      </c>
      <c r="F143" s="4">
        <f t="shared" si="46"/>
        <v>33.74725066874926</v>
      </c>
      <c r="G143" s="4">
        <f t="shared" si="47"/>
        <v>13.742905159526055</v>
      </c>
      <c r="H143" s="4">
        <f t="shared" si="48"/>
        <v>1.991566140504762</v>
      </c>
      <c r="I143" s="17">
        <v>1712.268004431</v>
      </c>
      <c r="J143" s="8">
        <v>3275</v>
      </c>
      <c r="K143" s="4">
        <f t="shared" si="49"/>
        <v>9.0093840491670907E-2</v>
      </c>
      <c r="L143" s="4">
        <f t="shared" si="50"/>
        <v>8.473521603748102E-2</v>
      </c>
      <c r="M143" s="14">
        <f t="shared" si="51"/>
        <v>1014374</v>
      </c>
      <c r="N143" s="4">
        <f t="shared" si="52"/>
        <v>9.4060061208363813E-2</v>
      </c>
      <c r="O143" s="4">
        <f t="shared" si="53"/>
        <v>6.7837264368523012E-2</v>
      </c>
      <c r="P143" s="4">
        <f t="shared" si="54"/>
        <v>0.1449159488031746</v>
      </c>
      <c r="Q143" s="4">
        <f t="shared" si="55"/>
        <v>8.7245316116196958E-2</v>
      </c>
      <c r="R143" s="4">
        <f t="shared" si="56"/>
        <v>0.2362511257374324</v>
      </c>
      <c r="S143" s="4">
        <f t="shared" si="57"/>
        <v>0.34619440805062007</v>
      </c>
      <c r="T143" s="14">
        <f t="shared" si="58"/>
        <v>65875</v>
      </c>
      <c r="U143" s="4">
        <f t="shared" si="59"/>
        <v>0.74183319645953094</v>
      </c>
      <c r="V143" s="4">
        <f t="shared" si="60"/>
        <v>1.5760907129250326</v>
      </c>
      <c r="W143" s="4">
        <f t="shared" si="61"/>
        <v>1.3099416116433711</v>
      </c>
      <c r="X143">
        <f t="shared" si="62"/>
        <v>5.0323934665571675E-2</v>
      </c>
      <c r="Y143">
        <f t="shared" si="63"/>
        <v>5.0425771344833281</v>
      </c>
      <c r="Z143" s="9" t="s">
        <v>635</v>
      </c>
      <c r="AA143" s="17">
        <v>3575.6432007080002</v>
      </c>
      <c r="AB143" s="17">
        <v>3329.2316663649999</v>
      </c>
      <c r="AC143" s="17">
        <v>1965.927519671</v>
      </c>
      <c r="AD143" s="17">
        <v>1044.1019114569999</v>
      </c>
      <c r="AE143" s="16">
        <v>-222702</v>
      </c>
      <c r="AF143" s="16">
        <v>1489566.0044307101</v>
      </c>
      <c r="AG143" s="8">
        <v>50738</v>
      </c>
      <c r="AH143" s="8">
        <v>83924</v>
      </c>
      <c r="AI143" s="8">
        <v>78523</v>
      </c>
      <c r="AJ143" s="8">
        <v>39346</v>
      </c>
      <c r="AK143" s="8">
        <v>104036</v>
      </c>
      <c r="AL143" s="8">
        <v>1008228</v>
      </c>
      <c r="AM143" s="8">
        <v>1020520</v>
      </c>
      <c r="AN143" s="8">
        <v>963217</v>
      </c>
      <c r="AO143" s="8">
        <v>839882</v>
      </c>
      <c r="AP143" s="8">
        <v>728222</v>
      </c>
      <c r="AQ143" s="8">
        <v>474552</v>
      </c>
      <c r="AR143" s="8">
        <v>524039</v>
      </c>
      <c r="AS143" s="8">
        <v>487074</v>
      </c>
      <c r="AT143" s="8">
        <v>419043</v>
      </c>
      <c r="AU143" s="8">
        <v>337820</v>
      </c>
      <c r="AV143" s="8">
        <v>747937</v>
      </c>
      <c r="AW143" s="8">
        <v>769674</v>
      </c>
      <c r="AX143" s="8">
        <v>693616</v>
      </c>
      <c r="AY143" s="8">
        <v>589464</v>
      </c>
      <c r="AZ143" s="8">
        <v>529675</v>
      </c>
      <c r="BA143" s="8">
        <v>70351</v>
      </c>
      <c r="BB143" s="8">
        <v>102162</v>
      </c>
      <c r="BC143" s="8">
        <v>83788</v>
      </c>
      <c r="BD143" s="8">
        <v>49662</v>
      </c>
      <c r="BE143" s="8">
        <v>36268.999999999898</v>
      </c>
      <c r="BF143" s="8">
        <v>108388</v>
      </c>
      <c r="BG143" s="8">
        <v>146681</v>
      </c>
      <c r="BH143" s="8">
        <v>132473</v>
      </c>
      <c r="BI143" s="8">
        <v>94519</v>
      </c>
      <c r="BJ143" s="8">
        <v>79955.999999999898</v>
      </c>
      <c r="BK143" s="8">
        <v>199943</v>
      </c>
      <c r="BL143" s="8">
        <v>204740</v>
      </c>
      <c r="BM143" s="8">
        <v>219133</v>
      </c>
      <c r="BN143" s="8">
        <v>198885</v>
      </c>
      <c r="BO143" s="8">
        <v>148058</v>
      </c>
      <c r="BP143" s="8">
        <v>149667</v>
      </c>
      <c r="BQ143" s="8">
        <v>148754</v>
      </c>
      <c r="BR143" s="8">
        <v>154571</v>
      </c>
      <c r="BS143" s="8">
        <v>136560</v>
      </c>
      <c r="BT143" s="8">
        <v>102518</v>
      </c>
      <c r="BU143" s="8">
        <v>-65254</v>
      </c>
      <c r="BV143" s="8">
        <v>-66496</v>
      </c>
      <c r="BW143" s="8">
        <v>-55865</v>
      </c>
      <c r="BX143" s="8">
        <v>-20847</v>
      </c>
      <c r="BY143" s="8">
        <v>-19869</v>
      </c>
      <c r="BZ143" s="8">
        <v>-408282</v>
      </c>
      <c r="CA143" s="8">
        <v>-405661</v>
      </c>
      <c r="CB143" s="8">
        <v>-363393</v>
      </c>
      <c r="CC143" s="8">
        <v>-314747</v>
      </c>
      <c r="CD143" s="8">
        <v>-284492</v>
      </c>
      <c r="CE143" s="10">
        <v>1.73747451020882</v>
      </c>
      <c r="CF143" s="10">
        <v>1.3676893628657401</v>
      </c>
      <c r="CG143" s="10">
        <v>1.33970892189726</v>
      </c>
      <c r="CH143" s="10">
        <v>1.0675558848956399</v>
      </c>
      <c r="CI143" s="10">
        <v>1.2010904740424</v>
      </c>
      <c r="CJ143" s="8">
        <v>88775</v>
      </c>
      <c r="CK143" s="8">
        <v>128443</v>
      </c>
      <c r="CL143" s="8">
        <v>127208</v>
      </c>
      <c r="CM143" s="8">
        <v>84203</v>
      </c>
      <c r="CN143" s="8">
        <v>147723</v>
      </c>
      <c r="CO143" s="10">
        <v>11.869</v>
      </c>
      <c r="CP143" s="10">
        <v>16.687999999999999</v>
      </c>
      <c r="CQ143" s="10">
        <v>18.34</v>
      </c>
      <c r="CR143" s="10">
        <v>14.285</v>
      </c>
      <c r="CS143" s="10">
        <v>27.888999999999999</v>
      </c>
      <c r="CT143" s="8">
        <v>1344</v>
      </c>
      <c r="CU143" s="8">
        <v>1115</v>
      </c>
      <c r="CV143" s="8">
        <v>143892</v>
      </c>
      <c r="CW143" s="8">
        <v>170127</v>
      </c>
      <c r="CX143" s="8">
        <v>148487</v>
      </c>
      <c r="CY143" s="8">
        <v>141112</v>
      </c>
      <c r="CZ143" s="8">
        <v>133033</v>
      </c>
      <c r="DA143" s="8">
        <v>238195</v>
      </c>
      <c r="DB143" s="8">
        <v>248641</v>
      </c>
      <c r="DC143" s="8">
        <v>271908</v>
      </c>
      <c r="DD143" s="8">
        <v>256806</v>
      </c>
      <c r="DE143" s="8">
        <v>256854</v>
      </c>
      <c r="DF143" s="8">
        <v>3275</v>
      </c>
      <c r="DG143" s="4">
        <f t="shared" si="65"/>
        <v>-0.16432497210426411</v>
      </c>
    </row>
    <row r="144" spans="1:111" ht="14" customHeight="1" x14ac:dyDescent="0.2">
      <c r="A144" s="4" t="s">
        <v>636</v>
      </c>
      <c r="B144" s="5" t="s">
        <v>637</v>
      </c>
      <c r="C144" s="4" t="s">
        <v>259</v>
      </c>
      <c r="D144" s="16">
        <v>1420</v>
      </c>
      <c r="E144" s="4">
        <f t="shared" si="64"/>
        <v>-5.7279867373245641E-2</v>
      </c>
      <c r="F144" s="4">
        <f t="shared" si="46"/>
        <v>59.718665761500667</v>
      </c>
      <c r="G144" s="4">
        <f t="shared" si="47"/>
        <v>16.057146285926702</v>
      </c>
      <c r="H144" s="4">
        <f t="shared" si="48"/>
        <v>2.1088628097961908</v>
      </c>
      <c r="I144" s="17">
        <v>668.55046319999997</v>
      </c>
      <c r="J144" s="8">
        <v>313</v>
      </c>
      <c r="K144" s="4">
        <f t="shared" si="49"/>
        <v>5.8954777826242255E-2</v>
      </c>
      <c r="L144" s="4">
        <f t="shared" si="50"/>
        <v>0.24075859689702384</v>
      </c>
      <c r="M144" s="14">
        <f t="shared" si="51"/>
        <v>646792</v>
      </c>
      <c r="N144" s="4">
        <f t="shared" si="52"/>
        <v>9.0726584226921259E-2</v>
      </c>
      <c r="O144" s="4">
        <f t="shared" si="53"/>
        <v>2.1486410493122238E-2</v>
      </c>
      <c r="P144" s="4">
        <f t="shared" si="54"/>
        <v>0.13133484445143936</v>
      </c>
      <c r="Q144" s="4">
        <f t="shared" si="55"/>
        <v>3.4520283977605766E-2</v>
      </c>
      <c r="R144" s="4">
        <f t="shared" si="56"/>
        <v>0.58096651123357357</v>
      </c>
      <c r="S144" s="4">
        <f t="shared" si="57"/>
        <v>0.13216537244394955</v>
      </c>
      <c r="T144" s="14">
        <f t="shared" si="58"/>
        <v>13868.5</v>
      </c>
      <c r="U144" s="4">
        <f t="shared" si="59"/>
        <v>0.59693983937307382</v>
      </c>
      <c r="V144" s="4">
        <f t="shared" si="60"/>
        <v>2.310274646825643</v>
      </c>
      <c r="W144" s="4">
        <f t="shared" si="61"/>
        <v>2.3071453493904568</v>
      </c>
      <c r="X144">
        <f t="shared" si="62"/>
        <v>1.2826094428468316E-2</v>
      </c>
      <c r="Y144">
        <f t="shared" si="63"/>
        <v>1.6114696955150691</v>
      </c>
      <c r="Z144" s="9" t="s">
        <v>638</v>
      </c>
      <c r="AA144" s="17">
        <v>1163.9417920670001</v>
      </c>
      <c r="AB144" s="17">
        <v>847.00966031400003</v>
      </c>
      <c r="AC144" s="17">
        <v>980.00223749999998</v>
      </c>
      <c r="AD144" s="17">
        <v>846.45342446500001</v>
      </c>
      <c r="AE144" s="16">
        <v>430224</v>
      </c>
      <c r="AF144" s="16">
        <v>1098774.46319968</v>
      </c>
      <c r="AG144" s="8">
        <v>11195</v>
      </c>
      <c r="AH144" s="8">
        <v>29851</v>
      </c>
      <c r="AI144" s="8">
        <v>25188</v>
      </c>
      <c r="AJ144" s="8">
        <v>35815</v>
      </c>
      <c r="AK144" s="8">
        <v>39979</v>
      </c>
      <c r="AL144" s="8">
        <v>872830</v>
      </c>
      <c r="AM144" s="8">
        <v>420754</v>
      </c>
      <c r="AN144" s="8">
        <v>394457</v>
      </c>
      <c r="AO144" s="8">
        <v>382760</v>
      </c>
      <c r="AP144" s="8">
        <v>368282</v>
      </c>
      <c r="AQ144" s="8">
        <v>225526</v>
      </c>
      <c r="AR144" s="8">
        <v>277182</v>
      </c>
      <c r="AS144" s="8">
        <v>246821</v>
      </c>
      <c r="AT144" s="8">
        <v>227665</v>
      </c>
      <c r="AU144" s="8">
        <v>208686</v>
      </c>
      <c r="AV144" s="8">
        <v>521027</v>
      </c>
      <c r="AW144" s="8">
        <v>378316</v>
      </c>
      <c r="AX144" s="8">
        <v>348967</v>
      </c>
      <c r="AY144" s="8">
        <v>398179</v>
      </c>
      <c r="AZ144" s="8">
        <v>414334</v>
      </c>
      <c r="BA144" s="8">
        <v>47271.000000000102</v>
      </c>
      <c r="BB144" s="8">
        <v>39356</v>
      </c>
      <c r="BC144" s="8">
        <v>35753</v>
      </c>
      <c r="BD144" s="8">
        <v>43840</v>
      </c>
      <c r="BE144" s="8">
        <v>51939</v>
      </c>
      <c r="BF144" s="8">
        <v>68429.000000000102</v>
      </c>
      <c r="BG144" s="8">
        <v>51356</v>
      </c>
      <c r="BH144" s="8">
        <v>48453</v>
      </c>
      <c r="BI144" s="8">
        <v>57640</v>
      </c>
      <c r="BJ144" s="8">
        <v>66439</v>
      </c>
      <c r="BK144" s="8">
        <v>541636</v>
      </c>
      <c r="BL144" s="8">
        <v>90778</v>
      </c>
      <c r="BM144" s="8">
        <v>78944</v>
      </c>
      <c r="BN144" s="8">
        <v>74882</v>
      </c>
      <c r="BO144" s="8">
        <v>75150</v>
      </c>
      <c r="BP144" s="8">
        <v>85213</v>
      </c>
      <c r="BQ144" s="8">
        <v>52440</v>
      </c>
      <c r="BR144" s="8">
        <v>38501</v>
      </c>
      <c r="BS144" s="8">
        <v>45495</v>
      </c>
      <c r="BT144" s="8">
        <v>48465</v>
      </c>
      <c r="BU144" s="8">
        <v>-17986</v>
      </c>
      <c r="BV144" s="8">
        <v>-9751</v>
      </c>
      <c r="BW144" s="8">
        <v>-7999</v>
      </c>
      <c r="BX144" s="8">
        <v>-10912</v>
      </c>
      <c r="BY144" s="8">
        <v>-10947</v>
      </c>
      <c r="BZ144" s="8">
        <v>-376569</v>
      </c>
      <c r="CA144" s="8">
        <v>-270419</v>
      </c>
      <c r="CB144" s="8">
        <v>-246712</v>
      </c>
      <c r="CC144" s="8">
        <v>-281704</v>
      </c>
      <c r="CD144" s="8">
        <v>-289913</v>
      </c>
      <c r="CE144" s="10">
        <v>0.332882157052317</v>
      </c>
      <c r="CF144" s="10">
        <v>6.8731858531774002</v>
      </c>
      <c r="CG144" s="10">
        <v>5.2789245263046496</v>
      </c>
      <c r="CH144" s="10">
        <v>5.0851324122049499</v>
      </c>
      <c r="CI144" s="10">
        <v>4.9948727339315102</v>
      </c>
      <c r="CJ144" s="8">
        <v>32353</v>
      </c>
      <c r="CK144" s="8">
        <v>41851</v>
      </c>
      <c r="CL144" s="8">
        <v>37888</v>
      </c>
      <c r="CM144" s="8">
        <v>49615</v>
      </c>
      <c r="CN144" s="8">
        <v>54479</v>
      </c>
      <c r="CO144" s="10">
        <v>6.2089999999999996</v>
      </c>
      <c r="CP144" s="10">
        <v>11.061999999999999</v>
      </c>
      <c r="CQ144" s="10">
        <v>10.856999999999999</v>
      </c>
      <c r="CR144" s="10">
        <v>12.46</v>
      </c>
      <c r="CS144" s="10">
        <v>13.148999999999999</v>
      </c>
      <c r="CT144" s="8">
        <v>84</v>
      </c>
      <c r="CU144" s="8">
        <v>203</v>
      </c>
      <c r="CV144" s="8">
        <v>179495</v>
      </c>
      <c r="CW144" s="8">
        <v>126560</v>
      </c>
      <c r="CX144" s="8">
        <v>123983</v>
      </c>
      <c r="CY144" s="8">
        <v>125400</v>
      </c>
      <c r="CZ144" s="8">
        <v>138423</v>
      </c>
      <c r="DA144" s="8">
        <v>507085</v>
      </c>
      <c r="DB144" s="8">
        <v>33086</v>
      </c>
      <c r="DC144" s="8">
        <v>34175</v>
      </c>
      <c r="DD144" s="8">
        <v>34996</v>
      </c>
      <c r="DE144" s="8">
        <v>36185</v>
      </c>
      <c r="DF144" s="8">
        <v>313</v>
      </c>
      <c r="DG144" s="4">
        <f t="shared" si="65"/>
        <v>-0.2725585516554333</v>
      </c>
    </row>
    <row r="145" spans="1:111" ht="14" customHeight="1" x14ac:dyDescent="0.2">
      <c r="A145" s="4" t="s">
        <v>639</v>
      </c>
      <c r="B145" s="5" t="s">
        <v>640</v>
      </c>
      <c r="C145" s="4" t="s">
        <v>641</v>
      </c>
      <c r="D145" s="16">
        <v>1300</v>
      </c>
      <c r="E145" s="4">
        <f t="shared" si="64"/>
        <v>0.20483026908907798</v>
      </c>
      <c r="F145" s="4">
        <f t="shared" si="46"/>
        <v>56.770582906748309</v>
      </c>
      <c r="G145" s="4">
        <f t="shared" si="47"/>
        <v>10.927149067107514</v>
      </c>
      <c r="H145" s="4">
        <f t="shared" si="48"/>
        <v>1.0659250585334348</v>
      </c>
      <c r="I145" s="17">
        <v>445.02459940599999</v>
      </c>
      <c r="J145" s="8">
        <v>384</v>
      </c>
      <c r="K145" s="4">
        <f t="shared" si="49"/>
        <v>-0.13730718999328195</v>
      </c>
      <c r="L145" s="4">
        <f t="shared" si="50"/>
        <v>-0.25172677133786747</v>
      </c>
      <c r="M145" s="14">
        <f t="shared" si="51"/>
        <v>416316</v>
      </c>
      <c r="N145" s="4">
        <f t="shared" si="52"/>
        <v>3.3954372004996264E-2</v>
      </c>
      <c r="O145" s="4">
        <f t="shared" si="53"/>
        <v>1.4169949006982844E-2</v>
      </c>
      <c r="P145" s="4">
        <f t="shared" si="54"/>
        <v>9.7548322255623057E-2</v>
      </c>
      <c r="Q145" s="4">
        <f t="shared" si="55"/>
        <v>7.2406107593277813E-2</v>
      </c>
      <c r="R145" s="4">
        <f t="shared" si="56"/>
        <v>7.5869197865394616E-2</v>
      </c>
      <c r="S145" s="4">
        <f t="shared" si="57"/>
        <v>-0.27113418945706969</v>
      </c>
      <c r="T145" s="14">
        <f t="shared" si="58"/>
        <v>30294.5</v>
      </c>
      <c r="U145" s="4">
        <f t="shared" si="59"/>
        <v>1.2736102733639374</v>
      </c>
      <c r="V145" s="4">
        <f t="shared" si="60"/>
        <v>2.3200572032476683</v>
      </c>
      <c r="W145" s="4">
        <f t="shared" si="61"/>
        <v>1.1187157456628343</v>
      </c>
      <c r="X145">
        <f t="shared" si="62"/>
        <v>1.8046992628336471E-2</v>
      </c>
      <c r="Y145">
        <f t="shared" si="63"/>
        <v>1.3293893328354873</v>
      </c>
      <c r="Z145" s="9" t="s">
        <v>642</v>
      </c>
      <c r="AA145" s="17">
        <v>360.51073646499998</v>
      </c>
      <c r="AB145" s="17">
        <v>108.52895429599999</v>
      </c>
      <c r="AC145" s="17">
        <v>246.059631749</v>
      </c>
      <c r="AD145" s="17">
        <v>211.193495646</v>
      </c>
      <c r="AE145" s="16">
        <v>144659</v>
      </c>
      <c r="AF145" s="16">
        <v>589683.59940645704</v>
      </c>
      <c r="AG145" s="8">
        <v>7839</v>
      </c>
      <c r="AH145" s="8">
        <v>103333</v>
      </c>
      <c r="AI145" s="8">
        <v>-51143</v>
      </c>
      <c r="AJ145" s="8">
        <v>-147413</v>
      </c>
      <c r="AK145" s="8">
        <v>-61617</v>
      </c>
      <c r="AL145" s="8">
        <v>434366</v>
      </c>
      <c r="AM145" s="8">
        <v>398266</v>
      </c>
      <c r="AN145" s="8">
        <v>1132839</v>
      </c>
      <c r="AO145" s="8">
        <v>1271922</v>
      </c>
      <c r="AP145" s="8">
        <v>1385527</v>
      </c>
      <c r="AQ145" s="8">
        <v>238448</v>
      </c>
      <c r="AR145" s="8">
        <v>210390</v>
      </c>
      <c r="AS145" s="8">
        <v>931546</v>
      </c>
      <c r="AT145" s="8">
        <v>351354</v>
      </c>
      <c r="AU145" s="8">
        <v>400691</v>
      </c>
      <c r="AV145" s="8">
        <v>553213</v>
      </c>
      <c r="AW145" s="8">
        <v>388272</v>
      </c>
      <c r="AX145" s="8">
        <v>377715</v>
      </c>
      <c r="AY145" s="8">
        <v>561241</v>
      </c>
      <c r="AZ145" s="8">
        <v>998775</v>
      </c>
      <c r="BA145" s="8">
        <v>18784</v>
      </c>
      <c r="BB145" s="8">
        <v>-15812</v>
      </c>
      <c r="BC145" s="8">
        <v>-9280</v>
      </c>
      <c r="BD145" s="8">
        <v>-111659</v>
      </c>
      <c r="BE145" s="8">
        <v>29852</v>
      </c>
      <c r="BF145" s="8">
        <v>53965</v>
      </c>
      <c r="BG145" s="8">
        <v>17669</v>
      </c>
      <c r="BH145" s="8">
        <v>28976</v>
      </c>
      <c r="BI145" s="8">
        <v>54162</v>
      </c>
      <c r="BJ145" s="8">
        <v>150483</v>
      </c>
      <c r="BK145" s="8">
        <v>326741</v>
      </c>
      <c r="BL145" s="8">
        <v>298562</v>
      </c>
      <c r="BM145" s="8">
        <v>1142479</v>
      </c>
      <c r="BN145" s="8">
        <v>1237549</v>
      </c>
      <c r="BO145" s="8">
        <v>1212127</v>
      </c>
      <c r="BP145" s="8">
        <v>124267</v>
      </c>
      <c r="BQ145" s="8">
        <v>97142</v>
      </c>
      <c r="BR145" s="8">
        <v>798078</v>
      </c>
      <c r="BS145" s="8">
        <v>188723</v>
      </c>
      <c r="BT145" s="8">
        <v>200351</v>
      </c>
      <c r="BU145" s="8">
        <v>-40056</v>
      </c>
      <c r="BV145" s="8">
        <v>-20533</v>
      </c>
      <c r="BW145" s="8">
        <v>-29386</v>
      </c>
      <c r="BX145" s="8">
        <v>-108273</v>
      </c>
      <c r="BY145" s="8">
        <v>-141931</v>
      </c>
      <c r="BZ145" s="8">
        <v>-400671</v>
      </c>
      <c r="CA145" s="8">
        <v>-295554</v>
      </c>
      <c r="CB145" s="8">
        <v>-272042</v>
      </c>
      <c r="CC145" s="8">
        <v>-410613</v>
      </c>
      <c r="CD145" s="8">
        <v>-715846</v>
      </c>
      <c r="CE145" s="10">
        <v>0.49930473622113603</v>
      </c>
      <c r="CF145" s="10">
        <v>0.704538324793475</v>
      </c>
      <c r="CG145" s="10">
        <v>-0.20814152247426801</v>
      </c>
      <c r="CH145" s="10">
        <v>0.58373840672734401</v>
      </c>
      <c r="CI145" s="10">
        <v>0.53437291830678901</v>
      </c>
      <c r="CJ145" s="8">
        <v>43020</v>
      </c>
      <c r="CK145" s="8">
        <v>136814</v>
      </c>
      <c r="CL145" s="8">
        <v>-12887</v>
      </c>
      <c r="CM145" s="8">
        <v>18408</v>
      </c>
      <c r="CN145" s="8">
        <v>59014</v>
      </c>
      <c r="CO145" s="10">
        <v>7.7759999999999998</v>
      </c>
      <c r="CP145" s="10">
        <v>35.237000000000002</v>
      </c>
      <c r="CQ145" s="10">
        <v>-3.4119999999999999</v>
      </c>
      <c r="CR145" s="10">
        <v>3.28</v>
      </c>
      <c r="CS145" s="10">
        <v>5.9089999999999998</v>
      </c>
      <c r="CT145" s="8">
        <v>174</v>
      </c>
      <c r="CU145" s="8">
        <v>171</v>
      </c>
      <c r="CV145" s="8">
        <v>152623</v>
      </c>
      <c r="CW145" s="8">
        <v>122357</v>
      </c>
      <c r="CX145" s="8">
        <v>118163</v>
      </c>
      <c r="CY145" s="8">
        <v>224106</v>
      </c>
      <c r="CZ145" s="8">
        <v>250884</v>
      </c>
      <c r="DA145" s="8">
        <v>32955</v>
      </c>
      <c r="DB145" s="8">
        <v>36958</v>
      </c>
      <c r="DC145" s="8">
        <v>41487</v>
      </c>
      <c r="DD145" s="8">
        <v>74199</v>
      </c>
      <c r="DE145" s="8">
        <v>108043</v>
      </c>
      <c r="DF145" s="8">
        <v>384</v>
      </c>
      <c r="DG145" s="4" t="e">
        <f t="shared" si="65"/>
        <v>#NUM!</v>
      </c>
    </row>
    <row r="146" spans="1:111" ht="14" customHeight="1" x14ac:dyDescent="0.2">
      <c r="A146" s="4" t="s">
        <v>643</v>
      </c>
      <c r="B146" s="5" t="s">
        <v>644</v>
      </c>
      <c r="C146" s="4" t="s">
        <v>194</v>
      </c>
      <c r="D146" s="16">
        <v>2200</v>
      </c>
      <c r="E146" s="4">
        <f t="shared" si="64"/>
        <v>-0.10945491720673517</v>
      </c>
      <c r="F146" s="4">
        <f t="shared" si="46"/>
        <v>71.908332195652179</v>
      </c>
      <c r="G146" s="4">
        <f t="shared" si="47"/>
        <v>19.917372625063308</v>
      </c>
      <c r="H146" s="4">
        <f t="shared" si="48"/>
        <v>2.1204592581541708</v>
      </c>
      <c r="I146" s="17">
        <v>1127.9540988209999</v>
      </c>
      <c r="J146" s="8">
        <v>3269</v>
      </c>
      <c r="K146" s="4">
        <f t="shared" si="49"/>
        <v>-2.8516109075902962E-2</v>
      </c>
      <c r="L146" s="4">
        <f t="shared" si="50"/>
        <v>-0.15497174277936943</v>
      </c>
      <c r="M146" s="14">
        <f t="shared" si="51"/>
        <v>788779.5</v>
      </c>
      <c r="N146" s="4">
        <f t="shared" si="52"/>
        <v>6.7915682666839394E-2</v>
      </c>
      <c r="O146" s="4">
        <f t="shared" si="53"/>
        <v>2.746037887129895E-2</v>
      </c>
      <c r="P146" s="4">
        <f t="shared" si="54"/>
        <v>0.10646279999229723</v>
      </c>
      <c r="Q146" s="4">
        <f t="shared" si="55"/>
        <v>1.4735050934573713E-2</v>
      </c>
      <c r="R146" s="4">
        <f t="shared" si="56"/>
        <v>0.39541958928420518</v>
      </c>
      <c r="S146" s="4">
        <f t="shared" si="57"/>
        <v>-6.5166900064733579E-2</v>
      </c>
      <c r="T146" s="14">
        <f t="shared" si="58"/>
        <v>10218</v>
      </c>
      <c r="U146" s="4">
        <f t="shared" si="59"/>
        <v>0.75427696906955122</v>
      </c>
      <c r="V146" s="4">
        <f t="shared" si="60"/>
        <v>1.6683889245867165</v>
      </c>
      <c r="W146" s="4">
        <f t="shared" si="61"/>
        <v>1.4325123898157606</v>
      </c>
      <c r="X146">
        <f t="shared" si="62"/>
        <v>2.0712731344544918E-2</v>
      </c>
      <c r="Y146">
        <f t="shared" si="63"/>
        <v>1.7262600267608235</v>
      </c>
      <c r="Z146" s="9" t="s">
        <v>645</v>
      </c>
      <c r="AA146" s="17">
        <v>1514.696501054</v>
      </c>
      <c r="AB146" s="17">
        <v>1242.7686504159999</v>
      </c>
      <c r="AC146" s="17">
        <v>1364.978370244</v>
      </c>
      <c r="AD146" s="17">
        <v>1793.361271559</v>
      </c>
      <c r="AE146" s="16">
        <v>83301</v>
      </c>
      <c r="AF146" s="16">
        <v>1211255.0988206</v>
      </c>
      <c r="AG146" s="8">
        <v>15686</v>
      </c>
      <c r="AH146" s="8">
        <v>38077</v>
      </c>
      <c r="AI146" s="8">
        <v>723</v>
      </c>
      <c r="AJ146" s="8">
        <v>-249145</v>
      </c>
      <c r="AK146" s="8">
        <v>-21648</v>
      </c>
      <c r="AL146" s="8">
        <v>757312</v>
      </c>
      <c r="AM146" s="8">
        <v>820247</v>
      </c>
      <c r="AN146" s="8">
        <v>824294</v>
      </c>
      <c r="AO146" s="8">
        <v>1124274</v>
      </c>
      <c r="AP146" s="8">
        <v>1485217</v>
      </c>
      <c r="AQ146" s="8">
        <v>342380</v>
      </c>
      <c r="AR146" s="8">
        <v>357435</v>
      </c>
      <c r="AS146" s="8">
        <v>341132</v>
      </c>
      <c r="AT146" s="8">
        <v>730325</v>
      </c>
      <c r="AU146" s="8">
        <v>1047233</v>
      </c>
      <c r="AV146" s="8">
        <v>571223</v>
      </c>
      <c r="AW146" s="8">
        <v>528660</v>
      </c>
      <c r="AX146" s="8">
        <v>493292</v>
      </c>
      <c r="AY146" s="8">
        <v>654758</v>
      </c>
      <c r="AZ146" s="8">
        <v>641303</v>
      </c>
      <c r="BA146" s="8">
        <v>38795</v>
      </c>
      <c r="BB146" s="8">
        <v>48104.999999999898</v>
      </c>
      <c r="BC146" s="8">
        <v>31516</v>
      </c>
      <c r="BD146" s="8">
        <v>51672</v>
      </c>
      <c r="BE146" s="8">
        <v>61861</v>
      </c>
      <c r="BF146" s="8">
        <v>60814</v>
      </c>
      <c r="BG146" s="8">
        <v>75878.999999999898</v>
      </c>
      <c r="BH146" s="8">
        <v>49080</v>
      </c>
      <c r="BI146" s="8">
        <v>94721</v>
      </c>
      <c r="BJ146" s="8">
        <v>85228</v>
      </c>
      <c r="BK146" s="8">
        <v>438701</v>
      </c>
      <c r="BL146" s="8">
        <v>408049</v>
      </c>
      <c r="BM146" s="8">
        <v>465068</v>
      </c>
      <c r="BN146" s="8">
        <v>823095</v>
      </c>
      <c r="BO146" s="8">
        <v>926505</v>
      </c>
      <c r="BP146" s="8">
        <v>153188</v>
      </c>
      <c r="BQ146" s="8">
        <v>134764</v>
      </c>
      <c r="BR146" s="8">
        <v>105522</v>
      </c>
      <c r="BS146" s="8">
        <v>300401</v>
      </c>
      <c r="BT146" s="8">
        <v>354008</v>
      </c>
      <c r="BU146" s="8">
        <v>-8417</v>
      </c>
      <c r="BV146" s="8">
        <v>-12019</v>
      </c>
      <c r="BW146" s="8">
        <v>-12053</v>
      </c>
      <c r="BX146" s="8">
        <v>-14923</v>
      </c>
      <c r="BY146" s="8">
        <v>-11021</v>
      </c>
      <c r="BZ146" s="8">
        <v>-293535</v>
      </c>
      <c r="CA146" s="8">
        <v>-272104</v>
      </c>
      <c r="CB146" s="8">
        <v>-263699</v>
      </c>
      <c r="CC146" s="8">
        <v>-350806</v>
      </c>
      <c r="CD146" s="8">
        <v>-346919</v>
      </c>
      <c r="CE146" s="10">
        <v>10.130300693909</v>
      </c>
      <c r="CF146" s="10">
        <v>3.65551501543642</v>
      </c>
      <c r="CG146" s="10">
        <v>0.85693150916545702</v>
      </c>
      <c r="CH146" s="10">
        <v>2.1038746540487501</v>
      </c>
      <c r="CI146" s="10">
        <v>-9.8888133498145905</v>
      </c>
      <c r="CJ146" s="8">
        <v>37705</v>
      </c>
      <c r="CK146" s="8">
        <v>65851</v>
      </c>
      <c r="CL146" s="8">
        <v>18287</v>
      </c>
      <c r="CM146" s="8">
        <v>-206096</v>
      </c>
      <c r="CN146" s="8">
        <v>1719</v>
      </c>
      <c r="CO146" s="10">
        <v>6.601</v>
      </c>
      <c r="CP146" s="10">
        <v>12.456</v>
      </c>
      <c r="CQ146" s="10">
        <v>3.7069999999999999</v>
      </c>
      <c r="CR146" s="10">
        <v>-31.477</v>
      </c>
      <c r="CS146" s="10">
        <v>0.26800000000000002</v>
      </c>
      <c r="CT146" s="8">
        <v>857</v>
      </c>
      <c r="CU146" s="8">
        <v>1514</v>
      </c>
      <c r="CV146" s="8">
        <v>120292</v>
      </c>
      <c r="CW146" s="8">
        <v>125173</v>
      </c>
      <c r="CX146" s="8">
        <v>114417</v>
      </c>
      <c r="CY146" s="8">
        <v>126156</v>
      </c>
      <c r="CZ146" s="8">
        <v>125697</v>
      </c>
      <c r="DA146" s="8">
        <v>299456</v>
      </c>
      <c r="DB146" s="8">
        <v>332138</v>
      </c>
      <c r="DC146" s="8">
        <v>343536</v>
      </c>
      <c r="DD146" s="8">
        <v>312790</v>
      </c>
      <c r="DE146" s="8">
        <v>351789</v>
      </c>
      <c r="DF146" s="8">
        <v>3269</v>
      </c>
      <c r="DG146" s="4" t="e">
        <f t="shared" si="65"/>
        <v>#NUM!</v>
      </c>
    </row>
    <row r="147" spans="1:111" ht="14" customHeight="1" x14ac:dyDescent="0.2">
      <c r="A147" s="4" t="s">
        <v>646</v>
      </c>
      <c r="B147" s="5" t="s">
        <v>647</v>
      </c>
      <c r="C147" s="4" t="s">
        <v>648</v>
      </c>
      <c r="D147" s="16">
        <v>571</v>
      </c>
      <c r="E147" s="4">
        <f t="shared" si="64"/>
        <v>0.62093620292333096</v>
      </c>
      <c r="F147" s="4">
        <f t="shared" si="46"/>
        <v>4.73441338997252</v>
      </c>
      <c r="G147" s="4">
        <f t="shared" si="47"/>
        <v>3.7848997764053913</v>
      </c>
      <c r="H147" s="4">
        <f t="shared" si="48"/>
        <v>1.5799129889062682</v>
      </c>
      <c r="I147" s="17">
        <v>1090.55792114</v>
      </c>
      <c r="J147" s="8">
        <v>35</v>
      </c>
      <c r="K147" s="4">
        <f t="shared" si="49"/>
        <v>0.24264748330491348</v>
      </c>
      <c r="L147" s="4">
        <f t="shared" si="50"/>
        <v>5.8181132401351476E-2</v>
      </c>
      <c r="M147" s="14">
        <f t="shared" si="51"/>
        <v>1286329.5</v>
      </c>
      <c r="N147" s="4">
        <f t="shared" si="52"/>
        <v>0.34199205732213539</v>
      </c>
      <c r="O147" s="4">
        <f t="shared" si="53"/>
        <v>0.25545546189411017</v>
      </c>
      <c r="P147" s="4">
        <f t="shared" si="54"/>
        <v>0.41742531698071778</v>
      </c>
      <c r="Q147" s="4">
        <f t="shared" si="55"/>
        <v>5.0828924123139232E-2</v>
      </c>
      <c r="R147" s="4">
        <f t="shared" si="56"/>
        <v>1.3036360820353114E-3</v>
      </c>
      <c r="S147" s="4">
        <f t="shared" si="57"/>
        <v>5.4623679064054187E-2</v>
      </c>
      <c r="T147" s="14">
        <f t="shared" si="58"/>
        <v>40480.5</v>
      </c>
      <c r="U147" s="4">
        <f t="shared" si="59"/>
        <v>0.62626691271611223</v>
      </c>
      <c r="V147" s="4">
        <f t="shared" si="60"/>
        <v>1.5914447431075593</v>
      </c>
      <c r="W147" s="4">
        <f t="shared" si="61"/>
        <v>2.5884898397990792</v>
      </c>
      <c r="X147">
        <f t="shared" si="62"/>
        <v>0.15998330345689285</v>
      </c>
      <c r="Y147">
        <f t="shared" si="63"/>
        <v>1.5583367426234866</v>
      </c>
      <c r="Z147" s="9" t="s">
        <v>649</v>
      </c>
      <c r="AA147" s="17">
        <v>981.51046569200003</v>
      </c>
      <c r="AB147" s="17">
        <v>99.385202594999996</v>
      </c>
      <c r="AC147" s="17">
        <v>120.88620471</v>
      </c>
      <c r="AD147" s="17">
        <v>157.973793774</v>
      </c>
      <c r="AE147" s="16">
        <v>334067</v>
      </c>
      <c r="AF147" s="16">
        <v>1424624.9211396601</v>
      </c>
      <c r="AG147" s="8">
        <v>230347</v>
      </c>
      <c r="AH147" s="8">
        <v>-220002</v>
      </c>
      <c r="AI147" s="8">
        <v>-99419</v>
      </c>
      <c r="AJ147" s="8">
        <v>-96441</v>
      </c>
      <c r="AK147" s="8">
        <v>-102741</v>
      </c>
      <c r="AL147" s="8">
        <v>1439819</v>
      </c>
      <c r="AM147" s="8">
        <v>1132840</v>
      </c>
      <c r="AN147" s="8">
        <v>1053302</v>
      </c>
      <c r="AO147" s="8">
        <v>1088489</v>
      </c>
      <c r="AP147" s="8">
        <v>1148333</v>
      </c>
      <c r="AQ147" s="8">
        <v>566599</v>
      </c>
      <c r="AR147" s="8">
        <v>243136</v>
      </c>
      <c r="AS147" s="8">
        <v>129580</v>
      </c>
      <c r="AT147" s="8">
        <v>130873</v>
      </c>
      <c r="AU147" s="8">
        <v>166413</v>
      </c>
      <c r="AV147" s="8">
        <v>901711</v>
      </c>
      <c r="AW147" s="8">
        <v>556239</v>
      </c>
      <c r="AX147" s="8">
        <v>351316</v>
      </c>
      <c r="AY147" s="8">
        <v>365070</v>
      </c>
      <c r="AZ147" s="8">
        <v>378160</v>
      </c>
      <c r="BA147" s="8">
        <v>308378</v>
      </c>
      <c r="BB147" s="8">
        <v>101048</v>
      </c>
      <c r="BC147" s="8">
        <v>-15535</v>
      </c>
      <c r="BD147" s="8">
        <v>-39091</v>
      </c>
      <c r="BE147" s="8">
        <v>-22664</v>
      </c>
      <c r="BF147" s="8">
        <v>376397</v>
      </c>
      <c r="BG147" s="8">
        <v>170991</v>
      </c>
      <c r="BH147" s="8">
        <v>55306</v>
      </c>
      <c r="BI147" s="8">
        <v>30483</v>
      </c>
      <c r="BJ147" s="8">
        <v>49997</v>
      </c>
      <c r="BK147" s="8">
        <v>923946</v>
      </c>
      <c r="BL147" s="8">
        <v>672350</v>
      </c>
      <c r="BM147" s="8">
        <v>631558</v>
      </c>
      <c r="BN147" s="8">
        <v>606269</v>
      </c>
      <c r="BO147" s="8">
        <v>603967</v>
      </c>
      <c r="BP147" s="8">
        <v>142308</v>
      </c>
      <c r="BQ147" s="8">
        <v>104929</v>
      </c>
      <c r="BR147" s="8">
        <v>107295</v>
      </c>
      <c r="BS147" s="8">
        <v>103300</v>
      </c>
      <c r="BT147" s="8">
        <v>125813</v>
      </c>
      <c r="BU147" s="8">
        <v>-45833</v>
      </c>
      <c r="BV147" s="8">
        <v>-35128</v>
      </c>
      <c r="BW147" s="8">
        <v>-30471</v>
      </c>
      <c r="BX147" s="8">
        <v>-36081</v>
      </c>
      <c r="BY147" s="8">
        <v>-37050</v>
      </c>
      <c r="BZ147" s="8">
        <v>-485325</v>
      </c>
      <c r="CA147" s="8">
        <v>-347317</v>
      </c>
      <c r="CB147" s="8">
        <v>-263427</v>
      </c>
      <c r="CC147" s="8">
        <v>-290511</v>
      </c>
      <c r="CD147" s="8">
        <v>-289664</v>
      </c>
      <c r="CE147" s="10">
        <v>7.5133762718192898</v>
      </c>
      <c r="CF147" s="10">
        <v>3.48753244710139</v>
      </c>
      <c r="CG147" s="10">
        <v>1.21483159561111</v>
      </c>
      <c r="CH147" s="10">
        <v>1.2522597071928701</v>
      </c>
      <c r="CI147" s="10">
        <v>1.28134221654346</v>
      </c>
      <c r="CJ147" s="8">
        <v>298366</v>
      </c>
      <c r="CK147" s="8">
        <v>-150059</v>
      </c>
      <c r="CL147" s="8">
        <v>-28578</v>
      </c>
      <c r="CM147" s="8">
        <v>-26867</v>
      </c>
      <c r="CN147" s="8">
        <v>-30080</v>
      </c>
      <c r="CO147" s="10">
        <v>33.088999999999999</v>
      </c>
      <c r="CP147" s="10">
        <v>-26.977</v>
      </c>
      <c r="CQ147" s="10">
        <v>-8.1349999999999998</v>
      </c>
      <c r="CR147" s="10">
        <v>-7.359</v>
      </c>
      <c r="CS147" s="10">
        <v>-7.9539999999999997</v>
      </c>
      <c r="CT147" s="8">
        <v>11</v>
      </c>
      <c r="CU147" s="8">
        <v>13</v>
      </c>
      <c r="CV147" s="8">
        <v>27496</v>
      </c>
      <c r="CW147" s="8">
        <v>53553</v>
      </c>
      <c r="CX147" s="8">
        <v>15573</v>
      </c>
      <c r="CY147" s="8">
        <v>4776</v>
      </c>
      <c r="CZ147" s="8">
        <v>33312</v>
      </c>
      <c r="DA147" s="8">
        <v>1877</v>
      </c>
      <c r="DB147" s="8">
        <v>3907</v>
      </c>
      <c r="DC147" s="8">
        <v>6121</v>
      </c>
      <c r="DD147" s="8">
        <v>5812</v>
      </c>
      <c r="DE147" s="8">
        <v>7672</v>
      </c>
      <c r="DF147" s="8">
        <v>35</v>
      </c>
      <c r="DG147" s="4" t="e">
        <f t="shared" si="65"/>
        <v>#NUM!</v>
      </c>
    </row>
    <row r="148" spans="1:111" ht="14" customHeight="1" x14ac:dyDescent="0.2">
      <c r="A148" s="4" t="s">
        <v>650</v>
      </c>
      <c r="B148" s="5" t="s">
        <v>651</v>
      </c>
      <c r="C148" s="4" t="s">
        <v>652</v>
      </c>
      <c r="D148" s="16">
        <v>2300</v>
      </c>
      <c r="E148" s="4">
        <f>(I148/AC148)^(1/3)-1</f>
        <v>0.11313389053483447</v>
      </c>
      <c r="F148" s="4">
        <f t="shared" si="46"/>
        <v>13.637366437870453</v>
      </c>
      <c r="G148" s="4">
        <f t="shared" si="47"/>
        <v>6.4776200020079822</v>
      </c>
      <c r="H148" s="4">
        <f t="shared" si="48"/>
        <v>0.60933043367696038</v>
      </c>
      <c r="I148" s="17">
        <v>255.38696128199999</v>
      </c>
      <c r="J148" s="8">
        <v>32</v>
      </c>
      <c r="K148" s="4">
        <f t="shared" si="49"/>
        <v>0.11061645198972214</v>
      </c>
      <c r="L148" s="4">
        <f t="shared" si="50"/>
        <v>2.9819518219742047E-2</v>
      </c>
      <c r="M148" s="14">
        <f t="shared" si="51"/>
        <v>410027</v>
      </c>
      <c r="N148" s="4">
        <f t="shared" si="52"/>
        <v>4.7783430232558141E-2</v>
      </c>
      <c r="O148" s="4">
        <f t="shared" si="53"/>
        <v>3.4718720336972E-2</v>
      </c>
      <c r="P148" s="4">
        <f t="shared" si="54"/>
        <v>9.4067023611770287E-2</v>
      </c>
      <c r="Q148" s="4">
        <f t="shared" si="55"/>
        <v>0.1086593794494542</v>
      </c>
      <c r="R148" s="4">
        <f t="shared" si="56"/>
        <v>0.26179975986254511</v>
      </c>
      <c r="S148" s="4">
        <f t="shared" si="57"/>
        <v>0.34557256678310755</v>
      </c>
      <c r="T148" s="14">
        <f t="shared" si="58"/>
        <v>48959.5</v>
      </c>
      <c r="U148" s="4">
        <f t="shared" si="59"/>
        <v>1.2242743105127094</v>
      </c>
      <c r="V148" s="4">
        <f t="shared" si="60"/>
        <v>3.8172721032108305</v>
      </c>
      <c r="W148" s="4">
        <f t="shared" si="61"/>
        <v>0.96868033050001534</v>
      </c>
      <c r="X148">
        <f t="shared" si="62"/>
        <v>4.2505237402429973E-2</v>
      </c>
      <c r="Y148">
        <f t="shared" si="63"/>
        <v>1.9782366622664045</v>
      </c>
      <c r="Z148" s="9" t="s">
        <v>653</v>
      </c>
      <c r="AA148" s="17">
        <v>304.711477172</v>
      </c>
      <c r="AB148" s="17">
        <v>269.19701533</v>
      </c>
      <c r="AC148" s="17">
        <v>185.16397873899999</v>
      </c>
      <c r="AD148" s="2" t="s">
        <v>134</v>
      </c>
      <c r="AE148" s="16">
        <v>73281</v>
      </c>
      <c r="AF148" s="16">
        <v>328667.96128188301</v>
      </c>
      <c r="AG148" s="8">
        <v>18727</v>
      </c>
      <c r="AH148" s="8">
        <v>-7451</v>
      </c>
      <c r="AI148" s="8">
        <v>-7092</v>
      </c>
      <c r="AJ148" s="8">
        <v>-4752</v>
      </c>
      <c r="AK148" s="8">
        <v>17935</v>
      </c>
      <c r="AL148" s="8">
        <v>440581</v>
      </c>
      <c r="AM148" s="8">
        <v>379473</v>
      </c>
      <c r="AN148" s="8">
        <v>338533</v>
      </c>
      <c r="AO148" s="8">
        <v>363582</v>
      </c>
      <c r="AP148" s="8">
        <v>391725</v>
      </c>
      <c r="AQ148" s="8">
        <v>141303</v>
      </c>
      <c r="AR148" s="8">
        <v>132566</v>
      </c>
      <c r="AS148" s="8">
        <v>89248</v>
      </c>
      <c r="AT148" s="8">
        <v>90477</v>
      </c>
      <c r="AU148" s="8">
        <v>112759</v>
      </c>
      <c r="AV148" s="8">
        <v>539392</v>
      </c>
      <c r="AW148" s="8">
        <v>454826</v>
      </c>
      <c r="AX148" s="8">
        <v>357606</v>
      </c>
      <c r="AY148" s="8">
        <v>519704</v>
      </c>
      <c r="AZ148" s="8">
        <v>354526</v>
      </c>
      <c r="BA148" s="8">
        <v>25774</v>
      </c>
      <c r="BB148" s="8">
        <v>-7391</v>
      </c>
      <c r="BC148" s="8">
        <v>-6498</v>
      </c>
      <c r="BD148" s="8">
        <v>-8012.00000000006</v>
      </c>
      <c r="BE148" s="8">
        <v>22169</v>
      </c>
      <c r="BF148" s="8">
        <v>50739</v>
      </c>
      <c r="BG148" s="8">
        <v>41108</v>
      </c>
      <c r="BH148" s="8">
        <v>25591</v>
      </c>
      <c r="BI148" s="8">
        <v>24989.999999999902</v>
      </c>
      <c r="BJ148" s="8">
        <v>42637</v>
      </c>
      <c r="BK148" s="8">
        <v>222714</v>
      </c>
      <c r="BL148" s="8">
        <v>181202</v>
      </c>
      <c r="BM148" s="8">
        <v>137676</v>
      </c>
      <c r="BN148" s="8">
        <v>162687</v>
      </c>
      <c r="BO148" s="8">
        <v>288736</v>
      </c>
      <c r="BP148" s="8">
        <v>102448</v>
      </c>
      <c r="BQ148" s="8">
        <v>77372</v>
      </c>
      <c r="BR148" s="8">
        <v>52740</v>
      </c>
      <c r="BS148" s="8">
        <v>48191</v>
      </c>
      <c r="BT148" s="8">
        <v>83161</v>
      </c>
      <c r="BU148" s="8">
        <v>-58610</v>
      </c>
      <c r="BV148" s="8">
        <v>-39309</v>
      </c>
      <c r="BW148" s="8">
        <v>-7794</v>
      </c>
      <c r="BX148" s="8">
        <v>-25797</v>
      </c>
      <c r="BY148" s="8">
        <v>-17879</v>
      </c>
      <c r="BZ148" s="8">
        <v>-458053</v>
      </c>
      <c r="CA148" s="8">
        <v>-380435</v>
      </c>
      <c r="CB148" s="8">
        <v>-304722</v>
      </c>
      <c r="CC148" s="8">
        <v>-438690</v>
      </c>
      <c r="CD148" s="8">
        <v>-287576</v>
      </c>
      <c r="CE148" s="10">
        <v>0.53718787399928003</v>
      </c>
      <c r="CF148" s="10">
        <v>0.24643190609577201</v>
      </c>
      <c r="CG148" s="10">
        <v>2.12809917355372</v>
      </c>
      <c r="CH148" s="10">
        <v>0.89471457581227298</v>
      </c>
      <c r="CI148" s="10">
        <v>0.43939230103806198</v>
      </c>
      <c r="CJ148" s="8">
        <v>43692</v>
      </c>
      <c r="CK148" s="8">
        <v>41048</v>
      </c>
      <c r="CL148" s="8">
        <v>24997</v>
      </c>
      <c r="CM148" s="8">
        <v>28250</v>
      </c>
      <c r="CN148" s="8">
        <v>38403</v>
      </c>
      <c r="CO148" s="10">
        <v>8.1</v>
      </c>
      <c r="CP148" s="10">
        <v>9.0250000000000004</v>
      </c>
      <c r="CQ148" s="10">
        <v>6.99</v>
      </c>
      <c r="CR148" s="10">
        <v>5.4359999999999999</v>
      </c>
      <c r="CS148" s="10">
        <v>10.832000000000001</v>
      </c>
      <c r="CT148" s="8">
        <v>4</v>
      </c>
      <c r="CU148" s="8">
        <v>21</v>
      </c>
      <c r="CV148" s="8">
        <v>83912</v>
      </c>
      <c r="CW148" s="8">
        <v>79405</v>
      </c>
      <c r="CX148" s="8">
        <v>53077</v>
      </c>
      <c r="CY148" s="8">
        <v>55296</v>
      </c>
      <c r="CZ148" s="8">
        <v>62029</v>
      </c>
      <c r="DA148" s="8">
        <v>115344</v>
      </c>
      <c r="DB148" s="8">
        <v>122296</v>
      </c>
      <c r="DC148" s="8">
        <v>133002</v>
      </c>
      <c r="DD148" s="8">
        <v>143708</v>
      </c>
      <c r="DE148" s="8">
        <v>152316</v>
      </c>
      <c r="DF148" s="8">
        <v>32</v>
      </c>
      <c r="DG148" s="4">
        <f t="shared" si="65"/>
        <v>1.0861619151028234E-2</v>
      </c>
    </row>
    <row r="149" spans="1:111" ht="14" customHeight="1" x14ac:dyDescent="0.2">
      <c r="A149" s="4" t="s">
        <v>654</v>
      </c>
      <c r="B149" s="5" t="s">
        <v>655</v>
      </c>
      <c r="C149" s="4" t="s">
        <v>167</v>
      </c>
      <c r="D149" s="16">
        <v>4897</v>
      </c>
      <c r="E149" s="4">
        <f t="shared" ref="E149:E172" si="66">(I149/AD149)^(1/4)-1</f>
        <v>-0.13361330428548412</v>
      </c>
      <c r="F149" s="4">
        <f t="shared" si="46"/>
        <v>13.607695873556411</v>
      </c>
      <c r="G149" s="4">
        <f t="shared" si="47"/>
        <v>9.6557552708157388</v>
      </c>
      <c r="H149" s="4">
        <f t="shared" si="48"/>
        <v>0.29698144836970375</v>
      </c>
      <c r="I149" s="17">
        <v>45.953188965000002</v>
      </c>
      <c r="J149" s="8">
        <v>118</v>
      </c>
      <c r="K149" s="4">
        <f t="shared" si="49"/>
        <v>4.478775024277315E-2</v>
      </c>
      <c r="L149" s="4">
        <f t="shared" si="50"/>
        <v>0.13347382699302957</v>
      </c>
      <c r="M149" s="14">
        <f t="shared" si="51"/>
        <v>384384.5</v>
      </c>
      <c r="N149" s="4">
        <f t="shared" si="52"/>
        <v>1.6537705781145925E-2</v>
      </c>
      <c r="O149" s="4">
        <f t="shared" si="53"/>
        <v>6.3499525210834592E-3</v>
      </c>
      <c r="P149" s="4">
        <f t="shared" si="54"/>
        <v>3.0756936152609649E-2</v>
      </c>
      <c r="Q149" s="4">
        <f t="shared" si="55"/>
        <v>1.2810845876855673E-2</v>
      </c>
      <c r="R149" s="4" t="e">
        <f t="shared" si="56"/>
        <v>#VALUE!</v>
      </c>
      <c r="S149" s="4">
        <f t="shared" si="57"/>
        <v>0.10784231733594263</v>
      </c>
      <c r="T149" s="14">
        <f t="shared" si="58"/>
        <v>8707.5</v>
      </c>
      <c r="U149" s="4">
        <f t="shared" si="59"/>
        <v>1.3069180164306269</v>
      </c>
      <c r="V149" s="4">
        <f t="shared" si="60"/>
        <v>1.5641249617656054</v>
      </c>
      <c r="W149" s="4">
        <f t="shared" si="61"/>
        <v>0.78450851940821054</v>
      </c>
      <c r="X149">
        <f t="shared" si="62"/>
        <v>8.2988673532830536E-3</v>
      </c>
      <c r="Y149">
        <f t="shared" si="63"/>
        <v>1.4427591341807158</v>
      </c>
      <c r="Z149" s="9" t="s">
        <v>656</v>
      </c>
      <c r="AA149" s="17">
        <v>70.490257103000005</v>
      </c>
      <c r="AB149" s="17">
        <v>57.026306052000002</v>
      </c>
      <c r="AC149" s="17">
        <v>53.583206605000001</v>
      </c>
      <c r="AD149" s="17">
        <v>81.558373579000005</v>
      </c>
      <c r="AE149" s="16">
        <v>111986</v>
      </c>
      <c r="AF149" s="16">
        <v>157939.188964734</v>
      </c>
      <c r="AG149" s="8">
        <v>3377</v>
      </c>
      <c r="AH149" s="8">
        <v>4341</v>
      </c>
      <c r="AI149" s="8">
        <v>4758</v>
      </c>
      <c r="AJ149" s="8">
        <v>-7982</v>
      </c>
      <c r="AK149" s="8">
        <v>-1325</v>
      </c>
      <c r="AL149" s="8">
        <v>406923</v>
      </c>
      <c r="AM149" s="8">
        <v>361846</v>
      </c>
      <c r="AN149" s="8">
        <v>304861</v>
      </c>
      <c r="AO149" s="8">
        <v>238310</v>
      </c>
      <c r="AP149" s="8">
        <v>246528</v>
      </c>
      <c r="AQ149" s="8">
        <v>340008</v>
      </c>
      <c r="AR149" s="8">
        <v>299252</v>
      </c>
      <c r="AS149" s="8">
        <v>242764</v>
      </c>
      <c r="AT149" s="8">
        <v>198099</v>
      </c>
      <c r="AU149" s="8">
        <v>194520</v>
      </c>
      <c r="AV149" s="8">
        <v>531815</v>
      </c>
      <c r="AW149" s="8">
        <v>518698</v>
      </c>
      <c r="AX149" s="8">
        <v>449480</v>
      </c>
      <c r="AY149" s="8">
        <v>464044</v>
      </c>
      <c r="AZ149" s="8">
        <v>446322</v>
      </c>
      <c r="BA149" s="8">
        <v>8795.0000000001201</v>
      </c>
      <c r="BB149" s="8">
        <v>9526</v>
      </c>
      <c r="BC149" s="8">
        <v>6828</v>
      </c>
      <c r="BD149" s="8">
        <v>-5958</v>
      </c>
      <c r="BE149" s="8">
        <v>5649</v>
      </c>
      <c r="BF149" s="8">
        <v>16357.0000000001</v>
      </c>
      <c r="BG149" s="8">
        <v>16382</v>
      </c>
      <c r="BH149" s="8">
        <v>12419</v>
      </c>
      <c r="BI149" s="8">
        <v>13788</v>
      </c>
      <c r="BJ149" s="8">
        <v>13423</v>
      </c>
      <c r="BK149" s="8">
        <v>282045</v>
      </c>
      <c r="BL149" s="8">
        <v>238141</v>
      </c>
      <c r="BM149" s="8">
        <v>189304</v>
      </c>
      <c r="BN149" s="8">
        <v>123851</v>
      </c>
      <c r="BO149" s="8">
        <v>128447</v>
      </c>
      <c r="BP149" s="8">
        <v>163667</v>
      </c>
      <c r="BQ149" s="8">
        <v>126705</v>
      </c>
      <c r="BR149" s="8">
        <v>112219</v>
      </c>
      <c r="BS149" s="8">
        <v>93404</v>
      </c>
      <c r="BT149" s="8">
        <v>98913</v>
      </c>
      <c r="BU149" s="8">
        <v>-6813</v>
      </c>
      <c r="BV149" s="8">
        <v>-10602</v>
      </c>
      <c r="BW149" s="8">
        <v>-8623</v>
      </c>
      <c r="BX149" s="8">
        <v>-8386</v>
      </c>
      <c r="BY149" s="8">
        <v>-4523</v>
      </c>
      <c r="BZ149" s="8">
        <v>-481039</v>
      </c>
      <c r="CA149" s="8">
        <v>-469803</v>
      </c>
      <c r="CB149" s="8">
        <v>-408640</v>
      </c>
      <c r="CC149" s="8">
        <v>-422145</v>
      </c>
      <c r="CD149" s="8">
        <v>-404379</v>
      </c>
      <c r="CE149" s="10">
        <v>-3.2085106382979802</v>
      </c>
      <c r="CF149" s="10">
        <v>-2.0587516659262599</v>
      </c>
      <c r="CG149" s="10">
        <v>-0.97306938455507597</v>
      </c>
      <c r="CH149" s="10">
        <v>0.49590486326407801</v>
      </c>
      <c r="CI149" s="10">
        <v>4.7138416908412797</v>
      </c>
      <c r="CJ149" s="8">
        <v>10939</v>
      </c>
      <c r="CK149" s="8">
        <v>11197</v>
      </c>
      <c r="CL149" s="8">
        <v>10349</v>
      </c>
      <c r="CM149" s="8">
        <v>11764</v>
      </c>
      <c r="CN149" s="8">
        <v>6449</v>
      </c>
      <c r="CO149" s="10">
        <v>2.0569999999999999</v>
      </c>
      <c r="CP149" s="10">
        <v>2.1589999999999998</v>
      </c>
      <c r="CQ149" s="10">
        <v>2.302</v>
      </c>
      <c r="CR149" s="10">
        <v>2.5350000000000001</v>
      </c>
      <c r="CS149" s="10">
        <v>1.4450000000000001</v>
      </c>
      <c r="CT149" s="4" t="s">
        <v>134</v>
      </c>
      <c r="CU149" s="8">
        <v>53</v>
      </c>
      <c r="CV149" s="8">
        <v>192198</v>
      </c>
      <c r="CW149" s="8">
        <v>179611</v>
      </c>
      <c r="CX149" s="8">
        <v>144692</v>
      </c>
      <c r="CY149" s="8">
        <v>107450</v>
      </c>
      <c r="CZ149" s="8">
        <v>104379</v>
      </c>
      <c r="DA149" s="4" t="s">
        <v>134</v>
      </c>
      <c r="DB149" s="4" t="s">
        <v>134</v>
      </c>
      <c r="DC149" s="8">
        <v>0</v>
      </c>
      <c r="DD149" s="8">
        <v>657</v>
      </c>
      <c r="DE149" s="8">
        <v>13683</v>
      </c>
      <c r="DF149" s="8">
        <v>118</v>
      </c>
      <c r="DG149" s="4" t="e">
        <f t="shared" si="65"/>
        <v>#NUM!</v>
      </c>
    </row>
    <row r="150" spans="1:111" ht="14" customHeight="1" x14ac:dyDescent="0.2">
      <c r="A150" s="4" t="s">
        <v>657</v>
      </c>
      <c r="B150" s="5" t="s">
        <v>658</v>
      </c>
      <c r="C150" s="4" t="s">
        <v>659</v>
      </c>
      <c r="D150" s="16">
        <v>2254</v>
      </c>
      <c r="E150" s="4">
        <f t="shared" si="66"/>
        <v>6.8778512180802887E-2</v>
      </c>
      <c r="F150" s="4">
        <f t="shared" si="46"/>
        <v>31.808844363160617</v>
      </c>
      <c r="G150" s="4">
        <f t="shared" si="47"/>
        <v>12.892570462960235</v>
      </c>
      <c r="H150" s="4">
        <f t="shared" si="48"/>
        <v>1.507672140550711</v>
      </c>
      <c r="I150" s="17">
        <v>553.12399463099996</v>
      </c>
      <c r="J150" s="8">
        <v>503</v>
      </c>
      <c r="K150" s="4">
        <f t="shared" si="49"/>
        <v>0.12806778785452799</v>
      </c>
      <c r="L150" s="4">
        <f t="shared" si="50"/>
        <v>0.19834691549285277</v>
      </c>
      <c r="M150" s="14">
        <f t="shared" si="51"/>
        <v>529566</v>
      </c>
      <c r="N150" s="4">
        <f t="shared" si="52"/>
        <v>6.9534462054760743E-2</v>
      </c>
      <c r="O150" s="4">
        <f t="shared" si="53"/>
        <v>3.4571401305796556E-2</v>
      </c>
      <c r="P150" s="4">
        <f t="shared" si="54"/>
        <v>0.11694115963005082</v>
      </c>
      <c r="Q150" s="4">
        <f t="shared" si="55"/>
        <v>3.1630973303538056E-2</v>
      </c>
      <c r="R150" s="4">
        <f t="shared" si="56"/>
        <v>0.41717047932597601</v>
      </c>
      <c r="S150" s="4">
        <f t="shared" si="57"/>
        <v>2.6439294970302507E-2</v>
      </c>
      <c r="T150" s="14">
        <f t="shared" si="58"/>
        <v>14813</v>
      </c>
      <c r="U150" s="4">
        <f t="shared" si="59"/>
        <v>0.85491725121399442</v>
      </c>
      <c r="V150" s="4">
        <f t="shared" si="60"/>
        <v>2.1312418699445357</v>
      </c>
      <c r="W150" s="4">
        <f t="shared" si="61"/>
        <v>1.458051229691016</v>
      </c>
      <c r="X150">
        <f t="shared" si="62"/>
        <v>2.9555687374967495E-2</v>
      </c>
      <c r="Y150">
        <f t="shared" si="63"/>
        <v>1.5778369564634389</v>
      </c>
      <c r="Z150" s="9" t="s">
        <v>660</v>
      </c>
      <c r="AA150" s="17">
        <v>536.94314967800005</v>
      </c>
      <c r="AB150" s="17">
        <v>498.61789920199999</v>
      </c>
      <c r="AC150" s="17">
        <v>465.59592382300002</v>
      </c>
      <c r="AD150" s="17">
        <v>423.90803038600001</v>
      </c>
      <c r="AE150" s="16">
        <v>205217</v>
      </c>
      <c r="AF150" s="16">
        <v>758340.99463132105</v>
      </c>
      <c r="AG150" s="8">
        <v>17389</v>
      </c>
      <c r="AH150" s="8">
        <v>24094</v>
      </c>
      <c r="AI150" s="8">
        <v>13643</v>
      </c>
      <c r="AJ150" s="8">
        <v>17022</v>
      </c>
      <c r="AK150" s="8">
        <v>15925</v>
      </c>
      <c r="AL150" s="8">
        <v>588347</v>
      </c>
      <c r="AM150" s="8">
        <v>470785</v>
      </c>
      <c r="AN150" s="8">
        <v>349197</v>
      </c>
      <c r="AO150" s="8">
        <v>305828</v>
      </c>
      <c r="AP150" s="8">
        <v>285301</v>
      </c>
      <c r="AQ150" s="8">
        <v>236007</v>
      </c>
      <c r="AR150" s="8">
        <v>175957</v>
      </c>
      <c r="AS150" s="8">
        <v>142214</v>
      </c>
      <c r="AT150" s="8">
        <v>115643</v>
      </c>
      <c r="AU150" s="8">
        <v>110894</v>
      </c>
      <c r="AV150" s="8">
        <v>502988</v>
      </c>
      <c r="AW150" s="8">
        <v>403516</v>
      </c>
      <c r="AX150" s="8">
        <v>366694</v>
      </c>
      <c r="AY150" s="8">
        <v>371084</v>
      </c>
      <c r="AZ150" s="8">
        <v>310611</v>
      </c>
      <c r="BA150" s="8">
        <v>34975</v>
      </c>
      <c r="BB150" s="8">
        <v>27325</v>
      </c>
      <c r="BC150" s="8">
        <v>23467</v>
      </c>
      <c r="BD150" s="8">
        <v>29556</v>
      </c>
      <c r="BE150" s="8">
        <v>23991</v>
      </c>
      <c r="BF150" s="8">
        <v>58820</v>
      </c>
      <c r="BG150" s="8">
        <v>45432</v>
      </c>
      <c r="BH150" s="8">
        <v>39452</v>
      </c>
      <c r="BI150" s="8">
        <v>44413</v>
      </c>
      <c r="BJ150" s="8">
        <v>35567</v>
      </c>
      <c r="BK150" s="8">
        <v>372882</v>
      </c>
      <c r="BL150" s="8">
        <v>283023</v>
      </c>
      <c r="BM150" s="8">
        <v>206141</v>
      </c>
      <c r="BN150" s="8">
        <v>186634</v>
      </c>
      <c r="BO150" s="8">
        <v>183488</v>
      </c>
      <c r="BP150" s="8">
        <v>87588</v>
      </c>
      <c r="BQ150" s="8">
        <v>78370</v>
      </c>
      <c r="BR150" s="8">
        <v>52530</v>
      </c>
      <c r="BS150" s="8">
        <v>46641</v>
      </c>
      <c r="BT150" s="8">
        <v>44589</v>
      </c>
      <c r="BU150" s="8">
        <v>-15910</v>
      </c>
      <c r="BV150" s="8">
        <v>-13716</v>
      </c>
      <c r="BW150" s="8">
        <v>-9371</v>
      </c>
      <c r="BX150" s="8">
        <v>-14882</v>
      </c>
      <c r="BY150" s="8">
        <v>-14333</v>
      </c>
      <c r="BZ150" s="8">
        <v>-333053</v>
      </c>
      <c r="CA150" s="8">
        <v>-270598</v>
      </c>
      <c r="CB150" s="8">
        <v>-248062</v>
      </c>
      <c r="CC150" s="8">
        <v>-249361</v>
      </c>
      <c r="CD150" s="8">
        <v>-211287</v>
      </c>
      <c r="CE150" s="10">
        <v>0.22320089048056899</v>
      </c>
      <c r="CF150" s="10">
        <v>1.35404607876518</v>
      </c>
      <c r="CG150" s="10">
        <v>1.47272467631379</v>
      </c>
      <c r="CH150" s="10">
        <v>1.1748965517241401</v>
      </c>
      <c r="CI150" s="10">
        <v>0.57784798189362496</v>
      </c>
      <c r="CJ150" s="8">
        <v>41234</v>
      </c>
      <c r="CK150" s="8">
        <v>42201</v>
      </c>
      <c r="CL150" s="8">
        <v>29628</v>
      </c>
      <c r="CM150" s="8">
        <v>31879</v>
      </c>
      <c r="CN150" s="8">
        <v>27501</v>
      </c>
      <c r="CO150" s="10">
        <v>8.1980000000000004</v>
      </c>
      <c r="CP150" s="10">
        <v>10.458</v>
      </c>
      <c r="CQ150" s="10">
        <v>8.08</v>
      </c>
      <c r="CR150" s="10">
        <v>8.5909999999999993</v>
      </c>
      <c r="CS150" s="10">
        <v>8.8539999999999992</v>
      </c>
      <c r="CT150" s="8">
        <v>199</v>
      </c>
      <c r="CU150" s="8">
        <v>231</v>
      </c>
      <c r="CV150" s="8">
        <v>153854</v>
      </c>
      <c r="CW150" s="8">
        <v>104258</v>
      </c>
      <c r="CX150" s="8">
        <v>82687</v>
      </c>
      <c r="CY150" s="8">
        <v>74174</v>
      </c>
      <c r="CZ150" s="8">
        <v>72351</v>
      </c>
      <c r="DA150" s="8">
        <v>245441</v>
      </c>
      <c r="DB150" s="8">
        <v>210419</v>
      </c>
      <c r="DC150" s="8">
        <v>127719</v>
      </c>
      <c r="DD150" s="8">
        <v>115432</v>
      </c>
      <c r="DE150" s="8">
        <v>120993</v>
      </c>
      <c r="DF150" s="8">
        <v>503</v>
      </c>
      <c r="DG150" s="4">
        <f t="shared" si="65"/>
        <v>2.2230398516386751E-2</v>
      </c>
    </row>
    <row r="151" spans="1:111" ht="14" customHeight="1" x14ac:dyDescent="0.2">
      <c r="A151" s="4" t="s">
        <v>661</v>
      </c>
      <c r="B151" s="5" t="s">
        <v>662</v>
      </c>
      <c r="C151" s="4" t="s">
        <v>321</v>
      </c>
      <c r="D151" s="16">
        <v>1813</v>
      </c>
      <c r="E151" s="4">
        <f t="shared" si="66"/>
        <v>3.9192308092057537E-3</v>
      </c>
      <c r="F151" s="4">
        <f t="shared" si="46"/>
        <v>21.435065176202439</v>
      </c>
      <c r="G151" s="4">
        <f t="shared" si="47"/>
        <v>12.716021023550338</v>
      </c>
      <c r="H151" s="4">
        <f t="shared" si="48"/>
        <v>1.644871071679993</v>
      </c>
      <c r="I151" s="17">
        <v>827.58643138800005</v>
      </c>
      <c r="J151" s="8">
        <v>254</v>
      </c>
      <c r="K151" s="4">
        <f t="shared" si="49"/>
        <v>4.1263054835197321E-2</v>
      </c>
      <c r="L151" s="4">
        <f t="shared" si="50"/>
        <v>-3.0704737723412756E-2</v>
      </c>
      <c r="M151" s="14">
        <f t="shared" si="51"/>
        <v>584683.5</v>
      </c>
      <c r="N151" s="4">
        <f t="shared" si="52"/>
        <v>9.5367719147886276E-2</v>
      </c>
      <c r="O151" s="4">
        <f t="shared" si="53"/>
        <v>6.2670029931760782E-2</v>
      </c>
      <c r="P151" s="4">
        <f t="shared" si="54"/>
        <v>0.12935422713077127</v>
      </c>
      <c r="Q151" s="4">
        <f t="shared" si="55"/>
        <v>1.9554659550569092E-2</v>
      </c>
      <c r="R151" s="4">
        <f t="shared" si="56"/>
        <v>0.40999612994667367</v>
      </c>
      <c r="S151" s="4">
        <f t="shared" si="57"/>
        <v>5.5938885569402741E-2</v>
      </c>
      <c r="T151" s="14">
        <f t="shared" si="58"/>
        <v>11627.5</v>
      </c>
      <c r="U151" s="4">
        <f t="shared" si="59"/>
        <v>1.0321281439994907</v>
      </c>
      <c r="V151" s="4">
        <f t="shared" si="60"/>
        <v>2.4358119729085366</v>
      </c>
      <c r="W151" s="4">
        <f t="shared" si="61"/>
        <v>1.102387464839977</v>
      </c>
      <c r="X151">
        <f t="shared" si="62"/>
        <v>6.4683501677860786E-2</v>
      </c>
      <c r="Y151">
        <f t="shared" si="63"/>
        <v>1.659002915597753</v>
      </c>
      <c r="Z151" s="9" t="s">
        <v>663</v>
      </c>
      <c r="AA151" s="17">
        <v>897.63597761999995</v>
      </c>
      <c r="AB151" s="17">
        <v>977.61344635299997</v>
      </c>
      <c r="AC151" s="17">
        <v>1253.74766</v>
      </c>
      <c r="AD151" s="17">
        <v>814.73855313399997</v>
      </c>
      <c r="AE151" s="16">
        <v>185766</v>
      </c>
      <c r="AF151" s="16">
        <v>1013352.43138775</v>
      </c>
      <c r="AG151" s="8">
        <v>38609</v>
      </c>
      <c r="AH151" s="8">
        <v>30691</v>
      </c>
      <c r="AI151" s="8">
        <v>-86553</v>
      </c>
      <c r="AJ151" s="8">
        <v>49166</v>
      </c>
      <c r="AK151" s="8">
        <v>43905</v>
      </c>
      <c r="AL151" s="8">
        <v>596891</v>
      </c>
      <c r="AM151" s="8">
        <v>572476</v>
      </c>
      <c r="AN151" s="8">
        <v>579202</v>
      </c>
      <c r="AO151" s="8">
        <v>705695</v>
      </c>
      <c r="AP151" s="8">
        <v>676193</v>
      </c>
      <c r="AQ151" s="8">
        <v>252921</v>
      </c>
      <c r="AR151" s="8">
        <v>220431</v>
      </c>
      <c r="AS151" s="8">
        <v>217187</v>
      </c>
      <c r="AT151" s="8">
        <v>211528</v>
      </c>
      <c r="AU151" s="8">
        <v>199095</v>
      </c>
      <c r="AV151" s="8">
        <v>616068</v>
      </c>
      <c r="AW151" s="8">
        <v>541453</v>
      </c>
      <c r="AX151" s="8">
        <v>480154</v>
      </c>
      <c r="AY151" s="8">
        <v>571710</v>
      </c>
      <c r="AZ151" s="8">
        <v>524067</v>
      </c>
      <c r="BA151" s="8">
        <v>58753</v>
      </c>
      <c r="BB151" s="8">
        <v>51135</v>
      </c>
      <c r="BC151" s="8">
        <v>-75140</v>
      </c>
      <c r="BD151" s="8">
        <v>86573</v>
      </c>
      <c r="BE151" s="8">
        <v>73460</v>
      </c>
      <c r="BF151" s="8">
        <v>79691</v>
      </c>
      <c r="BG151" s="8">
        <v>72662</v>
      </c>
      <c r="BH151" s="8">
        <v>72469</v>
      </c>
      <c r="BI151" s="8">
        <v>105785</v>
      </c>
      <c r="BJ151" s="8">
        <v>92545</v>
      </c>
      <c r="BK151" s="8">
        <v>359789</v>
      </c>
      <c r="BL151" s="8">
        <v>357866</v>
      </c>
      <c r="BM151" s="8">
        <v>378998</v>
      </c>
      <c r="BN151" s="8">
        <v>392532</v>
      </c>
      <c r="BO151" s="8">
        <v>393437</v>
      </c>
      <c r="BP151" s="8">
        <v>100431</v>
      </c>
      <c r="BQ151" s="8">
        <v>81916</v>
      </c>
      <c r="BR151" s="8">
        <v>66206</v>
      </c>
      <c r="BS151" s="8">
        <v>78103</v>
      </c>
      <c r="BT151" s="8">
        <v>79068</v>
      </c>
      <c r="BU151" s="8">
        <v>-12047</v>
      </c>
      <c r="BV151" s="8">
        <v>-11208</v>
      </c>
      <c r="BW151" s="8">
        <v>-14490</v>
      </c>
      <c r="BX151" s="8">
        <v>-11533</v>
      </c>
      <c r="BY151" s="8">
        <v>-9690</v>
      </c>
      <c r="BZ151" s="8">
        <v>-454194</v>
      </c>
      <c r="CA151" s="8">
        <v>-389947</v>
      </c>
      <c r="CB151" s="8">
        <v>-343068</v>
      </c>
      <c r="CC151" s="8">
        <v>-394637</v>
      </c>
      <c r="CD151" s="8">
        <v>-361564</v>
      </c>
      <c r="CE151" s="10">
        <v>2.5159542720719901</v>
      </c>
      <c r="CF151" s="10">
        <v>3.65772067570783</v>
      </c>
      <c r="CG151" s="10">
        <v>0.48677224369786498</v>
      </c>
      <c r="CH151" s="10">
        <v>2.18863565684837</v>
      </c>
      <c r="CI151" s="10">
        <v>4.21276700462644</v>
      </c>
      <c r="CJ151" s="8">
        <v>59547</v>
      </c>
      <c r="CK151" s="8">
        <v>52218</v>
      </c>
      <c r="CL151" s="8">
        <v>61056</v>
      </c>
      <c r="CM151" s="8">
        <v>68378</v>
      </c>
      <c r="CN151" s="8">
        <v>62990</v>
      </c>
      <c r="CO151" s="10">
        <v>9.6660000000000004</v>
      </c>
      <c r="CP151" s="10">
        <v>9.6440000000000001</v>
      </c>
      <c r="CQ151" s="10">
        <v>12.715999999999999</v>
      </c>
      <c r="CR151" s="10">
        <v>11.96</v>
      </c>
      <c r="CS151" s="10">
        <v>12.019</v>
      </c>
      <c r="CT151" s="8">
        <v>127</v>
      </c>
      <c r="CU151" s="8">
        <v>128</v>
      </c>
      <c r="CV151" s="8">
        <v>175225</v>
      </c>
      <c r="CW151" s="8">
        <v>150334</v>
      </c>
      <c r="CX151" s="8">
        <v>154539</v>
      </c>
      <c r="CY151" s="8">
        <v>156239</v>
      </c>
      <c r="CZ151" s="8">
        <v>148982</v>
      </c>
      <c r="DA151" s="8">
        <v>244723</v>
      </c>
      <c r="DB151" s="8">
        <v>255243</v>
      </c>
      <c r="DC151" s="8">
        <v>265925</v>
      </c>
      <c r="DD151" s="8">
        <v>404728</v>
      </c>
      <c r="DE151" s="8">
        <v>415684</v>
      </c>
      <c r="DF151" s="8">
        <v>254</v>
      </c>
      <c r="DG151" s="4">
        <f t="shared" si="65"/>
        <v>-3.1624835080117375E-2</v>
      </c>
    </row>
    <row r="152" spans="1:111" ht="14" customHeight="1" x14ac:dyDescent="0.2">
      <c r="A152" s="4" t="s">
        <v>664</v>
      </c>
      <c r="B152" s="5" t="s">
        <v>665</v>
      </c>
      <c r="C152" s="4" t="s">
        <v>213</v>
      </c>
      <c r="D152" s="16">
        <v>4209</v>
      </c>
      <c r="E152" s="4">
        <f t="shared" si="66"/>
        <v>0.10055271034113766</v>
      </c>
      <c r="F152" s="4">
        <f t="shared" si="46"/>
        <v>21.094504852471673</v>
      </c>
      <c r="G152" s="4">
        <f t="shared" si="47"/>
        <v>9.4927058143929219</v>
      </c>
      <c r="H152" s="4">
        <f t="shared" si="48"/>
        <v>2.0165746130502376</v>
      </c>
      <c r="I152" s="17">
        <v>1256.705126586</v>
      </c>
      <c r="J152" s="8">
        <v>3496</v>
      </c>
      <c r="K152" s="4">
        <f t="shared" si="49"/>
        <v>5.6815826429341021E-2</v>
      </c>
      <c r="L152" s="4">
        <f t="shared" si="50"/>
        <v>8.0894695410542061E-2</v>
      </c>
      <c r="M152" s="14">
        <f t="shared" si="51"/>
        <v>706474.5</v>
      </c>
      <c r="N152" s="4">
        <f t="shared" si="52"/>
        <v>0.16173626482230277</v>
      </c>
      <c r="O152" s="4">
        <f t="shared" si="53"/>
        <v>0.10151328490685314</v>
      </c>
      <c r="P152" s="4">
        <f t="shared" si="54"/>
        <v>0.21243412073222473</v>
      </c>
      <c r="Q152" s="4">
        <f t="shared" si="55"/>
        <v>2.4422826900040724E-2</v>
      </c>
      <c r="R152" s="4">
        <f t="shared" si="56"/>
        <v>0.34792053836606379</v>
      </c>
      <c r="S152" s="4">
        <f t="shared" si="57"/>
        <v>-0.15779311962260834</v>
      </c>
      <c r="T152" s="14">
        <f t="shared" si="58"/>
        <v>14987</v>
      </c>
      <c r="U152" s="4">
        <f t="shared" si="59"/>
        <v>0.78407373808763547</v>
      </c>
      <c r="V152" s="4">
        <f t="shared" si="60"/>
        <v>1.801537942043222</v>
      </c>
      <c r="W152" s="4">
        <f t="shared" si="61"/>
        <v>1.4592523273383049</v>
      </c>
      <c r="X152">
        <f t="shared" si="62"/>
        <v>7.9593900762471498E-2</v>
      </c>
      <c r="Y152">
        <f t="shared" si="63"/>
        <v>3.0895638211365335</v>
      </c>
      <c r="Z152" s="9" t="s">
        <v>666</v>
      </c>
      <c r="AA152" s="17">
        <v>1183.2855887769999</v>
      </c>
      <c r="AB152" s="17">
        <v>1107.7588169139999</v>
      </c>
      <c r="AC152" s="17">
        <v>978.38269635200004</v>
      </c>
      <c r="AD152" s="17">
        <v>856.62352307499998</v>
      </c>
      <c r="AE152" s="16">
        <v>-73240</v>
      </c>
      <c r="AF152" s="16">
        <v>1183465.1265861799</v>
      </c>
      <c r="AG152" s="8">
        <v>59575</v>
      </c>
      <c r="AH152" s="8">
        <v>-41866</v>
      </c>
      <c r="AI152" s="8">
        <v>34686</v>
      </c>
      <c r="AJ152" s="8">
        <v>36146</v>
      </c>
      <c r="AK152" s="8">
        <v>46532</v>
      </c>
      <c r="AL152" s="8">
        <v>748487</v>
      </c>
      <c r="AM152" s="8">
        <v>664462</v>
      </c>
      <c r="AN152" s="8">
        <v>626049</v>
      </c>
      <c r="AO152" s="8">
        <v>643354</v>
      </c>
      <c r="AP152" s="8">
        <v>548341</v>
      </c>
      <c r="AQ152" s="8">
        <v>325760</v>
      </c>
      <c r="AR152" s="8">
        <v>289089</v>
      </c>
      <c r="AS152" s="8">
        <v>233231</v>
      </c>
      <c r="AT152" s="8">
        <v>237478</v>
      </c>
      <c r="AU152" s="8">
        <v>239359</v>
      </c>
      <c r="AV152" s="8">
        <v>586869</v>
      </c>
      <c r="AW152" s="8">
        <v>512925</v>
      </c>
      <c r="AX152" s="8">
        <v>424066</v>
      </c>
      <c r="AY152" s="8">
        <v>468999</v>
      </c>
      <c r="AZ152" s="8">
        <v>470483</v>
      </c>
      <c r="BA152" s="8">
        <v>94918</v>
      </c>
      <c r="BB152" s="8">
        <v>78165.999999999898</v>
      </c>
      <c r="BC152" s="8">
        <v>46959</v>
      </c>
      <c r="BD152" s="8">
        <v>61171</v>
      </c>
      <c r="BE152" s="8">
        <v>65993</v>
      </c>
      <c r="BF152" s="8">
        <v>124671</v>
      </c>
      <c r="BG152" s="8">
        <v>105096</v>
      </c>
      <c r="BH152" s="8">
        <v>73629</v>
      </c>
      <c r="BI152" s="8">
        <v>85790</v>
      </c>
      <c r="BJ152" s="8">
        <v>88507</v>
      </c>
      <c r="BK152" s="8">
        <v>242263</v>
      </c>
      <c r="BL152" s="8">
        <v>200884</v>
      </c>
      <c r="BM152" s="8">
        <v>202367</v>
      </c>
      <c r="BN152" s="8">
        <v>238135</v>
      </c>
      <c r="BO152" s="8">
        <v>170412</v>
      </c>
      <c r="BP152" s="8">
        <v>112532</v>
      </c>
      <c r="BQ152" s="8">
        <v>114066</v>
      </c>
      <c r="BR152" s="8">
        <v>104932</v>
      </c>
      <c r="BS152" s="8">
        <v>96948</v>
      </c>
      <c r="BT152" s="8">
        <v>103993</v>
      </c>
      <c r="BU152" s="8">
        <v>-14333</v>
      </c>
      <c r="BV152" s="8">
        <v>-15641</v>
      </c>
      <c r="BW152" s="8">
        <v>-14858</v>
      </c>
      <c r="BX152" s="8">
        <v>-21733</v>
      </c>
      <c r="BY152" s="8">
        <v>-28488</v>
      </c>
      <c r="BZ152" s="8">
        <v>-346578</v>
      </c>
      <c r="CA152" s="8">
        <v>-301376</v>
      </c>
      <c r="CB152" s="8">
        <v>-258333</v>
      </c>
      <c r="CC152" s="8">
        <v>-286805</v>
      </c>
      <c r="CD152" s="8">
        <v>-282996</v>
      </c>
      <c r="CE152" s="10">
        <v>3.22349368707048</v>
      </c>
      <c r="CF152" s="10">
        <v>4.2661858844502003</v>
      </c>
      <c r="CG152" s="10">
        <v>3.9135321359991</v>
      </c>
      <c r="CH152" s="10">
        <v>1.54449908925319</v>
      </c>
      <c r="CI152" s="10">
        <v>2.2412082689794501</v>
      </c>
      <c r="CJ152" s="8">
        <v>89328</v>
      </c>
      <c r="CK152" s="8">
        <v>-14936</v>
      </c>
      <c r="CL152" s="8">
        <v>61356</v>
      </c>
      <c r="CM152" s="8">
        <v>60765</v>
      </c>
      <c r="CN152" s="8">
        <v>69046</v>
      </c>
      <c r="CO152" s="10">
        <v>15.221</v>
      </c>
      <c r="CP152" s="10">
        <v>-2.9119999999999999</v>
      </c>
      <c r="CQ152" s="10">
        <v>14.468999999999999</v>
      </c>
      <c r="CR152" s="10">
        <v>12.956</v>
      </c>
      <c r="CS152" s="10">
        <v>14.676</v>
      </c>
      <c r="CT152" s="8">
        <v>973</v>
      </c>
      <c r="CU152" s="8">
        <v>1908</v>
      </c>
      <c r="CV152" s="8">
        <v>99984</v>
      </c>
      <c r="CW152" s="8">
        <v>76160</v>
      </c>
      <c r="CX152" s="8">
        <v>76362</v>
      </c>
      <c r="CY152" s="8">
        <v>72026</v>
      </c>
      <c r="CZ152" s="8">
        <v>71029</v>
      </c>
      <c r="DA152" s="8">
        <v>260414</v>
      </c>
      <c r="DB152" s="8">
        <v>179686</v>
      </c>
      <c r="DC152" s="8">
        <v>188618</v>
      </c>
      <c r="DD152" s="8">
        <v>191271</v>
      </c>
      <c r="DE152" s="8">
        <v>131237</v>
      </c>
      <c r="DF152" s="8">
        <v>3496</v>
      </c>
      <c r="DG152" s="4">
        <f t="shared" si="65"/>
        <v>6.3721856581246517E-2</v>
      </c>
    </row>
    <row r="153" spans="1:111" ht="14" customHeight="1" x14ac:dyDescent="0.2">
      <c r="A153" s="4" t="s">
        <v>667</v>
      </c>
      <c r="B153" s="5" t="s">
        <v>668</v>
      </c>
      <c r="C153" s="4" t="s">
        <v>381</v>
      </c>
      <c r="D153" s="16">
        <v>1000</v>
      </c>
      <c r="E153" s="4">
        <f t="shared" si="66"/>
        <v>0.14130475893690364</v>
      </c>
      <c r="F153" s="4">
        <f t="shared" si="46"/>
        <v>22.982108306769248</v>
      </c>
      <c r="G153" s="4">
        <f t="shared" si="47"/>
        <v>12.213658079481725</v>
      </c>
      <c r="H153" s="4">
        <f t="shared" si="48"/>
        <v>1.1171633151183549</v>
      </c>
      <c r="I153" s="17">
        <v>400.27938037899997</v>
      </c>
      <c r="J153" s="8">
        <v>356</v>
      </c>
      <c r="K153" s="4">
        <f t="shared" si="49"/>
        <v>5.7968339861528051E-2</v>
      </c>
      <c r="L153" s="4">
        <f t="shared" si="50"/>
        <v>6.4829925656168408E-2</v>
      </c>
      <c r="M153" s="14">
        <f t="shared" si="51"/>
        <v>460459</v>
      </c>
      <c r="N153" s="4">
        <f t="shared" si="52"/>
        <v>6.6117403762655957E-2</v>
      </c>
      <c r="O153" s="4">
        <f t="shared" si="53"/>
        <v>4.121128086941913E-2</v>
      </c>
      <c r="P153" s="4">
        <f t="shared" si="54"/>
        <v>9.1468363355867E-2</v>
      </c>
      <c r="Q153" s="4">
        <f t="shared" si="55"/>
        <v>7.9881313782602624E-3</v>
      </c>
      <c r="R153" s="4">
        <f t="shared" si="56"/>
        <v>0.45164754389058509</v>
      </c>
      <c r="S153" s="4">
        <f t="shared" si="57"/>
        <v>2.2376808974558404E-2</v>
      </c>
      <c r="T153" s="14">
        <f t="shared" si="58"/>
        <v>2996</v>
      </c>
      <c r="U153" s="4">
        <f t="shared" si="59"/>
        <v>0.83734776242716269</v>
      </c>
      <c r="V153" s="4">
        <f t="shared" si="60"/>
        <v>1.7561311072143873</v>
      </c>
      <c r="W153" s="4">
        <f t="shared" si="61"/>
        <v>1.5571080397359165</v>
      </c>
      <c r="X153">
        <f t="shared" si="62"/>
        <v>3.4508173822765449E-2</v>
      </c>
      <c r="Y153">
        <f t="shared" si="63"/>
        <v>1.7314792262012988</v>
      </c>
      <c r="Z153" s="9" t="s">
        <v>669</v>
      </c>
      <c r="AA153" s="17">
        <v>223.09063138299999</v>
      </c>
      <c r="AB153" s="17">
        <v>247.11311007399999</v>
      </c>
      <c r="AC153" s="17">
        <v>269.96645320200003</v>
      </c>
      <c r="AD153" s="17">
        <v>235.91562525000001</v>
      </c>
      <c r="AE153" s="16">
        <v>71864</v>
      </c>
      <c r="AF153" s="16">
        <v>472143.38037852501</v>
      </c>
      <c r="AG153" s="8">
        <v>17417</v>
      </c>
      <c r="AH153" s="8">
        <v>1426</v>
      </c>
      <c r="AI153" s="8">
        <v>8211</v>
      </c>
      <c r="AJ153" s="8">
        <v>17707</v>
      </c>
      <c r="AK153" s="8">
        <v>-7121</v>
      </c>
      <c r="AL153" s="8">
        <v>504721</v>
      </c>
      <c r="AM153" s="8">
        <v>416197</v>
      </c>
      <c r="AN153" s="8">
        <v>419314</v>
      </c>
      <c r="AO153" s="8">
        <v>408637</v>
      </c>
      <c r="AP153" s="8">
        <v>392582</v>
      </c>
      <c r="AQ153" s="8">
        <v>240658</v>
      </c>
      <c r="AR153" s="8">
        <v>189011</v>
      </c>
      <c r="AS153" s="8">
        <v>183485</v>
      </c>
      <c r="AT153" s="8">
        <v>179498</v>
      </c>
      <c r="AU153" s="8">
        <v>160865</v>
      </c>
      <c r="AV153" s="8">
        <v>422627</v>
      </c>
      <c r="AW153" s="8">
        <v>324140</v>
      </c>
      <c r="AX153" s="8">
        <v>316011</v>
      </c>
      <c r="AY153" s="8">
        <v>341869</v>
      </c>
      <c r="AZ153" s="8">
        <v>337339</v>
      </c>
      <c r="BA153" s="8">
        <v>27943</v>
      </c>
      <c r="BB153" s="8">
        <v>12425</v>
      </c>
      <c r="BC153" s="8">
        <v>17031</v>
      </c>
      <c r="BD153" s="8">
        <v>19621</v>
      </c>
      <c r="BE153" s="8">
        <v>14475</v>
      </c>
      <c r="BF153" s="8">
        <v>38657</v>
      </c>
      <c r="BG153" s="8">
        <v>22425</v>
      </c>
      <c r="BH153" s="8">
        <v>29680</v>
      </c>
      <c r="BI153" s="8">
        <v>30829</v>
      </c>
      <c r="BJ153" s="8">
        <v>27747</v>
      </c>
      <c r="BK153" s="8">
        <v>291497</v>
      </c>
      <c r="BL153" s="8">
        <v>211643</v>
      </c>
      <c r="BM153" s="8">
        <v>216656</v>
      </c>
      <c r="BN153" s="8">
        <v>215620</v>
      </c>
      <c r="BO153" s="8">
        <v>214022</v>
      </c>
      <c r="BP153" s="8">
        <v>146700</v>
      </c>
      <c r="BQ153" s="8">
        <v>116685</v>
      </c>
      <c r="BR153" s="8">
        <v>109356</v>
      </c>
      <c r="BS153" s="8">
        <v>115188</v>
      </c>
      <c r="BT153" s="8">
        <v>103886</v>
      </c>
      <c r="BU153" s="8">
        <v>-3376</v>
      </c>
      <c r="BV153" s="8">
        <v>-2616</v>
      </c>
      <c r="BW153" s="8">
        <v>-3945</v>
      </c>
      <c r="BX153" s="8">
        <v>-5655</v>
      </c>
      <c r="BY153" s="8">
        <v>-3090</v>
      </c>
      <c r="BZ153" s="8">
        <v>-290497</v>
      </c>
      <c r="CA153" s="8">
        <v>-219918</v>
      </c>
      <c r="CB153" s="8">
        <v>-207883</v>
      </c>
      <c r="CC153" s="8">
        <v>-225062</v>
      </c>
      <c r="CD153" s="8">
        <v>-222130</v>
      </c>
      <c r="CE153" s="10">
        <v>1.16125419932811</v>
      </c>
      <c r="CF153" s="10">
        <v>0.56111291544873898</v>
      </c>
      <c r="CG153" s="10">
        <v>3.0554871614491699</v>
      </c>
      <c r="CH153" s="10">
        <v>0.42070546145676102</v>
      </c>
      <c r="CI153" s="10">
        <v>4.4310801855533501</v>
      </c>
      <c r="CJ153" s="8">
        <v>28131</v>
      </c>
      <c r="CK153" s="8">
        <v>11426</v>
      </c>
      <c r="CL153" s="8">
        <v>20860</v>
      </c>
      <c r="CM153" s="8">
        <v>28915</v>
      </c>
      <c r="CN153" s="8">
        <v>6151</v>
      </c>
      <c r="CO153" s="10">
        <v>6.6559999999999997</v>
      </c>
      <c r="CP153" s="10">
        <v>3.5249999999999999</v>
      </c>
      <c r="CQ153" s="10">
        <v>6.601</v>
      </c>
      <c r="CR153" s="10">
        <v>8.4580000000000002</v>
      </c>
      <c r="CS153" s="10">
        <v>1.823</v>
      </c>
      <c r="CT153" s="8">
        <v>142</v>
      </c>
      <c r="CU153" s="8">
        <v>217</v>
      </c>
      <c r="CV153" s="8">
        <v>107221</v>
      </c>
      <c r="CW153" s="8">
        <v>87230</v>
      </c>
      <c r="CX153" s="8">
        <v>69988</v>
      </c>
      <c r="CY153" s="8">
        <v>75055</v>
      </c>
      <c r="CZ153" s="8">
        <v>51752</v>
      </c>
      <c r="DA153" s="8">
        <v>227956</v>
      </c>
      <c r="DB153" s="8">
        <v>196653</v>
      </c>
      <c r="DC153" s="8">
        <v>204394</v>
      </c>
      <c r="DD153" s="8">
        <v>197594</v>
      </c>
      <c r="DE153" s="8">
        <v>206373</v>
      </c>
      <c r="DF153" s="8">
        <v>356</v>
      </c>
      <c r="DG153" s="4" t="e">
        <f t="shared" si="65"/>
        <v>#NUM!</v>
      </c>
    </row>
    <row r="154" spans="1:111" ht="14" customHeight="1" x14ac:dyDescent="0.2">
      <c r="A154" s="4" t="s">
        <v>670</v>
      </c>
      <c r="B154" s="5" t="s">
        <v>671</v>
      </c>
      <c r="C154" s="4" t="s">
        <v>137</v>
      </c>
      <c r="D154" s="16">
        <v>2032</v>
      </c>
      <c r="E154" s="4">
        <f t="shared" si="66"/>
        <v>-4.3838001201394694E-2</v>
      </c>
      <c r="F154" s="4">
        <f t="shared" si="46"/>
        <v>-7.9096175038016154</v>
      </c>
      <c r="G154" s="4">
        <f t="shared" si="47"/>
        <v>-10.947130231506911</v>
      </c>
      <c r="H154" s="4">
        <f t="shared" si="48"/>
        <v>1.5897654103733074</v>
      </c>
      <c r="I154" s="17">
        <v>970.59707350899998</v>
      </c>
      <c r="J154" s="8">
        <v>3506</v>
      </c>
      <c r="K154" s="4">
        <f t="shared" si="49"/>
        <v>-6.0824589332702184E-2</v>
      </c>
      <c r="L154" s="4">
        <f t="shared" si="50"/>
        <v>0.15044315404516828</v>
      </c>
      <c r="M154" s="14">
        <f t="shared" si="51"/>
        <v>1497856</v>
      </c>
      <c r="N154" s="4">
        <f t="shared" si="52"/>
        <v>-0.21959515343911409</v>
      </c>
      <c r="O154" s="4">
        <f t="shared" si="53"/>
        <v>-0.2280742187717808</v>
      </c>
      <c r="P154" s="4">
        <f t="shared" si="54"/>
        <v>-0.14522211545431396</v>
      </c>
      <c r="Q154" s="4">
        <f t="shared" si="55"/>
        <v>3.8858355745300922E-2</v>
      </c>
      <c r="R154" s="4">
        <f t="shared" si="56"/>
        <v>0.32872786294606782</v>
      </c>
      <c r="S154" s="4">
        <f t="shared" si="57"/>
        <v>-0.15834774921309491</v>
      </c>
      <c r="T154" s="14">
        <f t="shared" si="58"/>
        <v>19849</v>
      </c>
      <c r="U154" s="4">
        <f t="shared" si="59"/>
        <v>0.37192462669698118</v>
      </c>
      <c r="V154" s="4">
        <f t="shared" si="60"/>
        <v>0.64493164478061005</v>
      </c>
      <c r="W154" s="4">
        <f t="shared" si="61"/>
        <v>2.3497747868474868</v>
      </c>
      <c r="X154">
        <f t="shared" si="62"/>
        <v>-8.4826418675900184E-2</v>
      </c>
      <c r="Y154">
        <f t="shared" si="63"/>
        <v>2.0764710357429426</v>
      </c>
      <c r="Z154" s="9" t="s">
        <v>672</v>
      </c>
      <c r="AA154" s="17">
        <v>2751.2902944000002</v>
      </c>
      <c r="AB154" s="17">
        <v>1301.007421972</v>
      </c>
      <c r="AC154" s="17">
        <v>1036.1821574999999</v>
      </c>
      <c r="AD154" s="17">
        <v>1161.2161310209999</v>
      </c>
      <c r="AE154" s="16">
        <v>-115254</v>
      </c>
      <c r="AF154" s="16">
        <v>855343.07350856101</v>
      </c>
      <c r="AG154" s="8">
        <v>-122711</v>
      </c>
      <c r="AH154" s="8">
        <v>322052</v>
      </c>
      <c r="AI154" s="8">
        <v>-149594</v>
      </c>
      <c r="AJ154" s="8">
        <v>-69880</v>
      </c>
      <c r="AK154" s="8">
        <v>-45505</v>
      </c>
      <c r="AL154" s="8">
        <v>1446613</v>
      </c>
      <c r="AM154" s="8">
        <v>1549099</v>
      </c>
      <c r="AN154" s="8">
        <v>733055</v>
      </c>
      <c r="AO154" s="8">
        <v>807312</v>
      </c>
      <c r="AP154" s="8">
        <v>825832</v>
      </c>
      <c r="AQ154" s="8">
        <v>834245</v>
      </c>
      <c r="AR154" s="8">
        <v>1031737</v>
      </c>
      <c r="AS154" s="8">
        <v>357515</v>
      </c>
      <c r="AT154" s="8">
        <v>373170</v>
      </c>
      <c r="AU154" s="8">
        <v>397474</v>
      </c>
      <c r="AV154" s="8">
        <v>538031</v>
      </c>
      <c r="AW154" s="8">
        <v>615639</v>
      </c>
      <c r="AX154" s="8">
        <v>557240</v>
      </c>
      <c r="AY154" s="8">
        <v>636354</v>
      </c>
      <c r="AZ154" s="8">
        <v>691545</v>
      </c>
      <c r="BA154" s="8">
        <v>-118149</v>
      </c>
      <c r="BB154" s="8">
        <v>-33069</v>
      </c>
      <c r="BC154" s="8">
        <v>-118963</v>
      </c>
      <c r="BD154" s="8">
        <v>-57104</v>
      </c>
      <c r="BE154" s="8">
        <v>-43191</v>
      </c>
      <c r="BF154" s="8">
        <v>-78134</v>
      </c>
      <c r="BG154" s="8">
        <v>3144</v>
      </c>
      <c r="BH154" s="8">
        <v>-26068</v>
      </c>
      <c r="BI154" s="8">
        <v>-6708</v>
      </c>
      <c r="BJ154" s="8">
        <v>16102</v>
      </c>
      <c r="BK154" s="8">
        <v>696669</v>
      </c>
      <c r="BL154" s="8">
        <v>706718</v>
      </c>
      <c r="BM154" s="8">
        <v>302332</v>
      </c>
      <c r="BN154" s="8">
        <v>285153</v>
      </c>
      <c r="BO154" s="8">
        <v>247463</v>
      </c>
      <c r="BP154" s="8">
        <v>151808</v>
      </c>
      <c r="BQ154" s="8">
        <v>178012</v>
      </c>
      <c r="BR154" s="8">
        <v>175730</v>
      </c>
      <c r="BS154" s="8">
        <v>162964</v>
      </c>
      <c r="BT154" s="8">
        <v>164060</v>
      </c>
      <c r="BU154" s="8">
        <v>-20907</v>
      </c>
      <c r="BV154" s="8">
        <v>-18791</v>
      </c>
      <c r="BW154" s="8">
        <v>-13643</v>
      </c>
      <c r="BX154" s="8">
        <v>-23985</v>
      </c>
      <c r="BY154" s="8">
        <v>-41664</v>
      </c>
      <c r="BZ154" s="8">
        <v>-286601</v>
      </c>
      <c r="CA154" s="8">
        <v>-316436</v>
      </c>
      <c r="CB154" s="8">
        <v>-289270</v>
      </c>
      <c r="CC154" s="8">
        <v>-305417</v>
      </c>
      <c r="CD154" s="8">
        <v>-307858</v>
      </c>
      <c r="CE154" s="10">
        <v>-3.0619290703922601</v>
      </c>
      <c r="CF154" s="10">
        <v>2.9545741324921102</v>
      </c>
      <c r="CG154" s="10">
        <v>-0.47278868579175298</v>
      </c>
      <c r="CH154" s="10">
        <v>0.216334749269046</v>
      </c>
      <c r="CI154" s="10">
        <v>1.7556482947186602E-2</v>
      </c>
      <c r="CJ154" s="8">
        <v>-82696</v>
      </c>
      <c r="CK154" s="8">
        <v>358265</v>
      </c>
      <c r="CL154" s="8">
        <v>-56699</v>
      </c>
      <c r="CM154" s="8">
        <v>-19484</v>
      </c>
      <c r="CN154" s="8">
        <v>13788</v>
      </c>
      <c r="CO154" s="10">
        <v>-15.37</v>
      </c>
      <c r="CP154" s="10">
        <v>58.194000000000003</v>
      </c>
      <c r="CQ154" s="10">
        <v>-10.175000000000001</v>
      </c>
      <c r="CR154" s="10">
        <v>-3.0619999999999998</v>
      </c>
      <c r="CS154" s="10">
        <v>1.994</v>
      </c>
      <c r="CT154" s="8">
        <v>2129</v>
      </c>
      <c r="CU154" s="8">
        <v>1657</v>
      </c>
      <c r="CV154" s="8">
        <v>177892</v>
      </c>
      <c r="CW154" s="8">
        <v>142061</v>
      </c>
      <c r="CX154" s="8">
        <v>185747</v>
      </c>
      <c r="CY154" s="8">
        <v>170663</v>
      </c>
      <c r="CZ154" s="8">
        <v>193057</v>
      </c>
      <c r="DA154" s="8">
        <v>475542</v>
      </c>
      <c r="DB154" s="8">
        <v>391423</v>
      </c>
      <c r="DC154" s="8">
        <v>189848</v>
      </c>
      <c r="DD154" s="8">
        <v>271514</v>
      </c>
      <c r="DE154" s="8">
        <v>289609</v>
      </c>
      <c r="DF154" s="8">
        <v>3506</v>
      </c>
      <c r="DG154" s="4">
        <f t="shared" si="65"/>
        <v>0.28146306768075258</v>
      </c>
    </row>
    <row r="155" spans="1:111" ht="14" customHeight="1" x14ac:dyDescent="0.2">
      <c r="A155" s="4" t="s">
        <v>673</v>
      </c>
      <c r="B155" s="5" t="s">
        <v>674</v>
      </c>
      <c r="C155" s="4" t="s">
        <v>675</v>
      </c>
      <c r="D155" s="16">
        <v>2568</v>
      </c>
      <c r="E155" s="4">
        <f t="shared" si="66"/>
        <v>-0.30994820321934857</v>
      </c>
      <c r="F155" s="4">
        <f t="shared" si="46"/>
        <v>-6.6912899987435006</v>
      </c>
      <c r="G155" s="4">
        <f t="shared" si="47"/>
        <v>9.4155900334887033</v>
      </c>
      <c r="H155" s="4">
        <f t="shared" si="48"/>
        <v>1.289328060003708</v>
      </c>
      <c r="I155" s="17">
        <v>692.29424585000004</v>
      </c>
      <c r="J155" s="8">
        <v>103</v>
      </c>
      <c r="K155" s="4">
        <f t="shared" si="49"/>
        <v>2.3194385251957161E-2</v>
      </c>
      <c r="L155" s="4">
        <f t="shared" si="50"/>
        <v>6.6955489210188457E-2</v>
      </c>
      <c r="M155" s="14">
        <f t="shared" si="51"/>
        <v>865375</v>
      </c>
      <c r="N155" s="4">
        <f t="shared" si="52"/>
        <v>-0.18644834745433028</v>
      </c>
      <c r="O155" s="4">
        <f t="shared" si="53"/>
        <v>-0.21183952432237643</v>
      </c>
      <c r="P155" s="4">
        <f t="shared" si="54"/>
        <v>0.13693545018611869</v>
      </c>
      <c r="Q155" s="4">
        <f t="shared" si="55"/>
        <v>4.4402311229775719E-2</v>
      </c>
      <c r="R155" s="4">
        <f t="shared" si="56"/>
        <v>0.38052004068973083</v>
      </c>
      <c r="S155" s="4">
        <f t="shared" si="57"/>
        <v>-0.29362497030584722</v>
      </c>
      <c r="T155" s="14">
        <f t="shared" si="58"/>
        <v>27947.5</v>
      </c>
      <c r="U155" s="4">
        <f t="shared" si="59"/>
        <v>0.60884752321209523</v>
      </c>
      <c r="V155" s="4">
        <f t="shared" si="60"/>
        <v>2.6178015522490461</v>
      </c>
      <c r="W155" s="4">
        <f t="shared" si="61"/>
        <v>1.6434568467807695</v>
      </c>
      <c r="X155">
        <f t="shared" si="62"/>
        <v>-0.12897796970210729</v>
      </c>
      <c r="Y155">
        <f t="shared" si="63"/>
        <v>7.6747799464217374</v>
      </c>
      <c r="Z155" s="9" t="s">
        <v>676</v>
      </c>
      <c r="AA155" s="17">
        <v>1416.728434052</v>
      </c>
      <c r="AB155" s="17">
        <v>4103.9936397089996</v>
      </c>
      <c r="AC155" s="17">
        <v>2717.4208074630001</v>
      </c>
      <c r="AD155" s="17">
        <v>3053.2611920039999</v>
      </c>
      <c r="AE155" s="16">
        <v>-62589</v>
      </c>
      <c r="AF155" s="16">
        <v>629705.24584969098</v>
      </c>
      <c r="AG155" s="8">
        <v>-103462</v>
      </c>
      <c r="AH155" s="8">
        <v>33372</v>
      </c>
      <c r="AI155" s="8">
        <v>50867</v>
      </c>
      <c r="AJ155" s="8">
        <v>63655</v>
      </c>
      <c r="AK155" s="8">
        <v>76588</v>
      </c>
      <c r="AL155" s="8">
        <v>802168</v>
      </c>
      <c r="AM155" s="8">
        <v>928582</v>
      </c>
      <c r="AN155" s="8">
        <v>744204</v>
      </c>
      <c r="AO155" s="8">
        <v>673667</v>
      </c>
      <c r="AP155" s="8">
        <v>618985</v>
      </c>
      <c r="AQ155" s="8">
        <v>186568</v>
      </c>
      <c r="AR155" s="8">
        <v>183492</v>
      </c>
      <c r="AS155" s="8">
        <v>242002</v>
      </c>
      <c r="AT155" s="8">
        <v>236419</v>
      </c>
      <c r="AU155" s="8">
        <v>215362</v>
      </c>
      <c r="AV155" s="8">
        <v>488398</v>
      </c>
      <c r="AW155" s="8">
        <v>488098</v>
      </c>
      <c r="AX155" s="8">
        <v>434395</v>
      </c>
      <c r="AY155" s="8">
        <v>458728</v>
      </c>
      <c r="AZ155" s="8">
        <v>445596</v>
      </c>
      <c r="BA155" s="8">
        <v>-91061</v>
      </c>
      <c r="BB155" s="8">
        <v>40342.000000000102</v>
      </c>
      <c r="BC155" s="8">
        <v>59836</v>
      </c>
      <c r="BD155" s="8">
        <v>79856</v>
      </c>
      <c r="BE155" s="8">
        <v>88898</v>
      </c>
      <c r="BF155" s="8">
        <v>66879</v>
      </c>
      <c r="BG155" s="8">
        <v>81340.000000000102</v>
      </c>
      <c r="BH155" s="8">
        <v>92579</v>
      </c>
      <c r="BI155" s="8">
        <v>110756</v>
      </c>
      <c r="BJ155" s="8">
        <v>115652</v>
      </c>
      <c r="BK155" s="8">
        <v>104520</v>
      </c>
      <c r="BL155" s="8">
        <v>100089</v>
      </c>
      <c r="BM155" s="8">
        <v>99848</v>
      </c>
      <c r="BN155" s="8">
        <v>87877</v>
      </c>
      <c r="BO155" s="8">
        <v>77488</v>
      </c>
      <c r="BP155" s="8">
        <v>71581</v>
      </c>
      <c r="BQ155" s="8">
        <v>54896</v>
      </c>
      <c r="BR155" s="8">
        <v>50254</v>
      </c>
      <c r="BS155" s="8">
        <v>47581</v>
      </c>
      <c r="BT155" s="8">
        <v>52734</v>
      </c>
      <c r="BU155" s="8">
        <v>-21686</v>
      </c>
      <c r="BV155" s="8">
        <v>-34209</v>
      </c>
      <c r="BW155" s="8">
        <v>-47010</v>
      </c>
      <c r="BX155" s="8">
        <v>-62230</v>
      </c>
      <c r="BY155" s="8">
        <v>-87104</v>
      </c>
      <c r="BZ155" s="8">
        <v>-233001</v>
      </c>
      <c r="CA155" s="8">
        <v>-224409</v>
      </c>
      <c r="CB155" s="8">
        <v>-183825</v>
      </c>
      <c r="CC155" s="8">
        <v>-192538</v>
      </c>
      <c r="CD155" s="8">
        <v>-180163</v>
      </c>
      <c r="CE155" s="10">
        <v>0.41720536713134498</v>
      </c>
      <c r="CF155" s="10">
        <v>1.88723711765921</v>
      </c>
      <c r="CG155" s="10">
        <v>1.7670163547398301</v>
      </c>
      <c r="CH155" s="10">
        <v>1.43351786355016</v>
      </c>
      <c r="CI155" s="10">
        <v>1.25368283983468</v>
      </c>
      <c r="CJ155" s="8">
        <v>54478</v>
      </c>
      <c r="CK155" s="8">
        <v>74370</v>
      </c>
      <c r="CL155" s="8">
        <v>83610</v>
      </c>
      <c r="CM155" s="8">
        <v>94555</v>
      </c>
      <c r="CN155" s="8">
        <v>103342</v>
      </c>
      <c r="CO155" s="10">
        <v>11.154</v>
      </c>
      <c r="CP155" s="10">
        <v>15.237</v>
      </c>
      <c r="CQ155" s="10">
        <v>19.247</v>
      </c>
      <c r="CR155" s="10">
        <v>20.611999999999998</v>
      </c>
      <c r="CS155" s="10">
        <v>23.192</v>
      </c>
      <c r="CT155" s="8">
        <v>88</v>
      </c>
      <c r="CU155" s="8">
        <v>47</v>
      </c>
      <c r="CV155" s="8">
        <v>72447</v>
      </c>
      <c r="CW155" s="8">
        <v>67848</v>
      </c>
      <c r="CX155" s="8">
        <v>50491</v>
      </c>
      <c r="CY155" s="8">
        <v>50721</v>
      </c>
      <c r="CZ155" s="8">
        <v>51831</v>
      </c>
      <c r="DA155" s="8">
        <v>305241</v>
      </c>
      <c r="DB155" s="8">
        <v>438608</v>
      </c>
      <c r="DC155" s="8">
        <v>143102</v>
      </c>
      <c r="DD155" s="8">
        <v>146121</v>
      </c>
      <c r="DE155" s="8">
        <v>148602</v>
      </c>
      <c r="DF155" s="8">
        <v>103</v>
      </c>
      <c r="DG155" s="4" t="e">
        <f t="shared" si="65"/>
        <v>#NUM!</v>
      </c>
    </row>
    <row r="156" spans="1:111" ht="14" customHeight="1" x14ac:dyDescent="0.2">
      <c r="A156" s="4" t="s">
        <v>677</v>
      </c>
      <c r="B156" s="5" t="s">
        <v>678</v>
      </c>
      <c r="C156" s="4" t="s">
        <v>310</v>
      </c>
      <c r="D156" s="16">
        <v>3661</v>
      </c>
      <c r="E156" s="4">
        <f t="shared" si="66"/>
        <v>-0.30529475329779987</v>
      </c>
      <c r="F156" s="4">
        <f t="shared" si="46"/>
        <v>-1.7788630649870243</v>
      </c>
      <c r="G156" s="4">
        <f t="shared" si="47"/>
        <v>8.1159838746700341</v>
      </c>
      <c r="H156" s="4">
        <f t="shared" si="48"/>
        <v>0.42536101620490119</v>
      </c>
      <c r="I156" s="17">
        <v>65.8037025</v>
      </c>
      <c r="J156" s="8">
        <v>111</v>
      </c>
      <c r="K156" s="4">
        <f t="shared" si="49"/>
        <v>-1.2368112597650471E-2</v>
      </c>
      <c r="L156" s="4">
        <f t="shared" si="50"/>
        <v>-0.22333215006193941</v>
      </c>
      <c r="M156" s="14">
        <f t="shared" si="51"/>
        <v>562614</v>
      </c>
      <c r="N156" s="4">
        <f t="shared" si="52"/>
        <v>-4.2290741832384939E-2</v>
      </c>
      <c r="O156" s="4">
        <f t="shared" si="53"/>
        <v>-7.4171208129318406E-2</v>
      </c>
      <c r="P156" s="4">
        <f t="shared" si="54"/>
        <v>5.2410283555694576E-2</v>
      </c>
      <c r="Q156" s="4">
        <f t="shared" si="55"/>
        <v>3.5994851003933931E-2</v>
      </c>
      <c r="R156" s="4">
        <f t="shared" si="56"/>
        <v>0.13346895502328213</v>
      </c>
      <c r="S156" s="4">
        <f t="shared" si="57"/>
        <v>-0.27235062457526338</v>
      </c>
      <c r="T156" s="14">
        <f t="shared" si="58"/>
        <v>18086.5</v>
      </c>
      <c r="U156" s="4">
        <f t="shared" si="59"/>
        <v>0.9132271431370359</v>
      </c>
      <c r="V156" s="4">
        <f t="shared" si="60"/>
        <v>2.601658841940532</v>
      </c>
      <c r="W156" s="4">
        <f t="shared" si="61"/>
        <v>1.1435203021876781</v>
      </c>
      <c r="X156">
        <f t="shared" si="62"/>
        <v>-6.773516050295994E-2</v>
      </c>
      <c r="Y156">
        <f t="shared" si="63"/>
        <v>1.8502618900807015</v>
      </c>
      <c r="Z156" s="9" t="s">
        <v>679</v>
      </c>
      <c r="AA156" s="17">
        <v>176.43754269600001</v>
      </c>
      <c r="AB156" s="17">
        <v>280.73656066500001</v>
      </c>
      <c r="AC156" s="17">
        <v>391.5266555</v>
      </c>
      <c r="AD156" s="17">
        <v>282.51923057599998</v>
      </c>
      <c r="AE156" s="16">
        <v>146340</v>
      </c>
      <c r="AF156" s="16">
        <v>212143.70250000001</v>
      </c>
      <c r="AG156" s="8">
        <v>-36992</v>
      </c>
      <c r="AH156" s="8">
        <v>-34703</v>
      </c>
      <c r="AI156" s="8">
        <v>-112965</v>
      </c>
      <c r="AJ156" s="8">
        <v>-47383</v>
      </c>
      <c r="AK156" s="8">
        <v>-262987</v>
      </c>
      <c r="AL156" s="8">
        <v>546127</v>
      </c>
      <c r="AM156" s="8">
        <v>579101</v>
      </c>
      <c r="AN156" s="8">
        <v>624962</v>
      </c>
      <c r="AO156" s="8">
        <v>1541984</v>
      </c>
      <c r="AP156" s="8">
        <v>1500902</v>
      </c>
      <c r="AQ156" s="8">
        <v>191700</v>
      </c>
      <c r="AR156" s="8">
        <v>196282</v>
      </c>
      <c r="AS156" s="8">
        <v>215218</v>
      </c>
      <c r="AT156" s="8">
        <v>302980</v>
      </c>
      <c r="AU156" s="8">
        <v>296203</v>
      </c>
      <c r="AV156" s="8">
        <v>498738</v>
      </c>
      <c r="AW156" s="8">
        <v>477584</v>
      </c>
      <c r="AX156" s="8">
        <v>427534</v>
      </c>
      <c r="AY156" s="8">
        <v>489514</v>
      </c>
      <c r="AZ156" s="8">
        <v>524194</v>
      </c>
      <c r="BA156" s="8">
        <v>-21092</v>
      </c>
      <c r="BB156" s="8">
        <v>-9004</v>
      </c>
      <c r="BC156" s="8">
        <v>-117457</v>
      </c>
      <c r="BD156" s="8">
        <v>-17605</v>
      </c>
      <c r="BE156" s="8">
        <v>-194358</v>
      </c>
      <c r="BF156" s="8">
        <v>26139</v>
      </c>
      <c r="BG156" s="8">
        <v>37191</v>
      </c>
      <c r="BH156" s="8">
        <v>25265</v>
      </c>
      <c r="BI156" s="8">
        <v>74841</v>
      </c>
      <c r="BJ156" s="8">
        <v>64511.999999999898</v>
      </c>
      <c r="BK156" s="8">
        <v>295162</v>
      </c>
      <c r="BL156" s="8">
        <v>301109</v>
      </c>
      <c r="BM156" s="8">
        <v>265724</v>
      </c>
      <c r="BN156" s="8">
        <v>1095695</v>
      </c>
      <c r="BO156" s="8">
        <v>1081631</v>
      </c>
      <c r="BP156" s="8">
        <v>78806</v>
      </c>
      <c r="BQ156" s="8">
        <v>74017</v>
      </c>
      <c r="BR156" s="8">
        <v>103231</v>
      </c>
      <c r="BS156" s="8">
        <v>139481</v>
      </c>
      <c r="BT156" s="8">
        <v>145030</v>
      </c>
      <c r="BU156" s="8">
        <v>-17952</v>
      </c>
      <c r="BV156" s="8">
        <v>-18221</v>
      </c>
      <c r="BW156" s="8">
        <v>-23773</v>
      </c>
      <c r="BX156" s="8">
        <v>-54003</v>
      </c>
      <c r="BY156" s="8">
        <v>-64036</v>
      </c>
      <c r="BZ156" s="8">
        <v>-421105</v>
      </c>
      <c r="CA156" s="8">
        <v>-389995</v>
      </c>
      <c r="CB156" s="8">
        <v>-343594</v>
      </c>
      <c r="CC156" s="8">
        <v>-345532</v>
      </c>
      <c r="CD156" s="8">
        <v>-385292</v>
      </c>
      <c r="CE156" s="10">
        <v>0.74750922765243</v>
      </c>
      <c r="CF156" s="10">
        <v>1.3369318795206699</v>
      </c>
      <c r="CG156" s="10">
        <v>-4.65040929156131</v>
      </c>
      <c r="CH156" s="10">
        <v>0.41156293932694399</v>
      </c>
      <c r="CI156" s="10">
        <v>3.8636451868736398E-2</v>
      </c>
      <c r="CJ156" s="8">
        <v>10239</v>
      </c>
      <c r="CK156" s="8">
        <v>11492</v>
      </c>
      <c r="CL156" s="8">
        <v>29757</v>
      </c>
      <c r="CM156" s="8">
        <v>45063</v>
      </c>
      <c r="CN156" s="8">
        <v>-4117.00000000006</v>
      </c>
      <c r="CO156" s="10">
        <v>2.0529999999999999</v>
      </c>
      <c r="CP156" s="10">
        <v>2.4060000000000001</v>
      </c>
      <c r="CQ156" s="10">
        <v>6.96</v>
      </c>
      <c r="CR156" s="10">
        <v>9.2059999999999995</v>
      </c>
      <c r="CS156" s="10">
        <v>-0.78500000000000003</v>
      </c>
      <c r="CT156" s="8">
        <v>60</v>
      </c>
      <c r="CU156" s="8">
        <v>83</v>
      </c>
      <c r="CV156" s="8">
        <v>108940</v>
      </c>
      <c r="CW156" s="8">
        <v>109736</v>
      </c>
      <c r="CX156" s="8">
        <v>109697</v>
      </c>
      <c r="CY156" s="8">
        <v>192940</v>
      </c>
      <c r="CZ156" s="8">
        <v>188652</v>
      </c>
      <c r="DA156" s="8">
        <v>72891</v>
      </c>
      <c r="DB156" s="8">
        <v>88718</v>
      </c>
      <c r="DC156" s="8">
        <v>103065</v>
      </c>
      <c r="DD156" s="8">
        <v>768355</v>
      </c>
      <c r="DE156" s="8">
        <v>815700</v>
      </c>
      <c r="DF156" s="8">
        <v>111</v>
      </c>
      <c r="DG156" s="4">
        <f t="shared" si="65"/>
        <v>-0.38758843585801472</v>
      </c>
    </row>
    <row r="157" spans="1:111" ht="14" customHeight="1" x14ac:dyDescent="0.2">
      <c r="A157" s="4" t="s">
        <v>680</v>
      </c>
      <c r="B157" s="5" t="s">
        <v>681</v>
      </c>
      <c r="C157" s="4" t="s">
        <v>612</v>
      </c>
      <c r="D157" s="16">
        <v>790</v>
      </c>
      <c r="E157" s="4">
        <f t="shared" si="66"/>
        <v>0.34884295084602779</v>
      </c>
      <c r="F157" s="4">
        <f t="shared" si="46"/>
        <v>62.574424668678738</v>
      </c>
      <c r="G157" s="4">
        <f t="shared" si="47"/>
        <v>18.614525002339779</v>
      </c>
      <c r="H157" s="4">
        <f t="shared" si="48"/>
        <v>3.6472434113026724</v>
      </c>
      <c r="I157" s="17">
        <v>1212.8800733529999</v>
      </c>
      <c r="J157" s="8">
        <v>251</v>
      </c>
      <c r="K157" s="4">
        <f t="shared" si="49"/>
        <v>0.14370916236613462</v>
      </c>
      <c r="L157" s="4">
        <f t="shared" si="50"/>
        <v>0.23075831571081595</v>
      </c>
      <c r="M157" s="14">
        <f t="shared" si="51"/>
        <v>736713</v>
      </c>
      <c r="N157" s="4">
        <f t="shared" si="52"/>
        <v>9.9156417026209032E-2</v>
      </c>
      <c r="O157" s="4">
        <f t="shared" si="53"/>
        <v>4.9927232919054675E-2</v>
      </c>
      <c r="P157" s="4">
        <f t="shared" si="54"/>
        <v>0.19593534677055832</v>
      </c>
      <c r="Q157" s="4">
        <f t="shared" si="55"/>
        <v>5.0846802756133683E-3</v>
      </c>
      <c r="R157" s="4">
        <f t="shared" si="56"/>
        <v>0.7524824480761686</v>
      </c>
      <c r="S157" s="4">
        <f t="shared" si="57"/>
        <v>1.745305613592496E-2</v>
      </c>
      <c r="T157" s="14">
        <f t="shared" si="58"/>
        <v>2115.5</v>
      </c>
      <c r="U157" s="4">
        <f t="shared" si="59"/>
        <v>0.45465191856141562</v>
      </c>
      <c r="V157" s="4">
        <f t="shared" si="60"/>
        <v>2.3357780612244898</v>
      </c>
      <c r="W157" s="4">
        <f t="shared" si="61"/>
        <v>2.7667092200419918</v>
      </c>
      <c r="X157">
        <f t="shared" si="62"/>
        <v>2.2699512235110873E-2</v>
      </c>
      <c r="Y157">
        <f t="shared" si="63"/>
        <v>2.4232083364076487</v>
      </c>
      <c r="Z157" s="9" t="s">
        <v>682</v>
      </c>
      <c r="AA157" s="17">
        <v>717.01310949499998</v>
      </c>
      <c r="AB157" s="17">
        <v>453.83065142300001</v>
      </c>
      <c r="AC157" s="17">
        <v>383.21978053999999</v>
      </c>
      <c r="AD157" s="17">
        <v>366.41421565399997</v>
      </c>
      <c r="AE157" s="16">
        <v>203071</v>
      </c>
      <c r="AF157" s="16">
        <v>1415951.07335298</v>
      </c>
      <c r="AG157" s="8">
        <v>19383</v>
      </c>
      <c r="AH157" s="8">
        <v>10366</v>
      </c>
      <c r="AI157" s="8">
        <v>8411</v>
      </c>
      <c r="AJ157" s="8">
        <v>9958</v>
      </c>
      <c r="AK157" s="8">
        <v>1631</v>
      </c>
      <c r="AL157" s="8">
        <v>853895</v>
      </c>
      <c r="AM157" s="8">
        <v>619531</v>
      </c>
      <c r="AN157" s="8">
        <v>528682</v>
      </c>
      <c r="AO157" s="8">
        <v>398698</v>
      </c>
      <c r="AP157" s="8">
        <v>372146</v>
      </c>
      <c r="AQ157" s="8">
        <v>166208</v>
      </c>
      <c r="AR157" s="8">
        <v>246658</v>
      </c>
      <c r="AS157" s="8">
        <v>170058</v>
      </c>
      <c r="AT157" s="8">
        <v>192547</v>
      </c>
      <c r="AU157" s="8">
        <v>162046</v>
      </c>
      <c r="AV157" s="8">
        <v>388225</v>
      </c>
      <c r="AW157" s="8">
        <v>308632</v>
      </c>
      <c r="AX157" s="8">
        <v>279271</v>
      </c>
      <c r="AY157" s="8">
        <v>254203</v>
      </c>
      <c r="AZ157" s="8">
        <v>226893</v>
      </c>
      <c r="BA157" s="8">
        <v>38495</v>
      </c>
      <c r="BB157" s="8">
        <v>11523</v>
      </c>
      <c r="BC157" s="8">
        <v>11434</v>
      </c>
      <c r="BD157" s="8">
        <v>9985</v>
      </c>
      <c r="BE157" s="8">
        <v>3083.00000000001</v>
      </c>
      <c r="BF157" s="8">
        <v>76067</v>
      </c>
      <c r="BG157" s="8">
        <v>32400</v>
      </c>
      <c r="BH157" s="8">
        <v>30733</v>
      </c>
      <c r="BI157" s="8">
        <v>23381</v>
      </c>
      <c r="BJ157" s="8">
        <v>15867</v>
      </c>
      <c r="BK157" s="8">
        <v>352382</v>
      </c>
      <c r="BL157" s="8">
        <v>147014</v>
      </c>
      <c r="BM157" s="8">
        <v>157182</v>
      </c>
      <c r="BN157" s="8">
        <v>49720</v>
      </c>
      <c r="BO157" s="8">
        <v>41653</v>
      </c>
      <c r="BP157" s="8">
        <v>96507</v>
      </c>
      <c r="BQ157" s="8">
        <v>58941</v>
      </c>
      <c r="BR157" s="8">
        <v>61230</v>
      </c>
      <c r="BS157" s="8">
        <v>44458</v>
      </c>
      <c r="BT157" s="8">
        <v>35573</v>
      </c>
      <c r="BU157" s="8">
        <v>-1974</v>
      </c>
      <c r="BV157" s="8">
        <v>-2257</v>
      </c>
      <c r="BW157" s="8">
        <v>-899</v>
      </c>
      <c r="BX157" s="8">
        <v>-9335</v>
      </c>
      <c r="BY157" s="8">
        <v>-1842</v>
      </c>
      <c r="BZ157" s="8">
        <v>-134367</v>
      </c>
      <c r="CA157" s="8">
        <v>-121098</v>
      </c>
      <c r="CB157" s="8">
        <v>-116000</v>
      </c>
      <c r="CC157" s="8">
        <v>-121772</v>
      </c>
      <c r="CD157" s="8">
        <v>-105055</v>
      </c>
      <c r="CE157" s="10">
        <v>0.94664665995555497</v>
      </c>
      <c r="CF157" s="10">
        <v>2.1903990897951999</v>
      </c>
      <c r="CG157" s="10">
        <v>0.73531950260524903</v>
      </c>
      <c r="CH157" s="10">
        <v>1.4252076829461899</v>
      </c>
      <c r="CI157" s="10">
        <v>-1.1793210987165601</v>
      </c>
      <c r="CJ157" s="8">
        <v>56955</v>
      </c>
      <c r="CK157" s="8">
        <v>31243</v>
      </c>
      <c r="CL157" s="8">
        <v>27710</v>
      </c>
      <c r="CM157" s="8">
        <v>23354</v>
      </c>
      <c r="CN157" s="8">
        <v>14415</v>
      </c>
      <c r="CO157" s="10">
        <v>14.670999999999999</v>
      </c>
      <c r="CP157" s="10">
        <v>10.122999999999999</v>
      </c>
      <c r="CQ157" s="10">
        <v>9.9220000000000006</v>
      </c>
      <c r="CR157" s="10">
        <v>9.1869999999999994</v>
      </c>
      <c r="CS157" s="10">
        <v>6.3529999999999998</v>
      </c>
      <c r="CT157" s="8">
        <v>123</v>
      </c>
      <c r="CU157" s="8">
        <v>93</v>
      </c>
      <c r="CV157" s="8">
        <v>91300</v>
      </c>
      <c r="CW157" s="8">
        <v>65073</v>
      </c>
      <c r="CX157" s="8">
        <v>82728</v>
      </c>
      <c r="CY157" s="8">
        <v>74998</v>
      </c>
      <c r="CZ157" s="8">
        <v>78552</v>
      </c>
      <c r="DA157" s="8">
        <v>642541</v>
      </c>
      <c r="DB157" s="8">
        <v>343551</v>
      </c>
      <c r="DC157" s="8">
        <v>331383</v>
      </c>
      <c r="DD157" s="8">
        <v>184089</v>
      </c>
      <c r="DE157" s="8">
        <v>193855</v>
      </c>
      <c r="DF157" s="8">
        <v>251</v>
      </c>
      <c r="DG157" s="4">
        <f t="shared" si="65"/>
        <v>0.85670009092265098</v>
      </c>
    </row>
    <row r="158" spans="1:111" ht="14" customHeight="1" x14ac:dyDescent="0.2">
      <c r="A158" s="4" t="s">
        <v>683</v>
      </c>
      <c r="B158" s="5" t="s">
        <v>684</v>
      </c>
      <c r="C158" s="4" t="s">
        <v>186</v>
      </c>
      <c r="D158" s="16">
        <v>1356</v>
      </c>
      <c r="E158" s="4">
        <f t="shared" si="66"/>
        <v>-3.7623639443149171E-2</v>
      </c>
      <c r="F158" s="4">
        <f t="shared" si="46"/>
        <v>-567.48704310837434</v>
      </c>
      <c r="G158" s="4">
        <f t="shared" si="47"/>
        <v>15.792529533930161</v>
      </c>
      <c r="H158" s="4">
        <f t="shared" si="48"/>
        <v>1.7256743349649928</v>
      </c>
      <c r="I158" s="17">
        <v>921.59895800799995</v>
      </c>
      <c r="J158" s="8">
        <v>1779</v>
      </c>
      <c r="K158" s="4">
        <f t="shared" si="49"/>
        <v>-1.5094219928725394E-2</v>
      </c>
      <c r="L158" s="4">
        <f t="shared" si="50"/>
        <v>-5.0331700167525861E-2</v>
      </c>
      <c r="M158" s="14">
        <f t="shared" si="51"/>
        <v>990188.5</v>
      </c>
      <c r="N158" s="4">
        <f t="shared" si="52"/>
        <v>2.7801416872050486E-2</v>
      </c>
      <c r="O158" s="4">
        <f t="shared" si="53"/>
        <v>-4.4871298946740201E-3</v>
      </c>
      <c r="P158" s="4">
        <f t="shared" si="54"/>
        <v>0.10927155977498038</v>
      </c>
      <c r="Q158" s="4">
        <f t="shared" si="55"/>
        <v>5.2126965882339941E-2</v>
      </c>
      <c r="R158" s="4">
        <f t="shared" si="56"/>
        <v>2.4071319066633262E-2</v>
      </c>
      <c r="S158" s="4">
        <f t="shared" si="57"/>
        <v>-0.12415815317203205</v>
      </c>
      <c r="T158" s="14">
        <f t="shared" si="58"/>
        <v>14428</v>
      </c>
      <c r="U158" s="4">
        <f t="shared" si="59"/>
        <v>0.37313637493027996</v>
      </c>
      <c r="V158" s="4">
        <f t="shared" si="60"/>
        <v>0.48254989173679774</v>
      </c>
      <c r="W158" s="4">
        <f t="shared" si="61"/>
        <v>3.0080850245620998</v>
      </c>
      <c r="X158">
        <f t="shared" si="62"/>
        <v>-1.6743113827399527E-3</v>
      </c>
      <c r="Y158">
        <f t="shared" si="63"/>
        <v>9.9381243660283403</v>
      </c>
      <c r="Z158" s="9" t="s">
        <v>685</v>
      </c>
      <c r="AA158" s="17">
        <v>696.39422759900003</v>
      </c>
      <c r="AB158" s="17">
        <v>1039.537477354</v>
      </c>
      <c r="AC158" s="17">
        <v>1697.232128119</v>
      </c>
      <c r="AD158" s="17">
        <v>1074.3905717959999</v>
      </c>
      <c r="AE158" s="16">
        <v>-297036</v>
      </c>
      <c r="AF158" s="16">
        <v>624562.95800787001</v>
      </c>
      <c r="AG158" s="8">
        <v>-1624</v>
      </c>
      <c r="AH158" s="8">
        <v>-128493</v>
      </c>
      <c r="AI158" s="8">
        <v>-30768</v>
      </c>
      <c r="AJ158" s="8">
        <v>1720</v>
      </c>
      <c r="AK158" s="8">
        <v>-95695</v>
      </c>
      <c r="AL158" s="8">
        <v>969951</v>
      </c>
      <c r="AM158" s="8">
        <v>1010426</v>
      </c>
      <c r="AN158" s="8">
        <v>1151172</v>
      </c>
      <c r="AO158" s="8">
        <v>1206565</v>
      </c>
      <c r="AP158" s="8">
        <v>1192510</v>
      </c>
      <c r="AQ158" s="8">
        <v>750024</v>
      </c>
      <c r="AR158" s="8">
        <v>745549</v>
      </c>
      <c r="AS158" s="8">
        <v>863193</v>
      </c>
      <c r="AT158" s="8">
        <v>880489</v>
      </c>
      <c r="AU158" s="8">
        <v>852981</v>
      </c>
      <c r="AV158" s="8">
        <v>361924</v>
      </c>
      <c r="AW158" s="8">
        <v>322448</v>
      </c>
      <c r="AX158" s="8">
        <v>364973</v>
      </c>
      <c r="AY158" s="8">
        <v>414806</v>
      </c>
      <c r="AZ158" s="8">
        <v>384626</v>
      </c>
      <c r="BA158" s="8">
        <v>10062</v>
      </c>
      <c r="BB158" s="8">
        <v>-45566</v>
      </c>
      <c r="BC158" s="8">
        <v>-25834</v>
      </c>
      <c r="BD158" s="8">
        <v>5899</v>
      </c>
      <c r="BE158" s="8">
        <v>-122738</v>
      </c>
      <c r="BF158" s="8">
        <v>39548</v>
      </c>
      <c r="BG158" s="8">
        <v>-15185</v>
      </c>
      <c r="BH158" s="8">
        <v>14274</v>
      </c>
      <c r="BI158" s="8">
        <v>39919</v>
      </c>
      <c r="BJ158" s="8">
        <v>11176</v>
      </c>
      <c r="BK158" s="8">
        <v>97599</v>
      </c>
      <c r="BL158" s="8">
        <v>113318</v>
      </c>
      <c r="BM158" s="8">
        <v>109644</v>
      </c>
      <c r="BN158" s="8">
        <v>115864</v>
      </c>
      <c r="BO158" s="8">
        <v>96348</v>
      </c>
      <c r="BP158" s="8">
        <v>87555</v>
      </c>
      <c r="BQ158" s="8">
        <v>93663</v>
      </c>
      <c r="BR158" s="8">
        <v>85512</v>
      </c>
      <c r="BS158" s="8">
        <v>96940</v>
      </c>
      <c r="BT158" s="8">
        <v>81539</v>
      </c>
      <c r="BU158" s="8">
        <v>-18866</v>
      </c>
      <c r="BV158" s="8">
        <v>-9990</v>
      </c>
      <c r="BW158" s="8">
        <v>-11943</v>
      </c>
      <c r="BX158" s="8">
        <v>-11501</v>
      </c>
      <c r="BY158" s="8">
        <v>-32061</v>
      </c>
      <c r="BZ158" s="8">
        <v>-236535</v>
      </c>
      <c r="CA158" s="8">
        <v>-212089</v>
      </c>
      <c r="CB158" s="8">
        <v>-237495</v>
      </c>
      <c r="CC158" s="8">
        <v>-261348</v>
      </c>
      <c r="CD158" s="8">
        <v>-236187</v>
      </c>
      <c r="CE158" s="10">
        <v>-2.5608942275608899</v>
      </c>
      <c r="CF158" s="10">
        <v>10.247347347347301</v>
      </c>
      <c r="CG158" s="10">
        <v>-0.57972620961037502</v>
      </c>
      <c r="CH158" s="10">
        <v>-1.30552659019812E-2</v>
      </c>
      <c r="CI158" s="10">
        <v>0.75729865094111004</v>
      </c>
      <c r="CJ158" s="8">
        <v>27862</v>
      </c>
      <c r="CK158" s="8">
        <v>-98112</v>
      </c>
      <c r="CL158" s="8">
        <v>9340</v>
      </c>
      <c r="CM158" s="8">
        <v>35740</v>
      </c>
      <c r="CN158" s="8">
        <v>38219</v>
      </c>
      <c r="CO158" s="10">
        <v>7.6980000000000004</v>
      </c>
      <c r="CP158" s="10">
        <v>-30.427</v>
      </c>
      <c r="CQ158" s="10">
        <v>2.5590000000000002</v>
      </c>
      <c r="CR158" s="10">
        <v>8.6159999999999997</v>
      </c>
      <c r="CS158" s="10">
        <v>9.9369999999999994</v>
      </c>
      <c r="CT158" s="8">
        <v>957</v>
      </c>
      <c r="CU158" s="8">
        <v>686</v>
      </c>
      <c r="CV158" s="8">
        <v>338274</v>
      </c>
      <c r="CW158" s="8">
        <v>314076</v>
      </c>
      <c r="CX158" s="8">
        <v>431632</v>
      </c>
      <c r="CY158" s="8">
        <v>406898</v>
      </c>
      <c r="CZ158" s="8">
        <v>366666</v>
      </c>
      <c r="DA158" s="8">
        <v>23348</v>
      </c>
      <c r="DB158" s="8">
        <v>26446</v>
      </c>
      <c r="DC158" s="8">
        <v>29434</v>
      </c>
      <c r="DD158" s="8">
        <v>40192</v>
      </c>
      <c r="DE158" s="8">
        <v>42688</v>
      </c>
      <c r="DF158" s="8">
        <v>1779</v>
      </c>
      <c r="DG158" s="4">
        <f t="shared" si="65"/>
        <v>-0.63906899189188249</v>
      </c>
    </row>
    <row r="159" spans="1:111" ht="14" customHeight="1" x14ac:dyDescent="0.2">
      <c r="A159" s="4" t="s">
        <v>686</v>
      </c>
      <c r="B159" s="5" t="s">
        <v>687</v>
      </c>
      <c r="C159" s="4" t="s">
        <v>354</v>
      </c>
      <c r="D159" s="16">
        <v>1755</v>
      </c>
      <c r="E159" s="4">
        <f t="shared" si="66"/>
        <v>0.19171759413820633</v>
      </c>
      <c r="F159" s="4">
        <f t="shared" si="46"/>
        <v>-10.263340933971927</v>
      </c>
      <c r="G159" s="4">
        <f t="shared" si="47"/>
        <v>-27.901022858816749</v>
      </c>
      <c r="H159" s="4">
        <f t="shared" si="48"/>
        <v>2.7623028153903793</v>
      </c>
      <c r="I159" s="17">
        <v>711.44453020200001</v>
      </c>
      <c r="J159" s="8">
        <v>212</v>
      </c>
      <c r="K159" s="4">
        <f t="shared" si="49"/>
        <v>0.15310311648465147</v>
      </c>
      <c r="L159" s="4">
        <f t="shared" si="50"/>
        <v>0.73343589731640102</v>
      </c>
      <c r="M159" s="14">
        <f t="shared" si="51"/>
        <v>871503.5</v>
      </c>
      <c r="N159" s="4">
        <f t="shared" si="52"/>
        <v>-0.17547183068902036</v>
      </c>
      <c r="O159" s="4">
        <f t="shared" si="53"/>
        <v>-0.19482848269368597</v>
      </c>
      <c r="P159" s="4">
        <f t="shared" si="54"/>
        <v>-9.9003639736365043E-2</v>
      </c>
      <c r="Q159" s="4">
        <f t="shared" si="55"/>
        <v>2.1425258927191219E-2</v>
      </c>
      <c r="R159" s="4">
        <f t="shared" si="56"/>
        <v>0.69936644448551688</v>
      </c>
      <c r="S159" s="4">
        <f t="shared" si="57"/>
        <v>-6.992647207043734E-3</v>
      </c>
      <c r="T159" s="14">
        <f t="shared" si="58"/>
        <v>7955</v>
      </c>
      <c r="U159" s="4">
        <f t="shared" si="59"/>
        <v>0.41620362680117634</v>
      </c>
      <c r="V159" s="4">
        <f t="shared" si="60"/>
        <v>1.5887322560047155</v>
      </c>
      <c r="W159" s="4">
        <f t="shared" si="61"/>
        <v>3.0220237842729678</v>
      </c>
      <c r="X159">
        <f t="shared" si="62"/>
        <v>-8.1088321101282321E-2</v>
      </c>
      <c r="Y159">
        <f t="shared" si="63"/>
        <v>1.7822017078621701</v>
      </c>
      <c r="Z159" s="9" t="s">
        <v>688</v>
      </c>
      <c r="AA159" s="17">
        <v>1417.6523948680001</v>
      </c>
      <c r="AB159" s="17">
        <v>1357.315626711</v>
      </c>
      <c r="AC159" s="17">
        <v>502.45660857899998</v>
      </c>
      <c r="AD159" s="17">
        <v>352.73425724999998</v>
      </c>
      <c r="AE159" s="16">
        <v>271369</v>
      </c>
      <c r="AF159" s="16">
        <v>982813.53020181996</v>
      </c>
      <c r="AG159" s="8">
        <v>-69319</v>
      </c>
      <c r="AH159" s="8">
        <v>-75799</v>
      </c>
      <c r="AI159" s="8">
        <v>-36562</v>
      </c>
      <c r="AJ159" s="8">
        <v>-15571</v>
      </c>
      <c r="AK159" s="8">
        <v>-24122</v>
      </c>
      <c r="AL159" s="8">
        <v>854858</v>
      </c>
      <c r="AM159" s="8">
        <v>888149</v>
      </c>
      <c r="AN159" s="8">
        <v>343749</v>
      </c>
      <c r="AO159" s="8">
        <v>189612</v>
      </c>
      <c r="AP159" s="8">
        <v>94681</v>
      </c>
      <c r="AQ159" s="8">
        <v>223949</v>
      </c>
      <c r="AR159" s="8">
        <v>283007</v>
      </c>
      <c r="AS159" s="8">
        <v>248929</v>
      </c>
      <c r="AT159" s="8">
        <v>93563</v>
      </c>
      <c r="AU159" s="8">
        <v>55692</v>
      </c>
      <c r="AV159" s="8">
        <v>355795</v>
      </c>
      <c r="AW159" s="8">
        <v>282876</v>
      </c>
      <c r="AX159" s="8">
        <v>213786</v>
      </c>
      <c r="AY159" s="8">
        <v>187232</v>
      </c>
      <c r="AZ159" s="8">
        <v>201246</v>
      </c>
      <c r="BA159" s="8">
        <v>-62432</v>
      </c>
      <c r="BB159" s="8">
        <v>-54381</v>
      </c>
      <c r="BC159" s="8">
        <v>-27286</v>
      </c>
      <c r="BD159" s="8">
        <v>-14185</v>
      </c>
      <c r="BE159" s="8">
        <v>-10725</v>
      </c>
      <c r="BF159" s="8">
        <v>-35225</v>
      </c>
      <c r="BG159" s="8">
        <v>-32867</v>
      </c>
      <c r="BH159" s="8">
        <v>-12834</v>
      </c>
      <c r="BI159" s="8">
        <v>-6930</v>
      </c>
      <c r="BJ159" s="8">
        <v>-5995</v>
      </c>
      <c r="BK159" s="8">
        <v>479664</v>
      </c>
      <c r="BL159" s="8">
        <v>383804</v>
      </c>
      <c r="BM159" s="8">
        <v>155344</v>
      </c>
      <c r="BN159" s="8">
        <v>116765</v>
      </c>
      <c r="BO159" s="8">
        <v>48735</v>
      </c>
      <c r="BP159" s="8">
        <v>67824</v>
      </c>
      <c r="BQ159" s="8">
        <v>60517</v>
      </c>
      <c r="BR159" s="8">
        <v>39959</v>
      </c>
      <c r="BS159" s="8">
        <v>42104</v>
      </c>
      <c r="BT159" s="8">
        <v>40917</v>
      </c>
      <c r="BU159" s="8">
        <v>-7623</v>
      </c>
      <c r="BV159" s="8">
        <v>-8287</v>
      </c>
      <c r="BW159" s="8">
        <v>-9231</v>
      </c>
      <c r="BX159" s="8">
        <v>-6530</v>
      </c>
      <c r="BY159" s="8">
        <v>-7840</v>
      </c>
      <c r="BZ159" s="8">
        <v>-241158</v>
      </c>
      <c r="CA159" s="8">
        <v>-201066</v>
      </c>
      <c r="CB159" s="8">
        <v>-161172</v>
      </c>
      <c r="CC159" s="8">
        <v>-142722</v>
      </c>
      <c r="CD159" s="8">
        <v>-159019</v>
      </c>
      <c r="CE159" s="10">
        <v>-1.7302842732691399</v>
      </c>
      <c r="CF159" s="10">
        <v>-1.9550246262853199</v>
      </c>
      <c r="CG159" s="10">
        <v>-1.4764971500481201</v>
      </c>
      <c r="CH159" s="10">
        <v>-1.2726593625497999</v>
      </c>
      <c r="CI159" s="10">
        <v>-0.73526717557251897</v>
      </c>
      <c r="CJ159" s="8">
        <v>-42112</v>
      </c>
      <c r="CK159" s="8">
        <v>-54285</v>
      </c>
      <c r="CL159" s="8">
        <v>-22110</v>
      </c>
      <c r="CM159" s="8">
        <v>-8316</v>
      </c>
      <c r="CN159" s="8">
        <v>-19392</v>
      </c>
      <c r="CO159" s="10">
        <v>-11.836</v>
      </c>
      <c r="CP159" s="10">
        <v>-19.190000000000001</v>
      </c>
      <c r="CQ159" s="10">
        <v>-10.342000000000001</v>
      </c>
      <c r="CR159" s="10">
        <v>-4.4420000000000002</v>
      </c>
      <c r="CS159" s="10">
        <v>-9.6359999999999992</v>
      </c>
      <c r="CT159" s="8">
        <v>110</v>
      </c>
      <c r="CU159" s="8">
        <v>74</v>
      </c>
      <c r="CV159" s="8">
        <v>74271</v>
      </c>
      <c r="CW159" s="8">
        <v>64211</v>
      </c>
      <c r="CX159" s="8">
        <v>51827</v>
      </c>
      <c r="CY159" s="8">
        <v>44715</v>
      </c>
      <c r="CZ159" s="8">
        <v>36312</v>
      </c>
      <c r="DA159" s="8">
        <v>597859</v>
      </c>
      <c r="DB159" s="8">
        <v>576069</v>
      </c>
      <c r="DC159" s="8">
        <v>74335</v>
      </c>
      <c r="DD159" s="8">
        <v>74334</v>
      </c>
      <c r="DE159" s="8">
        <v>21910</v>
      </c>
      <c r="DF159" s="8">
        <v>212</v>
      </c>
      <c r="DG159" s="4">
        <f t="shared" si="65"/>
        <v>0.30199628168394343</v>
      </c>
    </row>
    <row r="160" spans="1:111" ht="14" customHeight="1" x14ac:dyDescent="0.2">
      <c r="A160" s="4" t="s">
        <v>689</v>
      </c>
      <c r="B160" s="5" t="s">
        <v>690</v>
      </c>
      <c r="C160" s="4" t="s">
        <v>232</v>
      </c>
      <c r="D160" s="16">
        <v>850</v>
      </c>
      <c r="E160" s="4">
        <f t="shared" si="66"/>
        <v>0.10039506171918844</v>
      </c>
      <c r="F160" s="4">
        <f t="shared" si="46"/>
        <v>-3.1889105326674221</v>
      </c>
      <c r="G160" s="4">
        <f t="shared" si="47"/>
        <v>-12.82118680632092</v>
      </c>
      <c r="H160" s="4">
        <f t="shared" si="48"/>
        <v>0.4436994426229019</v>
      </c>
      <c r="I160" s="17">
        <v>120.996832341</v>
      </c>
      <c r="J160" s="8">
        <v>3587</v>
      </c>
      <c r="K160" s="4">
        <f t="shared" si="49"/>
        <v>6.195293554554393E-3</v>
      </c>
      <c r="L160" s="4">
        <f t="shared" si="50"/>
        <v>5.4383850602024442E-2</v>
      </c>
      <c r="M160" s="14">
        <f t="shared" si="51"/>
        <v>207646</v>
      </c>
      <c r="N160" s="4">
        <f t="shared" si="52"/>
        <v>-5.9120246540295386E-2</v>
      </c>
      <c r="O160" s="4">
        <f t="shared" si="53"/>
        <v>-9.1926871341628871E-2</v>
      </c>
      <c r="P160" s="4">
        <f t="shared" si="54"/>
        <v>-3.4606737217505915E-2</v>
      </c>
      <c r="Q160" s="4">
        <f t="shared" si="55"/>
        <v>3.0480772958095901E-2</v>
      </c>
      <c r="R160" s="4">
        <f t="shared" si="56"/>
        <v>8.3825945323579384E-2</v>
      </c>
      <c r="S160" s="4">
        <f t="shared" si="57"/>
        <v>0.4681371409281998</v>
      </c>
      <c r="T160" s="14">
        <f t="shared" si="58"/>
        <v>9448.5</v>
      </c>
      <c r="U160" s="4">
        <f t="shared" si="59"/>
        <v>1.9318440303851501</v>
      </c>
      <c r="V160" s="4">
        <f t="shared" si="60"/>
        <v>2.6967560680801017</v>
      </c>
      <c r="W160" s="4">
        <f t="shared" si="61"/>
        <v>0.57307276565270215</v>
      </c>
      <c r="X160">
        <f t="shared" si="62"/>
        <v>-0.17758837763330945</v>
      </c>
      <c r="Y160">
        <f t="shared" si="63"/>
        <v>0.71089853432930172</v>
      </c>
      <c r="Z160" s="9" t="s">
        <v>691</v>
      </c>
      <c r="AA160" s="17">
        <v>136.462070353</v>
      </c>
      <c r="AB160" s="17">
        <v>472.00450998700001</v>
      </c>
      <c r="AC160" s="17">
        <v>117.583140351</v>
      </c>
      <c r="AD160" s="17">
        <v>82.523847888000006</v>
      </c>
      <c r="AE160" s="16">
        <v>62141</v>
      </c>
      <c r="AF160" s="16">
        <v>183137.83234148801</v>
      </c>
      <c r="AG160" s="8">
        <v>-37943</v>
      </c>
      <c r="AH160" s="8">
        <v>-32280</v>
      </c>
      <c r="AI160" s="8">
        <v>-35459</v>
      </c>
      <c r="AJ160" s="8">
        <v>-5210</v>
      </c>
      <c r="AK160" s="8">
        <v>-42797</v>
      </c>
      <c r="AL160" s="8">
        <v>213657</v>
      </c>
      <c r="AM160" s="8">
        <v>201635</v>
      </c>
      <c r="AN160" s="8">
        <v>194924</v>
      </c>
      <c r="AO160" s="8">
        <v>165995</v>
      </c>
      <c r="AP160" s="8">
        <v>172871</v>
      </c>
      <c r="AQ160" s="8">
        <v>153055</v>
      </c>
      <c r="AR160" s="8">
        <v>145197</v>
      </c>
      <c r="AS160" s="8">
        <v>156066</v>
      </c>
      <c r="AT160" s="8">
        <v>135827</v>
      </c>
      <c r="AU160" s="8">
        <v>154288</v>
      </c>
      <c r="AV160" s="8">
        <v>412752</v>
      </c>
      <c r="AW160" s="8">
        <v>372827</v>
      </c>
      <c r="AX160" s="8">
        <v>349576</v>
      </c>
      <c r="AY160" s="8">
        <v>402949</v>
      </c>
      <c r="AZ160" s="8">
        <v>402680</v>
      </c>
      <c r="BA160" s="8">
        <v>-24402</v>
      </c>
      <c r="BB160" s="8">
        <v>-12990</v>
      </c>
      <c r="BC160" s="8">
        <v>12104</v>
      </c>
      <c r="BD160" s="8">
        <v>22226</v>
      </c>
      <c r="BE160" s="8">
        <v>824</v>
      </c>
      <c r="BF160" s="8">
        <v>-14284</v>
      </c>
      <c r="BG160" s="8">
        <v>-3572</v>
      </c>
      <c r="BH160" s="8">
        <v>17801</v>
      </c>
      <c r="BI160" s="8">
        <v>26513</v>
      </c>
      <c r="BJ160" s="8">
        <v>5090</v>
      </c>
      <c r="BK160" s="8">
        <v>300545</v>
      </c>
      <c r="BL160" s="8">
        <v>328318</v>
      </c>
      <c r="BM160" s="8">
        <v>307169</v>
      </c>
      <c r="BN160" s="8">
        <v>364520</v>
      </c>
      <c r="BO160" s="8">
        <v>372651</v>
      </c>
      <c r="BP160" s="8">
        <v>152596</v>
      </c>
      <c r="BQ160" s="8">
        <v>157815</v>
      </c>
      <c r="BR160" s="8">
        <v>159090</v>
      </c>
      <c r="BS160" s="8">
        <v>158254</v>
      </c>
      <c r="BT160" s="8">
        <v>178470</v>
      </c>
      <c r="BU160" s="8">
        <v>-12581</v>
      </c>
      <c r="BV160" s="8">
        <v>-6316</v>
      </c>
      <c r="BW160" s="8">
        <v>-6931</v>
      </c>
      <c r="BX160" s="8">
        <v>-2633</v>
      </c>
      <c r="BY160" s="8">
        <v>-2708</v>
      </c>
      <c r="BZ160" s="8">
        <v>-268695</v>
      </c>
      <c r="CA160" s="8">
        <v>-216374</v>
      </c>
      <c r="CB160" s="8">
        <v>-193126</v>
      </c>
      <c r="CC160" s="8">
        <v>-226154</v>
      </c>
      <c r="CD160" s="8">
        <v>-230800</v>
      </c>
      <c r="CE160" s="10">
        <v>-0.21862503844970799</v>
      </c>
      <c r="CF160" s="10">
        <v>-0.771729776247849</v>
      </c>
      <c r="CG160" s="10">
        <v>4.4684923439340398</v>
      </c>
      <c r="CH160" s="10">
        <v>1.7251634916121701</v>
      </c>
      <c r="CI160" s="10">
        <v>2.7181364392678899</v>
      </c>
      <c r="CJ160" s="8">
        <v>-27825</v>
      </c>
      <c r="CK160" s="8">
        <v>-22862</v>
      </c>
      <c r="CL160" s="8">
        <v>-29762</v>
      </c>
      <c r="CM160" s="8">
        <v>-923</v>
      </c>
      <c r="CN160" s="8">
        <v>-38531</v>
      </c>
      <c r="CO160" s="10">
        <v>-6.7409999999999997</v>
      </c>
      <c r="CP160" s="10">
        <v>-6.1319999999999997</v>
      </c>
      <c r="CQ160" s="10">
        <v>-8.5139999999999993</v>
      </c>
      <c r="CR160" s="10">
        <v>-0.22900000000000001</v>
      </c>
      <c r="CS160" s="10">
        <v>-9.5690000000000008</v>
      </c>
      <c r="CT160" s="8">
        <v>623</v>
      </c>
      <c r="CU160" s="8">
        <v>1302</v>
      </c>
      <c r="CV160" s="8">
        <v>81493</v>
      </c>
      <c r="CW160" s="8">
        <v>92934</v>
      </c>
      <c r="CX160" s="8">
        <v>85745</v>
      </c>
      <c r="CY160" s="8">
        <v>83119</v>
      </c>
      <c r="CZ160" s="8">
        <v>86943</v>
      </c>
      <c r="DA160" s="8">
        <v>17910</v>
      </c>
      <c r="DB160" s="8">
        <v>22553</v>
      </c>
      <c r="DC160" s="8">
        <v>8503</v>
      </c>
      <c r="DD160" s="4" t="s">
        <v>134</v>
      </c>
      <c r="DE160" s="8">
        <v>34</v>
      </c>
      <c r="DF160" s="8">
        <v>3587</v>
      </c>
      <c r="DG160" s="4">
        <f t="shared" si="65"/>
        <v>-2.9647375630753814E-2</v>
      </c>
    </row>
    <row r="161" spans="1:111" ht="14" customHeight="1" x14ac:dyDescent="0.2">
      <c r="A161" s="4" t="s">
        <v>692</v>
      </c>
      <c r="B161" s="5" t="s">
        <v>693</v>
      </c>
      <c r="C161" s="4" t="s">
        <v>259</v>
      </c>
      <c r="D161" s="16">
        <v>1565</v>
      </c>
      <c r="E161" s="4">
        <f t="shared" si="66"/>
        <v>5.8925489450101676E-2</v>
      </c>
      <c r="F161" s="4">
        <f t="shared" si="46"/>
        <v>14.257268733899297</v>
      </c>
      <c r="G161" s="4">
        <f t="shared" si="47"/>
        <v>8.0979304006099113</v>
      </c>
      <c r="H161" s="4">
        <f t="shared" si="48"/>
        <v>0.37273944164226563</v>
      </c>
      <c r="I161" s="17">
        <v>48.702829995000002</v>
      </c>
      <c r="J161" s="8">
        <v>154</v>
      </c>
      <c r="K161" s="4">
        <f t="shared" si="49"/>
        <v>-1.790530495565712E-2</v>
      </c>
      <c r="L161" s="4">
        <f t="shared" si="50"/>
        <v>-3.1361892888915999E-2</v>
      </c>
      <c r="M161" s="14">
        <f t="shared" si="51"/>
        <v>504367</v>
      </c>
      <c r="N161" s="4">
        <f t="shared" si="52"/>
        <v>1.4146990304698492E-3</v>
      </c>
      <c r="O161" s="4">
        <f t="shared" si="53"/>
        <v>8.7547316813134154E-3</v>
      </c>
      <c r="P161" s="4">
        <f t="shared" si="54"/>
        <v>4.6028975701519009E-2</v>
      </c>
      <c r="Q161" s="4">
        <f t="shared" si="55"/>
        <v>4.2769017066088488E-2</v>
      </c>
      <c r="R161" s="4">
        <f t="shared" si="56"/>
        <v>1.0330685357635837E-2</v>
      </c>
      <c r="S161" s="4">
        <f t="shared" si="57"/>
        <v>0.14471052841748366</v>
      </c>
      <c r="T161" s="14">
        <f t="shared" si="58"/>
        <v>15962</v>
      </c>
      <c r="U161" s="4">
        <f t="shared" si="59"/>
        <v>0.77607235059887747</v>
      </c>
      <c r="V161" s="4">
        <f t="shared" si="60"/>
        <v>1.6861517320058079</v>
      </c>
      <c r="W161" s="4">
        <f t="shared" si="61"/>
        <v>1.4576539487417373</v>
      </c>
      <c r="X161">
        <f t="shared" si="62"/>
        <v>6.7943051947793641E-3</v>
      </c>
      <c r="Y161">
        <f t="shared" si="63"/>
        <v>1.2618309039071598</v>
      </c>
      <c r="Z161" s="9" t="s">
        <v>694</v>
      </c>
      <c r="AA161" s="17">
        <v>95.468909999999994</v>
      </c>
      <c r="AB161" s="17">
        <v>70.148356844000006</v>
      </c>
      <c r="AC161" s="17">
        <v>38.053349969000003</v>
      </c>
      <c r="AD161" s="17">
        <v>38.734021407999997</v>
      </c>
      <c r="AE161" s="16">
        <v>96736</v>
      </c>
      <c r="AF161" s="16">
        <v>145438.82999495399</v>
      </c>
      <c r="AG161" s="8">
        <v>3416</v>
      </c>
      <c r="AH161" s="8">
        <v>-3861</v>
      </c>
      <c r="AI161" s="8">
        <v>7970</v>
      </c>
      <c r="AJ161" s="8">
        <v>-20986</v>
      </c>
      <c r="AK161" s="8">
        <v>-69335</v>
      </c>
      <c r="AL161" s="8">
        <v>502774</v>
      </c>
      <c r="AM161" s="8">
        <v>505960</v>
      </c>
      <c r="AN161" s="8">
        <v>463208</v>
      </c>
      <c r="AO161" s="8">
        <v>506560</v>
      </c>
      <c r="AP161" s="8">
        <v>571119</v>
      </c>
      <c r="AQ161" s="8">
        <v>231408</v>
      </c>
      <c r="AR161" s="8">
        <v>208816</v>
      </c>
      <c r="AS161" s="8">
        <v>171832</v>
      </c>
      <c r="AT161" s="8">
        <v>193412</v>
      </c>
      <c r="AU161" s="8">
        <v>227866</v>
      </c>
      <c r="AV161" s="8">
        <v>390189</v>
      </c>
      <c r="AW161" s="8">
        <v>344920</v>
      </c>
      <c r="AX161" s="8">
        <v>328544</v>
      </c>
      <c r="AY161" s="8">
        <v>397904</v>
      </c>
      <c r="AZ161" s="8">
        <v>419432</v>
      </c>
      <c r="BA161" s="8">
        <v>552</v>
      </c>
      <c r="BB161" s="8">
        <v>1879</v>
      </c>
      <c r="BC161" s="8">
        <v>6729.00000000003</v>
      </c>
      <c r="BD161" s="8">
        <v>-10908</v>
      </c>
      <c r="BE161" s="8">
        <v>-11982</v>
      </c>
      <c r="BF161" s="8">
        <v>17960</v>
      </c>
      <c r="BG161" s="8">
        <v>19756</v>
      </c>
      <c r="BH161" s="8">
        <v>25304</v>
      </c>
      <c r="BI161" s="8">
        <v>18141</v>
      </c>
      <c r="BJ161" s="8">
        <v>9397</v>
      </c>
      <c r="BK161" s="8">
        <v>398448</v>
      </c>
      <c r="BL161" s="8">
        <v>403059</v>
      </c>
      <c r="BM161" s="8">
        <v>386644</v>
      </c>
      <c r="BN161" s="8">
        <v>457660</v>
      </c>
      <c r="BO161" s="8">
        <v>483524</v>
      </c>
      <c r="BP161" s="8">
        <v>116225</v>
      </c>
      <c r="BQ161" s="8">
        <v>125042</v>
      </c>
      <c r="BR161" s="8">
        <v>105332</v>
      </c>
      <c r="BS161" s="8">
        <v>124232</v>
      </c>
      <c r="BT161" s="8">
        <v>167453</v>
      </c>
      <c r="BU161" s="8">
        <v>-16688</v>
      </c>
      <c r="BV161" s="8">
        <v>-15236</v>
      </c>
      <c r="BW161" s="8">
        <v>-8466</v>
      </c>
      <c r="BX161" s="8">
        <v>-10964</v>
      </c>
      <c r="BY161" s="8">
        <v>-9719</v>
      </c>
      <c r="BZ161" s="8">
        <v>-327996</v>
      </c>
      <c r="CA161" s="8">
        <v>-278805</v>
      </c>
      <c r="CB161" s="8">
        <v>-257513</v>
      </c>
      <c r="CC161" s="8">
        <v>-326157</v>
      </c>
      <c r="CD161" s="8">
        <v>-351839</v>
      </c>
      <c r="CE161" s="10">
        <v>-0.32068525058231301</v>
      </c>
      <c r="CF161" s="10">
        <v>-0.47168066031023198</v>
      </c>
      <c r="CG161" s="10">
        <v>3.4419997214872602</v>
      </c>
      <c r="CH161" s="10">
        <v>0.82546464430677202</v>
      </c>
      <c r="CI161" s="10">
        <v>8.4709322325421397</v>
      </c>
      <c r="CJ161" s="8">
        <v>20824</v>
      </c>
      <c r="CK161" s="8">
        <v>14016</v>
      </c>
      <c r="CL161" s="8">
        <v>26545</v>
      </c>
      <c r="CM161" s="8">
        <v>8063</v>
      </c>
      <c r="CN161" s="8">
        <v>-47956</v>
      </c>
      <c r="CO161" s="10">
        <v>5.3369999999999997</v>
      </c>
      <c r="CP161" s="10">
        <v>4.0640000000000001</v>
      </c>
      <c r="CQ161" s="10">
        <v>8.08</v>
      </c>
      <c r="CR161" s="10">
        <v>2.0259999999999998</v>
      </c>
      <c r="CS161" s="10">
        <v>-11.433999999999999</v>
      </c>
      <c r="CT161" s="8">
        <v>35</v>
      </c>
      <c r="CU161" s="8">
        <v>86</v>
      </c>
      <c r="CV161" s="8">
        <v>155544</v>
      </c>
      <c r="CW161" s="8">
        <v>133316</v>
      </c>
      <c r="CX161" s="8">
        <v>106931</v>
      </c>
      <c r="CY161" s="8">
        <v>131061</v>
      </c>
      <c r="CZ161" s="8">
        <v>124512</v>
      </c>
      <c r="DA161" s="8">
        <v>5194</v>
      </c>
      <c r="DB161" s="8">
        <v>6204</v>
      </c>
      <c r="DC161" s="8">
        <v>7217</v>
      </c>
      <c r="DD161" s="8">
        <v>7625</v>
      </c>
      <c r="DE161" s="8">
        <v>9225</v>
      </c>
      <c r="DF161" s="8">
        <v>154</v>
      </c>
      <c r="DG161" s="4" t="e">
        <f t="shared" si="65"/>
        <v>#NUM!</v>
      </c>
    </row>
    <row r="162" spans="1:111" ht="14" customHeight="1" x14ac:dyDescent="0.2">
      <c r="A162" s="4" t="s">
        <v>695</v>
      </c>
      <c r="B162" s="5" t="s">
        <v>696</v>
      </c>
      <c r="C162" s="4" t="s">
        <v>182</v>
      </c>
      <c r="D162" s="16">
        <v>1209</v>
      </c>
      <c r="E162" s="4">
        <f t="shared" si="66"/>
        <v>0.28606103845168374</v>
      </c>
      <c r="F162" s="4">
        <f t="shared" si="46"/>
        <v>10.677222900033108</v>
      </c>
      <c r="G162" s="4">
        <f t="shared" si="47"/>
        <v>2.4468688797407649</v>
      </c>
      <c r="H162" s="4">
        <f t="shared" si="48"/>
        <v>0.40526706321543748</v>
      </c>
      <c r="I162" s="17">
        <v>419.21980272399998</v>
      </c>
      <c r="J162" s="8">
        <v>1509</v>
      </c>
      <c r="K162" s="4">
        <f t="shared" si="49"/>
        <v>0.51075217549314567</v>
      </c>
      <c r="L162" s="4">
        <f t="shared" si="50"/>
        <v>0.86080922003955274</v>
      </c>
      <c r="M162" s="14">
        <f t="shared" si="51"/>
        <v>1143839.5</v>
      </c>
      <c r="N162" s="4">
        <f t="shared" si="52"/>
        <v>0.15182649576166571</v>
      </c>
      <c r="O162" s="4">
        <f t="shared" si="53"/>
        <v>0.10097677145913916</v>
      </c>
      <c r="P162" s="4">
        <f t="shared" si="54"/>
        <v>0.1656268002633528</v>
      </c>
      <c r="Q162" s="4">
        <f t="shared" si="55"/>
        <v>0.23794337914574931</v>
      </c>
      <c r="R162" s="4">
        <f t="shared" si="56"/>
        <v>1.0157830837717523E-3</v>
      </c>
      <c r="S162" s="4">
        <f t="shared" si="57"/>
        <v>1.5853174724270134</v>
      </c>
      <c r="T162" s="14">
        <f t="shared" si="58"/>
        <v>51116</v>
      </c>
      <c r="U162" s="4">
        <f t="shared" si="59"/>
        <v>0.31471630918656412</v>
      </c>
      <c r="V162" s="4">
        <f t="shared" si="60"/>
        <v>0.40343388607250835</v>
      </c>
      <c r="W162" s="4">
        <f t="shared" si="61"/>
        <v>4.7564783196214835</v>
      </c>
      <c r="X162">
        <f t="shared" si="62"/>
        <v>3.1779036827195468E-2</v>
      </c>
      <c r="Y162">
        <f t="shared" si="63"/>
        <v>2.2037157269140488</v>
      </c>
      <c r="Z162" s="9" t="s">
        <v>697</v>
      </c>
      <c r="AA162" s="17">
        <v>1507.6084160779999</v>
      </c>
      <c r="AB162" s="17">
        <v>1353.8052124999999</v>
      </c>
      <c r="AC162" s="17">
        <v>301.36008001200003</v>
      </c>
      <c r="AD162" s="17">
        <v>153.24822881200001</v>
      </c>
      <c r="AE162" s="16">
        <v>-261639</v>
      </c>
      <c r="AF162" s="16">
        <v>157580.80272418499</v>
      </c>
      <c r="AG162" s="8">
        <v>39263</v>
      </c>
      <c r="AH162" s="8">
        <v>37757</v>
      </c>
      <c r="AI162" s="8">
        <v>18780</v>
      </c>
      <c r="AJ162" s="8">
        <v>18894</v>
      </c>
      <c r="AK162" s="8">
        <v>6574</v>
      </c>
      <c r="AL162" s="8">
        <v>1235500</v>
      </c>
      <c r="AM162" s="8">
        <v>1052179</v>
      </c>
      <c r="AN162" s="8">
        <v>341257</v>
      </c>
      <c r="AO162" s="8">
        <v>217703</v>
      </c>
      <c r="AP162" s="8">
        <v>103047</v>
      </c>
      <c r="AQ162" s="8">
        <v>963806</v>
      </c>
      <c r="AR162" s="8">
        <v>952934</v>
      </c>
      <c r="AS162" s="8">
        <v>260656</v>
      </c>
      <c r="AT162" s="8">
        <v>198396</v>
      </c>
      <c r="AU162" s="8">
        <v>96028</v>
      </c>
      <c r="AV162" s="8">
        <v>388832</v>
      </c>
      <c r="AW162" s="8">
        <v>259751</v>
      </c>
      <c r="AX162" s="8">
        <v>156624</v>
      </c>
      <c r="AY162" s="8">
        <v>107524</v>
      </c>
      <c r="AZ162" s="8">
        <v>74643</v>
      </c>
      <c r="BA162" s="8">
        <v>59035</v>
      </c>
      <c r="BB162" s="8">
        <v>38702</v>
      </c>
      <c r="BC162" s="8">
        <v>21492</v>
      </c>
      <c r="BD162" s="8">
        <v>17791</v>
      </c>
      <c r="BE162" s="8">
        <v>6471</v>
      </c>
      <c r="BF162" s="8">
        <v>64401</v>
      </c>
      <c r="BG162" s="8">
        <v>41055</v>
      </c>
      <c r="BH162" s="8">
        <v>22547</v>
      </c>
      <c r="BI162" s="8">
        <v>18579</v>
      </c>
      <c r="BJ162" s="8">
        <v>6888</v>
      </c>
      <c r="BK162" s="8">
        <v>560644</v>
      </c>
      <c r="BL162" s="8">
        <v>375975</v>
      </c>
      <c r="BM162" s="8">
        <v>200107</v>
      </c>
      <c r="BN162" s="8">
        <v>120382</v>
      </c>
      <c r="BO162" s="8">
        <v>50723</v>
      </c>
      <c r="BP162" s="8">
        <v>396214</v>
      </c>
      <c r="BQ162" s="8">
        <v>205939</v>
      </c>
      <c r="BR162" s="8">
        <v>102908</v>
      </c>
      <c r="BS162" s="8">
        <v>53502</v>
      </c>
      <c r="BT162" s="8">
        <v>46140</v>
      </c>
      <c r="BU162" s="8">
        <v>-92520</v>
      </c>
      <c r="BV162" s="8">
        <v>-9712</v>
      </c>
      <c r="BW162" s="8">
        <v>-15279</v>
      </c>
      <c r="BX162" s="8">
        <v>-1125</v>
      </c>
      <c r="BY162" s="8">
        <v>-2071</v>
      </c>
      <c r="BZ162" s="8">
        <v>-199851</v>
      </c>
      <c r="CA162" s="8">
        <v>-142542</v>
      </c>
      <c r="CB162" s="8">
        <v>-85970</v>
      </c>
      <c r="CC162" s="8">
        <v>-56082</v>
      </c>
      <c r="CD162" s="8">
        <v>-39777</v>
      </c>
      <c r="CE162" s="10">
        <v>-2.4211181166207698</v>
      </c>
      <c r="CF162" s="10">
        <v>-8.8527561968183495</v>
      </c>
      <c r="CG162" s="10">
        <v>-1.5496684519255299</v>
      </c>
      <c r="CH162" s="10">
        <v>0.57849978194505003</v>
      </c>
      <c r="CI162" s="10">
        <v>-2.8459383753501402</v>
      </c>
      <c r="CJ162" s="8">
        <v>44629</v>
      </c>
      <c r="CK162" s="8">
        <v>40110</v>
      </c>
      <c r="CL162" s="8">
        <v>19835</v>
      </c>
      <c r="CM162" s="8">
        <v>19682</v>
      </c>
      <c r="CN162" s="8">
        <v>6991</v>
      </c>
      <c r="CO162" s="10">
        <v>11.478</v>
      </c>
      <c r="CP162" s="10">
        <v>15.442</v>
      </c>
      <c r="CQ162" s="10">
        <v>12.664</v>
      </c>
      <c r="CR162" s="10">
        <v>18.305</v>
      </c>
      <c r="CS162" s="10">
        <v>9.3659999999999997</v>
      </c>
      <c r="CT162" s="8">
        <v>1302</v>
      </c>
      <c r="CU162" s="8">
        <v>456</v>
      </c>
      <c r="CV162" s="8">
        <v>459905</v>
      </c>
      <c r="CW162" s="8">
        <v>222319</v>
      </c>
      <c r="CX162" s="8">
        <v>109477</v>
      </c>
      <c r="CY162" s="8">
        <v>62625</v>
      </c>
      <c r="CZ162" s="8">
        <v>46699</v>
      </c>
      <c r="DA162" s="8">
        <v>1255</v>
      </c>
      <c r="DB162" s="8">
        <v>477</v>
      </c>
      <c r="DC162" s="8">
        <v>554</v>
      </c>
      <c r="DD162" s="8">
        <v>344</v>
      </c>
      <c r="DE162" s="8">
        <v>274</v>
      </c>
      <c r="DF162" s="8">
        <v>1509</v>
      </c>
      <c r="DG162" s="4">
        <f t="shared" si="65"/>
        <v>0.56328602335339406</v>
      </c>
    </row>
    <row r="163" spans="1:111" ht="14" customHeight="1" x14ac:dyDescent="0.2">
      <c r="A163" s="4" t="s">
        <v>698</v>
      </c>
      <c r="B163" s="5" t="s">
        <v>699</v>
      </c>
      <c r="C163" s="4" t="s">
        <v>190</v>
      </c>
      <c r="D163" s="2" t="s">
        <v>134</v>
      </c>
      <c r="E163" s="4" t="e">
        <f t="shared" si="66"/>
        <v>#VALUE!</v>
      </c>
      <c r="F163" s="4" t="e">
        <f t="shared" si="46"/>
        <v>#VALUE!</v>
      </c>
      <c r="G163" s="4" t="e">
        <f t="shared" si="47"/>
        <v>#VALUE!</v>
      </c>
      <c r="H163" s="4" t="e">
        <f t="shared" si="48"/>
        <v>#VALUE!</v>
      </c>
      <c r="I163" s="2" t="s">
        <v>134</v>
      </c>
      <c r="J163" s="8">
        <v>605</v>
      </c>
      <c r="K163" s="4" t="e">
        <f t="shared" si="49"/>
        <v>#VALUE!</v>
      </c>
      <c r="L163" s="4" t="e">
        <f t="shared" si="50"/>
        <v>#VALUE!</v>
      </c>
      <c r="M163" s="14" t="e">
        <f t="shared" si="51"/>
        <v>#DIV/0!</v>
      </c>
      <c r="N163" s="4" t="e">
        <f t="shared" si="52"/>
        <v>#VALUE!</v>
      </c>
      <c r="O163" s="4" t="e">
        <f t="shared" si="53"/>
        <v>#VALUE!</v>
      </c>
      <c r="P163" s="4" t="e">
        <f t="shared" si="54"/>
        <v>#VALUE!</v>
      </c>
      <c r="Q163" s="4" t="e">
        <f t="shared" si="55"/>
        <v>#VALUE!</v>
      </c>
      <c r="R163" s="4" t="e">
        <f t="shared" si="56"/>
        <v>#VALUE!</v>
      </c>
      <c r="S163" s="4" t="e">
        <f t="shared" si="57"/>
        <v>#VALUE!</v>
      </c>
      <c r="T163" s="14" t="e">
        <f t="shared" si="58"/>
        <v>#DIV/0!</v>
      </c>
      <c r="U163" s="4" t="e">
        <f t="shared" si="59"/>
        <v>#VALUE!</v>
      </c>
      <c r="V163" s="4" t="e">
        <f t="shared" si="60"/>
        <v>#VALUE!</v>
      </c>
      <c r="W163" s="4" t="e">
        <f t="shared" si="61"/>
        <v>#VALUE!</v>
      </c>
      <c r="X163" t="e">
        <f t="shared" si="62"/>
        <v>#VALUE!</v>
      </c>
      <c r="Y163" t="e">
        <f t="shared" si="63"/>
        <v>#VALUE!</v>
      </c>
      <c r="Z163" s="9" t="s">
        <v>700</v>
      </c>
      <c r="AA163" s="2" t="s">
        <v>134</v>
      </c>
      <c r="AB163" s="2" t="s">
        <v>134</v>
      </c>
      <c r="AC163" s="2" t="s">
        <v>134</v>
      </c>
      <c r="AD163" s="2" t="s">
        <v>134</v>
      </c>
      <c r="AE163" s="2" t="s">
        <v>134</v>
      </c>
      <c r="AF163" s="2" t="s">
        <v>134</v>
      </c>
      <c r="AG163" s="4" t="s">
        <v>134</v>
      </c>
      <c r="AH163" s="4" t="s">
        <v>134</v>
      </c>
      <c r="AI163" s="4" t="s">
        <v>134</v>
      </c>
      <c r="AJ163" s="4" t="s">
        <v>134</v>
      </c>
      <c r="AK163" s="4" t="s">
        <v>134</v>
      </c>
      <c r="AL163" s="4" t="s">
        <v>134</v>
      </c>
      <c r="AM163" s="4" t="s">
        <v>134</v>
      </c>
      <c r="AN163" s="4" t="s">
        <v>134</v>
      </c>
      <c r="AO163" s="4" t="s">
        <v>134</v>
      </c>
      <c r="AP163" s="4" t="s">
        <v>134</v>
      </c>
      <c r="AQ163" s="4" t="s">
        <v>134</v>
      </c>
      <c r="AR163" s="4" t="s">
        <v>134</v>
      </c>
      <c r="AS163" s="4" t="s">
        <v>134</v>
      </c>
      <c r="AT163" s="4" t="s">
        <v>134</v>
      </c>
      <c r="AU163" s="4" t="s">
        <v>134</v>
      </c>
      <c r="AV163" s="4" t="s">
        <v>134</v>
      </c>
      <c r="AW163" s="4" t="s">
        <v>134</v>
      </c>
      <c r="AX163" s="4" t="s">
        <v>134</v>
      </c>
      <c r="AY163" s="4" t="s">
        <v>134</v>
      </c>
      <c r="AZ163" s="4" t="s">
        <v>134</v>
      </c>
      <c r="BA163" s="4" t="s">
        <v>134</v>
      </c>
      <c r="BB163" s="4" t="s">
        <v>134</v>
      </c>
      <c r="BC163" s="4" t="s">
        <v>134</v>
      </c>
      <c r="BD163" s="4" t="s">
        <v>134</v>
      </c>
      <c r="BE163" s="4" t="s">
        <v>134</v>
      </c>
      <c r="BF163" s="4" t="s">
        <v>134</v>
      </c>
      <c r="BG163" s="4" t="s">
        <v>134</v>
      </c>
      <c r="BH163" s="4" t="s">
        <v>134</v>
      </c>
      <c r="BI163" s="4" t="s">
        <v>134</v>
      </c>
      <c r="BJ163" s="4" t="s">
        <v>134</v>
      </c>
      <c r="BK163" s="4" t="s">
        <v>134</v>
      </c>
      <c r="BL163" s="4" t="s">
        <v>134</v>
      </c>
      <c r="BM163" s="4" t="s">
        <v>134</v>
      </c>
      <c r="BN163" s="4" t="s">
        <v>134</v>
      </c>
      <c r="BO163" s="4" t="s">
        <v>134</v>
      </c>
      <c r="BP163" s="4" t="s">
        <v>134</v>
      </c>
      <c r="BQ163" s="4" t="s">
        <v>134</v>
      </c>
      <c r="BR163" s="4" t="s">
        <v>134</v>
      </c>
      <c r="BS163" s="4" t="s">
        <v>134</v>
      </c>
      <c r="BT163" s="4" t="s">
        <v>134</v>
      </c>
      <c r="BU163" s="4" t="s">
        <v>134</v>
      </c>
      <c r="BV163" s="4" t="s">
        <v>134</v>
      </c>
      <c r="BW163" s="4" t="s">
        <v>134</v>
      </c>
      <c r="BX163" s="4" t="s">
        <v>134</v>
      </c>
      <c r="BY163" s="4" t="s">
        <v>134</v>
      </c>
      <c r="BZ163" s="4" t="s">
        <v>134</v>
      </c>
      <c r="CA163" s="4" t="s">
        <v>134</v>
      </c>
      <c r="CB163" s="4" t="s">
        <v>134</v>
      </c>
      <c r="CC163" s="4" t="s">
        <v>134</v>
      </c>
      <c r="CD163" s="4" t="s">
        <v>134</v>
      </c>
      <c r="CE163" s="4" t="s">
        <v>134</v>
      </c>
      <c r="CF163" s="4" t="s">
        <v>134</v>
      </c>
      <c r="CG163" s="4" t="s">
        <v>134</v>
      </c>
      <c r="CH163" s="4" t="s">
        <v>134</v>
      </c>
      <c r="CI163" s="4" t="s">
        <v>134</v>
      </c>
      <c r="CJ163" s="4" t="s">
        <v>134</v>
      </c>
      <c r="CK163" s="4" t="s">
        <v>134</v>
      </c>
      <c r="CL163" s="4" t="s">
        <v>134</v>
      </c>
      <c r="CM163" s="4" t="s">
        <v>134</v>
      </c>
      <c r="CN163" s="4" t="s">
        <v>134</v>
      </c>
      <c r="CO163" s="4" t="s">
        <v>134</v>
      </c>
      <c r="CP163" s="4" t="s">
        <v>134</v>
      </c>
      <c r="CQ163" s="4" t="s">
        <v>134</v>
      </c>
      <c r="CR163" s="4" t="s">
        <v>134</v>
      </c>
      <c r="CS163" s="4" t="s">
        <v>134</v>
      </c>
      <c r="CT163" s="8">
        <v>189</v>
      </c>
      <c r="CU163" s="8">
        <v>384</v>
      </c>
      <c r="CV163" s="4" t="s">
        <v>134</v>
      </c>
      <c r="CW163" s="4" t="s">
        <v>134</v>
      </c>
      <c r="CX163" s="4" t="s">
        <v>134</v>
      </c>
      <c r="CY163" s="4" t="s">
        <v>134</v>
      </c>
      <c r="CZ163" s="4" t="s">
        <v>134</v>
      </c>
      <c r="DA163" s="4" t="s">
        <v>134</v>
      </c>
      <c r="DB163" s="4" t="s">
        <v>134</v>
      </c>
      <c r="DC163" s="4" t="s">
        <v>134</v>
      </c>
      <c r="DD163" s="4" t="s">
        <v>134</v>
      </c>
      <c r="DE163" s="4" t="s">
        <v>134</v>
      </c>
      <c r="DF163" s="8">
        <v>605</v>
      </c>
      <c r="DG163" s="4" t="e">
        <f t="shared" si="65"/>
        <v>#VALUE!</v>
      </c>
    </row>
    <row r="164" spans="1:111" ht="14" customHeight="1" x14ac:dyDescent="0.2">
      <c r="A164" s="4" t="s">
        <v>701</v>
      </c>
      <c r="B164" s="5" t="s">
        <v>702</v>
      </c>
      <c r="C164" s="4" t="s">
        <v>182</v>
      </c>
      <c r="D164" s="16">
        <v>608</v>
      </c>
      <c r="E164" s="4">
        <f t="shared" si="66"/>
        <v>-7.8381488685482781E-2</v>
      </c>
      <c r="F164" s="4">
        <f t="shared" si="46"/>
        <v>-16.406496633340137</v>
      </c>
      <c r="G164" s="4">
        <f t="shared" si="47"/>
        <v>10.152997254804092</v>
      </c>
      <c r="H164" s="4">
        <f t="shared" si="48"/>
        <v>0.59422991813155912</v>
      </c>
      <c r="I164" s="17">
        <v>80.408240000000006</v>
      </c>
      <c r="J164" s="8">
        <v>51</v>
      </c>
      <c r="K164" s="4">
        <f t="shared" si="49"/>
        <v>3.1283182496465667E-2</v>
      </c>
      <c r="L164" s="4">
        <f t="shared" si="50"/>
        <v>2.1564082964274478E-2</v>
      </c>
      <c r="M164" s="14">
        <f t="shared" si="51"/>
        <v>208189</v>
      </c>
      <c r="N164" s="4">
        <f t="shared" si="52"/>
        <v>2.4147903627480337E-2</v>
      </c>
      <c r="O164" s="4">
        <f t="shared" si="53"/>
        <v>-1.7896397350412995E-2</v>
      </c>
      <c r="P164" s="4">
        <f t="shared" si="54"/>
        <v>5.8527536570581407E-2</v>
      </c>
      <c r="Q164" s="4">
        <f t="shared" si="55"/>
        <v>5.9031454716746881E-2</v>
      </c>
      <c r="R164" s="4">
        <f t="shared" si="56"/>
        <v>0.21674704040100928</v>
      </c>
      <c r="S164" s="4">
        <f t="shared" si="57"/>
        <v>0.91742262983488487</v>
      </c>
      <c r="T164" s="14">
        <f t="shared" si="58"/>
        <v>8651.5</v>
      </c>
      <c r="U164" s="4">
        <f t="shared" si="59"/>
        <v>1.1574409453810814</v>
      </c>
      <c r="V164" s="4">
        <f t="shared" si="60"/>
        <v>2.1478071276195259</v>
      </c>
      <c r="W164" s="4">
        <f t="shared" si="61"/>
        <v>1.1184840620405694</v>
      </c>
      <c r="X164">
        <f t="shared" si="62"/>
        <v>-2.0714023068177496E-2</v>
      </c>
      <c r="Y164">
        <f t="shared" si="63"/>
        <v>1.3276788920811635</v>
      </c>
      <c r="Z164" s="9" t="s">
        <v>703</v>
      </c>
      <c r="AA164" s="17">
        <v>126.788771422</v>
      </c>
      <c r="AB164" s="17">
        <v>102.12472522</v>
      </c>
      <c r="AC164" s="17">
        <v>117.167015444</v>
      </c>
      <c r="AD164" s="17">
        <v>111.454035832</v>
      </c>
      <c r="AE164" s="16">
        <v>82324</v>
      </c>
      <c r="AF164" s="16">
        <v>162732.24</v>
      </c>
      <c r="AG164" s="8">
        <v>-4901</v>
      </c>
      <c r="AH164" s="8">
        <v>-4573</v>
      </c>
      <c r="AI164" s="8">
        <v>-13610</v>
      </c>
      <c r="AJ164" s="8">
        <v>-8492</v>
      </c>
      <c r="AK164" s="8">
        <v>-13177</v>
      </c>
      <c r="AL164" s="8">
        <v>236603</v>
      </c>
      <c r="AM164" s="8">
        <v>179775</v>
      </c>
      <c r="AN164" s="8">
        <v>173595</v>
      </c>
      <c r="AO164" s="8">
        <v>195428</v>
      </c>
      <c r="AP164" s="8">
        <v>217249</v>
      </c>
      <c r="AQ164" s="8">
        <v>127504</v>
      </c>
      <c r="AR164" s="8">
        <v>121536</v>
      </c>
      <c r="AS164" s="8">
        <v>106271</v>
      </c>
      <c r="AT164" s="8">
        <v>123417</v>
      </c>
      <c r="AU164" s="8">
        <v>131993</v>
      </c>
      <c r="AV164" s="8">
        <v>273854</v>
      </c>
      <c r="AW164" s="8">
        <v>211539</v>
      </c>
      <c r="AX164" s="8">
        <v>167498</v>
      </c>
      <c r="AY164" s="8">
        <v>215492</v>
      </c>
      <c r="AZ164" s="8">
        <v>242107</v>
      </c>
      <c r="BA164" s="8">
        <v>6613</v>
      </c>
      <c r="BB164" s="8">
        <v>-1196</v>
      </c>
      <c r="BC164" s="8">
        <v>-7826</v>
      </c>
      <c r="BD164" s="8">
        <v>2504</v>
      </c>
      <c r="BE164" s="8">
        <v>-235</v>
      </c>
      <c r="BF164" s="8">
        <v>16028</v>
      </c>
      <c r="BG164" s="8">
        <v>5225</v>
      </c>
      <c r="BH164" s="8">
        <v>3125</v>
      </c>
      <c r="BI164" s="8">
        <v>8346</v>
      </c>
      <c r="BJ164" s="8">
        <v>10490</v>
      </c>
      <c r="BK164" s="8">
        <v>178208</v>
      </c>
      <c r="BL164" s="8">
        <v>116960</v>
      </c>
      <c r="BM164" s="8">
        <v>104686</v>
      </c>
      <c r="BN164" s="8">
        <v>115878</v>
      </c>
      <c r="BO164" s="8">
        <v>129245</v>
      </c>
      <c r="BP164" s="8">
        <v>86461</v>
      </c>
      <c r="BQ164" s="8">
        <v>81863</v>
      </c>
      <c r="BR164" s="8">
        <v>64521</v>
      </c>
      <c r="BS164" s="8">
        <v>68076</v>
      </c>
      <c r="BT164" s="8">
        <v>72954</v>
      </c>
      <c r="BU164" s="8">
        <v>-16166</v>
      </c>
      <c r="BV164" s="8">
        <v>-1137</v>
      </c>
      <c r="BW164" s="8">
        <v>-709</v>
      </c>
      <c r="BX164" s="8">
        <v>-1785</v>
      </c>
      <c r="BY164" s="8">
        <v>-1196</v>
      </c>
      <c r="BZ164" s="8">
        <v>-214420</v>
      </c>
      <c r="CA164" s="8">
        <v>-171034</v>
      </c>
      <c r="CB164" s="8">
        <v>-132403</v>
      </c>
      <c r="CC164" s="8">
        <v>-170346</v>
      </c>
      <c r="CD164" s="8">
        <v>-193071</v>
      </c>
      <c r="CE164" s="10">
        <v>-1.5955171528787799E-2</v>
      </c>
      <c r="CF164" s="10">
        <v>2.2107856556255099</v>
      </c>
      <c r="CG164" s="10">
        <v>0.94590281656427</v>
      </c>
      <c r="CH164" s="10">
        <v>1.5920317553660699</v>
      </c>
      <c r="CI164" s="10">
        <v>1.0699418084154</v>
      </c>
      <c r="CJ164" s="8">
        <v>4514</v>
      </c>
      <c r="CK164" s="8">
        <v>1848</v>
      </c>
      <c r="CL164" s="8">
        <v>-2659</v>
      </c>
      <c r="CM164" s="8">
        <v>-2650</v>
      </c>
      <c r="CN164" s="8">
        <v>-2452</v>
      </c>
      <c r="CO164" s="10">
        <v>1.6479999999999999</v>
      </c>
      <c r="CP164" s="10">
        <v>0.874</v>
      </c>
      <c r="CQ164" s="10">
        <v>-1.587</v>
      </c>
      <c r="CR164" s="10">
        <v>-1.23</v>
      </c>
      <c r="CS164" s="10">
        <v>-1.0129999999999999</v>
      </c>
      <c r="CT164" s="4" t="s">
        <v>134</v>
      </c>
      <c r="CU164" s="8">
        <v>29</v>
      </c>
      <c r="CV164" s="8">
        <v>67915</v>
      </c>
      <c r="CW164" s="8">
        <v>51141</v>
      </c>
      <c r="CX164" s="8">
        <v>53992</v>
      </c>
      <c r="CY164" s="8">
        <v>62722</v>
      </c>
      <c r="CZ164" s="8">
        <v>65205</v>
      </c>
      <c r="DA164" s="8">
        <v>51283</v>
      </c>
      <c r="DB164" s="8">
        <v>36895</v>
      </c>
      <c r="DC164" s="8">
        <v>43143</v>
      </c>
      <c r="DD164" s="8">
        <v>49667</v>
      </c>
      <c r="DE164" s="8">
        <v>61071</v>
      </c>
      <c r="DF164" s="8">
        <v>51</v>
      </c>
      <c r="DG164" s="4">
        <f t="shared" si="65"/>
        <v>-0.21906113098104862</v>
      </c>
    </row>
    <row r="165" spans="1:111" ht="14" customHeight="1" x14ac:dyDescent="0.2">
      <c r="A165" s="4" t="s">
        <v>704</v>
      </c>
      <c r="B165" s="5" t="s">
        <v>705</v>
      </c>
      <c r="C165" s="4" t="s">
        <v>190</v>
      </c>
      <c r="D165" s="16">
        <v>232</v>
      </c>
      <c r="E165" s="4">
        <f t="shared" si="66"/>
        <v>0.86244221927068487</v>
      </c>
      <c r="F165" s="4">
        <f t="shared" si="46"/>
        <v>4.3946419040375329</v>
      </c>
      <c r="G165" s="4">
        <f t="shared" si="47"/>
        <v>3.593880280766558</v>
      </c>
      <c r="H165" s="4">
        <f t="shared" si="48"/>
        <v>1.5192811877360934</v>
      </c>
      <c r="I165" s="17">
        <v>456.16822428099999</v>
      </c>
      <c r="J165" s="8">
        <v>113</v>
      </c>
      <c r="K165" s="4">
        <f t="shared" si="49"/>
        <v>0.18215961808418601</v>
      </c>
      <c r="L165" s="4">
        <f t="shared" si="50"/>
        <v>4.5184264990400402E-2</v>
      </c>
      <c r="M165" s="14">
        <f t="shared" si="51"/>
        <v>244104</v>
      </c>
      <c r="N165" s="4">
        <f t="shared" si="52"/>
        <v>0.40436313321546624</v>
      </c>
      <c r="O165" s="4">
        <f t="shared" si="53"/>
        <v>0.31916673072488277</v>
      </c>
      <c r="P165" s="4">
        <f t="shared" si="54"/>
        <v>0.42274117918364207</v>
      </c>
      <c r="Q165" s="4">
        <f t="shared" si="55"/>
        <v>1.1250672611269122E-2</v>
      </c>
      <c r="R165" s="4">
        <f t="shared" si="56"/>
        <v>0.2398850612676289</v>
      </c>
      <c r="S165" s="4">
        <f t="shared" si="57"/>
        <v>0.35295995583798301</v>
      </c>
      <c r="T165" s="14">
        <f t="shared" si="58"/>
        <v>2790.5</v>
      </c>
      <c r="U165" s="4">
        <f t="shared" si="59"/>
        <v>1.1935168976817754</v>
      </c>
      <c r="V165" s="4">
        <f t="shared" si="60"/>
        <v>1.8391646355601048</v>
      </c>
      <c r="W165" s="4">
        <f t="shared" si="61"/>
        <v>1.4137267312760704</v>
      </c>
      <c r="X165">
        <f t="shared" si="62"/>
        <v>0.38093088629799665</v>
      </c>
      <c r="Y165">
        <f t="shared" si="63"/>
        <v>2.7914216640373701</v>
      </c>
      <c r="Z165" s="9" t="s">
        <v>706</v>
      </c>
      <c r="AA165" s="17">
        <v>195.22568363600001</v>
      </c>
      <c r="AB165" s="17">
        <v>47.249198276999998</v>
      </c>
      <c r="AC165" s="17">
        <v>41.669418315000001</v>
      </c>
      <c r="AD165" s="17">
        <v>37.913492980999997</v>
      </c>
      <c r="AE165" s="16">
        <v>37940</v>
      </c>
      <c r="AF165" s="16">
        <v>494108.22428147099</v>
      </c>
      <c r="AG165" s="8">
        <v>103801</v>
      </c>
      <c r="AH165" s="8">
        <v>32259</v>
      </c>
      <c r="AI165" s="8">
        <v>-5208</v>
      </c>
      <c r="AJ165" s="8">
        <v>-25940</v>
      </c>
      <c r="AK165" s="8">
        <v>-55659</v>
      </c>
      <c r="AL165" s="8">
        <v>272493</v>
      </c>
      <c r="AM165" s="8">
        <v>215715</v>
      </c>
      <c r="AN165" s="8">
        <v>161649</v>
      </c>
      <c r="AO165" s="8">
        <v>180153</v>
      </c>
      <c r="AP165" s="8">
        <v>228341</v>
      </c>
      <c r="AQ165" s="8">
        <v>176833</v>
      </c>
      <c r="AR165" s="8">
        <v>119949</v>
      </c>
      <c r="AS165" s="8">
        <v>62142</v>
      </c>
      <c r="AT165" s="8">
        <v>74424</v>
      </c>
      <c r="AU165" s="8">
        <v>123586</v>
      </c>
      <c r="AV165" s="8">
        <v>325225</v>
      </c>
      <c r="AW165" s="8">
        <v>192748</v>
      </c>
      <c r="AX165" s="8">
        <v>147605</v>
      </c>
      <c r="AY165" s="8">
        <v>162059</v>
      </c>
      <c r="AZ165" s="8">
        <v>166525</v>
      </c>
      <c r="BA165" s="8">
        <v>131509</v>
      </c>
      <c r="BB165" s="8">
        <v>42305</v>
      </c>
      <c r="BC165" s="8">
        <v>5904</v>
      </c>
      <c r="BD165" s="8">
        <v>-15784</v>
      </c>
      <c r="BE165" s="8">
        <v>-42608</v>
      </c>
      <c r="BF165" s="8">
        <v>137486</v>
      </c>
      <c r="BG165" s="8">
        <v>48505</v>
      </c>
      <c r="BH165" s="8">
        <v>12038</v>
      </c>
      <c r="BI165" s="8">
        <v>-8652</v>
      </c>
      <c r="BJ165" s="8">
        <v>-35408</v>
      </c>
      <c r="BK165" s="8">
        <v>97618</v>
      </c>
      <c r="BL165" s="8">
        <v>144776</v>
      </c>
      <c r="BM165" s="8">
        <v>121027</v>
      </c>
      <c r="BN165" s="8">
        <v>135042</v>
      </c>
      <c r="BO165" s="8">
        <v>159128</v>
      </c>
      <c r="BP165" s="8">
        <v>52626</v>
      </c>
      <c r="BQ165" s="8">
        <v>64439</v>
      </c>
      <c r="BR165" s="8">
        <v>37769</v>
      </c>
      <c r="BS165" s="8">
        <v>46126</v>
      </c>
      <c r="BT165" s="8">
        <v>60412</v>
      </c>
      <c r="BU165" s="8">
        <v>-3659</v>
      </c>
      <c r="BV165" s="8">
        <v>-1922</v>
      </c>
      <c r="BW165" s="8">
        <v>-1470</v>
      </c>
      <c r="BX165" s="8">
        <v>-1011</v>
      </c>
      <c r="BY165" s="8">
        <v>-1092</v>
      </c>
      <c r="BZ165" s="8">
        <v>-159148</v>
      </c>
      <c r="CA165" s="8">
        <v>-117677</v>
      </c>
      <c r="CB165" s="8">
        <v>-108923</v>
      </c>
      <c r="CC165" s="8">
        <v>-140693</v>
      </c>
      <c r="CD165" s="8">
        <v>-169663</v>
      </c>
      <c r="CE165" s="10">
        <v>12.041499713795099</v>
      </c>
      <c r="CF165" s="10">
        <v>-0.78171601469634799</v>
      </c>
      <c r="CG165" s="10">
        <v>7.7893092676154101</v>
      </c>
      <c r="CH165" s="10">
        <v>3.63722837943974</v>
      </c>
      <c r="CI165" s="10">
        <v>8.1439283986453805</v>
      </c>
      <c r="CJ165" s="8">
        <v>109778</v>
      </c>
      <c r="CK165" s="8">
        <v>38459</v>
      </c>
      <c r="CL165" s="8">
        <v>926</v>
      </c>
      <c r="CM165" s="8">
        <v>-18808</v>
      </c>
      <c r="CN165" s="8">
        <v>-48459</v>
      </c>
      <c r="CO165" s="10">
        <v>33.753999999999998</v>
      </c>
      <c r="CP165" s="10">
        <v>19.952999999999999</v>
      </c>
      <c r="CQ165" s="10">
        <v>0.627</v>
      </c>
      <c r="CR165" s="10">
        <v>-11.606</v>
      </c>
      <c r="CS165" s="10">
        <v>-29.1</v>
      </c>
      <c r="CT165" s="8">
        <v>22</v>
      </c>
      <c r="CU165" s="8">
        <v>55</v>
      </c>
      <c r="CV165" s="8">
        <v>152084</v>
      </c>
      <c r="CW165" s="8">
        <v>98744</v>
      </c>
      <c r="CX165" s="8">
        <v>46622</v>
      </c>
      <c r="CY165" s="8">
        <v>57025</v>
      </c>
      <c r="CZ165" s="8">
        <v>107356</v>
      </c>
      <c r="DA165" s="8">
        <v>65367</v>
      </c>
      <c r="DB165" s="8">
        <v>68160</v>
      </c>
      <c r="DC165" s="8">
        <v>70953</v>
      </c>
      <c r="DD165" s="8">
        <v>73815</v>
      </c>
      <c r="DE165" s="8">
        <v>77254</v>
      </c>
      <c r="DF165" s="8">
        <v>113</v>
      </c>
      <c r="DG165" s="4" t="e">
        <f t="shared" si="65"/>
        <v>#NUM!</v>
      </c>
    </row>
    <row r="166" spans="1:111" ht="14" customHeight="1" x14ac:dyDescent="0.2">
      <c r="A166" s="4" t="s">
        <v>707</v>
      </c>
      <c r="B166" s="5" t="s">
        <v>708</v>
      </c>
      <c r="C166" s="4" t="s">
        <v>709</v>
      </c>
      <c r="D166" s="16">
        <v>761</v>
      </c>
      <c r="E166" s="4">
        <f t="shared" si="66"/>
        <v>-0.18956159554485286</v>
      </c>
      <c r="F166" s="4">
        <f t="shared" si="46"/>
        <v>11.816528268653864</v>
      </c>
      <c r="G166" s="4">
        <f t="shared" si="47"/>
        <v>7.0848766648934864</v>
      </c>
      <c r="H166" s="4">
        <f t="shared" si="48"/>
        <v>0.62870904969451613</v>
      </c>
      <c r="I166" s="17">
        <v>123.683601388</v>
      </c>
      <c r="J166" s="8">
        <v>1164</v>
      </c>
      <c r="K166" s="4">
        <f t="shared" si="49"/>
        <v>2.2562713145650726E-3</v>
      </c>
      <c r="L166" s="4">
        <f t="shared" si="50"/>
        <v>3.4714380630897823E-2</v>
      </c>
      <c r="M166" s="14">
        <f t="shared" si="51"/>
        <v>275968</v>
      </c>
      <c r="N166" s="4">
        <f t="shared" si="52"/>
        <v>4.9437452915241258E-2</v>
      </c>
      <c r="O166" s="4">
        <f t="shared" si="53"/>
        <v>4.3089501179434615E-2</v>
      </c>
      <c r="P166" s="4">
        <f t="shared" si="54"/>
        <v>8.8739589894324303E-2</v>
      </c>
      <c r="Q166" s="4">
        <f t="shared" si="55"/>
        <v>1.9467875329850604E-2</v>
      </c>
      <c r="R166" s="4">
        <f t="shared" si="56"/>
        <v>4.7048527608914988E-2</v>
      </c>
      <c r="S166" s="4">
        <f t="shared" si="57"/>
        <v>-7.0229610846077817E-2</v>
      </c>
      <c r="T166" s="14">
        <f t="shared" si="58"/>
        <v>4596.5</v>
      </c>
      <c r="U166" s="4">
        <f t="shared" si="59"/>
        <v>0.87845495673054319</v>
      </c>
      <c r="V166" s="4">
        <f t="shared" si="60"/>
        <v>1.1881175043531</v>
      </c>
      <c r="W166" s="4">
        <f t="shared" si="61"/>
        <v>1.2650825094587361</v>
      </c>
      <c r="X166">
        <f t="shared" si="62"/>
        <v>3.785218589412092E-2</v>
      </c>
      <c r="Y166">
        <f t="shared" si="63"/>
        <v>1.8972809045812264</v>
      </c>
      <c r="Z166" s="9" t="s">
        <v>710</v>
      </c>
      <c r="AA166" s="17">
        <v>194.19845443299999</v>
      </c>
      <c r="AB166" s="17">
        <v>74.269200709000003</v>
      </c>
      <c r="AC166" s="17">
        <v>197.78753619700001</v>
      </c>
      <c r="AD166" s="17">
        <v>286.70289017499999</v>
      </c>
      <c r="AE166" s="16">
        <v>29038</v>
      </c>
      <c r="AF166" s="16">
        <v>152721.60138844399</v>
      </c>
      <c r="AG166" s="8">
        <v>10467</v>
      </c>
      <c r="AH166" s="8">
        <v>-29719</v>
      </c>
      <c r="AI166" s="8">
        <v>-39817</v>
      </c>
      <c r="AJ166" s="8">
        <v>10673</v>
      </c>
      <c r="AK166" s="8">
        <v>9528</v>
      </c>
      <c r="AL166" s="8">
        <v>276523</v>
      </c>
      <c r="AM166" s="8">
        <v>275413</v>
      </c>
      <c r="AN166" s="8">
        <v>294127</v>
      </c>
      <c r="AO166" s="8">
        <v>346870</v>
      </c>
      <c r="AP166" s="8">
        <v>241240</v>
      </c>
      <c r="AQ166" s="8">
        <v>204452</v>
      </c>
      <c r="AR166" s="8">
        <v>191967</v>
      </c>
      <c r="AS166" s="8">
        <v>173985</v>
      </c>
      <c r="AT166" s="8">
        <v>202369</v>
      </c>
      <c r="AU166" s="8">
        <v>159269</v>
      </c>
      <c r="AV166" s="8">
        <v>242913</v>
      </c>
      <c r="AW166" s="8">
        <v>218581</v>
      </c>
      <c r="AX166" s="8">
        <v>246838</v>
      </c>
      <c r="AY166" s="8">
        <v>302663</v>
      </c>
      <c r="AZ166" s="8">
        <v>240733</v>
      </c>
      <c r="BA166" s="8">
        <v>12009</v>
      </c>
      <c r="BB166" s="8">
        <v>-4893</v>
      </c>
      <c r="BC166" s="8">
        <v>-35113</v>
      </c>
      <c r="BD166" s="8">
        <v>19677</v>
      </c>
      <c r="BE166" s="8">
        <v>19546</v>
      </c>
      <c r="BF166" s="8">
        <v>21556</v>
      </c>
      <c r="BG166" s="8">
        <v>6350</v>
      </c>
      <c r="BH166" s="8">
        <v>4416</v>
      </c>
      <c r="BI166" s="8">
        <v>29012</v>
      </c>
      <c r="BJ166" s="8">
        <v>26010</v>
      </c>
      <c r="BK166" s="8">
        <v>145747</v>
      </c>
      <c r="BL166" s="8">
        <v>145203</v>
      </c>
      <c r="BM166" s="8">
        <v>154738</v>
      </c>
      <c r="BN166" s="8">
        <v>164654</v>
      </c>
      <c r="BO166" s="8">
        <v>98243</v>
      </c>
      <c r="BP166" s="8">
        <v>81078</v>
      </c>
      <c r="BQ166" s="8">
        <v>78560</v>
      </c>
      <c r="BR166" s="8">
        <v>66734</v>
      </c>
      <c r="BS166" s="8">
        <v>75114</v>
      </c>
      <c r="BT166" s="8">
        <v>62344</v>
      </c>
      <c r="BU166" s="8">
        <v>-4729</v>
      </c>
      <c r="BV166" s="8">
        <v>-4464</v>
      </c>
      <c r="BW166" s="8">
        <v>-10699</v>
      </c>
      <c r="BX166" s="8">
        <v>-11979</v>
      </c>
      <c r="BY166" s="8">
        <v>-6328</v>
      </c>
      <c r="BZ166" s="8">
        <v>-164554</v>
      </c>
      <c r="CA166" s="8">
        <v>-156481</v>
      </c>
      <c r="CB166" s="8">
        <v>-179204</v>
      </c>
      <c r="CC166" s="8">
        <v>-203687</v>
      </c>
      <c r="CD166" s="8">
        <v>-153628</v>
      </c>
      <c r="CE166" s="10">
        <v>0.26809210526315802</v>
      </c>
      <c r="CF166" s="10">
        <v>-6.6116279069767403</v>
      </c>
      <c r="CG166" s="10">
        <v>0.42016437821622798</v>
      </c>
      <c r="CH166" s="10">
        <v>-0.37296028018785299</v>
      </c>
      <c r="CI166" s="10">
        <v>0.16320431518332201</v>
      </c>
      <c r="CJ166" s="8">
        <v>20014</v>
      </c>
      <c r="CK166" s="8">
        <v>-18476</v>
      </c>
      <c r="CL166" s="8">
        <v>-288</v>
      </c>
      <c r="CM166" s="8">
        <v>20008</v>
      </c>
      <c r="CN166" s="8">
        <v>15992</v>
      </c>
      <c r="CO166" s="10">
        <v>8.2390000000000008</v>
      </c>
      <c r="CP166" s="10">
        <v>-8.4529999999999994</v>
      </c>
      <c r="CQ166" s="10">
        <v>-0.11700000000000001</v>
      </c>
      <c r="CR166" s="10">
        <v>6.6109999999999998</v>
      </c>
      <c r="CS166" s="10">
        <v>6.6429999999999998</v>
      </c>
      <c r="CT166" s="8">
        <v>274</v>
      </c>
      <c r="CU166" s="8">
        <v>684</v>
      </c>
      <c r="CV166" s="8">
        <v>144025</v>
      </c>
      <c r="CW166" s="8">
        <v>123447</v>
      </c>
      <c r="CX166" s="8">
        <v>125626</v>
      </c>
      <c r="CY166" s="8">
        <v>138438</v>
      </c>
      <c r="CZ166" s="8">
        <v>100055</v>
      </c>
      <c r="DA166" s="8">
        <v>13010</v>
      </c>
      <c r="DB166" s="8">
        <v>17480</v>
      </c>
      <c r="DC166" s="8">
        <v>18973</v>
      </c>
      <c r="DD166" s="8">
        <v>51307</v>
      </c>
      <c r="DE166" s="8">
        <v>4598</v>
      </c>
      <c r="DF166" s="8">
        <v>1164</v>
      </c>
      <c r="DG166" s="4">
        <f t="shared" si="65"/>
        <v>2.3776411575328282E-2</v>
      </c>
    </row>
    <row r="167" spans="1:111" ht="14" customHeight="1" x14ac:dyDescent="0.2">
      <c r="A167" s="4" t="s">
        <v>711</v>
      </c>
      <c r="B167" s="5" t="s">
        <v>712</v>
      </c>
      <c r="C167" s="4" t="s">
        <v>713</v>
      </c>
      <c r="D167" s="16">
        <v>1493</v>
      </c>
      <c r="E167" s="4">
        <f t="shared" si="66"/>
        <v>3.9094686177852056E-2</v>
      </c>
      <c r="F167" s="4">
        <f t="shared" si="46"/>
        <v>3.1456583111305285</v>
      </c>
      <c r="G167" s="4">
        <f t="shared" si="47"/>
        <v>2.2263791913656035</v>
      </c>
      <c r="H167" s="4">
        <f t="shared" si="48"/>
        <v>0.25120162850300315</v>
      </c>
      <c r="I167" s="17">
        <v>46.801104352999999</v>
      </c>
      <c r="J167" s="8">
        <v>190</v>
      </c>
      <c r="K167" s="4">
        <f t="shared" si="49"/>
        <v>4.0644422691091808E-2</v>
      </c>
      <c r="L167" s="4">
        <f t="shared" si="50"/>
        <v>2.2884930805919135E-2</v>
      </c>
      <c r="M167" s="14">
        <f t="shared" si="51"/>
        <v>192020</v>
      </c>
      <c r="N167" s="4">
        <f t="shared" si="52"/>
        <v>8.6661069526726336E-2</v>
      </c>
      <c r="O167" s="4">
        <f t="shared" si="53"/>
        <v>5.8643836642346701E-2</v>
      </c>
      <c r="P167" s="4">
        <f t="shared" si="54"/>
        <v>0.11282966957166113</v>
      </c>
      <c r="Q167" s="4">
        <f t="shared" si="55"/>
        <v>3.5502422142600937E-2</v>
      </c>
      <c r="R167" s="4">
        <f t="shared" si="56"/>
        <v>2.8338194173005801E-2</v>
      </c>
      <c r="S167" s="4">
        <f t="shared" si="57"/>
        <v>0.11815427150242752</v>
      </c>
      <c r="T167" s="14">
        <f t="shared" si="58"/>
        <v>7357</v>
      </c>
      <c r="U167" s="4">
        <f t="shared" si="59"/>
        <v>1.2713400883971255</v>
      </c>
      <c r="V167" s="4">
        <f t="shared" si="60"/>
        <v>1.9067664765168768</v>
      </c>
      <c r="W167" s="4">
        <f t="shared" si="61"/>
        <v>0.90853380925497629</v>
      </c>
      <c r="X167">
        <f t="shared" si="62"/>
        <v>7.4556260460827639E-2</v>
      </c>
      <c r="Y167">
        <f t="shared" si="63"/>
        <v>2.0546100386100385</v>
      </c>
      <c r="Z167" s="9" t="s">
        <v>714</v>
      </c>
      <c r="AA167" s="17">
        <v>60.276101945000001</v>
      </c>
      <c r="AB167" s="17">
        <v>21.347339161000001</v>
      </c>
      <c r="AC167" s="17">
        <v>40.982545832</v>
      </c>
      <c r="AD167" s="17">
        <v>40.145382998000002</v>
      </c>
      <c r="AE167" s="16">
        <v>16929</v>
      </c>
      <c r="AF167" s="16">
        <v>63730.104352840397</v>
      </c>
      <c r="AG167" s="8">
        <v>14878</v>
      </c>
      <c r="AH167" s="8">
        <v>15533</v>
      </c>
      <c r="AI167" s="8">
        <v>-21839</v>
      </c>
      <c r="AJ167" s="8">
        <v>6079</v>
      </c>
      <c r="AK167" s="8">
        <v>-3633</v>
      </c>
      <c r="AL167" s="8">
        <v>199554</v>
      </c>
      <c r="AM167" s="8">
        <v>184486</v>
      </c>
      <c r="AN167" s="8">
        <v>172683</v>
      </c>
      <c r="AO167" s="8">
        <v>190087</v>
      </c>
      <c r="AP167" s="8">
        <v>182286</v>
      </c>
      <c r="AQ167" s="8">
        <v>133053</v>
      </c>
      <c r="AR167" s="8">
        <v>119220</v>
      </c>
      <c r="AS167" s="8">
        <v>104098</v>
      </c>
      <c r="AT167" s="8">
        <v>119975</v>
      </c>
      <c r="AU167" s="8">
        <v>113228</v>
      </c>
      <c r="AV167" s="8">
        <v>253701</v>
      </c>
      <c r="AW167" s="8">
        <v>219644</v>
      </c>
      <c r="AX167" s="8">
        <v>201451</v>
      </c>
      <c r="AY167" s="8">
        <v>228022</v>
      </c>
      <c r="AZ167" s="8">
        <v>216328</v>
      </c>
      <c r="BA167" s="8">
        <v>21986</v>
      </c>
      <c r="BB167" s="8">
        <v>20230</v>
      </c>
      <c r="BC167" s="8">
        <v>-3723</v>
      </c>
      <c r="BD167" s="8">
        <v>11221</v>
      </c>
      <c r="BE167" s="8">
        <v>4724</v>
      </c>
      <c r="BF167" s="8">
        <v>28625</v>
      </c>
      <c r="BG167" s="8">
        <v>26563</v>
      </c>
      <c r="BH167" s="8">
        <v>9969</v>
      </c>
      <c r="BI167" s="8">
        <v>18568</v>
      </c>
      <c r="BJ167" s="8">
        <v>12235</v>
      </c>
      <c r="BK167" s="8">
        <v>97125</v>
      </c>
      <c r="BL167" s="8">
        <v>100951</v>
      </c>
      <c r="BM167" s="8">
        <v>126700</v>
      </c>
      <c r="BN167" s="8">
        <v>106708</v>
      </c>
      <c r="BO167" s="8">
        <v>94415</v>
      </c>
      <c r="BP167" s="8">
        <v>41180</v>
      </c>
      <c r="BQ167" s="8">
        <v>51689</v>
      </c>
      <c r="BR167" s="8">
        <v>27834</v>
      </c>
      <c r="BS167" s="8">
        <v>32680</v>
      </c>
      <c r="BT167" s="8">
        <v>26187</v>
      </c>
      <c r="BU167" s="8">
        <v>-9007</v>
      </c>
      <c r="BV167" s="8">
        <v>-5707</v>
      </c>
      <c r="BW167" s="8">
        <v>-10600</v>
      </c>
      <c r="BX167" s="8">
        <v>-7227</v>
      </c>
      <c r="BY167" s="8">
        <v>-5762</v>
      </c>
      <c r="BZ167" s="8">
        <v>-162816</v>
      </c>
      <c r="CA167" s="8">
        <v>-139969</v>
      </c>
      <c r="CB167" s="8">
        <v>-132045</v>
      </c>
      <c r="CC167" s="8">
        <v>-145734</v>
      </c>
      <c r="CD167" s="8">
        <v>-139842</v>
      </c>
      <c r="CE167" s="4" t="s">
        <v>134</v>
      </c>
      <c r="CF167" s="4" t="s">
        <v>134</v>
      </c>
      <c r="CG167" s="4" t="s">
        <v>134</v>
      </c>
      <c r="CH167" s="4" t="s">
        <v>134</v>
      </c>
      <c r="CI167" s="4" t="s">
        <v>134</v>
      </c>
      <c r="CJ167" s="8">
        <v>21517</v>
      </c>
      <c r="CK167" s="8">
        <v>21866</v>
      </c>
      <c r="CL167" s="8">
        <v>-8147</v>
      </c>
      <c r="CM167" s="8">
        <v>13426</v>
      </c>
      <c r="CN167" s="8">
        <v>3878</v>
      </c>
      <c r="CO167" s="10">
        <v>8.4809999999999999</v>
      </c>
      <c r="CP167" s="10">
        <v>9.9550000000000001</v>
      </c>
      <c r="CQ167" s="10">
        <v>-4.0439999999999996</v>
      </c>
      <c r="CR167" s="10">
        <v>5.8879999999999999</v>
      </c>
      <c r="CS167" s="10">
        <v>1.7929999999999999</v>
      </c>
      <c r="CT167" s="8">
        <v>40</v>
      </c>
      <c r="CU167" s="8">
        <v>138</v>
      </c>
      <c r="CV167" s="4" t="s">
        <v>134</v>
      </c>
      <c r="CW167" s="4" t="s">
        <v>134</v>
      </c>
      <c r="CX167" s="4" t="s">
        <v>134</v>
      </c>
      <c r="CY167" s="4" t="s">
        <v>134</v>
      </c>
      <c r="CZ167" s="4" t="s">
        <v>134</v>
      </c>
      <c r="DA167" s="8">
        <v>5655</v>
      </c>
      <c r="DB167" s="8">
        <v>5903</v>
      </c>
      <c r="DC167" s="8">
        <v>6012</v>
      </c>
      <c r="DD167" s="8">
        <v>13128</v>
      </c>
      <c r="DE167" s="8">
        <v>13985</v>
      </c>
      <c r="DF167" s="8">
        <v>190</v>
      </c>
      <c r="DG167" s="4" t="e">
        <f t="shared" si="65"/>
        <v>#NUM!</v>
      </c>
    </row>
    <row r="168" spans="1:111" ht="14" customHeight="1" x14ac:dyDescent="0.2">
      <c r="A168" s="4" t="s">
        <v>715</v>
      </c>
      <c r="B168" s="5" t="s">
        <v>716</v>
      </c>
      <c r="C168" s="4" t="s">
        <v>137</v>
      </c>
      <c r="D168" s="16">
        <v>575</v>
      </c>
      <c r="E168" s="4">
        <f t="shared" si="66"/>
        <v>0.27617394018773167</v>
      </c>
      <c r="F168" s="4">
        <f t="shared" si="46"/>
        <v>26.0389933872687</v>
      </c>
      <c r="G168" s="4">
        <f t="shared" si="47"/>
        <v>17.705062881411514</v>
      </c>
      <c r="H168" s="4">
        <f t="shared" si="48"/>
        <v>3.8184195571422359</v>
      </c>
      <c r="I168" s="17">
        <v>1221.4371018100001</v>
      </c>
      <c r="J168" s="8">
        <v>510</v>
      </c>
      <c r="K168" s="4">
        <f t="shared" si="49"/>
        <v>4.8200071165505287E-2</v>
      </c>
      <c r="L168" s="4">
        <f t="shared" si="50"/>
        <v>0.11844992179441571</v>
      </c>
      <c r="M168" s="14">
        <f t="shared" si="51"/>
        <v>381095</v>
      </c>
      <c r="N168" s="4">
        <f t="shared" si="52"/>
        <v>0.18933929756222845</v>
      </c>
      <c r="O168" s="4">
        <f t="shared" si="53"/>
        <v>0.16732658433747832</v>
      </c>
      <c r="P168" s="4">
        <f t="shared" si="54"/>
        <v>0.21566822906634134</v>
      </c>
      <c r="Q168" s="4">
        <f t="shared" si="55"/>
        <v>3.8521356362676486E-2</v>
      </c>
      <c r="R168" s="4">
        <f t="shared" si="56"/>
        <v>3.5409978190487803E-3</v>
      </c>
      <c r="S168" s="4">
        <f t="shared" si="57"/>
        <v>0.40175711352931498</v>
      </c>
      <c r="T168" s="14">
        <f t="shared" si="58"/>
        <v>7985</v>
      </c>
      <c r="U168" s="4">
        <f t="shared" si="59"/>
        <v>0.75950745722761814</v>
      </c>
      <c r="V168" s="4">
        <f t="shared" si="60"/>
        <v>1.0908475394079948</v>
      </c>
      <c r="W168" s="4">
        <f t="shared" si="61"/>
        <v>1.4761720031034786</v>
      </c>
      <c r="X168">
        <f t="shared" si="62"/>
        <v>0.12708578859674077</v>
      </c>
      <c r="Y168">
        <f t="shared" si="63"/>
        <v>1.9623537292722217</v>
      </c>
      <c r="Z168" s="9" t="s">
        <v>717</v>
      </c>
      <c r="AA168" s="17">
        <v>1285.7770376430001</v>
      </c>
      <c r="AB168" s="17">
        <v>756.34543856400001</v>
      </c>
      <c r="AC168" s="17">
        <v>527.74289384899998</v>
      </c>
      <c r="AD168" s="17">
        <v>460.50210518900002</v>
      </c>
      <c r="AE168" s="16">
        <v>-150989</v>
      </c>
      <c r="AF168" s="16">
        <v>1070448.1018101401</v>
      </c>
      <c r="AG168" s="8">
        <v>46908</v>
      </c>
      <c r="AH168" s="8">
        <v>94887</v>
      </c>
      <c r="AI168" s="8">
        <v>17816</v>
      </c>
      <c r="AJ168" s="8">
        <v>-17819</v>
      </c>
      <c r="AK168" s="8">
        <v>-27617</v>
      </c>
      <c r="AL168" s="8">
        <v>369105</v>
      </c>
      <c r="AM168" s="8">
        <v>393085</v>
      </c>
      <c r="AN168" s="8">
        <v>290811</v>
      </c>
      <c r="AO168" s="8">
        <v>274053</v>
      </c>
      <c r="AP168" s="8">
        <v>235876</v>
      </c>
      <c r="AQ168" s="8">
        <v>256991</v>
      </c>
      <c r="AR168" s="8">
        <v>284019</v>
      </c>
      <c r="AS168" s="8">
        <v>242303</v>
      </c>
      <c r="AT168" s="8">
        <v>220939</v>
      </c>
      <c r="AU168" s="8">
        <v>214939</v>
      </c>
      <c r="AV168" s="8">
        <v>280338</v>
      </c>
      <c r="AW168" s="8">
        <v>250042</v>
      </c>
      <c r="AX168" s="8">
        <v>225527</v>
      </c>
      <c r="AY168" s="8">
        <v>212628</v>
      </c>
      <c r="AZ168" s="8">
        <v>232223</v>
      </c>
      <c r="BA168" s="8">
        <v>53079</v>
      </c>
      <c r="BB168" s="8">
        <v>33388</v>
      </c>
      <c r="BC168" s="8">
        <v>17733</v>
      </c>
      <c r="BD168" s="8">
        <v>-14564</v>
      </c>
      <c r="BE168" s="8">
        <v>-27679</v>
      </c>
      <c r="BF168" s="8">
        <v>60460</v>
      </c>
      <c r="BG168" s="8">
        <v>42295</v>
      </c>
      <c r="BH168" s="8">
        <v>29036</v>
      </c>
      <c r="BI168" s="8">
        <v>-4536</v>
      </c>
      <c r="BJ168" s="8">
        <v>-19799</v>
      </c>
      <c r="BK168" s="8">
        <v>188093</v>
      </c>
      <c r="BL168" s="8">
        <v>184197</v>
      </c>
      <c r="BM168" s="8">
        <v>174837</v>
      </c>
      <c r="BN168" s="8">
        <v>165266</v>
      </c>
      <c r="BO168" s="8">
        <v>131993</v>
      </c>
      <c r="BP168" s="8">
        <v>118248</v>
      </c>
      <c r="BQ168" s="8">
        <v>116085</v>
      </c>
      <c r="BR168" s="8">
        <v>107780</v>
      </c>
      <c r="BS168" s="8">
        <v>97581</v>
      </c>
      <c r="BT168" s="8">
        <v>97367</v>
      </c>
      <c r="BU168" s="8">
        <v>-10799</v>
      </c>
      <c r="BV168" s="8">
        <v>-5171</v>
      </c>
      <c r="BW168" s="8">
        <v>-3564</v>
      </c>
      <c r="BX168" s="8">
        <v>-4340</v>
      </c>
      <c r="BY168" s="8">
        <v>-2797</v>
      </c>
      <c r="BZ168" s="8">
        <v>-49451</v>
      </c>
      <c r="CA168" s="8">
        <v>-44598</v>
      </c>
      <c r="CB168" s="8">
        <v>-38845</v>
      </c>
      <c r="CC168" s="8">
        <v>-38853</v>
      </c>
      <c r="CD168" s="8">
        <v>-44016</v>
      </c>
      <c r="CE168" s="10">
        <v>3.5202194675878902</v>
      </c>
      <c r="CF168" s="10">
        <v>5.0213034558939604</v>
      </c>
      <c r="CG168" s="10">
        <v>4.5058423310161198</v>
      </c>
      <c r="CH168" s="10">
        <v>-0.211667741044295</v>
      </c>
      <c r="CI168" s="10">
        <v>-5.1040351883725403</v>
      </c>
      <c r="CJ168" s="8">
        <v>54289</v>
      </c>
      <c r="CK168" s="8">
        <v>103794</v>
      </c>
      <c r="CL168" s="8">
        <v>29119</v>
      </c>
      <c r="CM168" s="8">
        <v>-7791</v>
      </c>
      <c r="CN168" s="8">
        <v>-19737</v>
      </c>
      <c r="CO168" s="10">
        <v>19.366</v>
      </c>
      <c r="CP168" s="10">
        <v>41.511000000000003</v>
      </c>
      <c r="CQ168" s="10">
        <v>12.912000000000001</v>
      </c>
      <c r="CR168" s="10">
        <v>-3.6640000000000001</v>
      </c>
      <c r="CS168" s="10">
        <v>-8.4990000000000006</v>
      </c>
      <c r="CT168" s="8">
        <v>482</v>
      </c>
      <c r="CU168" s="8">
        <v>267</v>
      </c>
      <c r="CV168" s="8">
        <v>85896</v>
      </c>
      <c r="CW168" s="8">
        <v>77405</v>
      </c>
      <c r="CX168" s="8">
        <v>66930</v>
      </c>
      <c r="CY168" s="8">
        <v>68358</v>
      </c>
      <c r="CZ168" s="8">
        <v>63700</v>
      </c>
      <c r="DA168" s="8">
        <v>1307</v>
      </c>
      <c r="DB168" s="8">
        <v>1307</v>
      </c>
      <c r="DC168" s="8">
        <v>2169</v>
      </c>
      <c r="DD168" s="8">
        <v>3612</v>
      </c>
      <c r="DE168" s="8">
        <v>5055</v>
      </c>
      <c r="DF168" s="8">
        <v>510</v>
      </c>
      <c r="DG168" s="4" t="e">
        <f t="shared" si="65"/>
        <v>#NUM!</v>
      </c>
    </row>
    <row r="169" spans="1:111" ht="14" customHeight="1" x14ac:dyDescent="0.2">
      <c r="A169" s="4" t="s">
        <v>718</v>
      </c>
      <c r="B169" s="5" t="s">
        <v>719</v>
      </c>
      <c r="C169" s="4" t="s">
        <v>720</v>
      </c>
      <c r="D169" s="16">
        <v>584</v>
      </c>
      <c r="E169" s="4">
        <f t="shared" si="66"/>
        <v>3.6847663804680408E-2</v>
      </c>
      <c r="F169" s="4">
        <f t="shared" si="46"/>
        <v>-5.7448134078080519</v>
      </c>
      <c r="G169" s="4">
        <f t="shared" si="47"/>
        <v>25.004803271727454</v>
      </c>
      <c r="H169" s="4">
        <f t="shared" si="48"/>
        <v>0.76786825668769187</v>
      </c>
      <c r="I169" s="17">
        <v>70.632480849000004</v>
      </c>
      <c r="J169" s="8">
        <v>108</v>
      </c>
      <c r="K169" s="4">
        <f t="shared" si="49"/>
        <v>3.5030863523182409E-2</v>
      </c>
      <c r="L169" s="4">
        <f t="shared" si="50"/>
        <v>0.13273530135778788</v>
      </c>
      <c r="M169" s="14">
        <f t="shared" si="51"/>
        <v>198580.5</v>
      </c>
      <c r="N169" s="4">
        <f t="shared" si="52"/>
        <v>-1.7818803750561007E-2</v>
      </c>
      <c r="O169" s="4">
        <f t="shared" si="53"/>
        <v>-4.9712319517392238E-2</v>
      </c>
      <c r="P169" s="4">
        <f t="shared" si="54"/>
        <v>3.0708830153281335E-2</v>
      </c>
      <c r="Q169" s="4">
        <f t="shared" si="55"/>
        <v>4.7630022278558806E-3</v>
      </c>
      <c r="R169" s="4">
        <f t="shared" si="56"/>
        <v>0.11957037802935187</v>
      </c>
      <c r="S169" s="4">
        <f t="shared" si="57"/>
        <v>-0.51020883589473787</v>
      </c>
      <c r="T169" s="14">
        <f t="shared" si="58"/>
        <v>8072</v>
      </c>
      <c r="U169" s="4">
        <f t="shared" si="59"/>
        <v>1.3047076945801375</v>
      </c>
      <c r="V169" s="4">
        <f t="shared" si="60"/>
        <v>2.1219060202304454</v>
      </c>
      <c r="W169" s="4">
        <f t="shared" si="61"/>
        <v>1.0705060510399431</v>
      </c>
      <c r="X169">
        <f t="shared" si="62"/>
        <v>-6.4860045789767992E-2</v>
      </c>
      <c r="Y169">
        <f t="shared" si="63"/>
        <v>1.0670051447162525</v>
      </c>
      <c r="Z169" s="9" t="s">
        <v>721</v>
      </c>
      <c r="AA169" s="17">
        <v>65.450680750000004</v>
      </c>
      <c r="AB169" s="17">
        <v>68.501647129000006</v>
      </c>
      <c r="AC169" s="17">
        <v>36.436614157000001</v>
      </c>
      <c r="AD169" s="17">
        <v>61.114553970999999</v>
      </c>
      <c r="AE169" s="16">
        <v>119279</v>
      </c>
      <c r="AF169" s="16">
        <v>189911.48084877001</v>
      </c>
      <c r="AG169" s="8">
        <v>-12295</v>
      </c>
      <c r="AH169" s="8">
        <v>10928</v>
      </c>
      <c r="AI169" s="8">
        <v>-7277</v>
      </c>
      <c r="AJ169" s="8">
        <v>7656</v>
      </c>
      <c r="AK169" s="8">
        <v>1340</v>
      </c>
      <c r="AL169" s="8">
        <v>189562</v>
      </c>
      <c r="AM169" s="8">
        <v>207599</v>
      </c>
      <c r="AN169" s="8">
        <v>140750</v>
      </c>
      <c r="AO169" s="8">
        <v>151427</v>
      </c>
      <c r="AP169" s="8">
        <v>115143</v>
      </c>
      <c r="AQ169" s="8">
        <v>116557</v>
      </c>
      <c r="AR169" s="8">
        <v>128243</v>
      </c>
      <c r="AS169" s="8">
        <v>105774</v>
      </c>
      <c r="AT169" s="8">
        <v>98486</v>
      </c>
      <c r="AU169" s="8">
        <v>71348</v>
      </c>
      <c r="AV169" s="8">
        <v>247323</v>
      </c>
      <c r="AW169" s="8">
        <v>177077</v>
      </c>
      <c r="AX169" s="8">
        <v>175121</v>
      </c>
      <c r="AY169" s="8">
        <v>236785</v>
      </c>
      <c r="AZ169" s="8">
        <v>215502</v>
      </c>
      <c r="BA169" s="8">
        <v>-4407</v>
      </c>
      <c r="BB169" s="8">
        <v>8755</v>
      </c>
      <c r="BC169" s="8">
        <v>-9175</v>
      </c>
      <c r="BD169" s="8">
        <v>4986</v>
      </c>
      <c r="BE169" s="8">
        <v>7331</v>
      </c>
      <c r="BF169" s="8">
        <v>7595</v>
      </c>
      <c r="BG169" s="8">
        <v>11420</v>
      </c>
      <c r="BH169" s="8">
        <v>524</v>
      </c>
      <c r="BI169" s="8">
        <v>13021</v>
      </c>
      <c r="BJ169" s="8">
        <v>17052.07</v>
      </c>
      <c r="BK169" s="8">
        <v>177658</v>
      </c>
      <c r="BL169" s="8">
        <v>182986</v>
      </c>
      <c r="BM169" s="8">
        <v>127025</v>
      </c>
      <c r="BN169" s="8">
        <v>127421</v>
      </c>
      <c r="BO169" s="8">
        <v>90785</v>
      </c>
      <c r="BP169" s="8">
        <v>64286</v>
      </c>
      <c r="BQ169" s="8">
        <v>30907</v>
      </c>
      <c r="BR169" s="8">
        <v>28179</v>
      </c>
      <c r="BS169" s="8">
        <v>67746</v>
      </c>
      <c r="BT169" s="8">
        <v>52794</v>
      </c>
      <c r="BU169" s="8">
        <v>-1178</v>
      </c>
      <c r="BV169" s="8">
        <v>-14966</v>
      </c>
      <c r="BW169" s="8">
        <v>-6005</v>
      </c>
      <c r="BX169" s="8">
        <v>-38692</v>
      </c>
      <c r="BY169" s="8">
        <v>-20469.23</v>
      </c>
      <c r="BZ169" s="8">
        <v>-194336</v>
      </c>
      <c r="CA169" s="8">
        <v>-135835</v>
      </c>
      <c r="CB169" s="8">
        <v>-140343</v>
      </c>
      <c r="CC169" s="8">
        <v>-184020</v>
      </c>
      <c r="CD169" s="8">
        <v>-164512.93</v>
      </c>
      <c r="CE169" s="10">
        <v>2.43735224586288</v>
      </c>
      <c r="CF169" s="10">
        <v>-0.142757838510226</v>
      </c>
      <c r="CG169" s="10">
        <v>0.51198306494292001</v>
      </c>
      <c r="CH169" s="10">
        <v>-1.14784353059178</v>
      </c>
      <c r="CI169" s="10">
        <v>1.6605788333271501</v>
      </c>
      <c r="CJ169" s="8">
        <v>-293</v>
      </c>
      <c r="CK169" s="8">
        <v>13593</v>
      </c>
      <c r="CL169" s="8">
        <v>2422</v>
      </c>
      <c r="CM169" s="8">
        <v>15691</v>
      </c>
      <c r="CN169" s="8">
        <v>11061.07</v>
      </c>
      <c r="CO169" s="10">
        <v>-0.11799999999999999</v>
      </c>
      <c r="CP169" s="10">
        <v>7.6760000000000002</v>
      </c>
      <c r="CQ169" s="10">
        <v>1.383</v>
      </c>
      <c r="CR169" s="10">
        <v>6.6269999999999998</v>
      </c>
      <c r="CS169" s="10">
        <v>5.133</v>
      </c>
      <c r="CT169" s="8">
        <v>60</v>
      </c>
      <c r="CU169" s="8">
        <v>66</v>
      </c>
      <c r="CV169" s="8">
        <v>87894</v>
      </c>
      <c r="CW169" s="8">
        <v>85454</v>
      </c>
      <c r="CX169" s="8">
        <v>70132</v>
      </c>
      <c r="CY169" s="8">
        <v>62836</v>
      </c>
      <c r="CZ169" s="8">
        <v>26927</v>
      </c>
      <c r="DA169" s="8">
        <v>22666</v>
      </c>
      <c r="DB169" s="8">
        <v>23386</v>
      </c>
      <c r="DC169" s="8">
        <v>4227</v>
      </c>
      <c r="DD169" s="8">
        <v>4976</v>
      </c>
      <c r="DE169" s="8">
        <v>5225</v>
      </c>
      <c r="DF169" s="8">
        <v>108</v>
      </c>
      <c r="DG169" s="4" t="e">
        <f t="shared" si="65"/>
        <v>#NUM!</v>
      </c>
    </row>
    <row r="170" spans="1:111" ht="14" customHeight="1" x14ac:dyDescent="0.2">
      <c r="A170" s="4" t="s">
        <v>722</v>
      </c>
      <c r="B170" s="5" t="s">
        <v>723</v>
      </c>
      <c r="C170" s="4" t="s">
        <v>266</v>
      </c>
      <c r="D170" s="16">
        <v>225</v>
      </c>
      <c r="E170" s="4">
        <f t="shared" si="66"/>
        <v>-0.17022616822804959</v>
      </c>
      <c r="F170" s="4">
        <f t="shared" si="46"/>
        <v>-167.95514045466047</v>
      </c>
      <c r="G170" s="4">
        <f t="shared" si="47"/>
        <v>87.514251845221125</v>
      </c>
      <c r="H170" s="4">
        <f t="shared" si="48"/>
        <v>1.6798990166680929</v>
      </c>
      <c r="I170" s="17">
        <v>398.22163801800002</v>
      </c>
      <c r="J170" s="8">
        <v>189</v>
      </c>
      <c r="K170" s="4">
        <f t="shared" si="49"/>
        <v>0.11553929398821672</v>
      </c>
      <c r="L170" s="4">
        <f t="shared" si="50"/>
        <v>2.4552336840480304E-2</v>
      </c>
      <c r="M170" s="14">
        <f t="shared" si="51"/>
        <v>246652</v>
      </c>
      <c r="N170" s="4">
        <f t="shared" si="52"/>
        <v>-7.1198136470404768E-3</v>
      </c>
      <c r="O170" s="4">
        <f t="shared" si="53"/>
        <v>-1.1554468280036256E-2</v>
      </c>
      <c r="P170" s="4">
        <f t="shared" si="54"/>
        <v>1.9195719339967447E-2</v>
      </c>
      <c r="Q170" s="4">
        <f t="shared" si="55"/>
        <v>4.5126265825869143E-2</v>
      </c>
      <c r="R170" s="4">
        <f t="shared" si="56"/>
        <v>0.3309562183138261</v>
      </c>
      <c r="S170" s="4">
        <f t="shared" si="57"/>
        <v>0.23519792087383329</v>
      </c>
      <c r="T170" s="14">
        <f t="shared" si="58"/>
        <v>5549</v>
      </c>
      <c r="U170" s="4">
        <f t="shared" si="59"/>
        <v>0.80272422857858172</v>
      </c>
      <c r="V170" s="4">
        <f t="shared" si="60"/>
        <v>1.5024308097818129</v>
      </c>
      <c r="W170" s="4">
        <f t="shared" si="61"/>
        <v>1.5312898723485824</v>
      </c>
      <c r="X170">
        <f t="shared" si="62"/>
        <v>-9.2750516367277967E-3</v>
      </c>
      <c r="Y170">
        <f t="shared" si="63"/>
        <v>2.6722697860151996</v>
      </c>
      <c r="Z170" s="9" t="s">
        <v>724</v>
      </c>
      <c r="AA170" s="17">
        <v>843.38014776600005</v>
      </c>
      <c r="AB170" s="17">
        <v>403.48334999999997</v>
      </c>
      <c r="AC170" s="17">
        <v>445.80679558000003</v>
      </c>
      <c r="AD170" s="17">
        <v>840.01282400000002</v>
      </c>
      <c r="AE170" s="16">
        <v>-53503</v>
      </c>
      <c r="AF170" s="16">
        <v>344718.63801832602</v>
      </c>
      <c r="AG170" s="8">
        <v>-2371</v>
      </c>
      <c r="AH170" s="8">
        <v>-9373</v>
      </c>
      <c r="AI170" s="8">
        <v>-41263</v>
      </c>
      <c r="AJ170" s="8">
        <v>-30550</v>
      </c>
      <c r="AK170" s="8">
        <v>-11952</v>
      </c>
      <c r="AL170" s="8">
        <v>255632</v>
      </c>
      <c r="AM170" s="8">
        <v>237672</v>
      </c>
      <c r="AN170" s="8">
        <v>181023</v>
      </c>
      <c r="AO170" s="8">
        <v>183375</v>
      </c>
      <c r="AP170" s="8">
        <v>231995</v>
      </c>
      <c r="AQ170" s="8">
        <v>136580</v>
      </c>
      <c r="AR170" s="8">
        <v>131279</v>
      </c>
      <c r="AS170" s="8">
        <v>67364</v>
      </c>
      <c r="AT170" s="8">
        <v>68928</v>
      </c>
      <c r="AU170" s="8">
        <v>113282</v>
      </c>
      <c r="AV170" s="8">
        <v>205202</v>
      </c>
      <c r="AW170" s="8">
        <v>166939</v>
      </c>
      <c r="AX170" s="8">
        <v>163153</v>
      </c>
      <c r="AY170" s="8">
        <v>144466</v>
      </c>
      <c r="AZ170" s="8">
        <v>132508</v>
      </c>
      <c r="BA170" s="8">
        <v>-1461</v>
      </c>
      <c r="BB170" s="8">
        <v>-8705</v>
      </c>
      <c r="BC170" s="8">
        <v>-18300</v>
      </c>
      <c r="BD170" s="8">
        <v>-10772</v>
      </c>
      <c r="BE170" s="8">
        <v>-2174.99999999997</v>
      </c>
      <c r="BF170" s="8">
        <v>3939</v>
      </c>
      <c r="BG170" s="8">
        <v>-3205</v>
      </c>
      <c r="BH170" s="8">
        <v>-11197</v>
      </c>
      <c r="BI170" s="8">
        <v>-3172</v>
      </c>
      <c r="BJ170" s="8">
        <v>5654.00000000003</v>
      </c>
      <c r="BK170" s="8">
        <v>95661</v>
      </c>
      <c r="BL170" s="8">
        <v>83141</v>
      </c>
      <c r="BM170" s="8">
        <v>79670</v>
      </c>
      <c r="BN170" s="8">
        <v>65814</v>
      </c>
      <c r="BO170" s="8">
        <v>86169</v>
      </c>
      <c r="BP170" s="8">
        <v>79179</v>
      </c>
      <c r="BQ170" s="8">
        <v>65673</v>
      </c>
      <c r="BR170" s="8">
        <v>62349</v>
      </c>
      <c r="BS170" s="8">
        <v>65367</v>
      </c>
      <c r="BT170" s="8">
        <v>84909</v>
      </c>
      <c r="BU170" s="8">
        <v>-9260</v>
      </c>
      <c r="BV170" s="8">
        <v>-1838</v>
      </c>
      <c r="BW170" s="8">
        <v>-2538</v>
      </c>
      <c r="BX170" s="8">
        <v>-4875</v>
      </c>
      <c r="BY170" s="8">
        <v>-3978</v>
      </c>
      <c r="BZ170" s="8">
        <v>-139959</v>
      </c>
      <c r="CA170" s="8">
        <v>-111520</v>
      </c>
      <c r="CB170" s="8">
        <v>-114084</v>
      </c>
      <c r="CC170" s="8">
        <v>-101111</v>
      </c>
      <c r="CD170" s="8">
        <v>-92207</v>
      </c>
      <c r="CE170" s="10">
        <v>-0.76103896103896096</v>
      </c>
      <c r="CF170" s="10">
        <v>0.23447204968944099</v>
      </c>
      <c r="CG170" s="10">
        <v>-0.45003640334910799</v>
      </c>
      <c r="CH170" s="10">
        <v>-2.6109514956903799</v>
      </c>
      <c r="CI170" s="10">
        <v>1.1530539264769</v>
      </c>
      <c r="CJ170" s="8">
        <v>3029</v>
      </c>
      <c r="CK170" s="8">
        <v>-3873</v>
      </c>
      <c r="CL170" s="8">
        <v>-34160</v>
      </c>
      <c r="CM170" s="8">
        <v>-22950</v>
      </c>
      <c r="CN170" s="8">
        <v>-4123</v>
      </c>
      <c r="CO170" s="10">
        <v>1.476</v>
      </c>
      <c r="CP170" s="10">
        <v>-2.3199999999999998</v>
      </c>
      <c r="CQ170" s="10">
        <v>-20.937000000000001</v>
      </c>
      <c r="CR170" s="10">
        <v>-15.885999999999999</v>
      </c>
      <c r="CS170" s="10">
        <v>-3.1120000000000001</v>
      </c>
      <c r="CT170" s="8">
        <v>79</v>
      </c>
      <c r="CU170" s="8">
        <v>115</v>
      </c>
      <c r="CV170" s="8">
        <v>9009</v>
      </c>
      <c r="CW170" s="8">
        <v>-4013</v>
      </c>
      <c r="CX170" s="8">
        <v>-657</v>
      </c>
      <c r="CY170" s="8">
        <v>5595</v>
      </c>
      <c r="CZ170" s="8">
        <v>-6682</v>
      </c>
      <c r="DA170" s="8">
        <v>84603</v>
      </c>
      <c r="DB170" s="8">
        <v>83937</v>
      </c>
      <c r="DC170" s="8">
        <v>86978</v>
      </c>
      <c r="DD170" s="8">
        <v>90116</v>
      </c>
      <c r="DE170" s="8">
        <v>93474</v>
      </c>
      <c r="DF170" s="8">
        <v>189</v>
      </c>
      <c r="DG170" s="4">
        <f t="shared" si="65"/>
        <v>-0.33262068418204471</v>
      </c>
    </row>
    <row r="171" spans="1:111" ht="14" customHeight="1" x14ac:dyDescent="0.2">
      <c r="A171" s="4" t="s">
        <v>725</v>
      </c>
      <c r="B171" s="5" t="s">
        <v>726</v>
      </c>
      <c r="C171" s="4" t="s">
        <v>420</v>
      </c>
      <c r="D171" s="16">
        <v>848</v>
      </c>
      <c r="E171" s="4">
        <f t="shared" si="66"/>
        <v>0.12429848580060865</v>
      </c>
      <c r="F171" s="4">
        <f t="shared" si="46"/>
        <v>13.239717175949018</v>
      </c>
      <c r="G171" s="4">
        <f t="shared" si="47"/>
        <v>1.8974126127249524</v>
      </c>
      <c r="H171" s="4">
        <f t="shared" si="48"/>
        <v>0.10438147080028247</v>
      </c>
      <c r="I171" s="17">
        <v>47.782139288000003</v>
      </c>
      <c r="J171" s="8">
        <v>146</v>
      </c>
      <c r="K171" s="4">
        <f t="shared" si="49"/>
        <v>-1.2263408172620394E-2</v>
      </c>
      <c r="L171" s="4">
        <f t="shared" si="50"/>
        <v>1.4542794823186656E-2</v>
      </c>
      <c r="M171" s="14">
        <f t="shared" si="51"/>
        <v>127108.5</v>
      </c>
      <c r="N171" s="4">
        <f t="shared" si="52"/>
        <v>2.2049916457811194E-2</v>
      </c>
      <c r="O171" s="4">
        <f t="shared" si="53"/>
        <v>1.8843984962406014E-2</v>
      </c>
      <c r="P171" s="4">
        <f t="shared" si="54"/>
        <v>5.5012531328320805E-2</v>
      </c>
      <c r="Q171" s="4">
        <f t="shared" si="55"/>
        <v>4.7342314118629908E-2</v>
      </c>
      <c r="R171" s="4">
        <f t="shared" si="56"/>
        <v>4.0600893219650832E-4</v>
      </c>
      <c r="S171" s="4">
        <f t="shared" si="57"/>
        <v>0.17003657513361881</v>
      </c>
      <c r="T171" s="14">
        <f t="shared" si="58"/>
        <v>7164.5</v>
      </c>
      <c r="U171" s="4">
        <f t="shared" si="59"/>
        <v>1.3885505481120584</v>
      </c>
      <c r="V171" s="4">
        <f t="shared" si="60"/>
        <v>2.1577287066246056</v>
      </c>
      <c r="W171" s="4">
        <f t="shared" si="61"/>
        <v>0.747119650295483</v>
      </c>
      <c r="X171">
        <f t="shared" si="62"/>
        <v>2.6165825648164259E-2</v>
      </c>
      <c r="Y171">
        <f t="shared" si="63"/>
        <v>1.4092980484315929</v>
      </c>
      <c r="Z171" s="9" t="s">
        <v>727</v>
      </c>
      <c r="AA171" s="17">
        <v>45.698562000000003</v>
      </c>
      <c r="AB171" s="17">
        <v>39.937951624999997</v>
      </c>
      <c r="AC171" s="17">
        <v>33.489848000000002</v>
      </c>
      <c r="AD171" s="17">
        <v>29.904675000000001</v>
      </c>
      <c r="AE171" s="16">
        <v>-27791</v>
      </c>
      <c r="AF171" s="16">
        <v>19991.139287670099</v>
      </c>
      <c r="AG171" s="8">
        <v>3609</v>
      </c>
      <c r="AH171" s="8">
        <v>7001</v>
      </c>
      <c r="AI171" s="8">
        <v>-2557</v>
      </c>
      <c r="AJ171" s="8">
        <v>6589</v>
      </c>
      <c r="AK171" s="8">
        <v>2639</v>
      </c>
      <c r="AL171" s="8">
        <v>137928</v>
      </c>
      <c r="AM171" s="8">
        <v>116289</v>
      </c>
      <c r="AN171" s="8">
        <v>120938</v>
      </c>
      <c r="AO171" s="8">
        <v>124894</v>
      </c>
      <c r="AP171" s="8">
        <v>130188</v>
      </c>
      <c r="AQ171" s="8">
        <v>88760</v>
      </c>
      <c r="AR171" s="8">
        <v>65346</v>
      </c>
      <c r="AS171" s="8">
        <v>63105</v>
      </c>
      <c r="AT171" s="8">
        <v>53943</v>
      </c>
      <c r="AU171" s="8">
        <v>56992</v>
      </c>
      <c r="AV171" s="8">
        <v>191520</v>
      </c>
      <c r="AW171" s="8">
        <v>184613</v>
      </c>
      <c r="AX171" s="8">
        <v>201116</v>
      </c>
      <c r="AY171" s="8">
        <v>197177</v>
      </c>
      <c r="AZ171" s="8">
        <v>201210</v>
      </c>
      <c r="BA171" s="8">
        <v>4223</v>
      </c>
      <c r="BB171" s="8">
        <v>4562</v>
      </c>
      <c r="BC171" s="8">
        <v>1251</v>
      </c>
      <c r="BD171" s="8">
        <v>9070</v>
      </c>
      <c r="BE171" s="8">
        <v>3813</v>
      </c>
      <c r="BF171" s="8">
        <v>10536</v>
      </c>
      <c r="BG171" s="8">
        <v>11337</v>
      </c>
      <c r="BH171" s="8">
        <v>23932</v>
      </c>
      <c r="BI171" s="8">
        <v>15325</v>
      </c>
      <c r="BJ171" s="8">
        <v>9607</v>
      </c>
      <c r="BK171" s="8">
        <v>97870</v>
      </c>
      <c r="BL171" s="8">
        <v>78996</v>
      </c>
      <c r="BM171" s="8">
        <v>90394</v>
      </c>
      <c r="BN171" s="8">
        <v>92479</v>
      </c>
      <c r="BO171" s="8">
        <v>102560</v>
      </c>
      <c r="BP171" s="8">
        <v>85786</v>
      </c>
      <c r="BQ171" s="8">
        <v>43974</v>
      </c>
      <c r="BR171" s="8">
        <v>38606</v>
      </c>
      <c r="BS171" s="8">
        <v>44248</v>
      </c>
      <c r="BT171" s="8">
        <v>47640</v>
      </c>
      <c r="BU171" s="8">
        <v>-9067</v>
      </c>
      <c r="BV171" s="8">
        <v>-5262</v>
      </c>
      <c r="BW171" s="8">
        <v>-7253</v>
      </c>
      <c r="BX171" s="8">
        <v>-4340</v>
      </c>
      <c r="BY171" s="8">
        <v>-4838</v>
      </c>
      <c r="BZ171" s="8">
        <v>-145973</v>
      </c>
      <c r="CA171" s="8">
        <v>-129392</v>
      </c>
      <c r="CB171" s="8">
        <v>-133029</v>
      </c>
      <c r="CC171" s="8">
        <v>-136180</v>
      </c>
      <c r="CD171" s="8">
        <v>-144466</v>
      </c>
      <c r="CE171" s="10">
        <v>1.9981108312342599</v>
      </c>
      <c r="CF171" s="10">
        <v>0.42465753424657499</v>
      </c>
      <c r="CG171" s="10">
        <v>1.54717558586919</v>
      </c>
      <c r="CH171" s="10">
        <v>4.5247547342003198</v>
      </c>
      <c r="CI171" s="10">
        <v>1.24128795598125</v>
      </c>
      <c r="CJ171" s="8">
        <v>9922</v>
      </c>
      <c r="CK171" s="8">
        <v>13776</v>
      </c>
      <c r="CL171" s="8">
        <v>20124</v>
      </c>
      <c r="CM171" s="8">
        <v>12844</v>
      </c>
      <c r="CN171" s="8">
        <v>8433</v>
      </c>
      <c r="CO171" s="10">
        <v>5.181</v>
      </c>
      <c r="CP171" s="10">
        <v>7.4619999999999997</v>
      </c>
      <c r="CQ171" s="10">
        <v>10.006</v>
      </c>
      <c r="CR171" s="10">
        <v>6.5140000000000002</v>
      </c>
      <c r="CS171" s="10">
        <v>4.1909999999999998</v>
      </c>
      <c r="CT171" s="8">
        <v>25</v>
      </c>
      <c r="CU171" s="8">
        <v>86</v>
      </c>
      <c r="CV171" s="8">
        <v>35602</v>
      </c>
      <c r="CW171" s="8">
        <v>37758</v>
      </c>
      <c r="CX171" s="8">
        <v>27072</v>
      </c>
      <c r="CY171" s="8">
        <v>38527</v>
      </c>
      <c r="CZ171" s="8">
        <v>43034</v>
      </c>
      <c r="DA171" s="8">
        <v>56</v>
      </c>
      <c r="DB171" s="8">
        <v>68</v>
      </c>
      <c r="DC171" s="8">
        <v>84</v>
      </c>
      <c r="DD171" s="8">
        <v>14419</v>
      </c>
      <c r="DE171" s="8">
        <v>14539</v>
      </c>
      <c r="DF171" s="8">
        <v>146</v>
      </c>
      <c r="DG171" s="4">
        <f t="shared" si="65"/>
        <v>8.1401264232062287E-2</v>
      </c>
    </row>
    <row r="172" spans="1:111" ht="14" customHeight="1" x14ac:dyDescent="0.2">
      <c r="A172" s="4" t="s">
        <v>728</v>
      </c>
      <c r="B172" s="5" t="s">
        <v>729</v>
      </c>
      <c r="C172" s="4" t="s">
        <v>213</v>
      </c>
      <c r="D172" s="16">
        <v>735</v>
      </c>
      <c r="E172" s="4">
        <f t="shared" si="66"/>
        <v>-0.13665982113700104</v>
      </c>
      <c r="F172" s="4">
        <f t="shared" si="46"/>
        <v>18.481146194383662</v>
      </c>
      <c r="G172" s="4">
        <f t="shared" si="47"/>
        <v>5.2867631920126374</v>
      </c>
      <c r="H172" s="4">
        <f t="shared" si="48"/>
        <v>0.351271893095643</v>
      </c>
      <c r="I172" s="17">
        <v>152.025908595</v>
      </c>
      <c r="J172" s="8">
        <v>420</v>
      </c>
      <c r="K172" s="4">
        <f t="shared" si="49"/>
        <v>-4.4314365089238805E-2</v>
      </c>
      <c r="L172" s="4">
        <f t="shared" si="50"/>
        <v>-7.3490021349618129E-3</v>
      </c>
      <c r="M172" s="14">
        <f t="shared" si="51"/>
        <v>319586</v>
      </c>
      <c r="N172" s="4">
        <f t="shared" si="52"/>
        <v>5.0822521868795205E-2</v>
      </c>
      <c r="O172" s="4">
        <f t="shared" si="53"/>
        <v>3.2797212276826651E-2</v>
      </c>
      <c r="P172" s="4">
        <f t="shared" si="54"/>
        <v>6.6443659444847578E-2</v>
      </c>
      <c r="Q172" s="4">
        <f t="shared" si="55"/>
        <v>8.7435310628593294E-3</v>
      </c>
      <c r="R172" s="4">
        <f t="shared" si="56"/>
        <v>2.7913021613978715E-2</v>
      </c>
      <c r="S172" s="4">
        <f t="shared" si="57"/>
        <v>-0.21795870829309072</v>
      </c>
      <c r="T172" s="14">
        <f t="shared" si="58"/>
        <v>2281</v>
      </c>
      <c r="U172" s="4">
        <f t="shared" si="59"/>
        <v>0.81901925632761552</v>
      </c>
      <c r="V172" s="4">
        <f t="shared" si="60"/>
        <v>0.93563224393719524</v>
      </c>
      <c r="W172" s="4">
        <f t="shared" si="61"/>
        <v>1.3020557409808882</v>
      </c>
      <c r="X172">
        <f t="shared" si="62"/>
        <v>2.6861548408585508E-2</v>
      </c>
      <c r="Y172">
        <f t="shared" si="63"/>
        <v>3.6634287559963155</v>
      </c>
      <c r="Z172" s="9" t="s">
        <v>730</v>
      </c>
      <c r="AA172" s="17">
        <v>214.21562973600001</v>
      </c>
      <c r="AB172" s="17">
        <v>195.90446492199999</v>
      </c>
      <c r="AC172" s="17">
        <v>235.432181426</v>
      </c>
      <c r="AD172" s="17">
        <v>273.64643579400001</v>
      </c>
      <c r="AE172" s="16">
        <v>-63922</v>
      </c>
      <c r="AF172" s="16">
        <v>88103.908594890599</v>
      </c>
      <c r="AG172" s="8">
        <v>8226</v>
      </c>
      <c r="AH172" s="8">
        <v>6764</v>
      </c>
      <c r="AI172" s="8">
        <v>-6247</v>
      </c>
      <c r="AJ172" s="8">
        <v>17495</v>
      </c>
      <c r="AK172" s="8">
        <v>21490</v>
      </c>
      <c r="AL172" s="8">
        <v>306237</v>
      </c>
      <c r="AM172" s="8">
        <v>332935</v>
      </c>
      <c r="AN172" s="8">
        <v>295655</v>
      </c>
      <c r="AO172" s="8">
        <v>301065</v>
      </c>
      <c r="AP172" s="8">
        <v>315407</v>
      </c>
      <c r="AQ172" s="8">
        <v>268069</v>
      </c>
      <c r="AR172" s="8">
        <v>289870</v>
      </c>
      <c r="AS172" s="8">
        <v>251411</v>
      </c>
      <c r="AT172" s="8">
        <v>261861</v>
      </c>
      <c r="AU172" s="8">
        <v>281435</v>
      </c>
      <c r="AV172" s="8">
        <v>250814</v>
      </c>
      <c r="AW172" s="8">
        <v>235195</v>
      </c>
      <c r="AX172" s="8">
        <v>170627</v>
      </c>
      <c r="AY172" s="8">
        <v>263377</v>
      </c>
      <c r="AZ172" s="8">
        <v>300671</v>
      </c>
      <c r="BA172" s="8">
        <v>12747</v>
      </c>
      <c r="BB172" s="8">
        <v>10248</v>
      </c>
      <c r="BC172" s="8">
        <v>-9861.9999999999709</v>
      </c>
      <c r="BD172" s="8">
        <v>22540</v>
      </c>
      <c r="BE172" s="8">
        <v>33796</v>
      </c>
      <c r="BF172" s="8">
        <v>16665</v>
      </c>
      <c r="BG172" s="8">
        <v>14441</v>
      </c>
      <c r="BH172" s="8">
        <v>-400.99999999997101</v>
      </c>
      <c r="BI172" s="8">
        <v>26285</v>
      </c>
      <c r="BJ172" s="8">
        <v>37509</v>
      </c>
      <c r="BK172" s="8">
        <v>83593</v>
      </c>
      <c r="BL172" s="8">
        <v>94516</v>
      </c>
      <c r="BM172" s="8">
        <v>64507</v>
      </c>
      <c r="BN172" s="8">
        <v>60820</v>
      </c>
      <c r="BO172" s="8">
        <v>92554</v>
      </c>
      <c r="BP172" s="8">
        <v>73336</v>
      </c>
      <c r="BQ172" s="8">
        <v>81170</v>
      </c>
      <c r="BR172" s="8">
        <v>50437</v>
      </c>
      <c r="BS172" s="8">
        <v>54632</v>
      </c>
      <c r="BT172" s="8">
        <v>86803</v>
      </c>
      <c r="BU172" s="8">
        <v>-2193</v>
      </c>
      <c r="BV172" s="8">
        <v>-2369</v>
      </c>
      <c r="BW172" s="8">
        <v>-1656</v>
      </c>
      <c r="BX172" s="8">
        <v>-4870</v>
      </c>
      <c r="BY172" s="8">
        <v>-5863</v>
      </c>
      <c r="BZ172" s="8">
        <v>-182418</v>
      </c>
      <c r="CA172" s="8">
        <v>-174753</v>
      </c>
      <c r="CB172" s="8">
        <v>-129612</v>
      </c>
      <c r="CC172" s="8">
        <v>-182424</v>
      </c>
      <c r="CD172" s="8">
        <v>-205152</v>
      </c>
      <c r="CE172" s="10">
        <v>-12.6378378378378</v>
      </c>
      <c r="CF172" s="10">
        <v>9.7076923076923105</v>
      </c>
      <c r="CG172" s="10">
        <v>0.68736014986730698</v>
      </c>
      <c r="CH172" s="10">
        <v>0.55948074058310304</v>
      </c>
      <c r="CI172" s="10">
        <v>5.6575372968158497</v>
      </c>
      <c r="CJ172" s="8">
        <v>12144</v>
      </c>
      <c r="CK172" s="8">
        <v>10957</v>
      </c>
      <c r="CL172" s="8">
        <v>3214</v>
      </c>
      <c r="CM172" s="8">
        <v>21240</v>
      </c>
      <c r="CN172" s="8">
        <v>25203</v>
      </c>
      <c r="CO172" s="10">
        <v>4.8419999999999996</v>
      </c>
      <c r="CP172" s="10">
        <v>4.6589999999999998</v>
      </c>
      <c r="CQ172" s="10">
        <v>1.8839999999999999</v>
      </c>
      <c r="CR172" s="10">
        <v>8.0640000000000001</v>
      </c>
      <c r="CS172" s="10">
        <v>8.3819999999999997</v>
      </c>
      <c r="CT172" s="8">
        <v>184</v>
      </c>
      <c r="CU172" s="8">
        <v>197</v>
      </c>
      <c r="CV172" s="8">
        <v>153944</v>
      </c>
      <c r="CW172" s="8">
        <v>141955</v>
      </c>
      <c r="CX172" s="8">
        <v>144551</v>
      </c>
      <c r="CY172" s="8">
        <v>158161</v>
      </c>
      <c r="CZ172" s="8">
        <v>134505</v>
      </c>
      <c r="DA172" s="8">
        <v>8548</v>
      </c>
      <c r="DB172" s="8">
        <v>9118</v>
      </c>
      <c r="DC172" s="8">
        <v>9686</v>
      </c>
      <c r="DD172" s="8">
        <v>15261</v>
      </c>
      <c r="DE172" s="8">
        <v>10767</v>
      </c>
      <c r="DF172" s="8">
        <v>420</v>
      </c>
      <c r="DG172" s="4">
        <f t="shared" si="65"/>
        <v>-0.21342874280409974</v>
      </c>
    </row>
    <row r="173" spans="1:111" ht="14" customHeight="1" x14ac:dyDescent="0.2">
      <c r="A173" s="4" t="s">
        <v>731</v>
      </c>
      <c r="B173" s="5" t="s">
        <v>732</v>
      </c>
      <c r="C173" s="4" t="s">
        <v>159</v>
      </c>
      <c r="D173" s="16">
        <v>498</v>
      </c>
      <c r="E173" s="4">
        <f>(I173/AB173)^(1/2)-1</f>
        <v>-0.7951145653322953</v>
      </c>
      <c r="F173" s="4">
        <f t="shared" si="46"/>
        <v>-0.24530652837447223</v>
      </c>
      <c r="G173" s="4">
        <f t="shared" si="47"/>
        <v>-3.5482114491968324</v>
      </c>
      <c r="H173" s="4">
        <f t="shared" si="48"/>
        <v>0.49171167223347967</v>
      </c>
      <c r="I173" s="17">
        <v>70.014162795999994</v>
      </c>
      <c r="J173" s="8">
        <v>66</v>
      </c>
      <c r="K173" s="4">
        <f t="shared" si="49"/>
        <v>0.12930036597071348</v>
      </c>
      <c r="L173" s="4">
        <f t="shared" si="50"/>
        <v>0.34663859308293121</v>
      </c>
      <c r="M173" s="14">
        <f t="shared" si="51"/>
        <v>732400.5</v>
      </c>
      <c r="N173" s="4">
        <f t="shared" si="52"/>
        <v>-0.81740256196643846</v>
      </c>
      <c r="O173" s="4">
        <f t="shared" si="53"/>
        <v>-0.82848816113741319</v>
      </c>
      <c r="P173" s="4">
        <f t="shared" si="54"/>
        <v>-0.13858014925936354</v>
      </c>
      <c r="Q173" s="4">
        <f t="shared" si="55"/>
        <v>2.3886723115462655E-2</v>
      </c>
      <c r="R173" s="4">
        <f t="shared" si="56"/>
        <v>0.52368805999034096</v>
      </c>
      <c r="S173" s="4">
        <f t="shared" si="57"/>
        <v>0.57332253218733209</v>
      </c>
      <c r="T173" s="14">
        <f t="shared" si="58"/>
        <v>237901.5</v>
      </c>
      <c r="U173" s="4">
        <f t="shared" si="59"/>
        <v>0.60063742352574012</v>
      </c>
      <c r="V173" s="4">
        <f t="shared" si="60"/>
        <v>2.2233329891318379</v>
      </c>
      <c r="W173" s="4">
        <f t="shared" si="61"/>
        <v>1.1963601852238122</v>
      </c>
      <c r="X173">
        <f t="shared" si="62"/>
        <v>-0.49762099452715414</v>
      </c>
      <c r="Y173">
        <f t="shared" si="63"/>
        <v>2.5642173123865555</v>
      </c>
      <c r="Z173" s="9" t="s">
        <v>733</v>
      </c>
      <c r="AA173" s="17">
        <v>1259.4510943390001</v>
      </c>
      <c r="AB173" s="17">
        <v>1667.875883742</v>
      </c>
      <c r="AC173" s="2" t="s">
        <v>134</v>
      </c>
      <c r="AD173" s="2" t="s">
        <v>134</v>
      </c>
      <c r="AE173" s="16">
        <v>99381</v>
      </c>
      <c r="AF173" s="16">
        <v>169395.16279610599</v>
      </c>
      <c r="AG173" s="8">
        <v>-285415</v>
      </c>
      <c r="AH173" s="8">
        <v>13416</v>
      </c>
      <c r="AI173" s="8">
        <v>-9870</v>
      </c>
      <c r="AJ173" s="8">
        <v>-40083</v>
      </c>
      <c r="AK173" s="8">
        <v>-32892</v>
      </c>
      <c r="AL173" s="8">
        <v>573559</v>
      </c>
      <c r="AM173" s="8">
        <v>891242</v>
      </c>
      <c r="AN173" s="8">
        <v>275795</v>
      </c>
      <c r="AO173" s="8">
        <v>185651</v>
      </c>
      <c r="AP173" s="8">
        <v>174411</v>
      </c>
      <c r="AQ173" s="8">
        <v>154948</v>
      </c>
      <c r="AR173" s="8">
        <v>269384</v>
      </c>
      <c r="AS173" s="8">
        <v>199917</v>
      </c>
      <c r="AT173" s="8">
        <v>104967</v>
      </c>
      <c r="AU173" s="8">
        <v>100592</v>
      </c>
      <c r="AV173" s="8">
        <v>344501</v>
      </c>
      <c r="AW173" s="8">
        <v>479420</v>
      </c>
      <c r="AX173" s="8">
        <v>342205</v>
      </c>
      <c r="AY173" s="8">
        <v>235111</v>
      </c>
      <c r="AZ173" s="8">
        <v>211813</v>
      </c>
      <c r="BA173" s="8">
        <v>-281596</v>
      </c>
      <c r="BB173" s="8">
        <v>-2699</v>
      </c>
      <c r="BC173" s="8">
        <v>5141</v>
      </c>
      <c r="BD173" s="8">
        <v>-22088</v>
      </c>
      <c r="BE173" s="8">
        <v>-20875</v>
      </c>
      <c r="BF173" s="8">
        <v>-47741</v>
      </c>
      <c r="BG173" s="8">
        <v>12532</v>
      </c>
      <c r="BH173" s="8">
        <v>11920</v>
      </c>
      <c r="BI173" s="8">
        <v>-9703</v>
      </c>
      <c r="BJ173" s="8">
        <v>-9899</v>
      </c>
      <c r="BK173" s="8">
        <v>223678</v>
      </c>
      <c r="BL173" s="8">
        <v>256062</v>
      </c>
      <c r="BM173" s="8">
        <v>64877</v>
      </c>
      <c r="BN173" s="8">
        <v>154471</v>
      </c>
      <c r="BO173" s="8">
        <v>126867</v>
      </c>
      <c r="BP173" s="8">
        <v>41605</v>
      </c>
      <c r="BQ173" s="8">
        <v>88415</v>
      </c>
      <c r="BR173" s="8">
        <v>48700</v>
      </c>
      <c r="BS173" s="8">
        <v>64420</v>
      </c>
      <c r="BT173" s="8">
        <v>43864</v>
      </c>
      <c r="BU173" s="8">
        <v>-8229</v>
      </c>
      <c r="BV173" s="8">
        <v>-467574</v>
      </c>
      <c r="BW173" s="8">
        <v>-1508</v>
      </c>
      <c r="BX173" s="8">
        <v>-768</v>
      </c>
      <c r="BY173" s="8">
        <v>-1343</v>
      </c>
      <c r="BZ173" s="8">
        <v>-273923</v>
      </c>
      <c r="CA173" s="8">
        <v>-363291</v>
      </c>
      <c r="CB173" s="8">
        <v>-272050</v>
      </c>
      <c r="CC173" s="8">
        <v>-201269</v>
      </c>
      <c r="CD173" s="8">
        <v>-179483</v>
      </c>
      <c r="CE173" s="10">
        <v>6.4340351304525506E-2</v>
      </c>
      <c r="CF173" s="10">
        <v>-0.90992647058823495</v>
      </c>
      <c r="CG173" s="10">
        <v>-3.6634216177523302</v>
      </c>
      <c r="CH173" s="10">
        <v>-0.21437629313221701</v>
      </c>
      <c r="CI173" s="10">
        <v>1.50385416666667</v>
      </c>
      <c r="CJ173" s="8">
        <v>-51560</v>
      </c>
      <c r="CK173" s="8">
        <v>28647</v>
      </c>
      <c r="CL173" s="8">
        <v>-3091</v>
      </c>
      <c r="CM173" s="8">
        <v>-27698</v>
      </c>
      <c r="CN173" s="8">
        <v>-21916</v>
      </c>
      <c r="CO173" s="10">
        <v>-14.967000000000001</v>
      </c>
      <c r="CP173" s="10">
        <v>5.9749999999999996</v>
      </c>
      <c r="CQ173" s="10">
        <v>-0.90300000000000002</v>
      </c>
      <c r="CR173" s="10">
        <v>-11.781000000000001</v>
      </c>
      <c r="CS173" s="10">
        <v>-10.347</v>
      </c>
      <c r="CT173" s="8">
        <v>56</v>
      </c>
      <c r="CU173" s="8">
        <v>35</v>
      </c>
      <c r="CV173" s="8">
        <v>114413</v>
      </c>
      <c r="CW173" s="8">
        <v>178531</v>
      </c>
      <c r="CX173" s="8">
        <v>85314</v>
      </c>
      <c r="CY173" s="8">
        <v>47805</v>
      </c>
      <c r="CZ173" s="8">
        <v>51084</v>
      </c>
      <c r="DA173" s="8">
        <v>300366</v>
      </c>
      <c r="DB173" s="8">
        <v>519687</v>
      </c>
      <c r="DC173" s="8">
        <v>52421</v>
      </c>
      <c r="DD173" s="8">
        <v>57406</v>
      </c>
      <c r="DE173" s="8">
        <v>68369</v>
      </c>
      <c r="DF173" s="8">
        <v>66</v>
      </c>
      <c r="DG173" s="4">
        <f t="shared" si="65"/>
        <v>0.71631353759479488</v>
      </c>
    </row>
    <row r="174" spans="1:111" ht="14" customHeight="1" x14ac:dyDescent="0.2">
      <c r="A174" s="4" t="s">
        <v>734</v>
      </c>
      <c r="B174" s="5" t="s">
        <v>735</v>
      </c>
      <c r="C174" s="4" t="s">
        <v>736</v>
      </c>
      <c r="D174" s="18">
        <v>530</v>
      </c>
      <c r="E174" s="4" t="e">
        <f>(I174/AD174)^(1/4)-1</f>
        <v>#VALUE!</v>
      </c>
      <c r="F174" s="4" t="e">
        <f t="shared" si="46"/>
        <v>#VALUE!</v>
      </c>
      <c r="G174" s="4" t="e">
        <f t="shared" si="47"/>
        <v>#VALUE!</v>
      </c>
      <c r="H174" s="4" t="e">
        <f t="shared" si="48"/>
        <v>#VALUE!</v>
      </c>
      <c r="I174" s="2" t="s">
        <v>134</v>
      </c>
      <c r="J174" s="4" t="s">
        <v>134</v>
      </c>
      <c r="K174" s="4" t="e">
        <f t="shared" si="49"/>
        <v>#VALUE!</v>
      </c>
      <c r="L174" s="4" t="e">
        <f t="shared" si="50"/>
        <v>#VALUE!</v>
      </c>
      <c r="M174" s="14" t="e">
        <f t="shared" si="51"/>
        <v>#DIV/0!</v>
      </c>
      <c r="N174" s="4" t="e">
        <f t="shared" si="52"/>
        <v>#VALUE!</v>
      </c>
      <c r="O174" s="4" t="e">
        <f t="shared" si="53"/>
        <v>#VALUE!</v>
      </c>
      <c r="P174" s="4" t="e">
        <f t="shared" si="54"/>
        <v>#VALUE!</v>
      </c>
      <c r="Q174" s="4" t="e">
        <f t="shared" si="55"/>
        <v>#VALUE!</v>
      </c>
      <c r="R174" s="4" t="e">
        <f t="shared" si="56"/>
        <v>#VALUE!</v>
      </c>
      <c r="S174" s="4" t="e">
        <f t="shared" si="57"/>
        <v>#VALUE!</v>
      </c>
      <c r="T174" s="14" t="e">
        <f t="shared" si="58"/>
        <v>#DIV/0!</v>
      </c>
      <c r="U174" s="4" t="e">
        <f t="shared" si="59"/>
        <v>#VALUE!</v>
      </c>
      <c r="V174" s="4" t="e">
        <f t="shared" si="60"/>
        <v>#VALUE!</v>
      </c>
      <c r="W174" s="4" t="e">
        <f t="shared" si="61"/>
        <v>#VALUE!</v>
      </c>
      <c r="X174" t="e">
        <f t="shared" si="62"/>
        <v>#VALUE!</v>
      </c>
      <c r="Y174" t="e">
        <f t="shared" si="63"/>
        <v>#VALUE!</v>
      </c>
      <c r="Z174" s="9" t="s">
        <v>737</v>
      </c>
      <c r="AA174" s="2" t="s">
        <v>134</v>
      </c>
      <c r="AB174" s="2" t="s">
        <v>134</v>
      </c>
      <c r="AC174" s="2" t="s">
        <v>134</v>
      </c>
      <c r="AD174" s="2" t="s">
        <v>134</v>
      </c>
      <c r="AE174" s="2" t="s">
        <v>134</v>
      </c>
      <c r="AF174" s="2" t="s">
        <v>134</v>
      </c>
      <c r="AG174" s="4" t="s">
        <v>134</v>
      </c>
      <c r="AH174" s="4" t="s">
        <v>134</v>
      </c>
      <c r="AI174" s="4" t="s">
        <v>134</v>
      </c>
      <c r="AJ174" s="4" t="s">
        <v>134</v>
      </c>
      <c r="AK174" s="4" t="s">
        <v>134</v>
      </c>
      <c r="AL174" s="4" t="s">
        <v>134</v>
      </c>
      <c r="AM174" s="4" t="s">
        <v>134</v>
      </c>
      <c r="AN174" s="4" t="s">
        <v>134</v>
      </c>
      <c r="AO174" s="4" t="s">
        <v>134</v>
      </c>
      <c r="AP174" s="4" t="s">
        <v>134</v>
      </c>
      <c r="AQ174" s="4" t="s">
        <v>134</v>
      </c>
      <c r="AR174" s="4" t="s">
        <v>134</v>
      </c>
      <c r="AS174" s="4" t="s">
        <v>134</v>
      </c>
      <c r="AT174" s="4" t="s">
        <v>134</v>
      </c>
      <c r="AU174" s="4" t="s">
        <v>134</v>
      </c>
      <c r="AV174" s="4" t="s">
        <v>134</v>
      </c>
      <c r="AW174" s="4" t="s">
        <v>134</v>
      </c>
      <c r="AX174" s="4" t="s">
        <v>134</v>
      </c>
      <c r="AY174" s="4" t="s">
        <v>134</v>
      </c>
      <c r="AZ174" s="4" t="s">
        <v>134</v>
      </c>
      <c r="BA174" s="4" t="s">
        <v>134</v>
      </c>
      <c r="BB174" s="4" t="s">
        <v>134</v>
      </c>
      <c r="BC174" s="4" t="s">
        <v>134</v>
      </c>
      <c r="BD174" s="4" t="s">
        <v>134</v>
      </c>
      <c r="BE174" s="4" t="s">
        <v>134</v>
      </c>
      <c r="BF174" s="4" t="s">
        <v>134</v>
      </c>
      <c r="BG174" s="4" t="s">
        <v>134</v>
      </c>
      <c r="BH174" s="4" t="s">
        <v>134</v>
      </c>
      <c r="BI174" s="4" t="s">
        <v>134</v>
      </c>
      <c r="BJ174" s="4" t="s">
        <v>134</v>
      </c>
      <c r="BK174" s="4" t="s">
        <v>134</v>
      </c>
      <c r="BL174" s="4" t="s">
        <v>134</v>
      </c>
      <c r="BM174" s="4" t="s">
        <v>134</v>
      </c>
      <c r="BN174" s="4" t="s">
        <v>134</v>
      </c>
      <c r="BO174" s="4" t="s">
        <v>134</v>
      </c>
      <c r="BP174" s="4" t="s">
        <v>134</v>
      </c>
      <c r="BQ174" s="4" t="s">
        <v>134</v>
      </c>
      <c r="BR174" s="4" t="s">
        <v>134</v>
      </c>
      <c r="BS174" s="4" t="s">
        <v>134</v>
      </c>
      <c r="BT174" s="4" t="s">
        <v>134</v>
      </c>
      <c r="BU174" s="4" t="s">
        <v>134</v>
      </c>
      <c r="BV174" s="4" t="s">
        <v>134</v>
      </c>
      <c r="BW174" s="4" t="s">
        <v>134</v>
      </c>
      <c r="BX174" s="4" t="s">
        <v>134</v>
      </c>
      <c r="BY174" s="4" t="s">
        <v>134</v>
      </c>
      <c r="BZ174" s="4" t="s">
        <v>134</v>
      </c>
      <c r="CA174" s="4" t="s">
        <v>134</v>
      </c>
      <c r="CB174" s="4" t="s">
        <v>134</v>
      </c>
      <c r="CC174" s="4" t="s">
        <v>134</v>
      </c>
      <c r="CD174" s="4" t="s">
        <v>134</v>
      </c>
      <c r="CE174" s="4" t="s">
        <v>134</v>
      </c>
      <c r="CF174" s="4" t="s">
        <v>134</v>
      </c>
      <c r="CG174" s="4" t="s">
        <v>134</v>
      </c>
      <c r="CH174" s="4" t="s">
        <v>134</v>
      </c>
      <c r="CI174" s="4" t="s">
        <v>134</v>
      </c>
      <c r="CJ174" s="4" t="s">
        <v>134</v>
      </c>
      <c r="CK174" s="4" t="s">
        <v>134</v>
      </c>
      <c r="CL174" s="4" t="s">
        <v>134</v>
      </c>
      <c r="CM174" s="4" t="s">
        <v>134</v>
      </c>
      <c r="CN174" s="4" t="s">
        <v>134</v>
      </c>
      <c r="CO174" s="4" t="s">
        <v>134</v>
      </c>
      <c r="CP174" s="4" t="s">
        <v>134</v>
      </c>
      <c r="CQ174" s="4" t="s">
        <v>134</v>
      </c>
      <c r="CR174" s="4" t="s">
        <v>134</v>
      </c>
      <c r="CS174" s="4" t="s">
        <v>134</v>
      </c>
      <c r="CT174" s="4" t="s">
        <v>134</v>
      </c>
      <c r="CU174" s="4" t="s">
        <v>134</v>
      </c>
      <c r="CV174" s="4" t="s">
        <v>134</v>
      </c>
      <c r="CW174" s="4" t="s">
        <v>134</v>
      </c>
      <c r="CX174" s="4" t="s">
        <v>134</v>
      </c>
      <c r="CY174" s="4" t="s">
        <v>134</v>
      </c>
      <c r="CZ174" s="4" t="s">
        <v>134</v>
      </c>
      <c r="DA174" s="4" t="s">
        <v>134</v>
      </c>
      <c r="DB174" s="4" t="s">
        <v>134</v>
      </c>
      <c r="DC174" s="4" t="s">
        <v>134</v>
      </c>
      <c r="DD174" s="4" t="s">
        <v>134</v>
      </c>
      <c r="DE174" s="4" t="s">
        <v>134</v>
      </c>
      <c r="DF174" s="4" t="s">
        <v>134</v>
      </c>
      <c r="DG174" s="4" t="e">
        <f t="shared" si="65"/>
        <v>#VALUE!</v>
      </c>
    </row>
    <row r="175" spans="1:111" ht="14" customHeight="1" x14ac:dyDescent="0.2">
      <c r="A175" s="4" t="s">
        <v>738</v>
      </c>
      <c r="B175" s="5" t="s">
        <v>739</v>
      </c>
      <c r="C175" s="4" t="s">
        <v>299</v>
      </c>
      <c r="D175" s="16">
        <v>1600</v>
      </c>
      <c r="E175" s="4">
        <f>(I175/AD175)^(1/4)-1</f>
        <v>4.8004020109830403E-2</v>
      </c>
      <c r="F175" s="4">
        <f t="shared" si="46"/>
        <v>2.9632979853825616</v>
      </c>
      <c r="G175" s="4">
        <f t="shared" si="47"/>
        <v>4.3438070353115927</v>
      </c>
      <c r="H175" s="4">
        <f t="shared" si="48"/>
        <v>0.53232162966088725</v>
      </c>
      <c r="I175" s="17">
        <v>219.752252</v>
      </c>
      <c r="J175" s="8">
        <v>6</v>
      </c>
      <c r="K175" s="4">
        <f t="shared" si="49"/>
        <v>0.15596072792096427</v>
      </c>
      <c r="L175" s="4">
        <f t="shared" si="50"/>
        <v>0.10794474083829253</v>
      </c>
      <c r="M175" s="14">
        <f t="shared" si="51"/>
        <v>537646</v>
      </c>
      <c r="N175" s="4">
        <f t="shared" si="52"/>
        <v>-5.2292124326180399E-3</v>
      </c>
      <c r="O175" s="4">
        <f t="shared" si="53"/>
        <v>0.30679425283076628</v>
      </c>
      <c r="P175" s="4">
        <f t="shared" si="54"/>
        <v>0.12254725528402814</v>
      </c>
      <c r="Q175" s="4">
        <f t="shared" si="55"/>
        <v>0.22524915294205256</v>
      </c>
      <c r="R175" s="4">
        <f t="shared" si="56"/>
        <v>4.9386345392837525E-2</v>
      </c>
      <c r="S175" s="4">
        <f t="shared" si="57"/>
        <v>0.26999257468173954</v>
      </c>
      <c r="T175" s="14">
        <f t="shared" si="58"/>
        <v>49504</v>
      </c>
      <c r="U175" s="4">
        <f t="shared" si="59"/>
        <v>0.42550768212480106</v>
      </c>
      <c r="V175" s="4">
        <f t="shared" si="60"/>
        <v>0.92823541609864557</v>
      </c>
      <c r="W175" s="4">
        <f t="shared" si="61"/>
        <v>2.9610833689521803</v>
      </c>
      <c r="X175">
        <f t="shared" si="62"/>
        <v>0.13054331141122957</v>
      </c>
      <c r="Y175">
        <f t="shared" si="63"/>
        <v>4.0258529049083664</v>
      </c>
      <c r="Z175" s="9" t="s">
        <v>740</v>
      </c>
      <c r="AA175" s="17">
        <v>203.48344234300001</v>
      </c>
      <c r="AB175" s="17">
        <v>144.051013321</v>
      </c>
      <c r="AC175" s="17">
        <v>253.87171514600001</v>
      </c>
      <c r="AD175" s="17">
        <v>182.17196379999999</v>
      </c>
      <c r="AE175" s="16">
        <v>-91080</v>
      </c>
      <c r="AF175" s="16">
        <v>128672.25199999999</v>
      </c>
      <c r="AG175" s="8">
        <v>74158</v>
      </c>
      <c r="AH175" s="8">
        <v>48125</v>
      </c>
      <c r="AI175" s="8">
        <v>14793</v>
      </c>
      <c r="AJ175" s="8">
        <v>39632</v>
      </c>
      <c r="AK175" s="8">
        <v>34785</v>
      </c>
      <c r="AL175" s="8">
        <v>568072</v>
      </c>
      <c r="AM175" s="8">
        <v>507220</v>
      </c>
      <c r="AN175" s="8">
        <v>476179</v>
      </c>
      <c r="AO175" s="8">
        <v>444773</v>
      </c>
      <c r="AP175" s="8">
        <v>376991</v>
      </c>
      <c r="AQ175" s="8">
        <v>260407</v>
      </c>
      <c r="AR175" s="8">
        <v>203053</v>
      </c>
      <c r="AS175" s="8">
        <v>188146</v>
      </c>
      <c r="AT175" s="8">
        <v>200668</v>
      </c>
      <c r="AU175" s="8">
        <v>164174</v>
      </c>
      <c r="AV175" s="8">
        <v>241719</v>
      </c>
      <c r="AW175" s="8">
        <v>191846</v>
      </c>
      <c r="AX175" s="8">
        <v>128432</v>
      </c>
      <c r="AY175" s="8">
        <v>140990</v>
      </c>
      <c r="AZ175" s="8">
        <v>135375</v>
      </c>
      <c r="BA175" s="8">
        <v>-1264</v>
      </c>
      <c r="BB175" s="8">
        <v>-15766</v>
      </c>
      <c r="BC175" s="8">
        <v>-46755</v>
      </c>
      <c r="BD175" s="8">
        <v>-25063</v>
      </c>
      <c r="BE175" s="8">
        <v>-21370</v>
      </c>
      <c r="BF175" s="8">
        <v>29622</v>
      </c>
      <c r="BG175" s="8">
        <v>7319</v>
      </c>
      <c r="BH175" s="8">
        <v>-20282</v>
      </c>
      <c r="BI175" s="8">
        <v>-8823</v>
      </c>
      <c r="BJ175" s="8">
        <v>-6687</v>
      </c>
      <c r="BK175" s="8">
        <v>141106</v>
      </c>
      <c r="BL175" s="8">
        <v>155104</v>
      </c>
      <c r="BM175" s="8">
        <v>175555</v>
      </c>
      <c r="BN175" s="8">
        <v>155381</v>
      </c>
      <c r="BO175" s="8">
        <v>126287</v>
      </c>
      <c r="BP175" s="8">
        <v>44270</v>
      </c>
      <c r="BQ175" s="8">
        <v>46016</v>
      </c>
      <c r="BR175" s="8">
        <v>52257</v>
      </c>
      <c r="BS175" s="8">
        <v>61966</v>
      </c>
      <c r="BT175" s="8">
        <v>42248</v>
      </c>
      <c r="BU175" s="8">
        <v>-54447</v>
      </c>
      <c r="BV175" s="8">
        <v>-44561</v>
      </c>
      <c r="BW175" s="8">
        <v>-44368</v>
      </c>
      <c r="BX175" s="8">
        <v>-24664</v>
      </c>
      <c r="BY175" s="8">
        <v>-20930</v>
      </c>
      <c r="BZ175" s="8">
        <v>-150649</v>
      </c>
      <c r="CA175" s="8">
        <v>-128865</v>
      </c>
      <c r="CB175" s="8">
        <v>-95921</v>
      </c>
      <c r="CC175" s="8">
        <v>-96236</v>
      </c>
      <c r="CD175" s="8">
        <v>-93762</v>
      </c>
      <c r="CE175" s="10">
        <v>-1.3576787829782401E-2</v>
      </c>
      <c r="CF175" s="10">
        <v>1.1149875064824901E-2</v>
      </c>
      <c r="CG175" s="10">
        <v>-0.56020416701531295</v>
      </c>
      <c r="CH175" s="10">
        <v>-0.25679912504557101</v>
      </c>
      <c r="CI175" s="10">
        <v>-0.118316031091867</v>
      </c>
      <c r="CJ175" s="8">
        <v>105044</v>
      </c>
      <c r="CK175" s="8">
        <v>71210</v>
      </c>
      <c r="CL175" s="8">
        <v>41266</v>
      </c>
      <c r="CM175" s="8">
        <v>55872</v>
      </c>
      <c r="CN175" s="8">
        <v>49468</v>
      </c>
      <c r="CO175" s="10">
        <v>43.457000000000001</v>
      </c>
      <c r="CP175" s="10">
        <v>37.118000000000002</v>
      </c>
      <c r="CQ175" s="10">
        <v>32.131</v>
      </c>
      <c r="CR175" s="10">
        <v>39.628</v>
      </c>
      <c r="CS175" s="10">
        <v>36.540999999999997</v>
      </c>
      <c r="CT175" s="8">
        <v>5</v>
      </c>
      <c r="CU175" s="8">
        <v>3</v>
      </c>
      <c r="CV175" s="8">
        <v>102752</v>
      </c>
      <c r="CW175" s="8">
        <v>72408</v>
      </c>
      <c r="CX175" s="8">
        <v>65562</v>
      </c>
      <c r="CY175" s="8">
        <v>52369</v>
      </c>
      <c r="CZ175" s="8">
        <v>50626</v>
      </c>
      <c r="DA175" s="8">
        <v>28055</v>
      </c>
      <c r="DB175" s="8">
        <v>31774</v>
      </c>
      <c r="DC175" s="8">
        <v>35330</v>
      </c>
      <c r="DD175" s="8">
        <v>37902</v>
      </c>
      <c r="DE175" s="8">
        <v>40516</v>
      </c>
      <c r="DF175" s="8">
        <v>6</v>
      </c>
      <c r="DG175" s="4">
        <f t="shared" si="65"/>
        <v>0.20834653270948755</v>
      </c>
    </row>
    <row r="176" spans="1:111" ht="14" customHeight="1" x14ac:dyDescent="0.2">
      <c r="A176" s="4" t="s">
        <v>741</v>
      </c>
      <c r="B176" s="5" t="s">
        <v>742</v>
      </c>
      <c r="C176" s="4" t="s">
        <v>182</v>
      </c>
      <c r="D176" s="16">
        <v>1200</v>
      </c>
      <c r="E176" s="4">
        <f>(I176/AC176)^(1/3)-1</f>
        <v>0.12972587648869238</v>
      </c>
      <c r="F176" s="4">
        <f t="shared" si="46"/>
        <v>-0.58338481939182241</v>
      </c>
      <c r="G176" s="4">
        <f t="shared" si="47"/>
        <v>-2.0561526953370404</v>
      </c>
      <c r="H176" s="4">
        <f t="shared" si="48"/>
        <v>1.7256994079262906</v>
      </c>
      <c r="I176" s="17">
        <v>431.90486734299998</v>
      </c>
      <c r="J176" s="8">
        <v>1080</v>
      </c>
      <c r="K176" s="4" t="e">
        <f t="shared" si="49"/>
        <v>#DIV/0!</v>
      </c>
      <c r="L176" s="4">
        <f t="shared" si="50"/>
        <v>5.9373725815672769</v>
      </c>
      <c r="M176" s="14">
        <f t="shared" si="51"/>
        <v>1071471.5</v>
      </c>
      <c r="N176" s="4">
        <f t="shared" si="52"/>
        <v>-3.4685034661257372</v>
      </c>
      <c r="O176" s="4">
        <f t="shared" si="53"/>
        <v>-3.5419212239801361</v>
      </c>
      <c r="P176" s="4">
        <f t="shared" si="54"/>
        <v>-0.83928562885424096</v>
      </c>
      <c r="Q176" s="4">
        <f t="shared" si="55"/>
        <v>5.5099199609612341E-2</v>
      </c>
      <c r="R176" s="4">
        <f t="shared" si="56"/>
        <v>0.44115639089172487</v>
      </c>
      <c r="S176" s="4" t="e">
        <f t="shared" si="57"/>
        <v>#VALUE!</v>
      </c>
      <c r="T176" s="14">
        <f t="shared" si="58"/>
        <v>20210</v>
      </c>
      <c r="U176" s="4">
        <f t="shared" si="59"/>
        <v>0.27709131208846854</v>
      </c>
      <c r="V176" s="4">
        <f t="shared" si="60"/>
        <v>0.62132300485113667</v>
      </c>
      <c r="W176" s="4">
        <f t="shared" si="61"/>
        <v>6.710794605366166</v>
      </c>
      <c r="X176">
        <f t="shared" si="62"/>
        <v>-0.98143559926665047</v>
      </c>
      <c r="Y176">
        <f t="shared" si="63"/>
        <v>3.3253851748991603</v>
      </c>
      <c r="Z176" s="9" t="s">
        <v>743</v>
      </c>
      <c r="AA176" s="17">
        <v>1539.5208989289999</v>
      </c>
      <c r="AB176" s="17">
        <v>3899.3258461619998</v>
      </c>
      <c r="AC176" s="17">
        <v>299.54968625999999</v>
      </c>
      <c r="AD176" s="2" t="s">
        <v>134</v>
      </c>
      <c r="AE176" s="16">
        <v>-71194</v>
      </c>
      <c r="AF176" s="16">
        <v>360710.86734297703</v>
      </c>
      <c r="AG176" s="8">
        <v>-740343</v>
      </c>
      <c r="AH176" s="8">
        <v>-240334</v>
      </c>
      <c r="AI176" s="8">
        <v>-34015</v>
      </c>
      <c r="AJ176" s="8">
        <v>2729.03</v>
      </c>
      <c r="AK176" s="8">
        <v>-43.69</v>
      </c>
      <c r="AL176" s="8">
        <v>754347</v>
      </c>
      <c r="AM176" s="8">
        <v>1388596</v>
      </c>
      <c r="AN176" s="8">
        <v>641909</v>
      </c>
      <c r="AO176" s="8">
        <v>305124.78999999998</v>
      </c>
      <c r="AP176" s="8">
        <v>325.68</v>
      </c>
      <c r="AQ176" s="8">
        <v>336416</v>
      </c>
      <c r="AR176" s="8">
        <v>402009</v>
      </c>
      <c r="AS176" s="8">
        <v>612592</v>
      </c>
      <c r="AT176" s="8">
        <v>572.07000000000005</v>
      </c>
      <c r="AU176" s="8">
        <v>119.14</v>
      </c>
      <c r="AV176" s="8">
        <v>209023</v>
      </c>
      <c r="AW176" s="8">
        <v>112408</v>
      </c>
      <c r="AX176" s="8">
        <v>16470</v>
      </c>
      <c r="AY176" s="8">
        <v>0</v>
      </c>
      <c r="AZ176" s="8">
        <v>0</v>
      </c>
      <c r="BA176" s="8">
        <v>-724997</v>
      </c>
      <c r="BB176" s="8">
        <v>-177667</v>
      </c>
      <c r="BC176" s="8">
        <v>-92055</v>
      </c>
      <c r="BD176" s="8">
        <v>-1856.86</v>
      </c>
      <c r="BE176" s="8">
        <v>-43.69</v>
      </c>
      <c r="BF176" s="8">
        <v>-175430</v>
      </c>
      <c r="BG176" s="8">
        <v>-151652</v>
      </c>
      <c r="BH176" s="8">
        <v>-83466</v>
      </c>
      <c r="BI176" s="8">
        <v>-1856.86</v>
      </c>
      <c r="BJ176" s="8">
        <v>-43.69</v>
      </c>
      <c r="BK176" s="8">
        <v>226845</v>
      </c>
      <c r="BL176" s="8">
        <v>140246</v>
      </c>
      <c r="BM176" s="8">
        <v>125984</v>
      </c>
      <c r="BN176" s="8">
        <v>10844.1</v>
      </c>
      <c r="BO176" s="8">
        <v>344.37</v>
      </c>
      <c r="BP176" s="8">
        <v>83387</v>
      </c>
      <c r="BQ176" s="8">
        <v>104065</v>
      </c>
      <c r="BR176" s="8">
        <v>30499</v>
      </c>
      <c r="BS176" s="8">
        <v>303.19</v>
      </c>
      <c r="BT176" s="8">
        <v>344.37</v>
      </c>
      <c r="BU176" s="8">
        <v>-11517</v>
      </c>
      <c r="BV176" s="8">
        <v>-28903</v>
      </c>
      <c r="BW176" s="8">
        <v>-1429</v>
      </c>
      <c r="BX176" s="4" t="s">
        <v>134</v>
      </c>
      <c r="BY176" s="4" t="s">
        <v>134</v>
      </c>
      <c r="BZ176" s="8">
        <v>-158140</v>
      </c>
      <c r="CA176" s="8">
        <v>-77046</v>
      </c>
      <c r="CB176" s="8">
        <v>-22930</v>
      </c>
      <c r="CC176" s="4" t="s">
        <v>134</v>
      </c>
      <c r="CD176" s="4" t="s">
        <v>134</v>
      </c>
      <c r="CE176" s="10">
        <v>-0.36268520583664698</v>
      </c>
      <c r="CF176" s="10">
        <v>-2.5245570249240501</v>
      </c>
      <c r="CG176" s="4" t="s">
        <v>134</v>
      </c>
      <c r="CH176" s="4" t="s">
        <v>134</v>
      </c>
      <c r="CI176" s="4" t="s">
        <v>134</v>
      </c>
      <c r="CJ176" s="8">
        <v>-190776</v>
      </c>
      <c r="CK176" s="8">
        <v>-214319</v>
      </c>
      <c r="CL176" s="8">
        <v>-25426</v>
      </c>
      <c r="CM176" s="4" t="s">
        <v>134</v>
      </c>
      <c r="CN176" s="4" t="s">
        <v>134</v>
      </c>
      <c r="CO176" s="10">
        <v>-91.27</v>
      </c>
      <c r="CP176" s="4" t="s">
        <v>371</v>
      </c>
      <c r="CQ176" s="4" t="s">
        <v>371</v>
      </c>
      <c r="CR176" s="4" t="s">
        <v>134</v>
      </c>
      <c r="CS176" s="4" t="s">
        <v>134</v>
      </c>
      <c r="CT176" s="8">
        <v>960</v>
      </c>
      <c r="CU176" s="8">
        <v>391</v>
      </c>
      <c r="CV176" s="8">
        <v>105112</v>
      </c>
      <c r="CW176" s="8">
        <v>80528</v>
      </c>
      <c r="CX176" s="8">
        <v>8633</v>
      </c>
      <c r="CY176" s="4" t="s">
        <v>134</v>
      </c>
      <c r="CZ176" s="4" t="s">
        <v>134</v>
      </c>
      <c r="DA176" s="8">
        <v>332785</v>
      </c>
      <c r="DB176" s="8">
        <v>901285</v>
      </c>
      <c r="DC176" s="8">
        <v>11666</v>
      </c>
      <c r="DD176" s="4" t="s">
        <v>134</v>
      </c>
      <c r="DE176" s="4" t="s">
        <v>134</v>
      </c>
      <c r="DF176" s="8">
        <v>1080</v>
      </c>
      <c r="DG176" s="4">
        <f t="shared" si="65"/>
        <v>10.409398060919768</v>
      </c>
    </row>
    <row r="177" spans="1:111" ht="14" customHeight="1" x14ac:dyDescent="0.2">
      <c r="A177" s="4" t="s">
        <v>744</v>
      </c>
      <c r="B177" s="5" t="s">
        <v>745</v>
      </c>
      <c r="C177" s="4" t="s">
        <v>332</v>
      </c>
      <c r="D177" s="16">
        <v>499</v>
      </c>
      <c r="E177" s="4">
        <f>(I177/AD177)^(1/4)-1</f>
        <v>0.16193703619684796</v>
      </c>
      <c r="F177" s="4">
        <f t="shared" si="46"/>
        <v>-3.8032007770811918</v>
      </c>
      <c r="G177" s="4">
        <f t="shared" si="47"/>
        <v>-70.965527534511494</v>
      </c>
      <c r="H177" s="4">
        <f t="shared" si="48"/>
        <v>0.21961056331715784</v>
      </c>
      <c r="I177" s="17">
        <v>37.005143560999997</v>
      </c>
      <c r="J177" s="8">
        <v>2</v>
      </c>
      <c r="K177" s="4">
        <f t="shared" si="49"/>
        <v>8.9653247699427396E-2</v>
      </c>
      <c r="L177" s="4">
        <f t="shared" si="50"/>
        <v>9.8771556678957539E-2</v>
      </c>
      <c r="M177" s="14">
        <f t="shared" si="51"/>
        <v>131293.5</v>
      </c>
      <c r="N177" s="4">
        <f t="shared" si="52"/>
        <v>-3.737857761132389E-2</v>
      </c>
      <c r="O177" s="4">
        <f t="shared" si="53"/>
        <v>-5.504670200668707E-2</v>
      </c>
      <c r="P177" s="4">
        <f t="shared" si="54"/>
        <v>-3.0946090439524778E-3</v>
      </c>
      <c r="Q177" s="4">
        <f t="shared" si="55"/>
        <v>1.7526688881471381E-2</v>
      </c>
      <c r="R177" s="4">
        <f t="shared" si="56"/>
        <v>1.8873668188736682E-2</v>
      </c>
      <c r="S177" s="4">
        <f t="shared" si="57"/>
        <v>7.4512129723775411E-2</v>
      </c>
      <c r="T177" s="14">
        <f t="shared" si="58"/>
        <v>2402.5</v>
      </c>
      <c r="U177" s="4">
        <f t="shared" si="59"/>
        <v>1.2229071537290714</v>
      </c>
      <c r="V177" s="4">
        <f t="shared" si="60"/>
        <v>2.2301723485326401</v>
      </c>
      <c r="W177" s="4">
        <f t="shared" si="61"/>
        <v>0.99259025264560252</v>
      </c>
      <c r="X177">
        <f t="shared" si="62"/>
        <v>-6.7317005673170061E-2</v>
      </c>
      <c r="Y177">
        <f t="shared" si="63"/>
        <v>1.4708905329357771</v>
      </c>
      <c r="Z177" s="9" t="s">
        <v>746</v>
      </c>
      <c r="AA177" s="17">
        <v>36.625058226999997</v>
      </c>
      <c r="AB177" s="17">
        <v>134.314855822</v>
      </c>
      <c r="AC177" s="17">
        <v>27.160208974</v>
      </c>
      <c r="AD177" s="17">
        <v>20.301667654999999</v>
      </c>
      <c r="AE177" s="16">
        <v>1813</v>
      </c>
      <c r="AF177" s="16">
        <v>38818.143561377503</v>
      </c>
      <c r="AG177" s="8">
        <v>-9730</v>
      </c>
      <c r="AH177" s="8">
        <v>2847</v>
      </c>
      <c r="AI177" s="8">
        <v>-1487</v>
      </c>
      <c r="AJ177" s="8">
        <v>-4523</v>
      </c>
      <c r="AK177" s="8">
        <v>-24146</v>
      </c>
      <c r="AL177" s="8">
        <v>144540</v>
      </c>
      <c r="AM177" s="8">
        <v>118047</v>
      </c>
      <c r="AN177" s="8">
        <v>119682</v>
      </c>
      <c r="AO177" s="8">
        <v>122866</v>
      </c>
      <c r="AP177" s="8">
        <v>99165</v>
      </c>
      <c r="AQ177" s="8">
        <v>79258</v>
      </c>
      <c r="AR177" s="8">
        <v>52325</v>
      </c>
      <c r="AS177" s="8">
        <v>50595</v>
      </c>
      <c r="AT177" s="8">
        <v>54713</v>
      </c>
      <c r="AU177" s="8">
        <v>43078</v>
      </c>
      <c r="AV177" s="8">
        <v>176759</v>
      </c>
      <c r="AW177" s="8">
        <v>145619</v>
      </c>
      <c r="AX177" s="8">
        <v>198496</v>
      </c>
      <c r="AY177" s="8">
        <v>178220</v>
      </c>
      <c r="AZ177" s="8">
        <v>125380</v>
      </c>
      <c r="BA177" s="8">
        <v>-6607</v>
      </c>
      <c r="BB177" s="8">
        <v>-12594</v>
      </c>
      <c r="BC177" s="8">
        <v>422</v>
      </c>
      <c r="BD177" s="8">
        <v>-2345</v>
      </c>
      <c r="BE177" s="8">
        <v>-24398</v>
      </c>
      <c r="BF177" s="8">
        <v>-546.99999999999602</v>
      </c>
      <c r="BG177" s="8">
        <v>-6258</v>
      </c>
      <c r="BH177" s="8">
        <v>6701</v>
      </c>
      <c r="BI177" s="8">
        <v>5152</v>
      </c>
      <c r="BJ177" s="8">
        <v>-2630</v>
      </c>
      <c r="BK177" s="8">
        <v>98267</v>
      </c>
      <c r="BL177" s="8">
        <v>63913</v>
      </c>
      <c r="BM177" s="8">
        <v>79021</v>
      </c>
      <c r="BN177" s="8">
        <v>82106</v>
      </c>
      <c r="BO177" s="8">
        <v>55803</v>
      </c>
      <c r="BP177" s="8">
        <v>70178</v>
      </c>
      <c r="BQ177" s="8">
        <v>42683</v>
      </c>
      <c r="BR177" s="8">
        <v>47971</v>
      </c>
      <c r="BS177" s="8">
        <v>64293</v>
      </c>
      <c r="BT177" s="8">
        <v>51855</v>
      </c>
      <c r="BU177" s="8">
        <v>-3098</v>
      </c>
      <c r="BV177" s="8">
        <v>-1707</v>
      </c>
      <c r="BW177" s="8">
        <v>-1547</v>
      </c>
      <c r="BX177" s="8">
        <v>-1844</v>
      </c>
      <c r="BY177" s="8">
        <v>-2324</v>
      </c>
      <c r="BZ177" s="8">
        <v>-160714</v>
      </c>
      <c r="CA177" s="8">
        <v>-134505</v>
      </c>
      <c r="CB177" s="8">
        <v>-174949</v>
      </c>
      <c r="CC177" s="8">
        <v>-156982</v>
      </c>
      <c r="CD177" s="8">
        <v>-114385</v>
      </c>
      <c r="CE177" s="10">
        <v>-0.93153833524872798</v>
      </c>
      <c r="CF177" s="10">
        <v>-3.41809360730594</v>
      </c>
      <c r="CG177" s="10">
        <v>1.1255873015872999</v>
      </c>
      <c r="CH177" s="10">
        <v>0.25138302859821798</v>
      </c>
      <c r="CI177" s="10">
        <v>-0.65756496504418904</v>
      </c>
      <c r="CJ177" s="8">
        <v>-3670</v>
      </c>
      <c r="CK177" s="8">
        <v>9183</v>
      </c>
      <c r="CL177" s="8">
        <v>4792</v>
      </c>
      <c r="CM177" s="8">
        <v>2974</v>
      </c>
      <c r="CN177" s="8">
        <v>-2378</v>
      </c>
      <c r="CO177" s="10">
        <v>-2.0760000000000001</v>
      </c>
      <c r="CP177" s="10">
        <v>6.306</v>
      </c>
      <c r="CQ177" s="10">
        <v>2.4140000000000001</v>
      </c>
      <c r="CR177" s="10">
        <v>1.669</v>
      </c>
      <c r="CS177" s="10">
        <v>-1.897</v>
      </c>
      <c r="CT177" s="8">
        <v>2</v>
      </c>
      <c r="CU177" s="4" t="s">
        <v>134</v>
      </c>
      <c r="CV177" s="8">
        <v>36980</v>
      </c>
      <c r="CW177" s="8">
        <v>31853</v>
      </c>
      <c r="CX177" s="8">
        <v>26134</v>
      </c>
      <c r="CY177" s="8">
        <v>28297</v>
      </c>
      <c r="CZ177" s="8">
        <v>28507</v>
      </c>
      <c r="DA177" s="8">
        <v>2728</v>
      </c>
      <c r="DB177" s="8">
        <v>3453</v>
      </c>
      <c r="DC177" s="8">
        <v>4186</v>
      </c>
      <c r="DD177" s="8">
        <v>4919</v>
      </c>
      <c r="DE177" s="8">
        <v>6602</v>
      </c>
      <c r="DF177" s="8">
        <v>2</v>
      </c>
      <c r="DG177" s="4">
        <f t="shared" si="65"/>
        <v>-0.20325946851546284</v>
      </c>
    </row>
    <row r="178" spans="1:111" ht="14" customHeight="1" x14ac:dyDescent="0.2">
      <c r="A178" s="4" t="s">
        <v>747</v>
      </c>
      <c r="B178" s="5" t="s">
        <v>748</v>
      </c>
      <c r="C178" s="4" t="s">
        <v>749</v>
      </c>
      <c r="D178" s="2" t="s">
        <v>134</v>
      </c>
      <c r="E178" s="4">
        <f>(AA178/AD178)^(1/3)-1</f>
        <v>0.29470979426679977</v>
      </c>
      <c r="F178" s="4" t="e">
        <f t="shared" si="46"/>
        <v>#VALUE!</v>
      </c>
      <c r="G178" s="4" t="e">
        <f t="shared" si="47"/>
        <v>#VALUE!</v>
      </c>
      <c r="H178" s="4" t="e">
        <f t="shared" si="48"/>
        <v>#VALUE!</v>
      </c>
      <c r="I178" s="2" t="s">
        <v>134</v>
      </c>
      <c r="J178" s="8">
        <v>6</v>
      </c>
      <c r="K178" s="4" t="e">
        <f t="shared" si="49"/>
        <v>#VALUE!</v>
      </c>
      <c r="L178" s="4" t="e">
        <f t="shared" si="50"/>
        <v>#VALUE!</v>
      </c>
      <c r="M178" s="14">
        <f t="shared" si="51"/>
        <v>116197.67</v>
      </c>
      <c r="N178" s="4" t="e">
        <f t="shared" si="52"/>
        <v>#VALUE!</v>
      </c>
      <c r="O178" s="4" t="e">
        <f t="shared" si="53"/>
        <v>#VALUE!</v>
      </c>
      <c r="P178" s="4" t="e">
        <f t="shared" si="54"/>
        <v>#VALUE!</v>
      </c>
      <c r="Q178" s="4" t="e">
        <f t="shared" si="55"/>
        <v>#VALUE!</v>
      </c>
      <c r="R178" s="4" t="e">
        <f t="shared" si="56"/>
        <v>#VALUE!</v>
      </c>
      <c r="S178" s="4" t="e">
        <f t="shared" si="57"/>
        <v>#VALUE!</v>
      </c>
      <c r="T178" s="14">
        <f t="shared" si="58"/>
        <v>1013.34</v>
      </c>
      <c r="U178" s="4" t="e">
        <f t="shared" si="59"/>
        <v>#VALUE!</v>
      </c>
      <c r="V178" s="4" t="e">
        <f t="shared" si="60"/>
        <v>#VALUE!</v>
      </c>
      <c r="W178" s="4" t="e">
        <f t="shared" si="61"/>
        <v>#VALUE!</v>
      </c>
      <c r="X178" t="e">
        <f t="shared" si="62"/>
        <v>#VALUE!</v>
      </c>
      <c r="Y178" t="e">
        <f t="shared" si="63"/>
        <v>#VALUE!</v>
      </c>
      <c r="Z178" s="9" t="s">
        <v>750</v>
      </c>
      <c r="AA178" s="17">
        <v>70.297648758999998</v>
      </c>
      <c r="AB178" s="17">
        <v>59.763258</v>
      </c>
      <c r="AC178" s="17">
        <v>40.931418887</v>
      </c>
      <c r="AD178" s="17">
        <v>32.390936097999997</v>
      </c>
      <c r="AE178" s="2" t="s">
        <v>134</v>
      </c>
      <c r="AF178" s="2" t="s">
        <v>134</v>
      </c>
      <c r="AG178" s="4" t="s">
        <v>134</v>
      </c>
      <c r="AH178" s="8">
        <v>10306.74</v>
      </c>
      <c r="AI178" s="8">
        <v>8366.73</v>
      </c>
      <c r="AJ178" s="8">
        <v>2320.38</v>
      </c>
      <c r="AK178" s="8">
        <v>-2241.13</v>
      </c>
      <c r="AL178" s="4" t="s">
        <v>134</v>
      </c>
      <c r="AM178" s="8">
        <v>116197.67</v>
      </c>
      <c r="AN178" s="8">
        <v>103142.45</v>
      </c>
      <c r="AO178" s="8">
        <v>91906.63</v>
      </c>
      <c r="AP178" s="8">
        <v>80439.839999999997</v>
      </c>
      <c r="AQ178" s="4" t="s">
        <v>134</v>
      </c>
      <c r="AR178" s="8">
        <v>77326.460000000006</v>
      </c>
      <c r="AS178" s="8">
        <v>68154.28</v>
      </c>
      <c r="AT178" s="8">
        <v>57277.64</v>
      </c>
      <c r="AU178" s="8">
        <v>58972.17</v>
      </c>
      <c r="AV178" s="4" t="s">
        <v>134</v>
      </c>
      <c r="AW178" s="8">
        <v>164145.26999999999</v>
      </c>
      <c r="AX178" s="8">
        <v>149955.99</v>
      </c>
      <c r="AY178" s="8">
        <v>116914.54</v>
      </c>
      <c r="AZ178" s="8">
        <v>114264.96000000001</v>
      </c>
      <c r="BA178" s="4" t="s">
        <v>134</v>
      </c>
      <c r="BB178" s="8">
        <v>16718.98</v>
      </c>
      <c r="BC178" s="8">
        <v>13176.12</v>
      </c>
      <c r="BD178" s="8">
        <v>3749.8199999999902</v>
      </c>
      <c r="BE178" s="8">
        <v>-2582.1</v>
      </c>
      <c r="BF178" s="4" t="s">
        <v>134</v>
      </c>
      <c r="BG178" s="8">
        <v>19222.22</v>
      </c>
      <c r="BH178" s="8">
        <v>15820.86</v>
      </c>
      <c r="BI178" s="8">
        <v>6261.8199999999897</v>
      </c>
      <c r="BJ178" s="8">
        <v>111.700000000004</v>
      </c>
      <c r="BK178" s="4" t="s">
        <v>134</v>
      </c>
      <c r="BL178" s="8">
        <v>39772.339999999997</v>
      </c>
      <c r="BM178" s="8">
        <v>35108.93</v>
      </c>
      <c r="BN178" s="8">
        <v>29167.93</v>
      </c>
      <c r="BO178" s="8">
        <v>17632.87</v>
      </c>
      <c r="BP178" s="4" t="s">
        <v>134</v>
      </c>
      <c r="BQ178" s="8">
        <v>24972.51</v>
      </c>
      <c r="BR178" s="8">
        <v>19221.560000000001</v>
      </c>
      <c r="BS178" s="8">
        <v>17743.47</v>
      </c>
      <c r="BT178" s="8">
        <v>14171.75</v>
      </c>
      <c r="BU178" s="4" t="s">
        <v>134</v>
      </c>
      <c r="BV178" s="8">
        <v>-1013.34</v>
      </c>
      <c r="BW178" s="8">
        <v>-615.33000000000004</v>
      </c>
      <c r="BX178" s="8">
        <v>-712.47</v>
      </c>
      <c r="BY178" s="8">
        <v>-960.88</v>
      </c>
      <c r="BZ178" s="4" t="s">
        <v>134</v>
      </c>
      <c r="CA178" s="8">
        <v>-81114.36</v>
      </c>
      <c r="CB178" s="8">
        <v>-72149.36</v>
      </c>
      <c r="CC178" s="8">
        <v>-50494.33</v>
      </c>
      <c r="CD178" s="8">
        <v>-48862.400000000001</v>
      </c>
      <c r="CE178" s="4" t="s">
        <v>134</v>
      </c>
      <c r="CF178" s="10">
        <v>6.4720282138164702</v>
      </c>
      <c r="CG178" s="10">
        <v>2.51711375675597</v>
      </c>
      <c r="CH178" s="10">
        <v>0.154996102106365</v>
      </c>
      <c r="CI178" s="10">
        <v>0.74587588981739406</v>
      </c>
      <c r="CJ178" s="4" t="s">
        <v>134</v>
      </c>
      <c r="CK178" s="8">
        <v>12809.98</v>
      </c>
      <c r="CL178" s="8">
        <v>11011.47</v>
      </c>
      <c r="CM178" s="8">
        <v>4832.38</v>
      </c>
      <c r="CN178" s="8">
        <v>452.67</v>
      </c>
      <c r="CO178" s="4" t="s">
        <v>134</v>
      </c>
      <c r="CP178" s="10">
        <v>7.8040000000000003</v>
      </c>
      <c r="CQ178" s="10">
        <v>7.343</v>
      </c>
      <c r="CR178" s="10">
        <v>4.133</v>
      </c>
      <c r="CS178" s="10">
        <v>0.39600000000000002</v>
      </c>
      <c r="CT178" s="8">
        <v>6</v>
      </c>
      <c r="CU178" s="8">
        <v>3</v>
      </c>
      <c r="CV178" s="4" t="s">
        <v>134</v>
      </c>
      <c r="CW178" s="8">
        <v>4352.79</v>
      </c>
      <c r="CX178" s="8">
        <v>4784.8900000000003</v>
      </c>
      <c r="CY178" s="8">
        <v>1137.95</v>
      </c>
      <c r="CZ178" s="8">
        <v>-2855.33</v>
      </c>
      <c r="DA178" s="4" t="s">
        <v>134</v>
      </c>
      <c r="DB178" s="8">
        <v>12952.93</v>
      </c>
      <c r="DC178" s="8">
        <v>9382.4500000000007</v>
      </c>
      <c r="DD178" s="8">
        <v>9838.18</v>
      </c>
      <c r="DE178" s="8">
        <v>9963.64</v>
      </c>
      <c r="DF178" s="8">
        <v>6</v>
      </c>
      <c r="DG178" s="4" t="e">
        <f t="shared" si="65"/>
        <v>#VALUE!</v>
      </c>
    </row>
    <row r="179" spans="1:111" ht="14" customHeight="1" x14ac:dyDescent="0.2">
      <c r="A179" s="4" t="s">
        <v>751</v>
      </c>
      <c r="B179" s="5" t="s">
        <v>752</v>
      </c>
      <c r="C179" s="4" t="s">
        <v>753</v>
      </c>
      <c r="D179" s="16">
        <v>609</v>
      </c>
      <c r="E179" s="4">
        <f>(I179/AD179)^(1/4)-1</f>
        <v>7.6673651466597326E-2</v>
      </c>
      <c r="F179" s="4">
        <f t="shared" si="46"/>
        <v>10.897238068420297</v>
      </c>
      <c r="G179" s="4">
        <f t="shared" si="47"/>
        <v>5.6961634558267091</v>
      </c>
      <c r="H179" s="4">
        <f t="shared" si="48"/>
        <v>1.0058792265116354</v>
      </c>
      <c r="I179" s="17">
        <v>227.43625572600001</v>
      </c>
      <c r="J179" s="8">
        <v>157</v>
      </c>
      <c r="K179" s="4">
        <f t="shared" si="49"/>
        <v>8.9491881133980211E-2</v>
      </c>
      <c r="L179" s="4">
        <f t="shared" si="50"/>
        <v>1.6068988182072363E-2</v>
      </c>
      <c r="M179" s="14">
        <f t="shared" si="51"/>
        <v>184919.5</v>
      </c>
      <c r="N179" s="4">
        <f t="shared" si="52"/>
        <v>0.15271190307513119</v>
      </c>
      <c r="O179" s="4">
        <f t="shared" si="53"/>
        <v>0.1253046913461654</v>
      </c>
      <c r="P179" s="4">
        <f t="shared" si="54"/>
        <v>0.17658889782783588</v>
      </c>
      <c r="Q179" s="4">
        <f t="shared" si="55"/>
        <v>2.2183931508987644E-2</v>
      </c>
      <c r="R179" s="4">
        <f t="shared" si="56"/>
        <v>0.13384295354225506</v>
      </c>
      <c r="S179" s="4">
        <f t="shared" si="57"/>
        <v>4.3444634265249915E-2</v>
      </c>
      <c r="T179" s="14">
        <f t="shared" si="58"/>
        <v>3894.5</v>
      </c>
      <c r="U179" s="4">
        <f t="shared" si="59"/>
        <v>0.93897523493829871</v>
      </c>
      <c r="V179" s="4">
        <f t="shared" si="60"/>
        <v>1.4983852250339598</v>
      </c>
      <c r="W179" s="4">
        <f t="shared" si="61"/>
        <v>1.2597166495046692</v>
      </c>
      <c r="X179">
        <f t="shared" si="62"/>
        <v>0.11765800199563665</v>
      </c>
      <c r="Y179">
        <f t="shared" si="63"/>
        <v>9.3602976096248227</v>
      </c>
      <c r="Z179" s="9" t="s">
        <v>754</v>
      </c>
      <c r="AA179" s="17">
        <v>278.75510427199998</v>
      </c>
      <c r="AB179" s="17">
        <v>177.17995841000001</v>
      </c>
      <c r="AC179" s="17">
        <v>181.54420352899999</v>
      </c>
      <c r="AD179" s="17">
        <v>169.24792650099999</v>
      </c>
      <c r="AE179" s="16">
        <v>-59895</v>
      </c>
      <c r="AF179" s="16">
        <v>167541.255726231</v>
      </c>
      <c r="AG179" s="8">
        <v>20871</v>
      </c>
      <c r="AH179" s="8">
        <v>16568</v>
      </c>
      <c r="AI179" s="8">
        <v>10323</v>
      </c>
      <c r="AJ179" s="8">
        <v>15998</v>
      </c>
      <c r="AK179" s="8">
        <v>15325</v>
      </c>
      <c r="AL179" s="8">
        <v>177387</v>
      </c>
      <c r="AM179" s="8">
        <v>192452</v>
      </c>
      <c r="AN179" s="8">
        <v>184045</v>
      </c>
      <c r="AO179" s="8">
        <v>178544</v>
      </c>
      <c r="AP179" s="8">
        <v>166429</v>
      </c>
      <c r="AQ179" s="8">
        <v>111161</v>
      </c>
      <c r="AR179" s="8">
        <v>120231</v>
      </c>
      <c r="AS179" s="8">
        <v>101246</v>
      </c>
      <c r="AT179" s="8">
        <v>95097</v>
      </c>
      <c r="AU179" s="8">
        <v>76285</v>
      </c>
      <c r="AV179" s="8">
        <v>166562</v>
      </c>
      <c r="AW179" s="8">
        <v>140815</v>
      </c>
      <c r="AX179" s="8">
        <v>114537</v>
      </c>
      <c r="AY179" s="8">
        <v>124243</v>
      </c>
      <c r="AZ179" s="8">
        <v>118217</v>
      </c>
      <c r="BA179" s="8">
        <v>25436</v>
      </c>
      <c r="BB179" s="8">
        <v>20526</v>
      </c>
      <c r="BC179" s="8">
        <v>11817</v>
      </c>
      <c r="BD179" s="8">
        <v>17666</v>
      </c>
      <c r="BE179" s="8">
        <v>17811</v>
      </c>
      <c r="BF179" s="8">
        <v>29413</v>
      </c>
      <c r="BG179" s="8">
        <v>24365</v>
      </c>
      <c r="BH179" s="8">
        <v>15644</v>
      </c>
      <c r="BI179" s="8">
        <v>21350</v>
      </c>
      <c r="BJ179" s="8">
        <v>21265</v>
      </c>
      <c r="BK179" s="8">
        <v>18951</v>
      </c>
      <c r="BL179" s="8">
        <v>19364</v>
      </c>
      <c r="BM179" s="8">
        <v>16389</v>
      </c>
      <c r="BN179" s="8">
        <v>16349</v>
      </c>
      <c r="BO179" s="8">
        <v>16867</v>
      </c>
      <c r="BP179" s="8">
        <v>16653</v>
      </c>
      <c r="BQ179" s="8">
        <v>16446</v>
      </c>
      <c r="BR179" s="8">
        <v>13150</v>
      </c>
      <c r="BS179" s="8">
        <v>13062</v>
      </c>
      <c r="BT179" s="8">
        <v>13669</v>
      </c>
      <c r="BU179" s="8">
        <v>-3695</v>
      </c>
      <c r="BV179" s="8">
        <v>-4094</v>
      </c>
      <c r="BW179" s="8">
        <v>-1740</v>
      </c>
      <c r="BX179" s="8">
        <v>-3166</v>
      </c>
      <c r="BY179" s="8">
        <v>-3117</v>
      </c>
      <c r="BZ179" s="8">
        <v>-113786</v>
      </c>
      <c r="CA179" s="8">
        <v>-94227</v>
      </c>
      <c r="CB179" s="8">
        <v>-77862</v>
      </c>
      <c r="CC179" s="8">
        <v>-81596</v>
      </c>
      <c r="CD179" s="8">
        <v>-76492</v>
      </c>
      <c r="CE179" s="10">
        <v>5.9403840642017798</v>
      </c>
      <c r="CF179" s="10">
        <v>3.1984770326701102</v>
      </c>
      <c r="CG179" s="10">
        <v>9.5981838819523304</v>
      </c>
      <c r="CH179" s="10">
        <v>6.8074125389677898</v>
      </c>
      <c r="CI179" s="10">
        <v>5.8775382692908504</v>
      </c>
      <c r="CJ179" s="8">
        <v>24848</v>
      </c>
      <c r="CK179" s="8">
        <v>20407</v>
      </c>
      <c r="CL179" s="8">
        <v>14150</v>
      </c>
      <c r="CM179" s="8">
        <v>19682</v>
      </c>
      <c r="CN179" s="8">
        <v>18779</v>
      </c>
      <c r="CO179" s="10">
        <v>14.917999999999999</v>
      </c>
      <c r="CP179" s="10">
        <v>14.492000000000001</v>
      </c>
      <c r="CQ179" s="10">
        <v>12.353999999999999</v>
      </c>
      <c r="CR179" s="10">
        <v>15.842000000000001</v>
      </c>
      <c r="CS179" s="10">
        <v>15.885</v>
      </c>
      <c r="CT179" s="8">
        <v>68</v>
      </c>
      <c r="CU179" s="8">
        <v>79</v>
      </c>
      <c r="CV179" s="8">
        <v>46467</v>
      </c>
      <c r="CW179" s="8">
        <v>37780</v>
      </c>
      <c r="CX179" s="8">
        <v>26436</v>
      </c>
      <c r="CY179" s="8">
        <v>27704</v>
      </c>
      <c r="CZ179" s="8">
        <v>26007</v>
      </c>
      <c r="DA179" s="8">
        <v>23742</v>
      </c>
      <c r="DB179" s="8">
        <v>23742</v>
      </c>
      <c r="DC179" s="8">
        <v>23742</v>
      </c>
      <c r="DD179" s="8">
        <v>23742</v>
      </c>
      <c r="DE179" s="8">
        <v>23742</v>
      </c>
      <c r="DF179" s="8">
        <v>157</v>
      </c>
      <c r="DG179" s="4">
        <f t="shared" si="65"/>
        <v>8.0278402972830509E-2</v>
      </c>
    </row>
    <row r="180" spans="1:111" ht="14" customHeight="1" x14ac:dyDescent="0.2">
      <c r="A180" s="4" t="s">
        <v>755</v>
      </c>
      <c r="B180" s="5" t="s">
        <v>756</v>
      </c>
      <c r="C180" s="4" t="s">
        <v>270</v>
      </c>
      <c r="D180" s="16">
        <v>538</v>
      </c>
      <c r="E180" s="4">
        <f>(I180/AD180)^(1/4)-1</f>
        <v>-7.8588085385631667E-2</v>
      </c>
      <c r="F180" s="4">
        <f t="shared" si="46"/>
        <v>379.14325740599452</v>
      </c>
      <c r="G180" s="4">
        <f t="shared" si="47"/>
        <v>18.206909267368339</v>
      </c>
      <c r="H180" s="4">
        <f t="shared" si="48"/>
        <v>0.84488458017784096</v>
      </c>
      <c r="I180" s="17">
        <v>139.145575468</v>
      </c>
      <c r="J180" s="8">
        <v>52</v>
      </c>
      <c r="K180" s="4">
        <f t="shared" si="49"/>
        <v>0.14369219453923443</v>
      </c>
      <c r="L180" s="4">
        <f t="shared" si="50"/>
        <v>6.8796413280438617E-2</v>
      </c>
      <c r="M180" s="14">
        <f t="shared" si="51"/>
        <v>193804.5</v>
      </c>
      <c r="N180" s="4">
        <f t="shared" si="52"/>
        <v>8.2994946473349332E-3</v>
      </c>
      <c r="O180" s="4">
        <f t="shared" si="53"/>
        <v>2.3358240303466187E-3</v>
      </c>
      <c r="P180" s="4">
        <f t="shared" si="54"/>
        <v>4.6404613093343663E-2</v>
      </c>
      <c r="Q180" s="4">
        <f t="shared" si="55"/>
        <v>2.3861047111088482E-2</v>
      </c>
      <c r="R180" s="4">
        <f t="shared" si="56"/>
        <v>0.25022312890475584</v>
      </c>
      <c r="S180" s="4">
        <f t="shared" si="57"/>
        <v>0.15073927226657791</v>
      </c>
      <c r="T180" s="14">
        <f t="shared" si="58"/>
        <v>3036.5</v>
      </c>
      <c r="U180" s="4">
        <f t="shared" si="59"/>
        <v>0.77049598367971439</v>
      </c>
      <c r="V180" s="4">
        <f t="shared" si="60"/>
        <v>1.4274370854910512</v>
      </c>
      <c r="W180" s="4">
        <f t="shared" si="61"/>
        <v>1.660380738352305</v>
      </c>
      <c r="X180">
        <f t="shared" si="62"/>
        <v>1.7997430339646329E-3</v>
      </c>
      <c r="Y180">
        <f t="shared" si="63"/>
        <v>1.9060429032107304</v>
      </c>
      <c r="Z180" s="9" t="s">
        <v>757</v>
      </c>
      <c r="AA180" s="17">
        <v>82.019296515999997</v>
      </c>
      <c r="AB180" s="17">
        <v>142.23863003400001</v>
      </c>
      <c r="AC180" s="17">
        <v>127.594567027</v>
      </c>
      <c r="AD180" s="17">
        <v>193.043021407</v>
      </c>
      <c r="AE180" s="16">
        <v>-6399</v>
      </c>
      <c r="AF180" s="16">
        <v>132746.57546838201</v>
      </c>
      <c r="AG180" s="8">
        <v>367</v>
      </c>
      <c r="AH180" s="8">
        <v>-8773</v>
      </c>
      <c r="AI180" s="8">
        <v>2374</v>
      </c>
      <c r="AJ180" s="8">
        <v>1872</v>
      </c>
      <c r="AK180" s="8">
        <v>-308</v>
      </c>
      <c r="AL180" s="8">
        <v>203918</v>
      </c>
      <c r="AM180" s="8">
        <v>183691</v>
      </c>
      <c r="AN180" s="8">
        <v>144280</v>
      </c>
      <c r="AO180" s="8">
        <v>148120</v>
      </c>
      <c r="AP180" s="8">
        <v>156270</v>
      </c>
      <c r="AQ180" s="8">
        <v>110070</v>
      </c>
      <c r="AR180" s="8">
        <v>87220</v>
      </c>
      <c r="AS180" s="8">
        <v>120248</v>
      </c>
      <c r="AT180" s="8">
        <v>126677</v>
      </c>
      <c r="AU180" s="8">
        <v>134783</v>
      </c>
      <c r="AV180" s="8">
        <v>157118</v>
      </c>
      <c r="AW180" s="8">
        <v>122814</v>
      </c>
      <c r="AX180" s="8">
        <v>97489</v>
      </c>
      <c r="AY180" s="8">
        <v>90604</v>
      </c>
      <c r="AZ180" s="8">
        <v>91831</v>
      </c>
      <c r="BA180" s="8">
        <v>1303.99999999997</v>
      </c>
      <c r="BB180" s="8">
        <v>-9983</v>
      </c>
      <c r="BC180" s="8">
        <v>3111</v>
      </c>
      <c r="BD180" s="8">
        <v>1000</v>
      </c>
      <c r="BE180" s="8">
        <v>-1595</v>
      </c>
      <c r="BF180" s="8">
        <v>7290.99999999997</v>
      </c>
      <c r="BG180" s="8">
        <v>-4384</v>
      </c>
      <c r="BH180" s="8">
        <v>5078</v>
      </c>
      <c r="BI180" s="8">
        <v>3016</v>
      </c>
      <c r="BJ180" s="8">
        <v>7059</v>
      </c>
      <c r="BK180" s="8">
        <v>106985</v>
      </c>
      <c r="BL180" s="8">
        <v>87197</v>
      </c>
      <c r="BM180" s="8">
        <v>46351</v>
      </c>
      <c r="BN180" s="8">
        <v>51396</v>
      </c>
      <c r="BO180" s="8">
        <v>57304</v>
      </c>
      <c r="BP180" s="8">
        <v>86166</v>
      </c>
      <c r="BQ180" s="8">
        <v>59424</v>
      </c>
      <c r="BR180" s="8">
        <v>43573</v>
      </c>
      <c r="BS180" s="8">
        <v>49234</v>
      </c>
      <c r="BT180" s="8">
        <v>54887</v>
      </c>
      <c r="BU180" s="8">
        <v>-3749</v>
      </c>
      <c r="BV180" s="8">
        <v>-2324</v>
      </c>
      <c r="BW180" s="8">
        <v>-2158</v>
      </c>
      <c r="BX180" s="8">
        <v>-2417</v>
      </c>
      <c r="BY180" s="8">
        <v>-2138</v>
      </c>
      <c r="BZ180" s="8">
        <v>-126818</v>
      </c>
      <c r="CA180" s="8">
        <v>-108999</v>
      </c>
      <c r="CB180" s="8">
        <v>-75053</v>
      </c>
      <c r="CC180" s="8">
        <v>-70451</v>
      </c>
      <c r="CD180" s="8">
        <v>-67954</v>
      </c>
      <c r="CE180" s="10">
        <v>-1.3134951306229801</v>
      </c>
      <c r="CF180" s="10">
        <v>-1.02149877149877</v>
      </c>
      <c r="CG180" s="10">
        <v>3.4464864864864899</v>
      </c>
      <c r="CH180" s="10">
        <v>0.84864864864864897</v>
      </c>
      <c r="CI180" s="10">
        <v>-1.12879049925055</v>
      </c>
      <c r="CJ180" s="8">
        <v>6354</v>
      </c>
      <c r="CK180" s="8">
        <v>-3174</v>
      </c>
      <c r="CL180" s="8">
        <v>4341</v>
      </c>
      <c r="CM180" s="8">
        <v>3888</v>
      </c>
      <c r="CN180" s="8">
        <v>8346</v>
      </c>
      <c r="CO180" s="10">
        <v>4.0439999999999996</v>
      </c>
      <c r="CP180" s="10">
        <v>-2.5840000000000001</v>
      </c>
      <c r="CQ180" s="10">
        <v>4.4530000000000003</v>
      </c>
      <c r="CR180" s="10">
        <v>4.2910000000000004</v>
      </c>
      <c r="CS180" s="10">
        <v>9.0879999999999992</v>
      </c>
      <c r="CT180" s="8">
        <v>7</v>
      </c>
      <c r="CU180" s="8">
        <v>29</v>
      </c>
      <c r="CV180" s="8">
        <v>69755</v>
      </c>
      <c r="CW180" s="8">
        <v>53967</v>
      </c>
      <c r="CX180" s="8">
        <v>36732</v>
      </c>
      <c r="CY180" s="8">
        <v>38030</v>
      </c>
      <c r="CZ180" s="8">
        <v>37369</v>
      </c>
      <c r="DA180" s="8">
        <v>51025</v>
      </c>
      <c r="DB180" s="8">
        <v>53500</v>
      </c>
      <c r="DC180" s="4" t="s">
        <v>134</v>
      </c>
      <c r="DD180" s="4" t="s">
        <v>134</v>
      </c>
      <c r="DE180" s="8">
        <v>0</v>
      </c>
      <c r="DF180" s="8">
        <v>52</v>
      </c>
      <c r="DG180" s="4" t="e">
        <f t="shared" si="65"/>
        <v>#NUM!</v>
      </c>
    </row>
    <row r="181" spans="1:111" ht="14" customHeight="1" x14ac:dyDescent="0.2">
      <c r="A181" s="4" t="s">
        <v>758</v>
      </c>
      <c r="B181" s="5" t="s">
        <v>759</v>
      </c>
      <c r="C181" s="4" t="s">
        <v>343</v>
      </c>
      <c r="D181" s="16">
        <v>27</v>
      </c>
      <c r="E181" s="4">
        <f>(AA181/AD181)^(1/3)-1</f>
        <v>0.27136828001833124</v>
      </c>
      <c r="F181" s="4" t="e">
        <f t="shared" si="46"/>
        <v>#VALUE!</v>
      </c>
      <c r="G181" s="4" t="e">
        <f t="shared" si="47"/>
        <v>#VALUE!</v>
      </c>
      <c r="H181" s="4" t="e">
        <f t="shared" si="48"/>
        <v>#VALUE!</v>
      </c>
      <c r="I181" s="2" t="s">
        <v>134</v>
      </c>
      <c r="J181" s="4" t="s">
        <v>134</v>
      </c>
      <c r="K181" s="4" t="e">
        <f t="shared" si="49"/>
        <v>#DIV/0!</v>
      </c>
      <c r="L181" s="4">
        <f t="shared" si="50"/>
        <v>10.003074405820858</v>
      </c>
      <c r="M181" s="14">
        <f t="shared" si="51"/>
        <v>36329.945</v>
      </c>
      <c r="N181" s="4">
        <f t="shared" si="52"/>
        <v>0.10699672844901255</v>
      </c>
      <c r="O181" s="4">
        <f t="shared" si="53"/>
        <v>7.5576704276381662E-2</v>
      </c>
      <c r="P181" s="4">
        <f t="shared" si="54"/>
        <v>0.10905411959790789</v>
      </c>
      <c r="Q181" s="4">
        <f t="shared" si="55"/>
        <v>3.9563933518204809E-5</v>
      </c>
      <c r="R181" s="4" t="e">
        <f t="shared" si="56"/>
        <v>#VALUE!</v>
      </c>
      <c r="S181" s="4" t="e">
        <f t="shared" si="57"/>
        <v>#VALUE!</v>
      </c>
      <c r="T181" s="14">
        <f t="shared" si="58"/>
        <v>158.05500000000001</v>
      </c>
      <c r="U181" s="4">
        <f t="shared" si="59"/>
        <v>2.5607712840805394</v>
      </c>
      <c r="V181" s="4">
        <f t="shared" si="60"/>
        <v>2.9689434729680664</v>
      </c>
      <c r="W181" s="4" t="e">
        <f t="shared" si="61"/>
        <v>#DIV/0!</v>
      </c>
      <c r="X181">
        <f t="shared" si="62"/>
        <v>0.19353465405640505</v>
      </c>
      <c r="Y181">
        <f t="shared" si="63"/>
        <v>1.327237000867024</v>
      </c>
      <c r="Z181" s="9" t="s">
        <v>760</v>
      </c>
      <c r="AA181" s="17">
        <v>195.92750699999999</v>
      </c>
      <c r="AB181" s="17">
        <v>595.18496700000003</v>
      </c>
      <c r="AC181" s="17">
        <v>97.057214999999999</v>
      </c>
      <c r="AD181" s="17">
        <v>95.341350000000006</v>
      </c>
      <c r="AE181" s="16">
        <v>12162.25</v>
      </c>
      <c r="AF181" s="2" t="s">
        <v>134</v>
      </c>
      <c r="AG181" s="8">
        <v>11346.84</v>
      </c>
      <c r="AH181" s="8">
        <v>-747.53</v>
      </c>
      <c r="AI181" s="8">
        <v>-53.87</v>
      </c>
      <c r="AJ181" s="8">
        <v>-59.87</v>
      </c>
      <c r="AK181" s="8">
        <v>-47.81</v>
      </c>
      <c r="AL181" s="8">
        <v>58629.5</v>
      </c>
      <c r="AM181" s="8">
        <v>14030.39</v>
      </c>
      <c r="AN181" s="8">
        <v>10.24</v>
      </c>
      <c r="AO181" s="8">
        <v>4.3</v>
      </c>
      <c r="AP181" s="8">
        <v>4</v>
      </c>
      <c r="AQ181" s="8">
        <v>50569.08</v>
      </c>
      <c r="AR181" s="8">
        <v>4628.53</v>
      </c>
      <c r="AS181" s="8">
        <v>10.24</v>
      </c>
      <c r="AT181" s="8">
        <v>4.3</v>
      </c>
      <c r="AU181" s="8">
        <v>4</v>
      </c>
      <c r="AV181" s="8">
        <v>150136.74</v>
      </c>
      <c r="AW181" s="8">
        <v>0</v>
      </c>
      <c r="AX181" s="8">
        <v>0</v>
      </c>
      <c r="AY181" s="8">
        <v>0</v>
      </c>
      <c r="AZ181" s="8">
        <v>0</v>
      </c>
      <c r="BA181" s="8">
        <v>16064.14</v>
      </c>
      <c r="BB181" s="8">
        <v>-738.23</v>
      </c>
      <c r="BC181" s="8">
        <v>-32.270000000000003</v>
      </c>
      <c r="BD181" s="8">
        <v>-39.49</v>
      </c>
      <c r="BE181" s="8">
        <v>-29.9</v>
      </c>
      <c r="BF181" s="8">
        <v>16373.03</v>
      </c>
      <c r="BG181" s="8">
        <v>-419.78</v>
      </c>
      <c r="BH181" s="8">
        <v>-32.270000000000003</v>
      </c>
      <c r="BI181" s="8">
        <v>-39.49</v>
      </c>
      <c r="BJ181" s="8">
        <v>-29.9</v>
      </c>
      <c r="BK181" s="8">
        <v>44174.1</v>
      </c>
      <c r="BL181" s="8">
        <v>16221.82</v>
      </c>
      <c r="BM181" s="8">
        <v>292.74</v>
      </c>
      <c r="BN181" s="8">
        <v>283.94</v>
      </c>
      <c r="BO181" s="8">
        <v>249.15</v>
      </c>
      <c r="BP181" s="8">
        <v>43656.959999999999</v>
      </c>
      <c r="BQ181" s="8">
        <v>16316.12</v>
      </c>
      <c r="BR181" s="8">
        <v>292.74</v>
      </c>
      <c r="BS181" s="8">
        <v>283.94</v>
      </c>
      <c r="BT181" s="8">
        <v>249.15</v>
      </c>
      <c r="BU181" s="8">
        <v>-5.94</v>
      </c>
      <c r="BV181" s="8">
        <v>-310.17</v>
      </c>
      <c r="BW181" s="4" t="s">
        <v>134</v>
      </c>
      <c r="BX181" s="4" t="s">
        <v>134</v>
      </c>
      <c r="BY181" s="4" t="s">
        <v>134</v>
      </c>
      <c r="BZ181" s="8">
        <v>-9413.4500000000007</v>
      </c>
      <c r="CA181" s="8">
        <v>318.45</v>
      </c>
      <c r="CB181" s="4" t="s">
        <v>134</v>
      </c>
      <c r="CC181" s="4" t="s">
        <v>134</v>
      </c>
      <c r="CD181" s="4" t="s">
        <v>134</v>
      </c>
      <c r="CE181" s="4" t="s">
        <v>134</v>
      </c>
      <c r="CF181" s="4" t="s">
        <v>134</v>
      </c>
      <c r="CG181" s="4" t="s">
        <v>134</v>
      </c>
      <c r="CH181" s="4" t="s">
        <v>134</v>
      </c>
      <c r="CI181" s="4" t="s">
        <v>134</v>
      </c>
      <c r="CJ181" s="8">
        <v>11655.73</v>
      </c>
      <c r="CK181" s="8">
        <v>-429.08</v>
      </c>
      <c r="CL181" s="4" t="s">
        <v>134</v>
      </c>
      <c r="CM181" s="4" t="s">
        <v>134</v>
      </c>
      <c r="CN181" s="4" t="s">
        <v>134</v>
      </c>
      <c r="CO181" s="10">
        <v>7.7629999999999999</v>
      </c>
      <c r="CP181" s="4" t="s">
        <v>371</v>
      </c>
      <c r="CQ181" s="4" t="s">
        <v>134</v>
      </c>
      <c r="CR181" s="4" t="s">
        <v>134</v>
      </c>
      <c r="CS181" s="4" t="s">
        <v>134</v>
      </c>
      <c r="CT181" s="4" t="s">
        <v>134</v>
      </c>
      <c r="CU181" s="4" t="s">
        <v>134</v>
      </c>
      <c r="CV181" s="4" t="s">
        <v>134</v>
      </c>
      <c r="CW181" s="4" t="s">
        <v>134</v>
      </c>
      <c r="CX181" s="4" t="s">
        <v>134</v>
      </c>
      <c r="CY181" s="4" t="s">
        <v>134</v>
      </c>
      <c r="CZ181" s="4" t="s">
        <v>134</v>
      </c>
      <c r="DA181" s="4" t="s">
        <v>134</v>
      </c>
      <c r="DB181" s="4" t="s">
        <v>134</v>
      </c>
      <c r="DC181" s="4" t="s">
        <v>134</v>
      </c>
      <c r="DD181" s="4" t="s">
        <v>134</v>
      </c>
      <c r="DE181" s="4" t="s">
        <v>134</v>
      </c>
      <c r="DF181" s="4" t="s">
        <v>134</v>
      </c>
      <c r="DG181" s="4" t="e">
        <f t="shared" si="65"/>
        <v>#NUM!</v>
      </c>
    </row>
    <row r="182" spans="1:111" ht="14" customHeight="1" x14ac:dyDescent="0.2">
      <c r="A182" s="4" t="s">
        <v>761</v>
      </c>
      <c r="B182" s="5" t="s">
        <v>762</v>
      </c>
      <c r="C182" s="4" t="s">
        <v>381</v>
      </c>
      <c r="D182" s="16">
        <v>667</v>
      </c>
      <c r="E182" s="4">
        <f>(I182/AD182)^(1/4)-1</f>
        <v>4.2000704981269843E-2</v>
      </c>
      <c r="F182" s="4">
        <f t="shared" si="46"/>
        <v>13.666393144827587</v>
      </c>
      <c r="G182" s="4">
        <f t="shared" si="47"/>
        <v>6.7404805440491344</v>
      </c>
      <c r="H182" s="4">
        <f t="shared" si="48"/>
        <v>0.69925234270063408</v>
      </c>
      <c r="I182" s="17">
        <v>81.246707246</v>
      </c>
      <c r="J182" s="8">
        <v>61</v>
      </c>
      <c r="K182" s="4">
        <f t="shared" si="49"/>
        <v>2.5388187935360795E-2</v>
      </c>
      <c r="L182" s="4">
        <f t="shared" si="50"/>
        <v>4.7317175587644478E-2</v>
      </c>
      <c r="M182" s="14">
        <f t="shared" si="51"/>
        <v>123183.5</v>
      </c>
      <c r="N182" s="4">
        <f t="shared" si="52"/>
        <v>7.8165660136495313E-2</v>
      </c>
      <c r="O182" s="4">
        <f t="shared" si="53"/>
        <v>4.1699107099018723E-2</v>
      </c>
      <c r="P182" s="4">
        <f t="shared" si="54"/>
        <v>0.1037392420512173</v>
      </c>
      <c r="Q182" s="4">
        <f t="shared" si="55"/>
        <v>4.8923679060665359E-2</v>
      </c>
      <c r="R182" s="4">
        <f t="shared" si="56"/>
        <v>1.8110697265910903E-2</v>
      </c>
      <c r="S182" s="4">
        <f t="shared" si="57"/>
        <v>0.50460160821595235</v>
      </c>
      <c r="T182" s="14">
        <f t="shared" si="58"/>
        <v>4618.5</v>
      </c>
      <c r="U182" s="4">
        <f t="shared" si="59"/>
        <v>1.1594180505180294</v>
      </c>
      <c r="V182" s="4">
        <f t="shared" si="60"/>
        <v>1.6643979546568914</v>
      </c>
      <c r="W182" s="4">
        <f t="shared" si="61"/>
        <v>0.88750793925746285</v>
      </c>
      <c r="X182">
        <f t="shared" si="62"/>
        <v>4.8346697461086802E-2</v>
      </c>
      <c r="Y182">
        <f t="shared" si="63"/>
        <v>1.8865024086404223</v>
      </c>
      <c r="Z182" s="9" t="s">
        <v>763</v>
      </c>
      <c r="AA182" s="17">
        <v>71.390386577000001</v>
      </c>
      <c r="AB182" s="17">
        <v>49.724784256</v>
      </c>
      <c r="AC182" s="17">
        <v>72.617506032999998</v>
      </c>
      <c r="AD182" s="17">
        <v>68.918166955000004</v>
      </c>
      <c r="AE182" s="16">
        <v>18445</v>
      </c>
      <c r="AF182" s="16">
        <v>99691.707246486694</v>
      </c>
      <c r="AG182" s="8">
        <v>5945</v>
      </c>
      <c r="AH182" s="8">
        <v>6062</v>
      </c>
      <c r="AI182" s="8">
        <v>-7642</v>
      </c>
      <c r="AJ182" s="8">
        <v>3576</v>
      </c>
      <c r="AK182" s="8">
        <v>-550</v>
      </c>
      <c r="AL182" s="8">
        <v>122966</v>
      </c>
      <c r="AM182" s="8">
        <v>123401</v>
      </c>
      <c r="AN182" s="8">
        <v>102691</v>
      </c>
      <c r="AO182" s="8">
        <v>112225</v>
      </c>
      <c r="AP182" s="8">
        <v>102205</v>
      </c>
      <c r="AQ182" s="8">
        <v>85658</v>
      </c>
      <c r="AR182" s="8">
        <v>78389</v>
      </c>
      <c r="AS182" s="8">
        <v>53875</v>
      </c>
      <c r="AT182" s="8">
        <v>64255</v>
      </c>
      <c r="AU182" s="8">
        <v>62960</v>
      </c>
      <c r="AV182" s="8">
        <v>142569</v>
      </c>
      <c r="AW182" s="8">
        <v>138552</v>
      </c>
      <c r="AX182" s="8">
        <v>84694</v>
      </c>
      <c r="AY182" s="8">
        <v>127663</v>
      </c>
      <c r="AZ182" s="8">
        <v>128965</v>
      </c>
      <c r="BA182" s="8">
        <v>11144</v>
      </c>
      <c r="BB182" s="8">
        <v>8111</v>
      </c>
      <c r="BC182" s="8">
        <v>-11377</v>
      </c>
      <c r="BD182" s="8">
        <v>4881</v>
      </c>
      <c r="BE182" s="8">
        <v>2722</v>
      </c>
      <c r="BF182" s="8">
        <v>14790</v>
      </c>
      <c r="BG182" s="8">
        <v>12435</v>
      </c>
      <c r="BH182" s="8">
        <v>-6638</v>
      </c>
      <c r="BI182" s="8">
        <v>9318</v>
      </c>
      <c r="BJ182" s="8">
        <v>7297</v>
      </c>
      <c r="BK182" s="8">
        <v>65182</v>
      </c>
      <c r="BL182" s="8">
        <v>68944</v>
      </c>
      <c r="BM182" s="8">
        <v>53378</v>
      </c>
      <c r="BN182" s="8">
        <v>56596</v>
      </c>
      <c r="BO182" s="8">
        <v>49845</v>
      </c>
      <c r="BP182" s="8">
        <v>43790</v>
      </c>
      <c r="BQ182" s="8">
        <v>38397</v>
      </c>
      <c r="BR182" s="8">
        <v>28252</v>
      </c>
      <c r="BS182" s="8">
        <v>32839</v>
      </c>
      <c r="BT182" s="8">
        <v>37088</v>
      </c>
      <c r="BU182" s="8">
        <v>-6975</v>
      </c>
      <c r="BV182" s="8">
        <v>-2262</v>
      </c>
      <c r="BW182" s="8">
        <v>-1963</v>
      </c>
      <c r="BX182" s="8">
        <v>-1902</v>
      </c>
      <c r="BY182" s="8">
        <v>-1361</v>
      </c>
      <c r="BZ182" s="8">
        <v>-100622</v>
      </c>
      <c r="CA182" s="8">
        <v>-101698</v>
      </c>
      <c r="CB182" s="8">
        <v>-68776</v>
      </c>
      <c r="CC182" s="8">
        <v>-94180</v>
      </c>
      <c r="CD182" s="8">
        <v>-101072</v>
      </c>
      <c r="CE182" s="10">
        <v>-6.5461658841940498</v>
      </c>
      <c r="CF182" s="10">
        <v>-522.66666666666697</v>
      </c>
      <c r="CG182" s="10">
        <v>-0.30471928397070802</v>
      </c>
      <c r="CH182" s="10">
        <v>0.51509580711305902</v>
      </c>
      <c r="CI182" s="10">
        <v>21.3448275862069</v>
      </c>
      <c r="CJ182" s="8">
        <v>9591</v>
      </c>
      <c r="CK182" s="8">
        <v>10386</v>
      </c>
      <c r="CL182" s="8">
        <v>-2903</v>
      </c>
      <c r="CM182" s="8">
        <v>8013</v>
      </c>
      <c r="CN182" s="8">
        <v>4025</v>
      </c>
      <c r="CO182" s="10">
        <v>6.7270000000000003</v>
      </c>
      <c r="CP182" s="10">
        <v>7.4960000000000004</v>
      </c>
      <c r="CQ182" s="10">
        <v>-3.4279999999999999</v>
      </c>
      <c r="CR182" s="10">
        <v>6.2770000000000001</v>
      </c>
      <c r="CS182" s="10">
        <v>3.121</v>
      </c>
      <c r="CT182" s="8">
        <v>30</v>
      </c>
      <c r="CU182" s="8">
        <v>28</v>
      </c>
      <c r="CV182" s="8">
        <v>54725</v>
      </c>
      <c r="CW182" s="8">
        <v>48301</v>
      </c>
      <c r="CX182" s="8">
        <v>29594</v>
      </c>
      <c r="CY182" s="8">
        <v>34734</v>
      </c>
      <c r="CZ182" s="8">
        <v>32701</v>
      </c>
      <c r="DA182" s="8">
        <v>2227</v>
      </c>
      <c r="DB182" s="8">
        <v>2342</v>
      </c>
      <c r="DC182" s="8">
        <v>2332</v>
      </c>
      <c r="DD182" s="8">
        <v>2254</v>
      </c>
      <c r="DE182" s="8">
        <v>2269</v>
      </c>
      <c r="DF182" s="8">
        <v>61</v>
      </c>
      <c r="DG182" s="4" t="e">
        <f t="shared" si="65"/>
        <v>#NUM!</v>
      </c>
    </row>
    <row r="183" spans="1:111" ht="14" customHeight="1" x14ac:dyDescent="0.2">
      <c r="A183" s="4" t="s">
        <v>764</v>
      </c>
      <c r="B183" s="5" t="s">
        <v>765</v>
      </c>
      <c r="C183" s="4" t="s">
        <v>167</v>
      </c>
      <c r="D183" s="16">
        <v>394</v>
      </c>
      <c r="E183" s="4">
        <f>(I183/AD183)^(1/4)-1</f>
        <v>-8.498163120951463E-2</v>
      </c>
      <c r="F183" s="4">
        <f t="shared" si="46"/>
        <v>36.595628617061251</v>
      </c>
      <c r="G183" s="4">
        <f t="shared" si="47"/>
        <v>13.193179586494283</v>
      </c>
      <c r="H183" s="4">
        <f t="shared" si="48"/>
        <v>0.86632685561332234</v>
      </c>
      <c r="I183" s="17">
        <v>97.380967749999996</v>
      </c>
      <c r="J183" s="8">
        <v>49</v>
      </c>
      <c r="K183" s="4">
        <f t="shared" si="49"/>
        <v>1.0569799458792328E-2</v>
      </c>
      <c r="L183" s="4">
        <f t="shared" si="50"/>
        <v>4.0025624775719804E-2</v>
      </c>
      <c r="M183" s="14">
        <f t="shared" si="51"/>
        <v>127081</v>
      </c>
      <c r="N183" s="4">
        <f t="shared" si="52"/>
        <v>3.8189255369158126E-2</v>
      </c>
      <c r="O183" s="4">
        <f t="shared" si="53"/>
        <v>1.8670146709044603E-2</v>
      </c>
      <c r="P183" s="4">
        <f t="shared" si="54"/>
        <v>6.5664751240115907E-2</v>
      </c>
      <c r="Q183" s="4">
        <f t="shared" si="55"/>
        <v>1.606713114006469E-3</v>
      </c>
      <c r="R183" s="4">
        <f t="shared" si="56"/>
        <v>0.25781749480988742</v>
      </c>
      <c r="S183" s="4">
        <f t="shared" si="57"/>
        <v>-0.47632475285526044</v>
      </c>
      <c r="T183" s="14">
        <f t="shared" si="58"/>
        <v>1012.5</v>
      </c>
      <c r="U183" s="4">
        <f t="shared" si="59"/>
        <v>1.0238493753906053</v>
      </c>
      <c r="V183" s="4">
        <f t="shared" si="60"/>
        <v>1.7869035380256262</v>
      </c>
      <c r="W183" s="4">
        <f t="shared" si="61"/>
        <v>1.1849421178072863</v>
      </c>
      <c r="X183">
        <f t="shared" si="62"/>
        <v>1.9115418046506284E-2</v>
      </c>
      <c r="Y183">
        <f t="shared" si="63"/>
        <v>2.5384208606856311</v>
      </c>
      <c r="Z183" s="9" t="s">
        <v>766</v>
      </c>
      <c r="AA183" s="17">
        <v>99.703181658999995</v>
      </c>
      <c r="AB183" s="17">
        <v>77.082724499999998</v>
      </c>
      <c r="AC183" s="17">
        <v>87.945422953000005</v>
      </c>
      <c r="AD183" s="17">
        <v>138.91682093700001</v>
      </c>
      <c r="AE183" s="16">
        <v>26094</v>
      </c>
      <c r="AF183" s="16">
        <v>123474.96775</v>
      </c>
      <c r="AG183" s="8">
        <v>2661</v>
      </c>
      <c r="AH183" s="8">
        <v>6429</v>
      </c>
      <c r="AI183" s="8">
        <v>1284</v>
      </c>
      <c r="AJ183" s="8">
        <v>1759</v>
      </c>
      <c r="AK183" s="8">
        <v>5730</v>
      </c>
      <c r="AL183" s="8">
        <v>139207</v>
      </c>
      <c r="AM183" s="8">
        <v>114955</v>
      </c>
      <c r="AN183" s="8">
        <v>115473</v>
      </c>
      <c r="AO183" s="8">
        <v>116664</v>
      </c>
      <c r="AP183" s="8">
        <v>118983</v>
      </c>
      <c r="AQ183" s="8">
        <v>79762</v>
      </c>
      <c r="AR183" s="8">
        <v>63778</v>
      </c>
      <c r="AS183" s="8">
        <v>60721</v>
      </c>
      <c r="AT183" s="8">
        <v>60151</v>
      </c>
      <c r="AU183" s="8">
        <v>62608</v>
      </c>
      <c r="AV183" s="8">
        <v>142527</v>
      </c>
      <c r="AW183" s="8">
        <v>117480</v>
      </c>
      <c r="AX183" s="8">
        <v>116033</v>
      </c>
      <c r="AY183" s="8">
        <v>133446</v>
      </c>
      <c r="AZ183" s="8">
        <v>136657</v>
      </c>
      <c r="BA183" s="8">
        <v>5443</v>
      </c>
      <c r="BB183" s="8">
        <v>4256</v>
      </c>
      <c r="BC183" s="8">
        <v>2433</v>
      </c>
      <c r="BD183" s="8">
        <v>2433</v>
      </c>
      <c r="BE183" s="8">
        <v>8720</v>
      </c>
      <c r="BF183" s="8">
        <v>9359</v>
      </c>
      <c r="BG183" s="8">
        <v>8250</v>
      </c>
      <c r="BH183" s="8">
        <v>8433</v>
      </c>
      <c r="BI183" s="8">
        <v>8717</v>
      </c>
      <c r="BJ183" s="8">
        <v>14872</v>
      </c>
      <c r="BK183" s="8">
        <v>54840</v>
      </c>
      <c r="BL183" s="8">
        <v>33943</v>
      </c>
      <c r="BM183" s="8">
        <v>40790</v>
      </c>
      <c r="BN183" s="8">
        <v>45289</v>
      </c>
      <c r="BO183" s="8">
        <v>49208</v>
      </c>
      <c r="BP183" s="8">
        <v>37498</v>
      </c>
      <c r="BQ183" s="8">
        <v>20035</v>
      </c>
      <c r="BR183" s="8">
        <v>20968</v>
      </c>
      <c r="BS183" s="8">
        <v>26767</v>
      </c>
      <c r="BT183" s="8">
        <v>24665</v>
      </c>
      <c r="BU183" s="8">
        <v>-229</v>
      </c>
      <c r="BV183" s="8">
        <v>-1796</v>
      </c>
      <c r="BW183" s="8">
        <v>-2587</v>
      </c>
      <c r="BX183" s="8">
        <v>-2906</v>
      </c>
      <c r="BY183" s="8">
        <v>-3045</v>
      </c>
      <c r="BZ183" s="8">
        <v>-90455</v>
      </c>
      <c r="CA183" s="8">
        <v>-69747</v>
      </c>
      <c r="CB183" s="8">
        <v>-68673</v>
      </c>
      <c r="CC183" s="8">
        <v>-78404</v>
      </c>
      <c r="CD183" s="8">
        <v>-76506</v>
      </c>
      <c r="CE183" s="10">
        <v>-1.8260869565217399</v>
      </c>
      <c r="CF183" s="10">
        <v>2.45829338446788</v>
      </c>
      <c r="CG183" s="10">
        <v>2.3345696182970199</v>
      </c>
      <c r="CH183" s="10">
        <v>0.81037020264915705</v>
      </c>
      <c r="CI183" s="10">
        <v>0.77772861356932199</v>
      </c>
      <c r="CJ183" s="8">
        <v>6577</v>
      </c>
      <c r="CK183" s="8">
        <v>10423</v>
      </c>
      <c r="CL183" s="8">
        <v>7284</v>
      </c>
      <c r="CM183" s="8">
        <v>8043</v>
      </c>
      <c r="CN183" s="8">
        <v>11882</v>
      </c>
      <c r="CO183" s="10">
        <v>4.6150000000000002</v>
      </c>
      <c r="CP183" s="10">
        <v>8.8719999999999999</v>
      </c>
      <c r="CQ183" s="10">
        <v>6.2779999999999996</v>
      </c>
      <c r="CR183" s="10">
        <v>6.0270000000000001</v>
      </c>
      <c r="CS183" s="10">
        <v>8.6950000000000003</v>
      </c>
      <c r="CT183" s="8">
        <v>8</v>
      </c>
      <c r="CU183" s="8">
        <v>23</v>
      </c>
      <c r="CV183" s="8">
        <v>64404</v>
      </c>
      <c r="CW183" s="8">
        <v>43243</v>
      </c>
      <c r="CX183" s="8">
        <v>42685</v>
      </c>
      <c r="CY183" s="8">
        <v>49359</v>
      </c>
      <c r="CZ183" s="8">
        <v>47800</v>
      </c>
      <c r="DA183" s="8">
        <v>35890</v>
      </c>
      <c r="DB183" s="8">
        <v>31356</v>
      </c>
      <c r="DC183" s="8">
        <v>34308</v>
      </c>
      <c r="DD183" s="8">
        <v>37417</v>
      </c>
      <c r="DE183" s="8">
        <v>42003</v>
      </c>
      <c r="DF183" s="8">
        <v>49</v>
      </c>
      <c r="DG183" s="4">
        <f t="shared" si="65"/>
        <v>-0.17448957309385593</v>
      </c>
    </row>
    <row r="184" spans="1:111" ht="14" customHeight="1" x14ac:dyDescent="0.2">
      <c r="A184" s="4" t="s">
        <v>767</v>
      </c>
      <c r="B184" s="5" t="s">
        <v>768</v>
      </c>
      <c r="C184" s="4" t="s">
        <v>186</v>
      </c>
      <c r="D184" s="16">
        <v>230</v>
      </c>
      <c r="E184" s="4">
        <f>(I184/AD184)^(1/4)-1</f>
        <v>-0.28400122272742201</v>
      </c>
      <c r="F184" s="4">
        <f t="shared" si="46"/>
        <v>-54.638702359346638</v>
      </c>
      <c r="G184" s="4">
        <f t="shared" si="47"/>
        <v>25.122870280735722</v>
      </c>
      <c r="H184" s="4">
        <f t="shared" si="48"/>
        <v>0.33350371388917444</v>
      </c>
      <c r="I184" s="17">
        <v>60.211849999999998</v>
      </c>
      <c r="J184" s="8">
        <v>350</v>
      </c>
      <c r="K184" s="4">
        <f t="shared" si="49"/>
        <v>-9.0011385072871319E-2</v>
      </c>
      <c r="L184" s="4">
        <f t="shared" si="50"/>
        <v>-0.11864818596013227</v>
      </c>
      <c r="M184" s="14">
        <f t="shared" si="51"/>
        <v>140462</v>
      </c>
      <c r="N184" s="4">
        <f t="shared" si="52"/>
        <v>-1.447645728384908E-2</v>
      </c>
      <c r="O184" s="4">
        <f t="shared" si="53"/>
        <v>-7.0808060039066513E-3</v>
      </c>
      <c r="P184" s="4">
        <f t="shared" si="54"/>
        <v>1.327490490387581E-2</v>
      </c>
      <c r="Q184" s="4">
        <f t="shared" si="55"/>
        <v>7.2671430040094579E-3</v>
      </c>
      <c r="R184" s="4">
        <f t="shared" si="56"/>
        <v>0.14645127309720848</v>
      </c>
      <c r="S184" s="4">
        <f t="shared" si="57"/>
        <v>-0.48282258467953376</v>
      </c>
      <c r="T184" s="14">
        <f t="shared" si="58"/>
        <v>982</v>
      </c>
      <c r="U184" s="4">
        <f t="shared" si="59"/>
        <v>1.1228941045750691</v>
      </c>
      <c r="V184" s="4">
        <f t="shared" si="60"/>
        <v>1.7753442159177761</v>
      </c>
      <c r="W184" s="4">
        <f t="shared" si="61"/>
        <v>1.1695920743953689</v>
      </c>
      <c r="X184">
        <f t="shared" si="62"/>
        <v>-7.9509953174265319E-3</v>
      </c>
      <c r="Y184">
        <f t="shared" si="63"/>
        <v>2.9135799873870085</v>
      </c>
      <c r="Z184" s="9" t="s">
        <v>769</v>
      </c>
      <c r="AA184" s="17">
        <v>69.007041715</v>
      </c>
      <c r="AB184" s="17">
        <v>53.121754719999998</v>
      </c>
      <c r="AC184" s="17">
        <v>98.307545700000006</v>
      </c>
      <c r="AD184" s="17">
        <v>229.10409320799999</v>
      </c>
      <c r="AE184" s="16">
        <v>-8308</v>
      </c>
      <c r="AF184" s="16">
        <v>51903.85</v>
      </c>
      <c r="AG184" s="8">
        <v>-1102</v>
      </c>
      <c r="AH184" s="8">
        <v>-4734</v>
      </c>
      <c r="AI184" s="8">
        <v>-57599</v>
      </c>
      <c r="AJ184" s="8">
        <v>-32823</v>
      </c>
      <c r="AK184" s="8">
        <v>-190317</v>
      </c>
      <c r="AL184" s="8">
        <v>138599</v>
      </c>
      <c r="AM184" s="8">
        <v>142325</v>
      </c>
      <c r="AN184" s="8">
        <v>138678</v>
      </c>
      <c r="AO184" s="8">
        <v>202577</v>
      </c>
      <c r="AP184" s="8">
        <v>229701</v>
      </c>
      <c r="AQ184" s="8">
        <v>87663</v>
      </c>
      <c r="AR184" s="8">
        <v>88493</v>
      </c>
      <c r="AS184" s="8">
        <v>83674</v>
      </c>
      <c r="AT184" s="8">
        <v>100596</v>
      </c>
      <c r="AU184" s="8">
        <v>114590</v>
      </c>
      <c r="AV184" s="8">
        <v>155632</v>
      </c>
      <c r="AW184" s="8">
        <v>118502</v>
      </c>
      <c r="AX184" s="8">
        <v>106977</v>
      </c>
      <c r="AY184" s="8">
        <v>205485</v>
      </c>
      <c r="AZ184" s="8">
        <v>226963</v>
      </c>
      <c r="BA184" s="8">
        <v>-2253</v>
      </c>
      <c r="BB184" s="8">
        <v>-5120</v>
      </c>
      <c r="BC184" s="8">
        <v>-65740</v>
      </c>
      <c r="BD184" s="8">
        <v>-9491</v>
      </c>
      <c r="BE184" s="8">
        <v>-206664</v>
      </c>
      <c r="BF184" s="8">
        <v>2066</v>
      </c>
      <c r="BG184" s="8">
        <v>-619</v>
      </c>
      <c r="BH184" s="8">
        <v>-9655</v>
      </c>
      <c r="BI184" s="8">
        <v>8864</v>
      </c>
      <c r="BJ184" s="8">
        <v>38716</v>
      </c>
      <c r="BK184" s="8">
        <v>47570</v>
      </c>
      <c r="BL184" s="8">
        <v>49741</v>
      </c>
      <c r="BM184" s="8">
        <v>45070</v>
      </c>
      <c r="BN184" s="8">
        <v>57967</v>
      </c>
      <c r="BO184" s="8">
        <v>68400</v>
      </c>
      <c r="BP184" s="8">
        <v>17693</v>
      </c>
      <c r="BQ184" s="8">
        <v>19818</v>
      </c>
      <c r="BR184" s="8">
        <v>14884</v>
      </c>
      <c r="BS184" s="8">
        <v>19780</v>
      </c>
      <c r="BT184" s="8">
        <v>25625</v>
      </c>
      <c r="BU184" s="8">
        <v>-1131</v>
      </c>
      <c r="BV184" s="8">
        <v>-833</v>
      </c>
      <c r="BW184" s="8">
        <v>-2153</v>
      </c>
      <c r="BX184" s="8">
        <v>-6374</v>
      </c>
      <c r="BY184" s="8">
        <v>-15809</v>
      </c>
      <c r="BZ184" s="8">
        <v>-95228</v>
      </c>
      <c r="CA184" s="8">
        <v>-70027</v>
      </c>
      <c r="CB184" s="8">
        <v>-62907</v>
      </c>
      <c r="CC184" s="8">
        <v>-108030</v>
      </c>
      <c r="CD184" s="8">
        <v>-108306</v>
      </c>
      <c r="CE184" s="10">
        <v>-1.6961640714014401</v>
      </c>
      <c r="CF184" s="10">
        <v>9.67595739859506E-2</v>
      </c>
      <c r="CG184" s="10">
        <v>0.248168748032322</v>
      </c>
      <c r="CH184" s="10">
        <v>0.460587454364421</v>
      </c>
      <c r="CI184" s="10">
        <v>0.14452514516287801</v>
      </c>
      <c r="CJ184" s="8">
        <v>3217</v>
      </c>
      <c r="CK184" s="8">
        <v>-233</v>
      </c>
      <c r="CL184" s="8">
        <v>-1514</v>
      </c>
      <c r="CM184" s="8">
        <v>-14468</v>
      </c>
      <c r="CN184" s="8">
        <v>55063</v>
      </c>
      <c r="CO184" s="10">
        <v>2.0670000000000002</v>
      </c>
      <c r="CP184" s="10">
        <v>-0.19700000000000001</v>
      </c>
      <c r="CQ184" s="10">
        <v>-1.415</v>
      </c>
      <c r="CR184" s="10">
        <v>-7.0410000000000004</v>
      </c>
      <c r="CS184" s="10">
        <v>24.260999999999999</v>
      </c>
      <c r="CT184" s="8">
        <v>328</v>
      </c>
      <c r="CU184" s="8">
        <v>117</v>
      </c>
      <c r="CV184" s="8">
        <v>57339</v>
      </c>
      <c r="CW184" s="8">
        <v>50807</v>
      </c>
      <c r="CX184" s="8">
        <v>51853</v>
      </c>
      <c r="CY184" s="8">
        <v>73332</v>
      </c>
      <c r="CZ184" s="8">
        <v>75570</v>
      </c>
      <c r="DA184" s="8">
        <v>20298</v>
      </c>
      <c r="DB184" s="8">
        <v>20966</v>
      </c>
      <c r="DC184" s="8">
        <v>21635</v>
      </c>
      <c r="DD184" s="8">
        <v>60470</v>
      </c>
      <c r="DE184" s="8">
        <v>72097</v>
      </c>
      <c r="DF184" s="8">
        <v>350</v>
      </c>
      <c r="DG184" s="4">
        <f t="shared" si="65"/>
        <v>-0.72414808526053176</v>
      </c>
    </row>
    <row r="185" spans="1:111" ht="14" customHeight="1" x14ac:dyDescent="0.2">
      <c r="A185" s="4" t="s">
        <v>770</v>
      </c>
      <c r="B185" s="5" t="s">
        <v>771</v>
      </c>
      <c r="C185" s="4" t="s">
        <v>648</v>
      </c>
      <c r="D185" s="16">
        <v>146</v>
      </c>
      <c r="E185" s="4" t="e">
        <f>(I185/AD185)^(1/4)-1</f>
        <v>#VALUE!</v>
      </c>
      <c r="F185" s="4" t="e">
        <f t="shared" si="46"/>
        <v>#VALUE!</v>
      </c>
      <c r="G185" s="4" t="e">
        <f t="shared" si="47"/>
        <v>#VALUE!</v>
      </c>
      <c r="H185" s="4" t="e">
        <f t="shared" si="48"/>
        <v>#VALUE!</v>
      </c>
      <c r="I185" s="2" t="s">
        <v>134</v>
      </c>
      <c r="J185" s="8">
        <v>237</v>
      </c>
      <c r="K185" s="4">
        <f t="shared" si="49"/>
        <v>-6.4612205288010816E-2</v>
      </c>
      <c r="L185" s="4">
        <f t="shared" si="50"/>
        <v>-0.1286376174756938</v>
      </c>
      <c r="M185" s="14">
        <f t="shared" si="51"/>
        <v>107527</v>
      </c>
      <c r="N185" s="4">
        <f t="shared" si="52"/>
        <v>-0.26456367751227111</v>
      </c>
      <c r="O185" s="4">
        <f t="shared" si="53"/>
        <v>-0.3108558916027393</v>
      </c>
      <c r="P185" s="4">
        <f t="shared" si="54"/>
        <v>-0.25917026717220704</v>
      </c>
      <c r="Q185" s="4">
        <f t="shared" si="55"/>
        <v>3.0934955765217647E-3</v>
      </c>
      <c r="R185" s="4" t="e">
        <f t="shared" si="56"/>
        <v>#VALUE!</v>
      </c>
      <c r="S185" s="4">
        <f t="shared" si="57"/>
        <v>-0.41353982321103033</v>
      </c>
      <c r="T185" s="14">
        <f t="shared" si="58"/>
        <v>230</v>
      </c>
      <c r="U185" s="4">
        <f t="shared" si="59"/>
        <v>0.82575086463200054</v>
      </c>
      <c r="V185" s="4">
        <f t="shared" si="60"/>
        <v>1.678345480779903</v>
      </c>
      <c r="W185" s="4">
        <f t="shared" si="61"/>
        <v>3.8090505685495053</v>
      </c>
      <c r="X185">
        <f t="shared" si="62"/>
        <v>-0.25668952126691341</v>
      </c>
      <c r="Y185">
        <f t="shared" si="63"/>
        <v>1.0160035508649068</v>
      </c>
      <c r="Z185" s="9" t="s">
        <v>772</v>
      </c>
      <c r="AA185" s="2" t="s">
        <v>134</v>
      </c>
      <c r="AB185" s="2" t="s">
        <v>134</v>
      </c>
      <c r="AC185" s="2" t="s">
        <v>134</v>
      </c>
      <c r="AD185" s="2" t="s">
        <v>134</v>
      </c>
      <c r="AE185" s="16">
        <v>95922</v>
      </c>
      <c r="AF185" s="2" t="s">
        <v>134</v>
      </c>
      <c r="AG185" s="8">
        <v>-42305</v>
      </c>
      <c r="AH185" s="8">
        <v>-30526</v>
      </c>
      <c r="AI185" s="8">
        <v>-136450</v>
      </c>
      <c r="AJ185" s="8">
        <v>-33915</v>
      </c>
      <c r="AK185" s="8">
        <v>-70340</v>
      </c>
      <c r="AL185" s="8">
        <v>164810</v>
      </c>
      <c r="AM185" s="8">
        <v>50244</v>
      </c>
      <c r="AN185" s="8">
        <v>86210</v>
      </c>
      <c r="AO185" s="8">
        <v>230600</v>
      </c>
      <c r="AP185" s="8">
        <v>285883</v>
      </c>
      <c r="AQ185" s="8">
        <v>81087</v>
      </c>
      <c r="AR185" s="8">
        <v>42599</v>
      </c>
      <c r="AS185" s="8">
        <v>66455</v>
      </c>
      <c r="AT185" s="8">
        <v>153908</v>
      </c>
      <c r="AU185" s="8">
        <v>194782</v>
      </c>
      <c r="AV185" s="8">
        <v>136092</v>
      </c>
      <c r="AW185" s="8">
        <v>43268</v>
      </c>
      <c r="AX185" s="8">
        <v>53141</v>
      </c>
      <c r="AY185" s="8">
        <v>119353</v>
      </c>
      <c r="AZ185" s="8">
        <v>177773</v>
      </c>
      <c r="BA185" s="8">
        <v>-36005</v>
      </c>
      <c r="BB185" s="8">
        <v>-31456</v>
      </c>
      <c r="BC185" s="8">
        <v>-143648</v>
      </c>
      <c r="BD185" s="8">
        <v>-75500</v>
      </c>
      <c r="BE185" s="8">
        <v>-72391</v>
      </c>
      <c r="BF185" s="8">
        <v>-35271</v>
      </c>
      <c r="BG185" s="8">
        <v>-22353</v>
      </c>
      <c r="BH185" s="8">
        <v>-58555</v>
      </c>
      <c r="BI185" s="8">
        <v>-67000</v>
      </c>
      <c r="BJ185" s="8">
        <v>-23415</v>
      </c>
      <c r="BK185" s="8">
        <v>162214</v>
      </c>
      <c r="BL185" s="8">
        <v>30052</v>
      </c>
      <c r="BM185" s="8">
        <v>39039</v>
      </c>
      <c r="BN185" s="8">
        <v>58571</v>
      </c>
      <c r="BO185" s="8">
        <v>84259</v>
      </c>
      <c r="BP185" s="8">
        <v>151371</v>
      </c>
      <c r="BQ185" s="8">
        <v>18777</v>
      </c>
      <c r="BR185" s="8">
        <v>28861</v>
      </c>
      <c r="BS185" s="8">
        <v>41324</v>
      </c>
      <c r="BT185" s="8">
        <v>84259</v>
      </c>
      <c r="BU185" s="8">
        <v>-421</v>
      </c>
      <c r="BV185" s="8">
        <v>-39</v>
      </c>
      <c r="BW185" s="8">
        <v>-1425</v>
      </c>
      <c r="BX185" s="8">
        <v>-2411</v>
      </c>
      <c r="BY185" s="8">
        <v>-3559</v>
      </c>
      <c r="BZ185" s="8">
        <v>-142792</v>
      </c>
      <c r="CA185" s="8">
        <v>-40012</v>
      </c>
      <c r="CB185" s="8">
        <v>-88266</v>
      </c>
      <c r="CC185" s="8">
        <v>-148065</v>
      </c>
      <c r="CD185" s="8">
        <v>-159808</v>
      </c>
      <c r="CE185" s="10">
        <v>-12.469803541110799</v>
      </c>
      <c r="CF185" s="10">
        <v>-3.90900059606596</v>
      </c>
      <c r="CG185" s="10">
        <v>-1.3343594071941001</v>
      </c>
      <c r="CH185" s="10">
        <v>-2.09504991680532</v>
      </c>
      <c r="CI185" s="10">
        <v>-0.37857228554289102</v>
      </c>
      <c r="CJ185" s="8">
        <v>-41571</v>
      </c>
      <c r="CK185" s="8">
        <v>-21423</v>
      </c>
      <c r="CL185" s="8">
        <v>-51357</v>
      </c>
      <c r="CM185" s="8">
        <v>-25415</v>
      </c>
      <c r="CN185" s="8">
        <v>-21364</v>
      </c>
      <c r="CO185" s="10">
        <v>-30.545999999999999</v>
      </c>
      <c r="CP185" s="10">
        <v>-49.512</v>
      </c>
      <c r="CQ185" s="10">
        <v>-96.643000000000001</v>
      </c>
      <c r="CR185" s="10">
        <v>-21.294</v>
      </c>
      <c r="CS185" s="10">
        <v>-12.018000000000001</v>
      </c>
      <c r="CT185" s="8">
        <v>226</v>
      </c>
      <c r="CU185" s="8">
        <v>102</v>
      </c>
      <c r="CV185" s="8">
        <v>31277</v>
      </c>
      <c r="CW185" s="8">
        <v>15135</v>
      </c>
      <c r="CX185" s="8">
        <v>17814</v>
      </c>
      <c r="CY185" s="8">
        <v>22617</v>
      </c>
      <c r="CZ185" s="8">
        <v>49325</v>
      </c>
      <c r="DA185" s="4" t="s">
        <v>134</v>
      </c>
      <c r="DB185" s="8">
        <v>0</v>
      </c>
      <c r="DC185" s="8">
        <v>8092</v>
      </c>
      <c r="DD185" s="8">
        <v>20323</v>
      </c>
      <c r="DE185" s="8">
        <v>25399</v>
      </c>
      <c r="DF185" s="8">
        <v>237</v>
      </c>
      <c r="DG185" s="4">
        <f t="shared" si="65"/>
        <v>-0.1193621778641254</v>
      </c>
    </row>
    <row r="186" spans="1:111" ht="14" customHeight="1" x14ac:dyDescent="0.2">
      <c r="A186" s="4" t="s">
        <v>773</v>
      </c>
      <c r="B186" s="5" t="s">
        <v>774</v>
      </c>
      <c r="C186" s="4" t="s">
        <v>775</v>
      </c>
      <c r="D186" s="16">
        <v>615</v>
      </c>
      <c r="E186" s="4">
        <f>(I186/AC186)^(1/3)-1</f>
        <v>1.193190741498225</v>
      </c>
      <c r="F186" s="4">
        <f t="shared" si="46"/>
        <v>-0.22863031872739548</v>
      </c>
      <c r="G186" s="4">
        <f t="shared" si="47"/>
        <v>-6.5399295238189596</v>
      </c>
      <c r="H186" s="4">
        <f t="shared" si="48"/>
        <v>1.2283971425327913</v>
      </c>
      <c r="I186" s="17">
        <v>41.658501745000002</v>
      </c>
      <c r="J186" s="8">
        <v>70</v>
      </c>
      <c r="K186" s="4">
        <f t="shared" si="49"/>
        <v>0.491376012684138</v>
      </c>
      <c r="L186" s="4">
        <f t="shared" si="50"/>
        <v>0.83591066454152374</v>
      </c>
      <c r="M186" s="14">
        <f t="shared" si="51"/>
        <v>525900</v>
      </c>
      <c r="N186" s="4">
        <f t="shared" si="52"/>
        <v>-1.1368156981851207</v>
      </c>
      <c r="O186" s="4">
        <f t="shared" si="53"/>
        <v>-1.3563878094897792</v>
      </c>
      <c r="P186" s="4">
        <f t="shared" si="54"/>
        <v>-0.18783033334822161</v>
      </c>
      <c r="Q186" s="4">
        <f t="shared" si="55"/>
        <v>0.80706299224321465</v>
      </c>
      <c r="R186" s="4">
        <f t="shared" si="56"/>
        <v>0.11164102765024558</v>
      </c>
      <c r="S186" s="4">
        <f t="shared" si="57"/>
        <v>0.86702862152491322</v>
      </c>
      <c r="T186" s="14">
        <f t="shared" si="58"/>
        <v>130204.5</v>
      </c>
      <c r="U186" s="4">
        <f t="shared" si="59"/>
        <v>0.23923535299208926</v>
      </c>
      <c r="V186" s="4">
        <f t="shared" si="60"/>
        <v>0.65369024968248335</v>
      </c>
      <c r="W186" s="4">
        <f t="shared" si="61"/>
        <v>10.715916030534352</v>
      </c>
      <c r="X186">
        <f t="shared" si="62"/>
        <v>-0.32449591639745401</v>
      </c>
      <c r="Y186">
        <f t="shared" si="63"/>
        <v>1.581631560861017</v>
      </c>
      <c r="Z186" s="9" t="s">
        <v>776</v>
      </c>
      <c r="AA186" s="17">
        <v>97.490745196999995</v>
      </c>
      <c r="AB186" s="17">
        <v>80.422373699999994</v>
      </c>
      <c r="AC186" s="17">
        <v>3.9488845320000001</v>
      </c>
      <c r="AD186" s="2" t="s">
        <v>134</v>
      </c>
      <c r="AE186" s="16">
        <v>123357</v>
      </c>
      <c r="AF186" s="16">
        <v>165015.50174499999</v>
      </c>
      <c r="AG186" s="8">
        <v>-182209</v>
      </c>
      <c r="AH186" s="8">
        <v>-24202</v>
      </c>
      <c r="AI186" s="8">
        <v>-29433</v>
      </c>
      <c r="AJ186" s="8">
        <v>-32929.35</v>
      </c>
      <c r="AK186" s="8">
        <v>-32341.93</v>
      </c>
      <c r="AL186" s="8">
        <v>561514</v>
      </c>
      <c r="AM186" s="8">
        <v>490286</v>
      </c>
      <c r="AN186" s="8">
        <v>75643</v>
      </c>
      <c r="AO186" s="8">
        <v>42750.41</v>
      </c>
      <c r="AP186" s="8">
        <v>49425.88</v>
      </c>
      <c r="AQ186" s="8">
        <v>205501</v>
      </c>
      <c r="AR186" s="8">
        <v>93434</v>
      </c>
      <c r="AS186" s="8">
        <v>34349</v>
      </c>
      <c r="AT186" s="8">
        <v>11071.26</v>
      </c>
      <c r="AU186" s="8">
        <v>12290.07</v>
      </c>
      <c r="AV186" s="8">
        <v>134334</v>
      </c>
      <c r="AW186" s="8">
        <v>52400</v>
      </c>
      <c r="AX186" s="8">
        <v>23871</v>
      </c>
      <c r="AY186" s="8">
        <v>22361.99</v>
      </c>
      <c r="AZ186" s="8">
        <v>27154.22</v>
      </c>
      <c r="BA186" s="8">
        <v>-152713</v>
      </c>
      <c r="BB186" s="8">
        <v>-23451</v>
      </c>
      <c r="BC186" s="8">
        <v>-6033</v>
      </c>
      <c r="BD186" s="8">
        <v>-24703.45</v>
      </c>
      <c r="BE186" s="8">
        <v>-19604.150000000001</v>
      </c>
      <c r="BF186" s="8">
        <v>-25232</v>
      </c>
      <c r="BG186" s="8">
        <v>-15480</v>
      </c>
      <c r="BH186" s="8">
        <v>-5297</v>
      </c>
      <c r="BI186" s="8">
        <v>-16662.77</v>
      </c>
      <c r="BJ186" s="8">
        <v>-15997.24</v>
      </c>
      <c r="BK186" s="8">
        <v>355022</v>
      </c>
      <c r="BL186" s="8">
        <v>263444</v>
      </c>
      <c r="BM186" s="8">
        <v>27333</v>
      </c>
      <c r="BN186" s="8">
        <v>35809.699999999997</v>
      </c>
      <c r="BO186" s="8">
        <v>31401.75</v>
      </c>
      <c r="BP186" s="8">
        <v>225325</v>
      </c>
      <c r="BQ186" s="8">
        <v>81920</v>
      </c>
      <c r="BR186" s="8">
        <v>21882</v>
      </c>
      <c r="BS186" s="8">
        <v>30221.33</v>
      </c>
      <c r="BT186" s="8">
        <v>30735.37</v>
      </c>
      <c r="BU186" s="8">
        <v>-108416</v>
      </c>
      <c r="BV186" s="8">
        <v>-151993</v>
      </c>
      <c r="BW186" s="8">
        <v>-582.09</v>
      </c>
      <c r="BX186" s="8">
        <v>-189.3</v>
      </c>
      <c r="BY186" s="8">
        <v>-8922.56</v>
      </c>
      <c r="BZ186" s="8">
        <v>-60100</v>
      </c>
      <c r="CA186" s="8">
        <v>-21380</v>
      </c>
      <c r="CB186" s="8">
        <v>-15621</v>
      </c>
      <c r="CC186" s="8">
        <v>-16229.48</v>
      </c>
      <c r="CD186" s="8">
        <v>-18867.75</v>
      </c>
      <c r="CE186" s="10">
        <v>-0.21824107726780501</v>
      </c>
      <c r="CF186" s="4" t="s">
        <v>134</v>
      </c>
      <c r="CG186" s="4" t="s">
        <v>134</v>
      </c>
      <c r="CH186" s="4" t="s">
        <v>134</v>
      </c>
      <c r="CI186" s="4" t="s">
        <v>134</v>
      </c>
      <c r="CJ186" s="8">
        <v>-54728</v>
      </c>
      <c r="CK186" s="8">
        <v>-16231</v>
      </c>
      <c r="CL186" s="8">
        <v>-28697</v>
      </c>
      <c r="CM186" s="8">
        <v>-24888.68</v>
      </c>
      <c r="CN186" s="8">
        <v>-28735.02</v>
      </c>
      <c r="CO186" s="10">
        <v>-40.74</v>
      </c>
      <c r="CP186" s="10">
        <v>-30.975000000000001</v>
      </c>
      <c r="CQ186" s="4" t="s">
        <v>371</v>
      </c>
      <c r="CR186" s="4" t="s">
        <v>371</v>
      </c>
      <c r="CS186" s="4" t="s">
        <v>371</v>
      </c>
      <c r="CT186" s="8">
        <v>43</v>
      </c>
      <c r="CU186" s="8">
        <v>36</v>
      </c>
      <c r="CV186" s="8">
        <v>22798</v>
      </c>
      <c r="CW186" s="8">
        <v>7318</v>
      </c>
      <c r="CX186" s="4" t="s">
        <v>134</v>
      </c>
      <c r="CY186" s="4" t="s">
        <v>134</v>
      </c>
      <c r="CZ186" s="4" t="s">
        <v>134</v>
      </c>
      <c r="DA186" s="8">
        <v>62688</v>
      </c>
      <c r="DB186" s="8">
        <v>14125</v>
      </c>
      <c r="DC186" s="8">
        <v>14036</v>
      </c>
      <c r="DD186" s="8">
        <v>11307.94</v>
      </c>
      <c r="DE186" s="8">
        <v>12822.87</v>
      </c>
      <c r="DF186" s="8">
        <v>70</v>
      </c>
      <c r="DG186" s="4">
        <f t="shared" si="65"/>
        <v>0.54063930326470455</v>
      </c>
    </row>
    <row r="187" spans="1:111" ht="14" customHeight="1" x14ac:dyDescent="0.2">
      <c r="A187" s="4" t="s">
        <v>777</v>
      </c>
      <c r="B187" s="5" t="s">
        <v>778</v>
      </c>
      <c r="C187" s="4" t="s">
        <v>779</v>
      </c>
      <c r="D187" s="2" t="s">
        <v>134</v>
      </c>
      <c r="E187" s="4">
        <f>(I187/AD187)^(1/4)-1</f>
        <v>0.65521688226248354</v>
      </c>
      <c r="F187" s="4">
        <f t="shared" si="46"/>
        <v>2.6877414299598561</v>
      </c>
      <c r="G187" s="4">
        <f t="shared" si="47"/>
        <v>2.079975380488603</v>
      </c>
      <c r="H187" s="4">
        <f t="shared" si="48"/>
        <v>0.12574923414115716</v>
      </c>
      <c r="I187" s="17">
        <v>12.721080188</v>
      </c>
      <c r="J187" s="8">
        <v>438</v>
      </c>
      <c r="K187" s="4">
        <f t="shared" si="49"/>
        <v>0.12071164015745484</v>
      </c>
      <c r="L187" s="4">
        <f t="shared" si="50"/>
        <v>9.3807258383433512E-2</v>
      </c>
      <c r="M187" s="14">
        <f t="shared" si="51"/>
        <v>52321</v>
      </c>
      <c r="N187" s="4">
        <f t="shared" si="52"/>
        <v>5.644200113226662E-2</v>
      </c>
      <c r="O187" s="4">
        <f t="shared" si="53"/>
        <v>3.5256696761121538E-2</v>
      </c>
      <c r="P187" s="4">
        <f t="shared" si="54"/>
        <v>6.0457078156193202E-2</v>
      </c>
      <c r="Q187" s="4">
        <f t="shared" si="55"/>
        <v>1.5047227436607968E-3</v>
      </c>
      <c r="R187" s="4">
        <f t="shared" si="56"/>
        <v>5.579022873993783E-3</v>
      </c>
      <c r="S187" s="4">
        <f t="shared" si="57"/>
        <v>-0.30544297054615199</v>
      </c>
      <c r="T187" s="14">
        <f t="shared" si="58"/>
        <v>1097</v>
      </c>
      <c r="U187" s="4">
        <f t="shared" si="59"/>
        <v>2.6748226667729336</v>
      </c>
      <c r="V187" s="4">
        <f t="shared" si="60"/>
        <v>3.0811815740549475</v>
      </c>
      <c r="W187" s="4">
        <f t="shared" si="61"/>
        <v>0.3545527117051564</v>
      </c>
      <c r="X187">
        <f t="shared" si="62"/>
        <v>9.4305411652187768E-2</v>
      </c>
      <c r="Y187">
        <f t="shared" si="63"/>
        <v>1.4354192884109369</v>
      </c>
      <c r="Z187" s="9" t="s">
        <v>780</v>
      </c>
      <c r="AA187" s="17">
        <v>10.739893824999999</v>
      </c>
      <c r="AB187" s="17">
        <v>7.7981854400000001</v>
      </c>
      <c r="AC187" s="17">
        <v>3.5799643369999998</v>
      </c>
      <c r="AD187" s="17">
        <v>1.6947449999999999</v>
      </c>
      <c r="AE187" s="16">
        <v>4160</v>
      </c>
      <c r="AF187" s="16">
        <v>16881.0801880455</v>
      </c>
      <c r="AG187" s="8">
        <v>4733</v>
      </c>
      <c r="AH187" s="8">
        <v>3351</v>
      </c>
      <c r="AI187" s="8">
        <v>3601</v>
      </c>
      <c r="AJ187" s="8">
        <v>992</v>
      </c>
      <c r="AK187" s="8">
        <v>952</v>
      </c>
      <c r="AL187" s="8">
        <v>50188</v>
      </c>
      <c r="AM187" s="8">
        <v>54454</v>
      </c>
      <c r="AN187" s="8">
        <v>42533</v>
      </c>
      <c r="AO187" s="8">
        <v>47628</v>
      </c>
      <c r="AP187" s="8">
        <v>35062</v>
      </c>
      <c r="AQ187" s="8">
        <v>43569</v>
      </c>
      <c r="AR187" s="8">
        <v>46784</v>
      </c>
      <c r="AS187" s="8">
        <v>36164</v>
      </c>
      <c r="AT187" s="8">
        <v>42341</v>
      </c>
      <c r="AU187" s="8">
        <v>32364</v>
      </c>
      <c r="AV187" s="8">
        <v>134244</v>
      </c>
      <c r="AW187" s="8">
        <v>141553</v>
      </c>
      <c r="AX187" s="8">
        <v>107998</v>
      </c>
      <c r="AY187" s="8">
        <v>112893</v>
      </c>
      <c r="AZ187" s="8">
        <v>85098</v>
      </c>
      <c r="BA187" s="8">
        <v>7577</v>
      </c>
      <c r="BB187" s="8">
        <v>6505.99999999999</v>
      </c>
      <c r="BC187" s="8">
        <v>5424</v>
      </c>
      <c r="BD187" s="8">
        <v>3090</v>
      </c>
      <c r="BE187" s="8">
        <v>1993</v>
      </c>
      <c r="BF187" s="8">
        <v>8116</v>
      </c>
      <c r="BG187" s="8">
        <v>6972.99999999999</v>
      </c>
      <c r="BH187" s="8">
        <v>5803</v>
      </c>
      <c r="BI187" s="8">
        <v>3443</v>
      </c>
      <c r="BJ187" s="8">
        <v>2267</v>
      </c>
      <c r="BK187" s="8">
        <v>34964</v>
      </c>
      <c r="BL187" s="8">
        <v>42071</v>
      </c>
      <c r="BM187" s="8">
        <v>32335</v>
      </c>
      <c r="BN187" s="8">
        <v>40833</v>
      </c>
      <c r="BO187" s="8">
        <v>29600</v>
      </c>
      <c r="BP187" s="8">
        <v>31416</v>
      </c>
      <c r="BQ187" s="8">
        <v>37717</v>
      </c>
      <c r="BR187" s="8">
        <v>28749</v>
      </c>
      <c r="BS187" s="8">
        <v>38155</v>
      </c>
      <c r="BT187" s="8">
        <v>28497</v>
      </c>
      <c r="BU187" s="8">
        <v>-202</v>
      </c>
      <c r="BV187" s="8">
        <v>-1992</v>
      </c>
      <c r="BW187" s="8">
        <v>-276</v>
      </c>
      <c r="BX187" s="8">
        <v>-680</v>
      </c>
      <c r="BY187" s="8">
        <v>-868</v>
      </c>
      <c r="BZ187" s="8">
        <v>-119728</v>
      </c>
      <c r="CA187" s="8">
        <v>-128726</v>
      </c>
      <c r="CB187" s="8">
        <v>-95962</v>
      </c>
      <c r="CC187" s="8">
        <v>-102044</v>
      </c>
      <c r="CD187" s="8">
        <v>-76180</v>
      </c>
      <c r="CE187" s="10">
        <v>-1.4275362318840601</v>
      </c>
      <c r="CF187" s="10">
        <v>7.4765917602996197</v>
      </c>
      <c r="CG187" s="10">
        <v>1.56076134699854</v>
      </c>
      <c r="CH187" s="10">
        <v>0.17778322707209401</v>
      </c>
      <c r="CI187" s="10">
        <v>25.363636363636399</v>
      </c>
      <c r="CJ187" s="8">
        <v>5272</v>
      </c>
      <c r="CK187" s="8">
        <v>3818</v>
      </c>
      <c r="CL187" s="8">
        <v>3980</v>
      </c>
      <c r="CM187" s="8">
        <v>1345</v>
      </c>
      <c r="CN187" s="8">
        <v>1226</v>
      </c>
      <c r="CO187" s="10">
        <v>3.927</v>
      </c>
      <c r="CP187" s="10">
        <v>2.6970000000000001</v>
      </c>
      <c r="CQ187" s="10">
        <v>3.6850000000000001</v>
      </c>
      <c r="CR187" s="10">
        <v>1.1910000000000001</v>
      </c>
      <c r="CS187" s="10">
        <v>1.4410000000000001</v>
      </c>
      <c r="CT187" s="8">
        <v>36</v>
      </c>
      <c r="CU187" s="8">
        <v>278</v>
      </c>
      <c r="CV187" s="8">
        <v>20068</v>
      </c>
      <c r="CW187" s="8">
        <v>13134</v>
      </c>
      <c r="CX187" s="8">
        <v>14146</v>
      </c>
      <c r="CY187" s="8">
        <v>10475</v>
      </c>
      <c r="CZ187" s="8">
        <v>7757</v>
      </c>
      <c r="DA187" s="8">
        <v>280</v>
      </c>
      <c r="DB187" s="8">
        <v>347</v>
      </c>
      <c r="DC187" s="8">
        <v>414</v>
      </c>
      <c r="DD187" s="8">
        <v>482</v>
      </c>
      <c r="DE187" s="8">
        <v>549</v>
      </c>
      <c r="DF187" s="8">
        <v>438</v>
      </c>
      <c r="DG187" s="4">
        <f t="shared" si="65"/>
        <v>0.49322375061062917</v>
      </c>
    </row>
    <row r="188" spans="1:111" ht="14" customHeight="1" x14ac:dyDescent="0.2">
      <c r="A188" s="4" t="s">
        <v>781</v>
      </c>
      <c r="B188" s="5" t="s">
        <v>782</v>
      </c>
      <c r="C188" s="4" t="s">
        <v>612</v>
      </c>
      <c r="D188" s="16">
        <v>335</v>
      </c>
      <c r="E188" s="4">
        <f>(I188/AD188)^(1/4)-1</f>
        <v>0.37863422991786555</v>
      </c>
      <c r="F188" s="4">
        <f t="shared" si="46"/>
        <v>-34.914787012681835</v>
      </c>
      <c r="G188" s="4">
        <f t="shared" si="47"/>
        <v>56.502305670711642</v>
      </c>
      <c r="H188" s="4">
        <f t="shared" si="48"/>
        <v>1.4341837026131812</v>
      </c>
      <c r="I188" s="17">
        <v>187.213087962</v>
      </c>
      <c r="J188" s="8">
        <v>166</v>
      </c>
      <c r="K188" s="4">
        <f t="shared" si="49"/>
        <v>0.29868473914913984</v>
      </c>
      <c r="L188" s="4">
        <f t="shared" si="50"/>
        <v>0.41928767525061161</v>
      </c>
      <c r="M188" s="14">
        <f t="shared" si="51"/>
        <v>104970</v>
      </c>
      <c r="N188" s="4">
        <f t="shared" si="52"/>
        <v>-2.5660406463306466E-2</v>
      </c>
      <c r="O188" s="4">
        <f t="shared" si="53"/>
        <v>-4.1355906058385718E-2</v>
      </c>
      <c r="P188" s="4">
        <f t="shared" si="54"/>
        <v>2.5382746519609735E-2</v>
      </c>
      <c r="Q188" s="4">
        <f t="shared" si="55"/>
        <v>1.6335660020824497E-2</v>
      </c>
      <c r="R188" s="4">
        <f t="shared" si="56"/>
        <v>0.25715928778371455</v>
      </c>
      <c r="S188" s="4">
        <f t="shared" si="57"/>
        <v>0.74390417884020588</v>
      </c>
      <c r="T188" s="14">
        <f t="shared" si="58"/>
        <v>1450.5</v>
      </c>
      <c r="U188" s="4">
        <f t="shared" si="59"/>
        <v>0.94381032800966702</v>
      </c>
      <c r="V188" s="4">
        <f t="shared" si="60"/>
        <v>1.4400830806482068</v>
      </c>
      <c r="W188" s="4">
        <f t="shared" si="61"/>
        <v>1.9219329294738168</v>
      </c>
      <c r="X188">
        <f t="shared" si="62"/>
        <v>-3.9032131262101998E-2</v>
      </c>
      <c r="Y188">
        <f t="shared" si="63"/>
        <v>2.3900274887783151</v>
      </c>
      <c r="Z188" s="9" t="s">
        <v>783</v>
      </c>
      <c r="AA188" s="17">
        <v>149.09345871100001</v>
      </c>
      <c r="AB188" s="17">
        <v>103.727156487</v>
      </c>
      <c r="AC188" s="17">
        <v>74.796190555999999</v>
      </c>
      <c r="AD188" s="17">
        <v>51.825079553999998</v>
      </c>
      <c r="AE188" s="16">
        <v>-1264</v>
      </c>
      <c r="AF188" s="16">
        <v>185949.08796231201</v>
      </c>
      <c r="AG188" s="8">
        <v>-5362</v>
      </c>
      <c r="AH188" s="8">
        <v>-4044</v>
      </c>
      <c r="AI188" s="8">
        <v>-10738</v>
      </c>
      <c r="AJ188" s="8">
        <v>-408</v>
      </c>
      <c r="AK188" s="8">
        <v>680</v>
      </c>
      <c r="AL188" s="8">
        <v>137374</v>
      </c>
      <c r="AM188" s="8">
        <v>72566</v>
      </c>
      <c r="AN188" s="8">
        <v>67933</v>
      </c>
      <c r="AO188" s="8">
        <v>48944</v>
      </c>
      <c r="AP188" s="8">
        <v>33855</v>
      </c>
      <c r="AQ188" s="8">
        <v>90033</v>
      </c>
      <c r="AR188" s="8">
        <v>43153</v>
      </c>
      <c r="AS188" s="8">
        <v>34510</v>
      </c>
      <c r="AT188" s="8">
        <v>38190</v>
      </c>
      <c r="AU188" s="8">
        <v>23270</v>
      </c>
      <c r="AV188" s="8">
        <v>129655</v>
      </c>
      <c r="AW188" s="8">
        <v>71477</v>
      </c>
      <c r="AX188" s="8">
        <v>59878</v>
      </c>
      <c r="AY188" s="8">
        <v>46890</v>
      </c>
      <c r="AZ188" s="8">
        <v>45580</v>
      </c>
      <c r="BA188" s="8">
        <v>-3327</v>
      </c>
      <c r="BB188" s="8">
        <v>-1990</v>
      </c>
      <c r="BC188" s="8">
        <v>-4410</v>
      </c>
      <c r="BD188" s="8">
        <v>1068</v>
      </c>
      <c r="BE188" s="8">
        <v>1310</v>
      </c>
      <c r="BF188" s="8">
        <v>3291</v>
      </c>
      <c r="BG188" s="8">
        <v>1921</v>
      </c>
      <c r="BH188" s="8">
        <v>-1605</v>
      </c>
      <c r="BI188" s="8">
        <v>1807</v>
      </c>
      <c r="BJ188" s="8">
        <v>1752</v>
      </c>
      <c r="BK188" s="8">
        <v>57478</v>
      </c>
      <c r="BL188" s="8">
        <v>26470</v>
      </c>
      <c r="BM188" s="8">
        <v>21413</v>
      </c>
      <c r="BN188" s="8">
        <v>11678</v>
      </c>
      <c r="BO188" s="8">
        <v>10042</v>
      </c>
      <c r="BP188" s="8">
        <v>35521</v>
      </c>
      <c r="BQ188" s="8">
        <v>22864</v>
      </c>
      <c r="BR188" s="8">
        <v>15769</v>
      </c>
      <c r="BS188" s="8">
        <v>11472</v>
      </c>
      <c r="BT188" s="8">
        <v>9726</v>
      </c>
      <c r="BU188" s="8">
        <v>-2118</v>
      </c>
      <c r="BV188" s="8">
        <v>-783</v>
      </c>
      <c r="BW188" s="8">
        <v>-572</v>
      </c>
      <c r="BX188" s="8">
        <v>-891</v>
      </c>
      <c r="BY188" s="8">
        <v>-229</v>
      </c>
      <c r="BZ188" s="8">
        <v>-73041</v>
      </c>
      <c r="CA188" s="8">
        <v>-37635</v>
      </c>
      <c r="CB188" s="8">
        <v>-32570</v>
      </c>
      <c r="CC188" s="8">
        <v>-20420</v>
      </c>
      <c r="CD188" s="8">
        <v>-19957</v>
      </c>
      <c r="CE188" s="10">
        <v>-1.4374431778446</v>
      </c>
      <c r="CF188" s="10">
        <v>0.36797220467466801</v>
      </c>
      <c r="CG188" s="10">
        <v>-2.5947384904478499</v>
      </c>
      <c r="CH188" s="10">
        <v>-2.9190687361419099</v>
      </c>
      <c r="CI188" s="10">
        <v>2.6346153846153801</v>
      </c>
      <c r="CJ188" s="8">
        <v>1256</v>
      </c>
      <c r="CK188" s="8">
        <v>-133</v>
      </c>
      <c r="CL188" s="8">
        <v>-7933</v>
      </c>
      <c r="CM188" s="8">
        <v>331</v>
      </c>
      <c r="CN188" s="8">
        <v>1122</v>
      </c>
      <c r="CO188" s="10">
        <v>0.96899999999999997</v>
      </c>
      <c r="CP188" s="10">
        <v>-0.186</v>
      </c>
      <c r="CQ188" s="10">
        <v>-13.249000000000001</v>
      </c>
      <c r="CR188" s="10">
        <v>0.70599999999999996</v>
      </c>
      <c r="CS188" s="10">
        <v>2.4620000000000002</v>
      </c>
      <c r="CT188" s="8">
        <v>124</v>
      </c>
      <c r="CU188" s="8">
        <v>46</v>
      </c>
      <c r="CV188" s="8">
        <v>43297</v>
      </c>
      <c r="CW188" s="8">
        <v>19452</v>
      </c>
      <c r="CX188" s="8">
        <v>19861</v>
      </c>
      <c r="CY188" s="8">
        <v>13181</v>
      </c>
      <c r="CZ188" s="8">
        <v>8741</v>
      </c>
      <c r="DA188" s="8">
        <v>35327</v>
      </c>
      <c r="DB188" s="8">
        <v>25165</v>
      </c>
      <c r="DC188" s="8">
        <v>28259</v>
      </c>
      <c r="DD188" s="8">
        <v>9488</v>
      </c>
      <c r="DE188" s="8">
        <v>9488</v>
      </c>
      <c r="DF188" s="8">
        <v>166</v>
      </c>
      <c r="DG188" s="4" t="e">
        <f t="shared" si="65"/>
        <v>#NUM!</v>
      </c>
    </row>
    <row r="189" spans="1:111" ht="14" customHeight="1" x14ac:dyDescent="0.2">
      <c r="A189" s="4" t="s">
        <v>784</v>
      </c>
      <c r="B189" s="5" t="s">
        <v>785</v>
      </c>
      <c r="C189" s="4" t="s">
        <v>186</v>
      </c>
      <c r="D189" s="16">
        <v>390</v>
      </c>
      <c r="E189" s="4">
        <f>(I189/AA189)^(1)-1</f>
        <v>1.8793327444873942E-2</v>
      </c>
      <c r="F189" s="4">
        <f t="shared" si="46"/>
        <v>7.6346064032258072</v>
      </c>
      <c r="G189" s="4">
        <f t="shared" si="47"/>
        <v>3.907693570893878</v>
      </c>
      <c r="H189" s="4">
        <f t="shared" si="48"/>
        <v>1.3568765860340857</v>
      </c>
      <c r="I189" s="17">
        <v>160.93750298</v>
      </c>
      <c r="J189" s="4" t="s">
        <v>134</v>
      </c>
      <c r="K189" s="4" t="e">
        <f t="shared" si="49"/>
        <v>#VALUE!</v>
      </c>
      <c r="L189" s="4" t="e">
        <f t="shared" si="50"/>
        <v>#VALUE!</v>
      </c>
      <c r="M189" s="14">
        <f t="shared" si="51"/>
        <v>87362.5</v>
      </c>
      <c r="N189" s="4">
        <f t="shared" si="52"/>
        <v>0.19510481953749731</v>
      </c>
      <c r="O189" s="4">
        <f t="shared" si="53"/>
        <v>0.16270956188829541</v>
      </c>
      <c r="P189" s="4">
        <f t="shared" si="54"/>
        <v>0.34723208496711849</v>
      </c>
      <c r="Q189" s="4">
        <f t="shared" si="55"/>
        <v>0.18334156658124673</v>
      </c>
      <c r="R189" s="4">
        <f t="shared" si="56"/>
        <v>2.4995723165237888E-3</v>
      </c>
      <c r="S189" s="4" t="e">
        <f t="shared" si="57"/>
        <v>#VALUE!</v>
      </c>
      <c r="T189" s="14">
        <f t="shared" si="58"/>
        <v>17570</v>
      </c>
      <c r="U189" s="4">
        <f t="shared" si="59"/>
        <v>1.2313102320895664</v>
      </c>
      <c r="V189" s="4">
        <f t="shared" si="60"/>
        <v>3.2263977088780975</v>
      </c>
      <c r="W189" s="4">
        <f t="shared" si="61"/>
        <v>1.359774615851846</v>
      </c>
      <c r="X189">
        <f t="shared" si="62"/>
        <v>0.2003459484118687</v>
      </c>
      <c r="Y189">
        <f t="shared" si="63"/>
        <v>1.8750089101147622</v>
      </c>
      <c r="Z189" s="9" t="s">
        <v>786</v>
      </c>
      <c r="AA189" s="17">
        <v>157.968744636</v>
      </c>
      <c r="AB189" s="2" t="s">
        <v>134</v>
      </c>
      <c r="AC189" s="2" t="s">
        <v>134</v>
      </c>
      <c r="AD189" s="2" t="s">
        <v>134</v>
      </c>
      <c r="AE189" s="16">
        <v>14854</v>
      </c>
      <c r="AF189" s="16">
        <v>175791.50298023201</v>
      </c>
      <c r="AG189" s="8">
        <v>21080</v>
      </c>
      <c r="AH189" s="8">
        <v>2101</v>
      </c>
      <c r="AI189" s="4" t="s">
        <v>134</v>
      </c>
      <c r="AJ189" s="4" t="s">
        <v>134</v>
      </c>
      <c r="AK189" s="4" t="s">
        <v>134</v>
      </c>
      <c r="AL189" s="8">
        <v>105218</v>
      </c>
      <c r="AM189" s="8">
        <v>69507</v>
      </c>
      <c r="AN189" s="4" t="s">
        <v>134</v>
      </c>
      <c r="AO189" s="4" t="s">
        <v>134</v>
      </c>
      <c r="AP189" s="4" t="s">
        <v>134</v>
      </c>
      <c r="AQ189" s="8">
        <v>40155</v>
      </c>
      <c r="AR189" s="8">
        <v>24244</v>
      </c>
      <c r="AS189" s="4" t="s">
        <v>134</v>
      </c>
      <c r="AT189" s="4" t="s">
        <v>134</v>
      </c>
      <c r="AU189" s="4" t="s">
        <v>134</v>
      </c>
      <c r="AV189" s="8">
        <v>129556</v>
      </c>
      <c r="AW189" s="8">
        <v>77379</v>
      </c>
      <c r="AX189" s="4" t="s">
        <v>134</v>
      </c>
      <c r="AY189" s="4" t="s">
        <v>134</v>
      </c>
      <c r="AZ189" s="4" t="s">
        <v>134</v>
      </c>
      <c r="BA189" s="8">
        <v>25277</v>
      </c>
      <c r="BB189" s="8">
        <v>-6277</v>
      </c>
      <c r="BC189" s="4" t="s">
        <v>134</v>
      </c>
      <c r="BD189" s="4" t="s">
        <v>134</v>
      </c>
      <c r="BE189" s="4" t="s">
        <v>134</v>
      </c>
      <c r="BF189" s="8">
        <v>44986</v>
      </c>
      <c r="BG189" s="8">
        <v>15441</v>
      </c>
      <c r="BH189" s="4" t="s">
        <v>134</v>
      </c>
      <c r="BI189" s="4" t="s">
        <v>134</v>
      </c>
      <c r="BJ189" s="4" t="s">
        <v>134</v>
      </c>
      <c r="BK189" s="8">
        <v>56116</v>
      </c>
      <c r="BL189" s="8">
        <v>41658</v>
      </c>
      <c r="BM189" s="4" t="s">
        <v>134</v>
      </c>
      <c r="BN189" s="4" t="s">
        <v>134</v>
      </c>
      <c r="BO189" s="4" t="s">
        <v>134</v>
      </c>
      <c r="BP189" s="8">
        <v>36240</v>
      </c>
      <c r="BQ189" s="8">
        <v>39543</v>
      </c>
      <c r="BR189" s="4" t="s">
        <v>134</v>
      </c>
      <c r="BS189" s="4" t="s">
        <v>134</v>
      </c>
      <c r="BT189" s="4" t="s">
        <v>134</v>
      </c>
      <c r="BU189" s="8">
        <v>-23753</v>
      </c>
      <c r="BV189" s="8">
        <v>-11387</v>
      </c>
      <c r="BW189" s="4" t="s">
        <v>134</v>
      </c>
      <c r="BX189" s="4" t="s">
        <v>134</v>
      </c>
      <c r="BY189" s="4" t="s">
        <v>134</v>
      </c>
      <c r="BZ189" s="8">
        <v>-33004</v>
      </c>
      <c r="CA189" s="8">
        <v>-23629</v>
      </c>
      <c r="CB189" s="4" t="s">
        <v>134</v>
      </c>
      <c r="CC189" s="4" t="s">
        <v>134</v>
      </c>
      <c r="CD189" s="4" t="s">
        <v>134</v>
      </c>
      <c r="CE189" s="10">
        <v>0.86321757618710104</v>
      </c>
      <c r="CF189" s="4" t="s">
        <v>134</v>
      </c>
      <c r="CG189" s="4" t="s">
        <v>134</v>
      </c>
      <c r="CH189" s="4" t="s">
        <v>134</v>
      </c>
      <c r="CI189" s="4" t="s">
        <v>134</v>
      </c>
      <c r="CJ189" s="8">
        <v>40789</v>
      </c>
      <c r="CK189" s="8">
        <v>23819</v>
      </c>
      <c r="CL189" s="4" t="s">
        <v>134</v>
      </c>
      <c r="CM189" s="4" t="s">
        <v>134</v>
      </c>
      <c r="CN189" s="4" t="s">
        <v>134</v>
      </c>
      <c r="CO189" s="10">
        <v>31.484000000000002</v>
      </c>
      <c r="CP189" s="10">
        <v>30.782</v>
      </c>
      <c r="CQ189" s="4" t="s">
        <v>134</v>
      </c>
      <c r="CR189" s="4" t="s">
        <v>134</v>
      </c>
      <c r="CS189" s="4" t="s">
        <v>134</v>
      </c>
      <c r="CT189" s="4" t="s">
        <v>134</v>
      </c>
      <c r="CU189" s="4" t="s">
        <v>134</v>
      </c>
      <c r="CV189" s="8">
        <v>24998</v>
      </c>
      <c r="CW189" s="8">
        <v>14116</v>
      </c>
      <c r="CX189" s="4" t="s">
        <v>134</v>
      </c>
      <c r="CY189" s="4" t="s">
        <v>134</v>
      </c>
      <c r="CZ189" s="4" t="s">
        <v>134</v>
      </c>
      <c r="DA189" s="8">
        <v>263</v>
      </c>
      <c r="DB189" s="8">
        <v>402</v>
      </c>
      <c r="DC189" s="4" t="s">
        <v>134</v>
      </c>
      <c r="DD189" s="4" t="s">
        <v>134</v>
      </c>
      <c r="DE189" s="4" t="s">
        <v>134</v>
      </c>
      <c r="DF189" s="4" t="s">
        <v>134</v>
      </c>
      <c r="DG189" s="4" t="e">
        <f t="shared" si="65"/>
        <v>#VALUE!</v>
      </c>
    </row>
    <row r="190" spans="1:111" ht="14" customHeight="1" x14ac:dyDescent="0.2">
      <c r="A190" s="4" t="s">
        <v>787</v>
      </c>
      <c r="B190" s="5" t="s">
        <v>788</v>
      </c>
      <c r="C190" s="4" t="s">
        <v>182</v>
      </c>
      <c r="D190" s="16">
        <v>246</v>
      </c>
      <c r="E190" s="4">
        <f t="shared" ref="E190:E198" si="67">(I190/AD190)^(1/4)-1</f>
        <v>0.33382763049012598</v>
      </c>
      <c r="F190" s="4">
        <f t="shared" si="46"/>
        <v>47.709151814794794</v>
      </c>
      <c r="G190" s="4">
        <f t="shared" si="47"/>
        <v>35.735626397916405</v>
      </c>
      <c r="H190" s="4">
        <f t="shared" si="48"/>
        <v>8.4203835624649859</v>
      </c>
      <c r="I190" s="17">
        <v>1147.357391994</v>
      </c>
      <c r="J190" s="8">
        <v>518</v>
      </c>
      <c r="K190" s="4">
        <f t="shared" si="49"/>
        <v>0.1394065275724603</v>
      </c>
      <c r="L190" s="4">
        <f t="shared" si="50"/>
        <v>4.8123039831211134E-2</v>
      </c>
      <c r="M190" s="14">
        <f t="shared" si="51"/>
        <v>215364.5</v>
      </c>
      <c r="N190" s="4">
        <f t="shared" si="52"/>
        <v>0.1976972872259955</v>
      </c>
      <c r="O190" s="4">
        <f t="shared" si="53"/>
        <v>0.19148665111353522</v>
      </c>
      <c r="P190" s="4">
        <f t="shared" si="54"/>
        <v>0.23562994163594525</v>
      </c>
      <c r="Q190" s="4">
        <f t="shared" si="55"/>
        <v>3.3696682087092228E-2</v>
      </c>
      <c r="R190" s="4">
        <f t="shared" si="56"/>
        <v>5.8929501149562982E-2</v>
      </c>
      <c r="S190" s="4">
        <f t="shared" si="57"/>
        <v>-5.1784078571393E-2</v>
      </c>
      <c r="T190" s="14">
        <f t="shared" si="58"/>
        <v>5455.5</v>
      </c>
      <c r="U190" s="4">
        <f t="shared" si="59"/>
        <v>0.57865637051405505</v>
      </c>
      <c r="V190" s="4">
        <f t="shared" si="60"/>
        <v>0.79554941818112712</v>
      </c>
      <c r="W190" s="4">
        <f t="shared" si="61"/>
        <v>2.0888416230366493</v>
      </c>
      <c r="X190">
        <f t="shared" si="62"/>
        <v>0.11080497053524943</v>
      </c>
      <c r="Y190">
        <f t="shared" si="63"/>
        <v>6.8464401753887891</v>
      </c>
      <c r="Z190" s="9" t="s">
        <v>789</v>
      </c>
      <c r="AA190" s="17">
        <v>1218.8832597579999</v>
      </c>
      <c r="AB190" s="17">
        <v>765.20782482100003</v>
      </c>
      <c r="AC190" s="17">
        <v>539.58199601800004</v>
      </c>
      <c r="AD190" s="17">
        <v>362.49321272700001</v>
      </c>
      <c r="AE190" s="16">
        <v>-89833</v>
      </c>
      <c r="AF190" s="16">
        <v>1057524.3919935401</v>
      </c>
      <c r="AG190" s="8">
        <v>24049</v>
      </c>
      <c r="AH190" s="8">
        <v>14269</v>
      </c>
      <c r="AI190" s="8">
        <v>26387</v>
      </c>
      <c r="AJ190" s="8">
        <v>10913</v>
      </c>
      <c r="AK190" s="8">
        <v>22093</v>
      </c>
      <c r="AL190" s="8">
        <v>217039</v>
      </c>
      <c r="AM190" s="8">
        <v>213690</v>
      </c>
      <c r="AN190" s="8">
        <v>204314</v>
      </c>
      <c r="AO190" s="8">
        <v>188774</v>
      </c>
      <c r="AP190" s="8">
        <v>179841</v>
      </c>
      <c r="AQ190" s="8">
        <v>157867</v>
      </c>
      <c r="AR190" s="8">
        <v>151763</v>
      </c>
      <c r="AS190" s="8">
        <v>143191</v>
      </c>
      <c r="AT190" s="8">
        <v>112967</v>
      </c>
      <c r="AU190" s="8">
        <v>119648</v>
      </c>
      <c r="AV190" s="8">
        <v>125591</v>
      </c>
      <c r="AW190" s="8">
        <v>103904</v>
      </c>
      <c r="AX190" s="8">
        <v>118986</v>
      </c>
      <c r="AY190" s="8">
        <v>86942</v>
      </c>
      <c r="AZ190" s="8">
        <v>74515</v>
      </c>
      <c r="BA190" s="8">
        <v>24829</v>
      </c>
      <c r="BB190" s="8">
        <v>13831</v>
      </c>
      <c r="BC190" s="8">
        <v>31294</v>
      </c>
      <c r="BD190" s="8">
        <v>10364</v>
      </c>
      <c r="BE190" s="8">
        <v>9978</v>
      </c>
      <c r="BF190" s="8">
        <v>29593</v>
      </c>
      <c r="BG190" s="8">
        <v>19770</v>
      </c>
      <c r="BH190" s="8">
        <v>38925</v>
      </c>
      <c r="BI190" s="8">
        <v>14759</v>
      </c>
      <c r="BJ190" s="8">
        <v>13847</v>
      </c>
      <c r="BK190" s="8">
        <v>31701</v>
      </c>
      <c r="BL190" s="8">
        <v>34911</v>
      </c>
      <c r="BM190" s="8">
        <v>32690</v>
      </c>
      <c r="BN190" s="8">
        <v>52761</v>
      </c>
      <c r="BO190" s="8">
        <v>66463</v>
      </c>
      <c r="BP190" s="8">
        <v>18302</v>
      </c>
      <c r="BQ190" s="8">
        <v>19785</v>
      </c>
      <c r="BR190" s="8">
        <v>15729</v>
      </c>
      <c r="BS190" s="8">
        <v>27830</v>
      </c>
      <c r="BT190" s="8">
        <v>27132</v>
      </c>
      <c r="BU190" s="8">
        <v>-4232</v>
      </c>
      <c r="BV190" s="8">
        <v>-6679</v>
      </c>
      <c r="BW190" s="8">
        <v>-6785</v>
      </c>
      <c r="BX190" s="8">
        <v>-7382</v>
      </c>
      <c r="BY190" s="8">
        <v>-5235</v>
      </c>
      <c r="BZ190" s="8">
        <v>-33471</v>
      </c>
      <c r="CA190" s="8">
        <v>-26743</v>
      </c>
      <c r="CB190" s="8">
        <v>-22966</v>
      </c>
      <c r="CC190" s="8">
        <v>-16515</v>
      </c>
      <c r="CD190" s="8">
        <v>-14634</v>
      </c>
      <c r="CE190" s="10">
        <v>2.5963190184049099</v>
      </c>
      <c r="CF190" s="10">
        <v>0.448687860038404</v>
      </c>
      <c r="CG190" s="10">
        <v>2.82184861822642</v>
      </c>
      <c r="CH190" s="10">
        <v>1.6706885245901599</v>
      </c>
      <c r="CI190" s="10">
        <v>0.93843916626272394</v>
      </c>
      <c r="CJ190" s="8">
        <v>28813</v>
      </c>
      <c r="CK190" s="8">
        <v>20208</v>
      </c>
      <c r="CL190" s="8">
        <v>34018</v>
      </c>
      <c r="CM190" s="8">
        <v>15308</v>
      </c>
      <c r="CN190" s="8">
        <v>25962</v>
      </c>
      <c r="CO190" s="10">
        <v>22.942</v>
      </c>
      <c r="CP190" s="10">
        <v>19.449000000000002</v>
      </c>
      <c r="CQ190" s="10">
        <v>28.59</v>
      </c>
      <c r="CR190" s="10">
        <v>17.606999999999999</v>
      </c>
      <c r="CS190" s="10">
        <v>34.841000000000001</v>
      </c>
      <c r="CT190" s="8">
        <v>423</v>
      </c>
      <c r="CU190" s="8">
        <v>210</v>
      </c>
      <c r="CV190" s="8">
        <v>63334</v>
      </c>
      <c r="CW190" s="8">
        <v>40089</v>
      </c>
      <c r="CX190" s="8">
        <v>22422</v>
      </c>
      <c r="CY190" s="8">
        <v>22605</v>
      </c>
      <c r="CZ190" s="8">
        <v>20585</v>
      </c>
      <c r="DA190" s="8">
        <v>12790</v>
      </c>
      <c r="DB190" s="8">
        <v>12827</v>
      </c>
      <c r="DC190" s="8">
        <v>12839</v>
      </c>
      <c r="DD190" s="8">
        <v>12855</v>
      </c>
      <c r="DE190" s="8">
        <v>13430</v>
      </c>
      <c r="DF190" s="8">
        <v>518</v>
      </c>
      <c r="DG190" s="4">
        <f t="shared" si="65"/>
        <v>2.1434640972928021E-2</v>
      </c>
    </row>
    <row r="191" spans="1:111" ht="14" customHeight="1" x14ac:dyDescent="0.2">
      <c r="A191" s="4" t="s">
        <v>790</v>
      </c>
      <c r="B191" s="5" t="s">
        <v>791</v>
      </c>
      <c r="C191" s="4" t="s">
        <v>659</v>
      </c>
      <c r="D191" s="16">
        <v>327</v>
      </c>
      <c r="E191" s="4">
        <f t="shared" si="67"/>
        <v>0.15265699378557596</v>
      </c>
      <c r="F191" s="4">
        <f t="shared" si="46"/>
        <v>13.415686337548753</v>
      </c>
      <c r="G191" s="4">
        <f t="shared" si="47"/>
        <v>7.5197749661581366</v>
      </c>
      <c r="H191" s="4">
        <f t="shared" si="48"/>
        <v>0.99477969409708289</v>
      </c>
      <c r="I191" s="17">
        <v>113.510122102</v>
      </c>
      <c r="J191" s="8">
        <v>865</v>
      </c>
      <c r="K191" s="4">
        <f t="shared" si="49"/>
        <v>0.10428766413188884</v>
      </c>
      <c r="L191" s="4">
        <f t="shared" si="50"/>
        <v>0.13133698099966273</v>
      </c>
      <c r="M191" s="14">
        <f t="shared" si="51"/>
        <v>106985.5</v>
      </c>
      <c r="N191" s="4">
        <f t="shared" si="52"/>
        <v>9.1767384531105556E-2</v>
      </c>
      <c r="O191" s="4">
        <f t="shared" si="53"/>
        <v>7.2422706885335711E-2</v>
      </c>
      <c r="P191" s="4">
        <f t="shared" si="54"/>
        <v>0.13228849248467833</v>
      </c>
      <c r="Q191" s="4">
        <f t="shared" si="55"/>
        <v>1.1683842914369844E-2</v>
      </c>
      <c r="R191" s="4">
        <f t="shared" si="56"/>
        <v>0.36490832773063436</v>
      </c>
      <c r="S191" s="4">
        <f t="shared" si="57"/>
        <v>-0.11368748404213747</v>
      </c>
      <c r="T191" s="14">
        <f t="shared" si="58"/>
        <v>1179.5</v>
      </c>
      <c r="U191" s="4">
        <f t="shared" si="59"/>
        <v>1.0614358657532752</v>
      </c>
      <c r="V191" s="4">
        <f t="shared" si="60"/>
        <v>1.9454796756090655</v>
      </c>
      <c r="W191" s="4">
        <f t="shared" si="61"/>
        <v>1.2967553429628407</v>
      </c>
      <c r="X191">
        <f t="shared" si="62"/>
        <v>7.6872058583032005E-2</v>
      </c>
      <c r="Y191">
        <f t="shared" si="63"/>
        <v>2.4399467967191311</v>
      </c>
      <c r="Z191" s="9" t="s">
        <v>792</v>
      </c>
      <c r="AA191" s="17">
        <v>138.30954914399999</v>
      </c>
      <c r="AB191" s="17">
        <v>68.332956538999994</v>
      </c>
      <c r="AC191" s="17">
        <v>62.443825947999997</v>
      </c>
      <c r="AD191" s="17">
        <v>64.303443740000006</v>
      </c>
      <c r="AE191" s="16">
        <v>2708</v>
      </c>
      <c r="AF191" s="16">
        <v>116218.122101974</v>
      </c>
      <c r="AG191" s="8">
        <v>8461</v>
      </c>
      <c r="AH191" s="8">
        <v>7283</v>
      </c>
      <c r="AI191" s="8">
        <v>-895</v>
      </c>
      <c r="AJ191" s="8">
        <v>2322</v>
      </c>
      <c r="AK191" s="8">
        <v>3037</v>
      </c>
      <c r="AL191" s="8">
        <v>110066</v>
      </c>
      <c r="AM191" s="8">
        <v>103905</v>
      </c>
      <c r="AN191" s="8">
        <v>62030</v>
      </c>
      <c r="AO191" s="8">
        <v>59715</v>
      </c>
      <c r="AP191" s="8">
        <v>67187</v>
      </c>
      <c r="AQ191" s="8">
        <v>60051</v>
      </c>
      <c r="AR191" s="8">
        <v>52077</v>
      </c>
      <c r="AS191" s="8">
        <v>26964</v>
      </c>
      <c r="AT191" s="8">
        <v>24895</v>
      </c>
      <c r="AU191" s="8">
        <v>35621</v>
      </c>
      <c r="AV191" s="8">
        <v>116828</v>
      </c>
      <c r="AW191" s="8">
        <v>84878</v>
      </c>
      <c r="AX191" s="8">
        <v>53823</v>
      </c>
      <c r="AY191" s="8">
        <v>60660</v>
      </c>
      <c r="AZ191" s="8">
        <v>78563</v>
      </c>
      <c r="BA191" s="8">
        <v>10721</v>
      </c>
      <c r="BB191" s="8">
        <v>8745</v>
      </c>
      <c r="BC191" s="8">
        <v>771</v>
      </c>
      <c r="BD191" s="8">
        <v>2549</v>
      </c>
      <c r="BE191" s="8">
        <v>5180</v>
      </c>
      <c r="BF191" s="8">
        <v>15455</v>
      </c>
      <c r="BG191" s="8">
        <v>11890</v>
      </c>
      <c r="BH191" s="8">
        <v>3945</v>
      </c>
      <c r="BI191" s="8">
        <v>5742</v>
      </c>
      <c r="BJ191" s="8">
        <v>7051</v>
      </c>
      <c r="BK191" s="8">
        <v>45110</v>
      </c>
      <c r="BL191" s="8">
        <v>49082</v>
      </c>
      <c r="BM191" s="8">
        <v>17278</v>
      </c>
      <c r="BN191" s="8">
        <v>14881</v>
      </c>
      <c r="BO191" s="8">
        <v>24307</v>
      </c>
      <c r="BP191" s="8">
        <v>26869</v>
      </c>
      <c r="BQ191" s="8">
        <v>25072</v>
      </c>
      <c r="BR191" s="8">
        <v>8856</v>
      </c>
      <c r="BS191" s="8">
        <v>8361</v>
      </c>
      <c r="BT191" s="8">
        <v>21418</v>
      </c>
      <c r="BU191" s="8">
        <v>-1365</v>
      </c>
      <c r="BV191" s="8">
        <v>-994</v>
      </c>
      <c r="BW191" s="8">
        <v>-658</v>
      </c>
      <c r="BX191" s="8">
        <v>-620</v>
      </c>
      <c r="BY191" s="8">
        <v>-2212</v>
      </c>
      <c r="BZ191" s="8">
        <v>-58654</v>
      </c>
      <c r="CA191" s="8">
        <v>-40509</v>
      </c>
      <c r="CB191" s="8">
        <v>-26545</v>
      </c>
      <c r="CC191" s="8">
        <v>-28242</v>
      </c>
      <c r="CD191" s="8">
        <v>-37291</v>
      </c>
      <c r="CE191" s="10">
        <v>0.83257108769138999</v>
      </c>
      <c r="CF191" s="10">
        <v>8.5903814262023204E-2</v>
      </c>
      <c r="CG191" s="10">
        <v>1.06517530651753</v>
      </c>
      <c r="CH191" s="10">
        <v>0.84569656241922997</v>
      </c>
      <c r="CI191" s="10">
        <v>2.2497538562520498</v>
      </c>
      <c r="CJ191" s="8">
        <v>13195</v>
      </c>
      <c r="CK191" s="8">
        <v>10428</v>
      </c>
      <c r="CL191" s="8">
        <v>2279</v>
      </c>
      <c r="CM191" s="8">
        <v>5515</v>
      </c>
      <c r="CN191" s="8">
        <v>4908</v>
      </c>
      <c r="CO191" s="10">
        <v>11.294</v>
      </c>
      <c r="CP191" s="10">
        <v>12.286</v>
      </c>
      <c r="CQ191" s="10">
        <v>4.234</v>
      </c>
      <c r="CR191" s="10">
        <v>9.0920000000000005</v>
      </c>
      <c r="CS191" s="10">
        <v>6.2469999999999999</v>
      </c>
      <c r="CT191" s="8">
        <v>260</v>
      </c>
      <c r="CU191" s="8">
        <v>311</v>
      </c>
      <c r="CV191" s="8">
        <v>36386</v>
      </c>
      <c r="CW191" s="8">
        <v>25118</v>
      </c>
      <c r="CX191" s="8">
        <v>13487</v>
      </c>
      <c r="CY191" s="8">
        <v>14494</v>
      </c>
      <c r="CZ191" s="8">
        <v>15296</v>
      </c>
      <c r="DA191" s="8">
        <v>40164</v>
      </c>
      <c r="DB191" s="8">
        <v>43082</v>
      </c>
      <c r="DC191" s="8">
        <v>26159</v>
      </c>
      <c r="DD191" s="8">
        <v>27392</v>
      </c>
      <c r="DE191" s="8">
        <v>28649</v>
      </c>
      <c r="DF191" s="8">
        <v>865</v>
      </c>
      <c r="DG191" s="4">
        <f t="shared" si="65"/>
        <v>0.29194559581265866</v>
      </c>
    </row>
    <row r="192" spans="1:111" ht="14" customHeight="1" x14ac:dyDescent="0.2">
      <c r="A192" s="4" t="s">
        <v>793</v>
      </c>
      <c r="B192" s="5" t="s">
        <v>794</v>
      </c>
      <c r="C192" s="4" t="s">
        <v>132</v>
      </c>
      <c r="D192" s="2" t="s">
        <v>134</v>
      </c>
      <c r="E192" s="4" t="e">
        <f t="shared" si="67"/>
        <v>#VALUE!</v>
      </c>
      <c r="F192" s="4" t="e">
        <f t="shared" si="46"/>
        <v>#VALUE!</v>
      </c>
      <c r="G192" s="4" t="e">
        <f t="shared" si="47"/>
        <v>#VALUE!</v>
      </c>
      <c r="H192" s="4" t="e">
        <f t="shared" si="48"/>
        <v>#VALUE!</v>
      </c>
      <c r="I192" s="2" t="s">
        <v>134</v>
      </c>
      <c r="J192" s="4" t="s">
        <v>134</v>
      </c>
      <c r="K192" s="4" t="e">
        <f t="shared" si="49"/>
        <v>#VALUE!</v>
      </c>
      <c r="L192" s="4" t="e">
        <f t="shared" si="50"/>
        <v>#VALUE!</v>
      </c>
      <c r="M192" s="14" t="e">
        <f t="shared" si="51"/>
        <v>#DIV/0!</v>
      </c>
      <c r="N192" s="4" t="e">
        <f t="shared" si="52"/>
        <v>#VALUE!</v>
      </c>
      <c r="O192" s="4" t="e">
        <f t="shared" si="53"/>
        <v>#VALUE!</v>
      </c>
      <c r="P192" s="4" t="e">
        <f t="shared" si="54"/>
        <v>#VALUE!</v>
      </c>
      <c r="Q192" s="4" t="e">
        <f t="shared" si="55"/>
        <v>#VALUE!</v>
      </c>
      <c r="R192" s="4" t="e">
        <f t="shared" si="56"/>
        <v>#VALUE!</v>
      </c>
      <c r="S192" s="4" t="e">
        <f t="shared" si="57"/>
        <v>#VALUE!</v>
      </c>
      <c r="T192" s="14" t="e">
        <f t="shared" si="58"/>
        <v>#DIV/0!</v>
      </c>
      <c r="U192" s="4" t="e">
        <f t="shared" si="59"/>
        <v>#VALUE!</v>
      </c>
      <c r="V192" s="4" t="e">
        <f t="shared" si="60"/>
        <v>#VALUE!</v>
      </c>
      <c r="W192" s="4" t="e">
        <f t="shared" si="61"/>
        <v>#VALUE!</v>
      </c>
      <c r="X192" t="e">
        <f t="shared" si="62"/>
        <v>#VALUE!</v>
      </c>
      <c r="Y192" t="e">
        <f t="shared" si="63"/>
        <v>#VALUE!</v>
      </c>
      <c r="Z192" s="9" t="s">
        <v>795</v>
      </c>
      <c r="AA192" s="2" t="s">
        <v>134</v>
      </c>
      <c r="AB192" s="2" t="s">
        <v>134</v>
      </c>
      <c r="AC192" s="2" t="s">
        <v>134</v>
      </c>
      <c r="AD192" s="2" t="s">
        <v>134</v>
      </c>
      <c r="AE192" s="2" t="s">
        <v>134</v>
      </c>
      <c r="AF192" s="2" t="s">
        <v>134</v>
      </c>
      <c r="AG192" s="4" t="s">
        <v>134</v>
      </c>
      <c r="AH192" s="4" t="s">
        <v>134</v>
      </c>
      <c r="AI192" s="4" t="s">
        <v>134</v>
      </c>
      <c r="AJ192" s="4" t="s">
        <v>134</v>
      </c>
      <c r="AK192" s="4" t="s">
        <v>134</v>
      </c>
      <c r="AL192" s="4" t="s">
        <v>134</v>
      </c>
      <c r="AM192" s="4" t="s">
        <v>134</v>
      </c>
      <c r="AN192" s="4" t="s">
        <v>134</v>
      </c>
      <c r="AO192" s="4" t="s">
        <v>134</v>
      </c>
      <c r="AP192" s="4" t="s">
        <v>134</v>
      </c>
      <c r="AQ192" s="4" t="s">
        <v>134</v>
      </c>
      <c r="AR192" s="4" t="s">
        <v>134</v>
      </c>
      <c r="AS192" s="4" t="s">
        <v>134</v>
      </c>
      <c r="AT192" s="4" t="s">
        <v>134</v>
      </c>
      <c r="AU192" s="4" t="s">
        <v>134</v>
      </c>
      <c r="AV192" s="4" t="s">
        <v>134</v>
      </c>
      <c r="AW192" s="4" t="s">
        <v>134</v>
      </c>
      <c r="AX192" s="4" t="s">
        <v>134</v>
      </c>
      <c r="AY192" s="4" t="s">
        <v>134</v>
      </c>
      <c r="AZ192" s="4" t="s">
        <v>134</v>
      </c>
      <c r="BA192" s="4" t="s">
        <v>134</v>
      </c>
      <c r="BB192" s="4" t="s">
        <v>134</v>
      </c>
      <c r="BC192" s="4" t="s">
        <v>134</v>
      </c>
      <c r="BD192" s="4" t="s">
        <v>134</v>
      </c>
      <c r="BE192" s="4" t="s">
        <v>134</v>
      </c>
      <c r="BF192" s="4" t="s">
        <v>134</v>
      </c>
      <c r="BG192" s="4" t="s">
        <v>134</v>
      </c>
      <c r="BH192" s="4" t="s">
        <v>134</v>
      </c>
      <c r="BI192" s="4" t="s">
        <v>134</v>
      </c>
      <c r="BJ192" s="4" t="s">
        <v>134</v>
      </c>
      <c r="BK192" s="4" t="s">
        <v>134</v>
      </c>
      <c r="BL192" s="4" t="s">
        <v>134</v>
      </c>
      <c r="BM192" s="4" t="s">
        <v>134</v>
      </c>
      <c r="BN192" s="4" t="s">
        <v>134</v>
      </c>
      <c r="BO192" s="4" t="s">
        <v>134</v>
      </c>
      <c r="BP192" s="4" t="s">
        <v>134</v>
      </c>
      <c r="BQ192" s="4" t="s">
        <v>134</v>
      </c>
      <c r="BR192" s="4" t="s">
        <v>134</v>
      </c>
      <c r="BS192" s="4" t="s">
        <v>134</v>
      </c>
      <c r="BT192" s="4" t="s">
        <v>134</v>
      </c>
      <c r="BU192" s="4" t="s">
        <v>134</v>
      </c>
      <c r="BV192" s="4" t="s">
        <v>134</v>
      </c>
      <c r="BW192" s="4" t="s">
        <v>134</v>
      </c>
      <c r="BX192" s="4" t="s">
        <v>134</v>
      </c>
      <c r="BY192" s="4" t="s">
        <v>134</v>
      </c>
      <c r="BZ192" s="4" t="s">
        <v>134</v>
      </c>
      <c r="CA192" s="4" t="s">
        <v>134</v>
      </c>
      <c r="CB192" s="4" t="s">
        <v>134</v>
      </c>
      <c r="CC192" s="4" t="s">
        <v>134</v>
      </c>
      <c r="CD192" s="4" t="s">
        <v>134</v>
      </c>
      <c r="CE192" s="4" t="s">
        <v>134</v>
      </c>
      <c r="CF192" s="4" t="s">
        <v>134</v>
      </c>
      <c r="CG192" s="4" t="s">
        <v>134</v>
      </c>
      <c r="CH192" s="4" t="s">
        <v>134</v>
      </c>
      <c r="CI192" s="4" t="s">
        <v>134</v>
      </c>
      <c r="CJ192" s="4" t="s">
        <v>134</v>
      </c>
      <c r="CK192" s="4" t="s">
        <v>134</v>
      </c>
      <c r="CL192" s="4" t="s">
        <v>134</v>
      </c>
      <c r="CM192" s="4" t="s">
        <v>134</v>
      </c>
      <c r="CN192" s="4" t="s">
        <v>134</v>
      </c>
      <c r="CO192" s="4" t="s">
        <v>134</v>
      </c>
      <c r="CP192" s="4" t="s">
        <v>134</v>
      </c>
      <c r="CQ192" s="4" t="s">
        <v>134</v>
      </c>
      <c r="CR192" s="4" t="s">
        <v>134</v>
      </c>
      <c r="CS192" s="4" t="s">
        <v>134</v>
      </c>
      <c r="CT192" s="4" t="s">
        <v>134</v>
      </c>
      <c r="CU192" s="4" t="s">
        <v>134</v>
      </c>
      <c r="CV192" s="4" t="s">
        <v>134</v>
      </c>
      <c r="CW192" s="4" t="s">
        <v>134</v>
      </c>
      <c r="CX192" s="4" t="s">
        <v>134</v>
      </c>
      <c r="CY192" s="4" t="s">
        <v>134</v>
      </c>
      <c r="CZ192" s="4" t="s">
        <v>134</v>
      </c>
      <c r="DA192" s="4" t="s">
        <v>134</v>
      </c>
      <c r="DB192" s="4" t="s">
        <v>134</v>
      </c>
      <c r="DC192" s="4" t="s">
        <v>134</v>
      </c>
      <c r="DD192" s="4" t="s">
        <v>134</v>
      </c>
      <c r="DE192" s="4" t="s">
        <v>134</v>
      </c>
      <c r="DF192" s="4" t="s">
        <v>134</v>
      </c>
      <c r="DG192" s="4" t="e">
        <f t="shared" si="65"/>
        <v>#VALUE!</v>
      </c>
    </row>
    <row r="193" spans="1:111" ht="14" customHeight="1" x14ac:dyDescent="0.2">
      <c r="A193" s="4" t="s">
        <v>796</v>
      </c>
      <c r="B193" s="5" t="s">
        <v>797</v>
      </c>
      <c r="C193" s="4" t="s">
        <v>182</v>
      </c>
      <c r="D193" s="16">
        <v>327</v>
      </c>
      <c r="E193" s="4">
        <f t="shared" si="67"/>
        <v>0.10206054206393689</v>
      </c>
      <c r="F193" s="4">
        <f t="shared" si="46"/>
        <v>6.797896902170784</v>
      </c>
      <c r="G193" s="4">
        <f t="shared" si="47"/>
        <v>3.7460490047145107</v>
      </c>
      <c r="H193" s="4">
        <f t="shared" si="48"/>
        <v>0.67275090312141339</v>
      </c>
      <c r="I193" s="17">
        <v>118.05907550000001</v>
      </c>
      <c r="J193" s="8">
        <v>636</v>
      </c>
      <c r="K193" s="4">
        <f t="shared" si="49"/>
        <v>1.5251744853469917E-2</v>
      </c>
      <c r="L193" s="4">
        <f t="shared" si="50"/>
        <v>-2.7687307708971765E-2</v>
      </c>
      <c r="M193" s="14">
        <f t="shared" si="51"/>
        <v>125223.5</v>
      </c>
      <c r="N193" s="4">
        <f t="shared" si="52"/>
        <v>0.16332386310184577</v>
      </c>
      <c r="O193" s="4">
        <f t="shared" si="53"/>
        <v>0.16338030819018232</v>
      </c>
      <c r="P193" s="4">
        <f t="shared" si="54"/>
        <v>0.17958945605749874</v>
      </c>
      <c r="Q193" s="4">
        <f t="shared" si="55"/>
        <v>1.0677529210333214E-2</v>
      </c>
      <c r="R193" s="4">
        <f t="shared" si="56"/>
        <v>8.9310587565713598E-2</v>
      </c>
      <c r="S193" s="4">
        <f t="shared" si="57"/>
        <v>-6.6555142995246785E-2</v>
      </c>
      <c r="T193" s="14">
        <f t="shared" si="58"/>
        <v>2073.5</v>
      </c>
      <c r="U193" s="4">
        <f t="shared" si="59"/>
        <v>0.79603696436862525</v>
      </c>
      <c r="V193" s="4">
        <f t="shared" si="60"/>
        <v>1.032661070956711</v>
      </c>
      <c r="W193" s="4">
        <f t="shared" si="61"/>
        <v>1.5672084971539229</v>
      </c>
      <c r="X193">
        <f t="shared" si="62"/>
        <v>0.13005676456932316</v>
      </c>
      <c r="Y193">
        <f t="shared" si="63"/>
        <v>3.7972473411818233</v>
      </c>
      <c r="Z193" s="9" t="s">
        <v>798</v>
      </c>
      <c r="AA193" s="17">
        <v>162.91725789</v>
      </c>
      <c r="AB193" s="17">
        <v>68.695559204000006</v>
      </c>
      <c r="AC193" s="17">
        <v>75.615669820999997</v>
      </c>
      <c r="AD193" s="17">
        <v>80.034560587000001</v>
      </c>
      <c r="AE193" s="16">
        <v>-46547</v>
      </c>
      <c r="AF193" s="16">
        <v>71512.075500000006</v>
      </c>
      <c r="AG193" s="8">
        <v>17367</v>
      </c>
      <c r="AH193" s="8">
        <v>1508</v>
      </c>
      <c r="AI193" s="8">
        <v>-15723</v>
      </c>
      <c r="AJ193" s="8">
        <v>-5162</v>
      </c>
      <c r="AK193" s="8">
        <v>5305</v>
      </c>
      <c r="AL193" s="8">
        <v>133534</v>
      </c>
      <c r="AM193" s="8">
        <v>116913</v>
      </c>
      <c r="AN193" s="8">
        <v>102098</v>
      </c>
      <c r="AO193" s="8">
        <v>126477</v>
      </c>
      <c r="AP193" s="8">
        <v>149406</v>
      </c>
      <c r="AQ193" s="8">
        <v>102936</v>
      </c>
      <c r="AR193" s="8">
        <v>80866</v>
      </c>
      <c r="AS193" s="8">
        <v>76569</v>
      </c>
      <c r="AT193" s="8">
        <v>108270</v>
      </c>
      <c r="AU193" s="8">
        <v>130232</v>
      </c>
      <c r="AV193" s="8">
        <v>106298</v>
      </c>
      <c r="AW193" s="8">
        <v>85205</v>
      </c>
      <c r="AX193" s="8">
        <v>65463</v>
      </c>
      <c r="AY193" s="8">
        <v>85035</v>
      </c>
      <c r="AZ193" s="8">
        <v>100053</v>
      </c>
      <c r="BA193" s="8">
        <v>17361</v>
      </c>
      <c r="BB193" s="8">
        <v>4933</v>
      </c>
      <c r="BC193" s="8">
        <v>-244.00000000000699</v>
      </c>
      <c r="BD193" s="8">
        <v>6026</v>
      </c>
      <c r="BE193" s="8">
        <v>6072</v>
      </c>
      <c r="BF193" s="8">
        <v>19090</v>
      </c>
      <c r="BG193" s="8">
        <v>6333</v>
      </c>
      <c r="BH193" s="8">
        <v>1013.99999999999</v>
      </c>
      <c r="BI193" s="8">
        <v>7716</v>
      </c>
      <c r="BJ193" s="8">
        <v>10173</v>
      </c>
      <c r="BK193" s="8">
        <v>35166</v>
      </c>
      <c r="BL193" s="8">
        <v>31279</v>
      </c>
      <c r="BM193" s="8">
        <v>20579</v>
      </c>
      <c r="BN193" s="8">
        <v>39025</v>
      </c>
      <c r="BO193" s="8">
        <v>56316</v>
      </c>
      <c r="BP193" s="8">
        <v>22626</v>
      </c>
      <c r="BQ193" s="8">
        <v>15109</v>
      </c>
      <c r="BR193" s="8">
        <v>7477</v>
      </c>
      <c r="BS193" s="8">
        <v>30648</v>
      </c>
      <c r="BT193" s="8">
        <v>47561</v>
      </c>
      <c r="BU193" s="8">
        <v>-1135</v>
      </c>
      <c r="BV193" s="8">
        <v>-3012</v>
      </c>
      <c r="BW193" s="8">
        <v>-2676</v>
      </c>
      <c r="BX193" s="8">
        <v>-714</v>
      </c>
      <c r="BY193" s="8">
        <v>-1495</v>
      </c>
      <c r="BZ193" s="8">
        <v>-65054</v>
      </c>
      <c r="CA193" s="8">
        <v>-49270</v>
      </c>
      <c r="CB193" s="8">
        <v>-39748</v>
      </c>
      <c r="CC193" s="8">
        <v>-49988</v>
      </c>
      <c r="CD193" s="8">
        <v>-61281</v>
      </c>
      <c r="CE193" s="10">
        <v>-3.83636363636364</v>
      </c>
      <c r="CF193" s="10">
        <v>-0.59500713266761796</v>
      </c>
      <c r="CG193" s="10">
        <v>0.15196078431372501</v>
      </c>
      <c r="CH193" s="10">
        <v>7.7896995708154497</v>
      </c>
      <c r="CI193" s="10">
        <v>-22.316412859560099</v>
      </c>
      <c r="CJ193" s="8">
        <v>19096</v>
      </c>
      <c r="CK193" s="8">
        <v>2908</v>
      </c>
      <c r="CL193" s="8">
        <v>-14465</v>
      </c>
      <c r="CM193" s="8">
        <v>-3472</v>
      </c>
      <c r="CN193" s="8">
        <v>9406</v>
      </c>
      <c r="CO193" s="10">
        <v>17.965</v>
      </c>
      <c r="CP193" s="10">
        <v>3.4129999999999998</v>
      </c>
      <c r="CQ193" s="10">
        <v>-22.096</v>
      </c>
      <c r="CR193" s="10">
        <v>-4.0830000000000002</v>
      </c>
      <c r="CS193" s="10">
        <v>9.4009999999999998</v>
      </c>
      <c r="CT193" s="8">
        <v>210</v>
      </c>
      <c r="CU193" s="8">
        <v>299</v>
      </c>
      <c r="CV193" s="8">
        <v>43200</v>
      </c>
      <c r="CW193" s="8">
        <v>36348</v>
      </c>
      <c r="CX193" s="8">
        <v>25844</v>
      </c>
      <c r="CY193" s="8">
        <v>26070</v>
      </c>
      <c r="CZ193" s="8">
        <v>29244</v>
      </c>
      <c r="DA193" s="8">
        <v>11926</v>
      </c>
      <c r="DB193" s="8">
        <v>12026</v>
      </c>
      <c r="DC193" s="8">
        <v>7242</v>
      </c>
      <c r="DD193" s="8">
        <v>7503</v>
      </c>
      <c r="DE193" s="8">
        <v>7764</v>
      </c>
      <c r="DF193" s="8">
        <v>636</v>
      </c>
      <c r="DG193" s="4">
        <f t="shared" si="65"/>
        <v>0.34511635744675062</v>
      </c>
    </row>
    <row r="194" spans="1:111" ht="14" customHeight="1" x14ac:dyDescent="0.2">
      <c r="A194" s="4" t="s">
        <v>799</v>
      </c>
      <c r="B194" s="5" t="s">
        <v>800</v>
      </c>
      <c r="C194" s="4" t="s">
        <v>167</v>
      </c>
      <c r="D194" s="16">
        <v>343</v>
      </c>
      <c r="E194" s="4">
        <f t="shared" si="67"/>
        <v>0.30770054482027387</v>
      </c>
      <c r="F194" s="4">
        <f t="shared" ref="F194:F257" si="68">I194*1000/AG194</f>
        <v>-101.99940476032539</v>
      </c>
      <c r="G194" s="4">
        <f t="shared" ref="G194:G257" si="69">AF194/BF194</f>
        <v>66.946499911781331</v>
      </c>
      <c r="H194" s="4">
        <f t="shared" ref="H194:H257" si="70">AF194/AV194</f>
        <v>1.2960638427769029</v>
      </c>
      <c r="I194" s="17">
        <v>162.99504880699999</v>
      </c>
      <c r="J194" s="8">
        <v>171</v>
      </c>
      <c r="K194" s="4">
        <f t="shared" ref="K194:K257" si="71">(AV194/AZ194)^(1/4)-1</f>
        <v>9.6394325349294485E-2</v>
      </c>
      <c r="L194" s="4">
        <f t="shared" ref="L194:L257" si="72">(AL194/AP194)^(1/4)-1</f>
        <v>0.11576593837366467</v>
      </c>
      <c r="M194" s="14">
        <f t="shared" ref="M194:M257" si="73">AVERAGE(AL194:AM194)</f>
        <v>99714</v>
      </c>
      <c r="N194" s="4">
        <f t="shared" ref="N194:N257" si="74">BA194/AV194</f>
        <v>-1.1601647256786079E-3</v>
      </c>
      <c r="O194" s="4">
        <f t="shared" ref="O194:O257" si="75">AG194/AV194</f>
        <v>-1.4152238409423017E-2</v>
      </c>
      <c r="P194" s="4">
        <f t="shared" ref="P194:P257" si="76">BF194/AV194</f>
        <v>1.935969534605677E-2</v>
      </c>
      <c r="Q194" s="4">
        <f t="shared" ref="Q194:Q257" si="77">-BU194/AV194</f>
        <v>3.4556967630518534E-2</v>
      </c>
      <c r="R194" s="4">
        <f t="shared" ref="R194:R257" si="78">DA194/AL194</f>
        <v>0.150391670315769</v>
      </c>
      <c r="S194" s="4">
        <f t="shared" ref="S194:S257" si="79">(-BU194/-BY194)^(1/4)-1</f>
        <v>0.30484988400546031</v>
      </c>
      <c r="T194" s="14">
        <f t="shared" ref="T194:T257" si="80">-AVERAGE(BU194:BV194)</f>
        <v>2994.5</v>
      </c>
      <c r="U194" s="4">
        <f t="shared" ref="U194:U257" si="81">AV194/AL194</f>
        <v>1.0987690361504403</v>
      </c>
      <c r="V194" s="4">
        <f t="shared" ref="V194:V257" si="82">AV194/AQ194</f>
        <v>1.5035686702708462</v>
      </c>
      <c r="W194" s="4">
        <f t="shared" ref="W194:W257" si="83">AL194/AW194</f>
        <v>0.99032466343512993</v>
      </c>
      <c r="X194">
        <f t="shared" ref="X194:X257" si="84">AG194/AL194</f>
        <v>-1.5550041356492969E-2</v>
      </c>
      <c r="Y194">
        <f t="shared" ref="Y194:Y257" si="85">AL194/BK194</f>
        <v>3.7545212085784225</v>
      </c>
      <c r="Z194" s="9" t="s">
        <v>801</v>
      </c>
      <c r="AA194" s="17">
        <v>624.90043590599998</v>
      </c>
      <c r="AB194" s="17">
        <v>153.17148750000001</v>
      </c>
      <c r="AC194" s="17">
        <v>95.272485145000005</v>
      </c>
      <c r="AD194" s="17">
        <v>55.736692523000002</v>
      </c>
      <c r="AE194" s="16">
        <v>-16650</v>
      </c>
      <c r="AF194" s="16">
        <v>146345.048807154</v>
      </c>
      <c r="AG194" s="8">
        <v>-1598</v>
      </c>
      <c r="AH194" s="8">
        <v>472</v>
      </c>
      <c r="AI194" s="8">
        <v>-6199</v>
      </c>
      <c r="AJ194" s="8">
        <v>-2193</v>
      </c>
      <c r="AK194" s="8">
        <v>-5541</v>
      </c>
      <c r="AL194" s="8">
        <v>102765</v>
      </c>
      <c r="AM194" s="8">
        <v>96663</v>
      </c>
      <c r="AN194" s="8">
        <v>78677</v>
      </c>
      <c r="AO194" s="8">
        <v>74318</v>
      </c>
      <c r="AP194" s="8">
        <v>66306</v>
      </c>
      <c r="AQ194" s="8">
        <v>75098</v>
      </c>
      <c r="AR194" s="8">
        <v>72726</v>
      </c>
      <c r="AS194" s="8">
        <v>53445</v>
      </c>
      <c r="AT194" s="8">
        <v>46183</v>
      </c>
      <c r="AU194" s="8">
        <v>42192</v>
      </c>
      <c r="AV194" s="8">
        <v>112915</v>
      </c>
      <c r="AW194" s="8">
        <v>103769</v>
      </c>
      <c r="AX194" s="8">
        <v>86920</v>
      </c>
      <c r="AY194" s="8">
        <v>83755</v>
      </c>
      <c r="AZ194" s="8">
        <v>78142</v>
      </c>
      <c r="BA194" s="8">
        <v>-131</v>
      </c>
      <c r="BB194" s="8">
        <v>-530</v>
      </c>
      <c r="BC194" s="8">
        <v>-1993</v>
      </c>
      <c r="BD194" s="8">
        <v>455</v>
      </c>
      <c r="BE194" s="8">
        <v>-1118</v>
      </c>
      <c r="BF194" s="8">
        <v>2186</v>
      </c>
      <c r="BG194" s="8">
        <v>1441</v>
      </c>
      <c r="BH194" s="8">
        <v>1320</v>
      </c>
      <c r="BI194" s="8">
        <v>4038</v>
      </c>
      <c r="BJ194" s="8">
        <v>2067</v>
      </c>
      <c r="BK194" s="8">
        <v>27371</v>
      </c>
      <c r="BL194" s="8">
        <v>22151</v>
      </c>
      <c r="BM194" s="8">
        <v>44488</v>
      </c>
      <c r="BN194" s="8">
        <v>38852</v>
      </c>
      <c r="BO194" s="8">
        <v>32436</v>
      </c>
      <c r="BP194" s="8">
        <v>23393</v>
      </c>
      <c r="BQ194" s="8">
        <v>20848</v>
      </c>
      <c r="BR194" s="8">
        <v>41573</v>
      </c>
      <c r="BS194" s="8">
        <v>34475</v>
      </c>
      <c r="BT194" s="8">
        <v>29478</v>
      </c>
      <c r="BU194" s="8">
        <v>-3902</v>
      </c>
      <c r="BV194" s="8">
        <v>-2087</v>
      </c>
      <c r="BW194" s="8">
        <v>-1564</v>
      </c>
      <c r="BX194" s="8">
        <v>-289</v>
      </c>
      <c r="BY194" s="8">
        <v>-1346</v>
      </c>
      <c r="BZ194" s="8">
        <v>-70324</v>
      </c>
      <c r="CA194" s="8">
        <v>-65402</v>
      </c>
      <c r="CB194" s="8">
        <v>-51592</v>
      </c>
      <c r="CC194" s="8">
        <v>-45194</v>
      </c>
      <c r="CD194" s="8">
        <v>-42989</v>
      </c>
      <c r="CE194" s="10">
        <v>-1.0272915230875299</v>
      </c>
      <c r="CF194" s="10">
        <v>0.16640253565768601</v>
      </c>
      <c r="CG194" s="10">
        <v>-0.42797494780793299</v>
      </c>
      <c r="CH194" s="10">
        <v>0.16487549148099601</v>
      </c>
      <c r="CI194" s="10">
        <v>-0.88077535847052602</v>
      </c>
      <c r="CJ194" s="8">
        <v>719</v>
      </c>
      <c r="CK194" s="8">
        <v>2443</v>
      </c>
      <c r="CL194" s="8">
        <v>-2886</v>
      </c>
      <c r="CM194" s="8">
        <v>1390</v>
      </c>
      <c r="CN194" s="8">
        <v>-2356</v>
      </c>
      <c r="CO194" s="10">
        <v>0.63700000000000001</v>
      </c>
      <c r="CP194" s="10">
        <v>2.3540000000000001</v>
      </c>
      <c r="CQ194" s="10">
        <v>-3.32</v>
      </c>
      <c r="CR194" s="10">
        <v>1.66</v>
      </c>
      <c r="CS194" s="10">
        <v>-3.0150000000000001</v>
      </c>
      <c r="CT194" s="8">
        <v>70</v>
      </c>
      <c r="CU194" s="8">
        <v>50</v>
      </c>
      <c r="CV194" s="8">
        <v>39024</v>
      </c>
      <c r="CW194" s="8">
        <v>29385</v>
      </c>
      <c r="CX194" s="8">
        <v>28259</v>
      </c>
      <c r="CY194" s="8">
        <v>25709</v>
      </c>
      <c r="CZ194" s="8">
        <v>22929</v>
      </c>
      <c r="DA194" s="8">
        <v>15455</v>
      </c>
      <c r="DB194" s="8">
        <v>16713</v>
      </c>
      <c r="DC194" s="8">
        <v>17829</v>
      </c>
      <c r="DD194" s="8">
        <v>20342</v>
      </c>
      <c r="DE194" s="8">
        <v>20266</v>
      </c>
      <c r="DF194" s="8">
        <v>171</v>
      </c>
      <c r="DG194" s="4">
        <f t="shared" si="65"/>
        <v>-0.26718026543985018</v>
      </c>
    </row>
    <row r="195" spans="1:111" ht="14" customHeight="1" x14ac:dyDescent="0.2">
      <c r="A195" s="4" t="s">
        <v>802</v>
      </c>
      <c r="B195" s="5" t="s">
        <v>803</v>
      </c>
      <c r="C195" s="4" t="s">
        <v>213</v>
      </c>
      <c r="D195" s="16">
        <v>719</v>
      </c>
      <c r="E195" s="4">
        <f t="shared" si="67"/>
        <v>0.28377909149817859</v>
      </c>
      <c r="F195" s="4">
        <f t="shared" si="68"/>
        <v>-18.177585975541302</v>
      </c>
      <c r="G195" s="4">
        <f t="shared" si="69"/>
        <v>10.124536333343308</v>
      </c>
      <c r="H195" s="4">
        <f t="shared" si="70"/>
        <v>0.31737724342042933</v>
      </c>
      <c r="I195" s="17">
        <v>45.334899423000003</v>
      </c>
      <c r="J195" s="8">
        <v>88</v>
      </c>
      <c r="K195" s="4">
        <f t="shared" si="71"/>
        <v>5.7755087545192874E-2</v>
      </c>
      <c r="L195" s="4">
        <f t="shared" si="72"/>
        <v>0.14043306910337483</v>
      </c>
      <c r="M195" s="14">
        <f t="shared" si="73"/>
        <v>91824.5</v>
      </c>
      <c r="N195" s="4">
        <f t="shared" si="74"/>
        <v>3.3054549086913485E-3</v>
      </c>
      <c r="O195" s="4">
        <f t="shared" si="75"/>
        <v>-2.2647814676583031E-2</v>
      </c>
      <c r="P195" s="4">
        <f t="shared" si="76"/>
        <v>3.1347336112094878E-2</v>
      </c>
      <c r="Q195" s="4">
        <f t="shared" si="77"/>
        <v>2.7615077959698878E-2</v>
      </c>
      <c r="R195" s="4" t="e">
        <f t="shared" si="78"/>
        <v>#VALUE!</v>
      </c>
      <c r="S195" s="4">
        <f t="shared" si="79"/>
        <v>0.10347548677742746</v>
      </c>
      <c r="T195" s="14">
        <f t="shared" si="80"/>
        <v>2932.5</v>
      </c>
      <c r="U195" s="4">
        <f t="shared" si="81"/>
        <v>1.0573916884314027</v>
      </c>
      <c r="V195" s="4">
        <f t="shared" si="82"/>
        <v>1.3768911450648929</v>
      </c>
      <c r="W195" s="4">
        <f t="shared" si="83"/>
        <v>1.0688671305704374</v>
      </c>
      <c r="X195">
        <f t="shared" si="84"/>
        <v>-2.3947611000153635E-2</v>
      </c>
      <c r="Y195">
        <f t="shared" si="85"/>
        <v>1.2314677955279121</v>
      </c>
      <c r="Z195" s="9" t="s">
        <v>804</v>
      </c>
      <c r="AA195" s="17">
        <v>53.750321874000001</v>
      </c>
      <c r="AB195" s="17">
        <v>32.401462633000001</v>
      </c>
      <c r="AC195" s="17">
        <v>16.622702867000001</v>
      </c>
      <c r="AD195" s="17">
        <v>16.690581347999998</v>
      </c>
      <c r="AE195" s="16">
        <v>-10385</v>
      </c>
      <c r="AF195" s="16">
        <v>34949.899422701099</v>
      </c>
      <c r="AG195" s="8">
        <v>-2494</v>
      </c>
      <c r="AH195" s="8">
        <v>2923</v>
      </c>
      <c r="AI195" s="8">
        <v>1668</v>
      </c>
      <c r="AJ195" s="8">
        <v>-3949</v>
      </c>
      <c r="AK195" s="8">
        <v>-3505</v>
      </c>
      <c r="AL195" s="8">
        <v>104144</v>
      </c>
      <c r="AM195" s="8">
        <v>79505</v>
      </c>
      <c r="AN195" s="8">
        <v>60708</v>
      </c>
      <c r="AO195" s="8">
        <v>60056</v>
      </c>
      <c r="AP195" s="8">
        <v>61568</v>
      </c>
      <c r="AQ195" s="8">
        <v>79978</v>
      </c>
      <c r="AR195" s="8">
        <v>56055</v>
      </c>
      <c r="AS195" s="8">
        <v>39436</v>
      </c>
      <c r="AT195" s="8">
        <v>39838</v>
      </c>
      <c r="AU195" s="8">
        <v>45398</v>
      </c>
      <c r="AV195" s="8">
        <v>110121</v>
      </c>
      <c r="AW195" s="8">
        <v>97434</v>
      </c>
      <c r="AX195" s="8">
        <v>82346</v>
      </c>
      <c r="AY195" s="8">
        <v>87891</v>
      </c>
      <c r="AZ195" s="8">
        <v>87969</v>
      </c>
      <c r="BA195" s="8">
        <v>364</v>
      </c>
      <c r="BB195" s="8">
        <v>1910</v>
      </c>
      <c r="BC195" s="8">
        <v>90</v>
      </c>
      <c r="BD195" s="8">
        <v>-3797</v>
      </c>
      <c r="BE195" s="8">
        <v>-2902</v>
      </c>
      <c r="BF195" s="8">
        <v>3452</v>
      </c>
      <c r="BG195" s="8">
        <v>4556</v>
      </c>
      <c r="BH195" s="8">
        <v>2593</v>
      </c>
      <c r="BI195" s="8">
        <v>-645</v>
      </c>
      <c r="BJ195" s="8">
        <v>-254</v>
      </c>
      <c r="BK195" s="8">
        <v>84569</v>
      </c>
      <c r="BL195" s="8">
        <v>60219</v>
      </c>
      <c r="BM195" s="8">
        <v>45933</v>
      </c>
      <c r="BN195" s="8">
        <v>46625</v>
      </c>
      <c r="BO195" s="8">
        <v>46734</v>
      </c>
      <c r="BP195" s="8">
        <v>56122</v>
      </c>
      <c r="BQ195" s="8">
        <v>33990</v>
      </c>
      <c r="BR195" s="8">
        <v>21247</v>
      </c>
      <c r="BS195" s="8">
        <v>23366</v>
      </c>
      <c r="BT195" s="8">
        <v>28985</v>
      </c>
      <c r="BU195" s="8">
        <v>-3041</v>
      </c>
      <c r="BV195" s="8">
        <v>-2824</v>
      </c>
      <c r="BW195" s="8">
        <v>-1542</v>
      </c>
      <c r="BX195" s="8">
        <v>-859</v>
      </c>
      <c r="BY195" s="8">
        <v>-2051</v>
      </c>
      <c r="BZ195" s="8">
        <v>-92180</v>
      </c>
      <c r="CA195" s="8">
        <v>-80282</v>
      </c>
      <c r="CB195" s="8">
        <v>-67791</v>
      </c>
      <c r="CC195" s="8">
        <v>-74856</v>
      </c>
      <c r="CD195" s="8">
        <v>-77749</v>
      </c>
      <c r="CE195" s="10">
        <v>-0.83040935672514604</v>
      </c>
      <c r="CF195" s="10">
        <v>-1.05722359590251</v>
      </c>
      <c r="CG195" s="10">
        <v>56.474358974358999</v>
      </c>
      <c r="CH195" s="10">
        <v>-0.63401057612023404</v>
      </c>
      <c r="CI195" s="10">
        <v>0.20936957779063001</v>
      </c>
      <c r="CJ195" s="8">
        <v>594</v>
      </c>
      <c r="CK195" s="8">
        <v>5569</v>
      </c>
      <c r="CL195" s="8">
        <v>4171</v>
      </c>
      <c r="CM195" s="8">
        <v>-797</v>
      </c>
      <c r="CN195" s="8">
        <v>-857</v>
      </c>
      <c r="CO195" s="10">
        <v>0.53900000000000003</v>
      </c>
      <c r="CP195" s="10">
        <v>5.7160000000000002</v>
      </c>
      <c r="CQ195" s="10">
        <v>5.0650000000000004</v>
      </c>
      <c r="CR195" s="10">
        <v>-0.90700000000000003</v>
      </c>
      <c r="CS195" s="10">
        <v>-0.97399999999999998</v>
      </c>
      <c r="CT195" s="8">
        <v>65</v>
      </c>
      <c r="CU195" s="8">
        <v>44</v>
      </c>
      <c r="CV195" s="8">
        <v>34952</v>
      </c>
      <c r="CW195" s="8">
        <v>28518</v>
      </c>
      <c r="CX195" s="8">
        <v>17976</v>
      </c>
      <c r="CY195" s="8">
        <v>19788</v>
      </c>
      <c r="CZ195" s="8">
        <v>15877</v>
      </c>
      <c r="DA195" s="4" t="s">
        <v>134</v>
      </c>
      <c r="DB195" s="4" t="s">
        <v>134</v>
      </c>
      <c r="DC195" s="4" t="s">
        <v>134</v>
      </c>
      <c r="DD195" s="4" t="s">
        <v>134</v>
      </c>
      <c r="DE195" s="4" t="s">
        <v>134</v>
      </c>
      <c r="DF195" s="8">
        <v>88</v>
      </c>
      <c r="DG195" s="4">
        <f t="shared" si="65"/>
        <v>-8.1557215238731495E-2</v>
      </c>
    </row>
    <row r="196" spans="1:111" ht="14" customHeight="1" x14ac:dyDescent="0.2">
      <c r="A196" s="4" t="s">
        <v>805</v>
      </c>
      <c r="B196" s="5" t="s">
        <v>806</v>
      </c>
      <c r="C196" s="4" t="s">
        <v>285</v>
      </c>
      <c r="D196" s="16">
        <v>328</v>
      </c>
      <c r="E196" s="4">
        <f t="shared" si="67"/>
        <v>-0.14820974016973054</v>
      </c>
      <c r="F196" s="4">
        <f t="shared" si="68"/>
        <v>-4.1378090854713045</v>
      </c>
      <c r="G196" s="4">
        <f t="shared" si="69"/>
        <v>-4.590721032021837</v>
      </c>
      <c r="H196" s="4">
        <f t="shared" si="70"/>
        <v>1.1485032473209069</v>
      </c>
      <c r="I196" s="17">
        <v>144.99296816399999</v>
      </c>
      <c r="J196" s="8">
        <v>1595</v>
      </c>
      <c r="K196" s="4">
        <f t="shared" si="71"/>
        <v>0.17182423380845258</v>
      </c>
      <c r="L196" s="4">
        <f t="shared" si="72"/>
        <v>0.10133540618726378</v>
      </c>
      <c r="M196" s="14">
        <f t="shared" si="73"/>
        <v>174724</v>
      </c>
      <c r="N196" s="4">
        <f t="shared" si="74"/>
        <v>-0.30156438707729466</v>
      </c>
      <c r="O196" s="4">
        <f t="shared" si="75"/>
        <v>-0.33062537741545894</v>
      </c>
      <c r="P196" s="4">
        <f t="shared" si="76"/>
        <v>-0.2501792723429952</v>
      </c>
      <c r="Q196" s="4">
        <f t="shared" si="77"/>
        <v>1.166213768115942E-2</v>
      </c>
      <c r="R196" s="4">
        <f t="shared" si="78"/>
        <v>0.29618195385079832</v>
      </c>
      <c r="S196" s="4">
        <f t="shared" si="79"/>
        <v>6.7444688585226675E-2</v>
      </c>
      <c r="T196" s="14">
        <f t="shared" si="80"/>
        <v>1087</v>
      </c>
      <c r="U196" s="4">
        <f t="shared" si="81"/>
        <v>0.60368760715648695</v>
      </c>
      <c r="V196" s="4">
        <f t="shared" si="82"/>
        <v>0.9982198864117996</v>
      </c>
      <c r="W196" s="4">
        <f t="shared" si="83"/>
        <v>1.6190436667127772</v>
      </c>
      <c r="X196">
        <f t="shared" si="84"/>
        <v>-0.19959444295714879</v>
      </c>
      <c r="Y196">
        <f t="shared" si="85"/>
        <v>1.8723710592551512</v>
      </c>
      <c r="Z196" s="9" t="s">
        <v>807</v>
      </c>
      <c r="AA196" s="17">
        <v>216.56347369</v>
      </c>
      <c r="AB196" s="17">
        <v>522.94758474800005</v>
      </c>
      <c r="AC196" s="17">
        <v>123.60982867</v>
      </c>
      <c r="AD196" s="17">
        <v>275.43318356700001</v>
      </c>
      <c r="AE196" s="16">
        <v>-23270</v>
      </c>
      <c r="AF196" s="16">
        <v>121722.968164059</v>
      </c>
      <c r="AG196" s="8">
        <v>-35041</v>
      </c>
      <c r="AH196" s="8">
        <v>-19193</v>
      </c>
      <c r="AI196" s="8">
        <v>-22678</v>
      </c>
      <c r="AJ196" s="8">
        <v>-17096</v>
      </c>
      <c r="AK196" s="8">
        <v>26761</v>
      </c>
      <c r="AL196" s="8">
        <v>175561</v>
      </c>
      <c r="AM196" s="8">
        <v>173887</v>
      </c>
      <c r="AN196" s="8">
        <v>168866</v>
      </c>
      <c r="AO196" s="8">
        <v>124109</v>
      </c>
      <c r="AP196" s="8">
        <v>119330</v>
      </c>
      <c r="AQ196" s="8">
        <v>106173</v>
      </c>
      <c r="AR196" s="8">
        <v>94336</v>
      </c>
      <c r="AS196" s="8">
        <v>105230</v>
      </c>
      <c r="AT196" s="8">
        <v>94277</v>
      </c>
      <c r="AU196" s="8">
        <v>103398</v>
      </c>
      <c r="AV196" s="8">
        <v>105984</v>
      </c>
      <c r="AW196" s="8">
        <v>108435</v>
      </c>
      <c r="AX196" s="8">
        <v>87125</v>
      </c>
      <c r="AY196" s="8">
        <v>63838</v>
      </c>
      <c r="AZ196" s="8">
        <v>56207</v>
      </c>
      <c r="BA196" s="8">
        <v>-31961</v>
      </c>
      <c r="BB196" s="8">
        <v>-21089</v>
      </c>
      <c r="BC196" s="8">
        <v>-23165</v>
      </c>
      <c r="BD196" s="8">
        <v>-23129</v>
      </c>
      <c r="BE196" s="8">
        <v>-18225</v>
      </c>
      <c r="BF196" s="8">
        <v>-26515</v>
      </c>
      <c r="BG196" s="8">
        <v>-15722</v>
      </c>
      <c r="BH196" s="8">
        <v>-17813</v>
      </c>
      <c r="BI196" s="8">
        <v>-18789</v>
      </c>
      <c r="BJ196" s="8">
        <v>-13585</v>
      </c>
      <c r="BK196" s="8">
        <v>93764</v>
      </c>
      <c r="BL196" s="8">
        <v>64498</v>
      </c>
      <c r="BM196" s="8">
        <v>52274</v>
      </c>
      <c r="BN196" s="8">
        <v>51890</v>
      </c>
      <c r="BO196" s="8">
        <v>38137</v>
      </c>
      <c r="BP196" s="8">
        <v>84108</v>
      </c>
      <c r="BQ196" s="8">
        <v>53964</v>
      </c>
      <c r="BR196" s="8">
        <v>40738</v>
      </c>
      <c r="BS196" s="8">
        <v>40960</v>
      </c>
      <c r="BT196" s="8">
        <v>28384</v>
      </c>
      <c r="BU196" s="8">
        <v>-1236</v>
      </c>
      <c r="BV196" s="8">
        <v>-938</v>
      </c>
      <c r="BW196" s="8">
        <v>-1764</v>
      </c>
      <c r="BX196" s="8">
        <v>-4630</v>
      </c>
      <c r="BY196" s="8">
        <v>-952</v>
      </c>
      <c r="BZ196" s="8">
        <v>-94763</v>
      </c>
      <c r="CA196" s="8">
        <v>-92043</v>
      </c>
      <c r="CB196" s="8">
        <v>-65541</v>
      </c>
      <c r="CC196" s="8">
        <v>-50393</v>
      </c>
      <c r="CD196" s="8">
        <v>-37890</v>
      </c>
      <c r="CE196" s="10">
        <v>-14.324551244933399</v>
      </c>
      <c r="CF196" s="10">
        <v>-2.58214906451283</v>
      </c>
      <c r="CG196" s="10">
        <v>-2.1250810110175</v>
      </c>
      <c r="CH196" s="10">
        <v>-3.7947065277015901</v>
      </c>
      <c r="CI196" s="10">
        <v>-5.9790718835304801</v>
      </c>
      <c r="CJ196" s="8">
        <v>-29595</v>
      </c>
      <c r="CK196" s="8">
        <v>-13826</v>
      </c>
      <c r="CL196" s="8">
        <v>-17326</v>
      </c>
      <c r="CM196" s="8">
        <v>-12756</v>
      </c>
      <c r="CN196" s="8">
        <v>31401</v>
      </c>
      <c r="CO196" s="10">
        <v>-27.923999999999999</v>
      </c>
      <c r="CP196" s="10">
        <v>-12.75</v>
      </c>
      <c r="CQ196" s="10">
        <v>-19.885999999999999</v>
      </c>
      <c r="CR196" s="10">
        <v>-19.981999999999999</v>
      </c>
      <c r="CS196" s="10">
        <v>55.866999999999997</v>
      </c>
      <c r="CT196" s="8">
        <v>600</v>
      </c>
      <c r="CU196" s="8">
        <v>580</v>
      </c>
      <c r="CV196" s="8">
        <v>53716</v>
      </c>
      <c r="CW196" s="8">
        <v>30754</v>
      </c>
      <c r="CX196" s="8">
        <v>21220</v>
      </c>
      <c r="CY196" s="8">
        <v>25917</v>
      </c>
      <c r="CZ196" s="8">
        <v>17035</v>
      </c>
      <c r="DA196" s="8">
        <v>51998</v>
      </c>
      <c r="DB196" s="8">
        <v>54782</v>
      </c>
      <c r="DC196" s="8">
        <v>43787</v>
      </c>
      <c r="DD196" s="8">
        <v>5269</v>
      </c>
      <c r="DE196" s="8">
        <v>4609</v>
      </c>
      <c r="DF196" s="8">
        <v>1595</v>
      </c>
      <c r="DG196" s="4" t="e">
        <f t="shared" si="65"/>
        <v>#NUM!</v>
      </c>
    </row>
    <row r="197" spans="1:111" ht="14" customHeight="1" x14ac:dyDescent="0.2">
      <c r="A197" s="4" t="s">
        <v>808</v>
      </c>
      <c r="B197" s="5" t="s">
        <v>809</v>
      </c>
      <c r="C197" s="4" t="s">
        <v>151</v>
      </c>
      <c r="D197" s="16">
        <v>367</v>
      </c>
      <c r="E197" s="4">
        <f t="shared" si="67"/>
        <v>-6.7561776409463481E-2</v>
      </c>
      <c r="F197" s="4">
        <f t="shared" si="68"/>
        <v>-298.85214052150536</v>
      </c>
      <c r="G197" s="4">
        <f t="shared" si="69"/>
        <v>1.758511627201359</v>
      </c>
      <c r="H197" s="4">
        <f t="shared" si="70"/>
        <v>0.11878735080680622</v>
      </c>
      <c r="I197" s="17">
        <v>111.172996274</v>
      </c>
      <c r="J197" s="8">
        <v>124</v>
      </c>
      <c r="K197" s="4">
        <f t="shared" si="71"/>
        <v>1.211162235470109E-2</v>
      </c>
      <c r="L197" s="4">
        <f t="shared" si="72"/>
        <v>3.5195354310732396E-2</v>
      </c>
      <c r="M197" s="14">
        <f t="shared" si="73"/>
        <v>179387.5</v>
      </c>
      <c r="N197" s="4">
        <f t="shared" si="74"/>
        <v>4.026904009509176E-2</v>
      </c>
      <c r="O197" s="4">
        <f t="shared" si="75"/>
        <v>-3.5949323051053836E-3</v>
      </c>
      <c r="P197" s="4">
        <f t="shared" si="76"/>
        <v>6.7549937668512458E-2</v>
      </c>
      <c r="Q197" s="4">
        <f t="shared" si="77"/>
        <v>4.3641705080257831E-2</v>
      </c>
      <c r="R197" s="4" t="e">
        <f t="shared" si="78"/>
        <v>#VALUE!</v>
      </c>
      <c r="S197" s="4">
        <f t="shared" si="79"/>
        <v>6.2016819962048775E-2</v>
      </c>
      <c r="T197" s="14">
        <f t="shared" si="80"/>
        <v>3587.5</v>
      </c>
      <c r="U197" s="4">
        <f t="shared" si="81"/>
        <v>0.57708587776680997</v>
      </c>
      <c r="V197" s="4">
        <f t="shared" si="82"/>
        <v>0.63687615014863463</v>
      </c>
      <c r="W197" s="4">
        <f t="shared" si="83"/>
        <v>2.1026876802926897</v>
      </c>
      <c r="X197">
        <f t="shared" si="84"/>
        <v>-2.0745846648040018E-3</v>
      </c>
      <c r="Y197">
        <f t="shared" si="85"/>
        <v>14.46539206195547</v>
      </c>
      <c r="Z197" s="9" t="s">
        <v>810</v>
      </c>
      <c r="AA197" s="17">
        <v>136.38855920699999</v>
      </c>
      <c r="AB197" s="17">
        <v>135.52932382899999</v>
      </c>
      <c r="AC197" s="17">
        <v>142.249628363</v>
      </c>
      <c r="AD197" s="17">
        <v>147.06828817799999</v>
      </c>
      <c r="AE197" s="16">
        <v>-98881</v>
      </c>
      <c r="AF197" s="16">
        <v>12291.9962741375</v>
      </c>
      <c r="AG197" s="8">
        <v>-372</v>
      </c>
      <c r="AH197" s="8">
        <v>5805</v>
      </c>
      <c r="AI197" s="8">
        <v>5531</v>
      </c>
      <c r="AJ197" s="8">
        <v>10196</v>
      </c>
      <c r="AK197" s="8">
        <v>12694</v>
      </c>
      <c r="AL197" s="8">
        <v>179313</v>
      </c>
      <c r="AM197" s="8">
        <v>179462</v>
      </c>
      <c r="AN197" s="8">
        <v>171094</v>
      </c>
      <c r="AO197" s="8">
        <v>165372</v>
      </c>
      <c r="AP197" s="8">
        <v>156143</v>
      </c>
      <c r="AQ197" s="8">
        <v>162479</v>
      </c>
      <c r="AR197" s="8">
        <v>166823</v>
      </c>
      <c r="AS197" s="8">
        <v>161758</v>
      </c>
      <c r="AT197" s="8">
        <v>156930</v>
      </c>
      <c r="AU197" s="8">
        <v>148201</v>
      </c>
      <c r="AV197" s="8">
        <v>103479</v>
      </c>
      <c r="AW197" s="8">
        <v>85278</v>
      </c>
      <c r="AX197" s="8">
        <v>77420</v>
      </c>
      <c r="AY197" s="8">
        <v>81329</v>
      </c>
      <c r="AZ197" s="8">
        <v>98614</v>
      </c>
      <c r="BA197" s="8">
        <v>4167</v>
      </c>
      <c r="BB197" s="8">
        <v>701.00000000001501</v>
      </c>
      <c r="BC197" s="8">
        <v>5536</v>
      </c>
      <c r="BD197" s="8">
        <v>9470</v>
      </c>
      <c r="BE197" s="8">
        <v>13890</v>
      </c>
      <c r="BF197" s="8">
        <v>6990</v>
      </c>
      <c r="BG197" s="8">
        <v>3292.00000000001</v>
      </c>
      <c r="BH197" s="8">
        <v>7179</v>
      </c>
      <c r="BI197" s="8">
        <v>11070</v>
      </c>
      <c r="BJ197" s="8">
        <v>15270</v>
      </c>
      <c r="BK197" s="8">
        <v>12396</v>
      </c>
      <c r="BL197" s="8">
        <v>12173</v>
      </c>
      <c r="BM197" s="8">
        <v>9874</v>
      </c>
      <c r="BN197" s="8">
        <v>9857</v>
      </c>
      <c r="BO197" s="8">
        <v>11126</v>
      </c>
      <c r="BP197" s="8">
        <v>12390</v>
      </c>
      <c r="BQ197" s="8">
        <v>11387</v>
      </c>
      <c r="BR197" s="8">
        <v>8514</v>
      </c>
      <c r="BS197" s="8">
        <v>6485</v>
      </c>
      <c r="BT197" s="8">
        <v>8486</v>
      </c>
      <c r="BU197" s="8">
        <v>-4516</v>
      </c>
      <c r="BV197" s="8">
        <v>-2659</v>
      </c>
      <c r="BW197" s="8">
        <v>-1595</v>
      </c>
      <c r="BX197" s="8">
        <v>-2104</v>
      </c>
      <c r="BY197" s="8">
        <v>-3550</v>
      </c>
      <c r="BZ197" s="8">
        <v>-80112</v>
      </c>
      <c r="CA197" s="8">
        <v>-64509</v>
      </c>
      <c r="CB197" s="8">
        <v>-56824</v>
      </c>
      <c r="CC197" s="8">
        <v>-57317</v>
      </c>
      <c r="CD197" s="8">
        <v>-70438</v>
      </c>
      <c r="CE197" s="10">
        <v>-1.4136937735431001</v>
      </c>
      <c r="CF197" s="10">
        <v>-1.03404395967608</v>
      </c>
      <c r="CG197" s="10">
        <v>7.7241379310344804</v>
      </c>
      <c r="CH197" s="10">
        <v>2.4357142857142899</v>
      </c>
      <c r="CI197" s="10">
        <v>1.5912038342261099</v>
      </c>
      <c r="CJ197" s="8">
        <v>2451</v>
      </c>
      <c r="CK197" s="8">
        <v>8396</v>
      </c>
      <c r="CL197" s="8">
        <v>7174</v>
      </c>
      <c r="CM197" s="8">
        <v>11796</v>
      </c>
      <c r="CN197" s="8">
        <v>14074</v>
      </c>
      <c r="CO197" s="10">
        <v>2.3690000000000002</v>
      </c>
      <c r="CP197" s="10">
        <v>9.8450000000000006</v>
      </c>
      <c r="CQ197" s="10">
        <v>9.266</v>
      </c>
      <c r="CR197" s="10">
        <v>14.504</v>
      </c>
      <c r="CS197" s="10">
        <v>14.272</v>
      </c>
      <c r="CT197" s="8">
        <v>50</v>
      </c>
      <c r="CU197" s="8">
        <v>73</v>
      </c>
      <c r="CV197" s="8">
        <v>56678</v>
      </c>
      <c r="CW197" s="8">
        <v>43308</v>
      </c>
      <c r="CX197" s="8">
        <v>33759</v>
      </c>
      <c r="CY197" s="8">
        <v>38900</v>
      </c>
      <c r="CZ197" s="8">
        <v>32945</v>
      </c>
      <c r="DA197" s="4" t="s">
        <v>134</v>
      </c>
      <c r="DB197" s="4" t="s">
        <v>134</v>
      </c>
      <c r="DC197" s="4" t="s">
        <v>134</v>
      </c>
      <c r="DD197" s="4" t="s">
        <v>134</v>
      </c>
      <c r="DE197" s="4" t="s">
        <v>134</v>
      </c>
      <c r="DF197" s="8">
        <v>124</v>
      </c>
      <c r="DG197" s="4" t="e">
        <f t="shared" ref="DG197:DG260" si="86">(AG197/AK197)^(1/4)-1</f>
        <v>#NUM!</v>
      </c>
    </row>
    <row r="198" spans="1:111" ht="14" customHeight="1" x14ac:dyDescent="0.2">
      <c r="A198" s="4" t="s">
        <v>811</v>
      </c>
      <c r="B198" s="5" t="s">
        <v>812</v>
      </c>
      <c r="C198" s="4" t="s">
        <v>163</v>
      </c>
      <c r="D198" s="16">
        <v>436</v>
      </c>
      <c r="E198" s="4">
        <f t="shared" si="67"/>
        <v>-0.16756745856345368</v>
      </c>
      <c r="F198" s="4">
        <f t="shared" si="68"/>
        <v>-2.5770903603747999</v>
      </c>
      <c r="G198" s="4">
        <f t="shared" si="69"/>
        <v>-2.3123120263859227</v>
      </c>
      <c r="H198" s="4">
        <f t="shared" si="70"/>
        <v>1.5364389368139129</v>
      </c>
      <c r="I198" s="17">
        <v>62.708339739000003</v>
      </c>
      <c r="J198" s="8">
        <v>917</v>
      </c>
      <c r="K198" s="4">
        <f t="shared" si="71"/>
        <v>-0.14704193053852554</v>
      </c>
      <c r="L198" s="4">
        <f t="shared" si="72"/>
        <v>9.9743665894313382E-2</v>
      </c>
      <c r="M198" s="14">
        <f t="shared" si="73"/>
        <v>184947.5</v>
      </c>
      <c r="N198" s="4">
        <f t="shared" si="74"/>
        <v>-0.76781852685467145</v>
      </c>
      <c r="O198" s="4">
        <f t="shared" si="75"/>
        <v>-0.53693896464980806</v>
      </c>
      <c r="P198" s="4">
        <f t="shared" si="76"/>
        <v>-0.66446003795401387</v>
      </c>
      <c r="Q198" s="4">
        <f t="shared" si="77"/>
        <v>6.7942098062579989E-2</v>
      </c>
      <c r="R198" s="4">
        <f t="shared" si="78"/>
        <v>0.17285622111041771</v>
      </c>
      <c r="S198" s="4">
        <f t="shared" si="79"/>
        <v>-0.17301723526735835</v>
      </c>
      <c r="T198" s="14">
        <f t="shared" si="80"/>
        <v>4218.5</v>
      </c>
      <c r="U198" s="4">
        <f t="shared" si="81"/>
        <v>0.23967379232290753</v>
      </c>
      <c r="V198" s="4">
        <f t="shared" si="82"/>
        <v>0.60486099061703347</v>
      </c>
      <c r="W198" s="4">
        <f t="shared" si="83"/>
        <v>1.193368003837318</v>
      </c>
      <c r="X198">
        <f t="shared" si="84"/>
        <v>-0.12869019790355507</v>
      </c>
      <c r="Y198">
        <f t="shared" si="85"/>
        <v>2.6588576089096381</v>
      </c>
      <c r="Z198" s="9" t="s">
        <v>813</v>
      </c>
      <c r="AA198" s="17">
        <v>275.89638982399998</v>
      </c>
      <c r="AB198" s="17">
        <v>95.576282750000004</v>
      </c>
      <c r="AC198" s="17">
        <v>88.293548060000006</v>
      </c>
      <c r="AD198" s="17">
        <v>130.59576849999999</v>
      </c>
      <c r="AE198" s="16">
        <v>6920</v>
      </c>
      <c r="AF198" s="16">
        <v>69628.339738532901</v>
      </c>
      <c r="AG198" s="8">
        <v>-24333</v>
      </c>
      <c r="AH198" s="8">
        <v>25643</v>
      </c>
      <c r="AI198" s="8">
        <v>-7000</v>
      </c>
      <c r="AJ198" s="8">
        <v>-35984</v>
      </c>
      <c r="AK198" s="8">
        <v>-17453</v>
      </c>
      <c r="AL198" s="8">
        <v>189082</v>
      </c>
      <c r="AM198" s="8">
        <v>180813</v>
      </c>
      <c r="AN198" s="8">
        <v>126241</v>
      </c>
      <c r="AO198" s="8">
        <v>109562</v>
      </c>
      <c r="AP198" s="8">
        <v>129266</v>
      </c>
      <c r="AQ198" s="8">
        <v>74923</v>
      </c>
      <c r="AR198" s="8">
        <v>144319</v>
      </c>
      <c r="AS198" s="8">
        <v>90110</v>
      </c>
      <c r="AT198" s="8">
        <v>71969</v>
      </c>
      <c r="AU198" s="8">
        <v>109418</v>
      </c>
      <c r="AV198" s="8">
        <v>45318</v>
      </c>
      <c r="AW198" s="8">
        <v>158444</v>
      </c>
      <c r="AX198" s="8">
        <v>110128</v>
      </c>
      <c r="AY198" s="8">
        <v>87265</v>
      </c>
      <c r="AZ198" s="8">
        <v>85617</v>
      </c>
      <c r="BA198" s="8">
        <v>-34796</v>
      </c>
      <c r="BB198" s="8">
        <v>18981</v>
      </c>
      <c r="BC198" s="8">
        <v>-7034</v>
      </c>
      <c r="BD198" s="8">
        <v>-36146</v>
      </c>
      <c r="BE198" s="8">
        <v>-18166</v>
      </c>
      <c r="BF198" s="8">
        <v>-30112</v>
      </c>
      <c r="BG198" s="8">
        <v>23042</v>
      </c>
      <c r="BH198" s="8">
        <v>-1550</v>
      </c>
      <c r="BI198" s="8">
        <v>-29004</v>
      </c>
      <c r="BJ198" s="8">
        <v>-12549</v>
      </c>
      <c r="BK198" s="8">
        <v>71114</v>
      </c>
      <c r="BL198" s="8">
        <v>43347</v>
      </c>
      <c r="BM198" s="8">
        <v>52092</v>
      </c>
      <c r="BN198" s="8">
        <v>32816</v>
      </c>
      <c r="BO198" s="8">
        <v>22461</v>
      </c>
      <c r="BP198" s="8">
        <v>25370</v>
      </c>
      <c r="BQ198" s="8">
        <v>27820</v>
      </c>
      <c r="BR198" s="8">
        <v>29053</v>
      </c>
      <c r="BS198" s="8">
        <v>30719</v>
      </c>
      <c r="BT198" s="8">
        <v>20570</v>
      </c>
      <c r="BU198" s="8">
        <v>-3079</v>
      </c>
      <c r="BV198" s="8">
        <v>-5358</v>
      </c>
      <c r="BW198" s="8">
        <v>-4516</v>
      </c>
      <c r="BX198" s="8">
        <v>-10790</v>
      </c>
      <c r="BY198" s="8">
        <v>-6583</v>
      </c>
      <c r="BZ198" s="8">
        <v>-39524</v>
      </c>
      <c r="CA198" s="8">
        <v>-92895</v>
      </c>
      <c r="CB198" s="8">
        <v>-69062</v>
      </c>
      <c r="CC198" s="8">
        <v>-65034</v>
      </c>
      <c r="CD198" s="8">
        <v>-61513</v>
      </c>
      <c r="CE198" s="10">
        <v>-0.96560991998045298</v>
      </c>
      <c r="CF198" s="10">
        <v>2.4888293118856102</v>
      </c>
      <c r="CG198" s="10">
        <v>-1.1804588811549399</v>
      </c>
      <c r="CH198" s="10">
        <v>-1.3299934987953601</v>
      </c>
      <c r="CI198" s="10">
        <v>-0.56835232008891401</v>
      </c>
      <c r="CJ198" s="8">
        <v>-19649</v>
      </c>
      <c r="CK198" s="8">
        <v>29704</v>
      </c>
      <c r="CL198" s="8">
        <v>-1516</v>
      </c>
      <c r="CM198" s="8">
        <v>-28842</v>
      </c>
      <c r="CN198" s="8">
        <v>-11836</v>
      </c>
      <c r="CO198" s="10">
        <v>-43.357999999999997</v>
      </c>
      <c r="CP198" s="10">
        <v>18.747</v>
      </c>
      <c r="CQ198" s="10">
        <v>-1.377</v>
      </c>
      <c r="CR198" s="10">
        <v>-33.051000000000002</v>
      </c>
      <c r="CS198" s="10">
        <v>-13.824</v>
      </c>
      <c r="CT198" s="8">
        <v>317</v>
      </c>
      <c r="CU198" s="8">
        <v>333</v>
      </c>
      <c r="CV198" s="8">
        <v>33529</v>
      </c>
      <c r="CW198" s="8">
        <v>47833</v>
      </c>
      <c r="CX198" s="8">
        <v>35931</v>
      </c>
      <c r="CY198" s="8">
        <v>32902</v>
      </c>
      <c r="CZ198" s="8">
        <v>27128</v>
      </c>
      <c r="DA198" s="8">
        <v>32684</v>
      </c>
      <c r="DB198" s="8">
        <v>236</v>
      </c>
      <c r="DC198" s="8">
        <v>271</v>
      </c>
      <c r="DD198" s="8">
        <v>308</v>
      </c>
      <c r="DE198" s="8">
        <v>0</v>
      </c>
      <c r="DF198" s="8">
        <v>917</v>
      </c>
      <c r="DG198" s="4">
        <f t="shared" si="86"/>
        <v>8.6629251549585451E-2</v>
      </c>
    </row>
    <row r="199" spans="1:111" ht="14" customHeight="1" x14ac:dyDescent="0.2">
      <c r="A199" s="4" t="s">
        <v>814</v>
      </c>
      <c r="B199" s="5" t="s">
        <v>815</v>
      </c>
      <c r="C199" s="4" t="s">
        <v>182</v>
      </c>
      <c r="D199" s="16">
        <v>428</v>
      </c>
      <c r="E199" s="4">
        <f>(I199/AA199)^(1)-1</f>
        <v>-0.77435450571373299</v>
      </c>
      <c r="F199" s="4">
        <f t="shared" si="68"/>
        <v>-8.8702842996691338</v>
      </c>
      <c r="G199" s="4">
        <f t="shared" si="69"/>
        <v>-0.67660835322174917</v>
      </c>
      <c r="H199" s="4">
        <f t="shared" si="70"/>
        <v>0.56723367935163538</v>
      </c>
      <c r="I199" s="17">
        <v>225.19877779999999</v>
      </c>
      <c r="J199" s="8">
        <v>196</v>
      </c>
      <c r="K199" s="4" t="e">
        <f t="shared" si="71"/>
        <v>#VALUE!</v>
      </c>
      <c r="L199" s="4" t="e">
        <f t="shared" si="72"/>
        <v>#VALUE!</v>
      </c>
      <c r="M199" s="14">
        <f t="shared" si="73"/>
        <v>341627.5</v>
      </c>
      <c r="N199" s="4">
        <f t="shared" si="74"/>
        <v>-0.86257651696745186</v>
      </c>
      <c r="O199" s="4">
        <f t="shared" si="75"/>
        <v>-0.25147090869470473</v>
      </c>
      <c r="P199" s="4">
        <f t="shared" si="76"/>
        <v>-0.83834862021830858</v>
      </c>
      <c r="Q199" s="4">
        <f t="shared" si="77"/>
        <v>0.11306681986568672</v>
      </c>
      <c r="R199" s="4">
        <f t="shared" si="78"/>
        <v>0.14089685813476865</v>
      </c>
      <c r="S199" s="4" t="e">
        <f t="shared" si="79"/>
        <v>#VALUE!</v>
      </c>
      <c r="T199" s="14">
        <f t="shared" si="80"/>
        <v>7601.5</v>
      </c>
      <c r="U199" s="4">
        <f t="shared" si="81"/>
        <v>0.29183589109125546</v>
      </c>
      <c r="V199" s="4">
        <f t="shared" si="82"/>
        <v>0.439299265499356</v>
      </c>
      <c r="W199" s="4">
        <f t="shared" si="83"/>
        <v>3.7923394832330275</v>
      </c>
      <c r="X199">
        <f t="shared" si="84"/>
        <v>-7.338823672244689E-2</v>
      </c>
      <c r="Y199">
        <f t="shared" si="85"/>
        <v>3.7043806953858676</v>
      </c>
      <c r="Z199" s="9" t="s">
        <v>816</v>
      </c>
      <c r="AA199" s="17">
        <v>998.02027296100005</v>
      </c>
      <c r="AB199" s="2" t="s">
        <v>134</v>
      </c>
      <c r="AC199" s="2" t="s">
        <v>134</v>
      </c>
      <c r="AD199" s="2" t="s">
        <v>134</v>
      </c>
      <c r="AE199" s="16">
        <v>-167932</v>
      </c>
      <c r="AF199" s="16">
        <v>57266.777799982403</v>
      </c>
      <c r="AG199" s="8">
        <v>-25388</v>
      </c>
      <c r="AH199" s="8">
        <v>3855</v>
      </c>
      <c r="AI199" s="8">
        <v>-2611.56</v>
      </c>
      <c r="AJ199" s="4" t="s">
        <v>134</v>
      </c>
      <c r="AK199" s="4" t="s">
        <v>134</v>
      </c>
      <c r="AL199" s="8">
        <v>345941</v>
      </c>
      <c r="AM199" s="8">
        <v>337314</v>
      </c>
      <c r="AN199" s="8">
        <v>216310.39999999999</v>
      </c>
      <c r="AO199" s="4" t="s">
        <v>134</v>
      </c>
      <c r="AP199" s="4" t="s">
        <v>134</v>
      </c>
      <c r="AQ199" s="8">
        <v>229816</v>
      </c>
      <c r="AR199" s="8">
        <v>330189</v>
      </c>
      <c r="AS199" s="8">
        <v>1234.17</v>
      </c>
      <c r="AT199" s="4" t="s">
        <v>134</v>
      </c>
      <c r="AU199" s="4" t="s">
        <v>134</v>
      </c>
      <c r="AV199" s="8">
        <v>100958</v>
      </c>
      <c r="AW199" s="8">
        <v>91221</v>
      </c>
      <c r="AX199" s="8">
        <v>0</v>
      </c>
      <c r="AY199" s="4" t="s">
        <v>134</v>
      </c>
      <c r="AZ199" s="4" t="s">
        <v>134</v>
      </c>
      <c r="BA199" s="8">
        <v>-87084</v>
      </c>
      <c r="BB199" s="8">
        <v>-61040</v>
      </c>
      <c r="BC199" s="8">
        <v>-380.82</v>
      </c>
      <c r="BD199" s="4" t="s">
        <v>134</v>
      </c>
      <c r="BE199" s="4" t="s">
        <v>134</v>
      </c>
      <c r="BF199" s="8">
        <v>-84638</v>
      </c>
      <c r="BG199" s="8">
        <v>-59340</v>
      </c>
      <c r="BH199" s="4" t="s">
        <v>134</v>
      </c>
      <c r="BI199" s="4" t="s">
        <v>134</v>
      </c>
      <c r="BJ199" s="4" t="s">
        <v>134</v>
      </c>
      <c r="BK199" s="8">
        <v>93387</v>
      </c>
      <c r="BL199" s="8">
        <v>93145</v>
      </c>
      <c r="BM199" s="8">
        <v>25567.71</v>
      </c>
      <c r="BN199" s="4" t="s">
        <v>134</v>
      </c>
      <c r="BO199" s="4" t="s">
        <v>134</v>
      </c>
      <c r="BP199" s="8">
        <v>40964</v>
      </c>
      <c r="BQ199" s="8">
        <v>25412</v>
      </c>
      <c r="BR199" s="8">
        <v>140.21</v>
      </c>
      <c r="BS199" s="4" t="s">
        <v>134</v>
      </c>
      <c r="BT199" s="4" t="s">
        <v>134</v>
      </c>
      <c r="BU199" s="8">
        <v>-11415</v>
      </c>
      <c r="BV199" s="8">
        <v>-3788</v>
      </c>
      <c r="BW199" s="4" t="s">
        <v>134</v>
      </c>
      <c r="BX199" s="4" t="s">
        <v>134</v>
      </c>
      <c r="BY199" s="4" t="s">
        <v>134</v>
      </c>
      <c r="BZ199" s="8">
        <v>-47806</v>
      </c>
      <c r="CA199" s="8">
        <v>-36668</v>
      </c>
      <c r="CB199" s="8">
        <v>0</v>
      </c>
      <c r="CC199" s="4" t="s">
        <v>134</v>
      </c>
      <c r="CD199" s="4" t="s">
        <v>134</v>
      </c>
      <c r="CE199" s="10">
        <v>-1.6597348798674401</v>
      </c>
      <c r="CF199" s="4" t="s">
        <v>134</v>
      </c>
      <c r="CG199" s="4" t="s">
        <v>134</v>
      </c>
      <c r="CH199" s="4" t="s">
        <v>134</v>
      </c>
      <c r="CI199" s="4" t="s">
        <v>134</v>
      </c>
      <c r="CJ199" s="8">
        <v>-22942</v>
      </c>
      <c r="CK199" s="8">
        <v>5555</v>
      </c>
      <c r="CL199" s="4" t="s">
        <v>134</v>
      </c>
      <c r="CM199" s="4" t="s">
        <v>134</v>
      </c>
      <c r="CN199" s="4" t="s">
        <v>134</v>
      </c>
      <c r="CO199" s="10">
        <v>-22.724</v>
      </c>
      <c r="CP199" s="10">
        <v>6.09</v>
      </c>
      <c r="CQ199" s="4" t="s">
        <v>134</v>
      </c>
      <c r="CR199" s="4" t="s">
        <v>134</v>
      </c>
      <c r="CS199" s="4" t="s">
        <v>134</v>
      </c>
      <c r="CT199" s="8">
        <v>195</v>
      </c>
      <c r="CU199" s="8">
        <v>63</v>
      </c>
      <c r="CV199" s="8">
        <v>41278</v>
      </c>
      <c r="CW199" s="8">
        <v>25751</v>
      </c>
      <c r="CX199" s="4" t="s">
        <v>134</v>
      </c>
      <c r="CY199" s="4" t="s">
        <v>134</v>
      </c>
      <c r="CZ199" s="4" t="s">
        <v>134</v>
      </c>
      <c r="DA199" s="8">
        <v>48742</v>
      </c>
      <c r="DB199" s="4" t="s">
        <v>134</v>
      </c>
      <c r="DC199" s="4" t="s">
        <v>134</v>
      </c>
      <c r="DD199" s="4" t="s">
        <v>134</v>
      </c>
      <c r="DE199" s="4" t="s">
        <v>134</v>
      </c>
      <c r="DF199" s="8">
        <v>196</v>
      </c>
      <c r="DG199" s="4" t="e">
        <f t="shared" si="86"/>
        <v>#VALUE!</v>
      </c>
    </row>
    <row r="200" spans="1:111" ht="14" customHeight="1" x14ac:dyDescent="0.2">
      <c r="A200" s="4" t="s">
        <v>817</v>
      </c>
      <c r="B200" s="5" t="s">
        <v>818</v>
      </c>
      <c r="C200" s="4" t="s">
        <v>201</v>
      </c>
      <c r="D200" s="2" t="s">
        <v>134</v>
      </c>
      <c r="E200" s="4" t="e">
        <f t="shared" ref="E200:E231" si="87">(I200/AD200)^(1/4)-1</f>
        <v>#VALUE!</v>
      </c>
      <c r="F200" s="4" t="e">
        <f t="shared" si="68"/>
        <v>#VALUE!</v>
      </c>
      <c r="G200" s="4" t="e">
        <f t="shared" si="69"/>
        <v>#VALUE!</v>
      </c>
      <c r="H200" s="4" t="e">
        <f t="shared" si="70"/>
        <v>#VALUE!</v>
      </c>
      <c r="I200" s="2" t="s">
        <v>134</v>
      </c>
      <c r="J200" s="4" t="s">
        <v>134</v>
      </c>
      <c r="K200" s="4" t="e">
        <f t="shared" si="71"/>
        <v>#VALUE!</v>
      </c>
      <c r="L200" s="4" t="e">
        <f t="shared" si="72"/>
        <v>#VALUE!</v>
      </c>
      <c r="M200" s="14" t="e">
        <f t="shared" si="73"/>
        <v>#DIV/0!</v>
      </c>
      <c r="N200" s="4" t="e">
        <f t="shared" si="74"/>
        <v>#VALUE!</v>
      </c>
      <c r="O200" s="4" t="e">
        <f t="shared" si="75"/>
        <v>#VALUE!</v>
      </c>
      <c r="P200" s="4" t="e">
        <f t="shared" si="76"/>
        <v>#VALUE!</v>
      </c>
      <c r="Q200" s="4" t="e">
        <f t="shared" si="77"/>
        <v>#VALUE!</v>
      </c>
      <c r="R200" s="4" t="e">
        <f t="shared" si="78"/>
        <v>#VALUE!</v>
      </c>
      <c r="S200" s="4" t="e">
        <f t="shared" si="79"/>
        <v>#VALUE!</v>
      </c>
      <c r="T200" s="14" t="e">
        <f t="shared" si="80"/>
        <v>#DIV/0!</v>
      </c>
      <c r="U200" s="4" t="e">
        <f t="shared" si="81"/>
        <v>#VALUE!</v>
      </c>
      <c r="V200" s="4" t="e">
        <f t="shared" si="82"/>
        <v>#VALUE!</v>
      </c>
      <c r="W200" s="4" t="e">
        <f t="shared" si="83"/>
        <v>#VALUE!</v>
      </c>
      <c r="X200" t="e">
        <f t="shared" si="84"/>
        <v>#VALUE!</v>
      </c>
      <c r="Y200" t="e">
        <f t="shared" si="85"/>
        <v>#VALUE!</v>
      </c>
      <c r="Z200" s="9" t="s">
        <v>819</v>
      </c>
      <c r="AA200" s="2" t="s">
        <v>134</v>
      </c>
      <c r="AB200" s="2" t="s">
        <v>134</v>
      </c>
      <c r="AC200" s="2" t="s">
        <v>134</v>
      </c>
      <c r="AD200" s="2" t="s">
        <v>134</v>
      </c>
      <c r="AE200" s="2" t="s">
        <v>134</v>
      </c>
      <c r="AF200" s="2" t="s">
        <v>134</v>
      </c>
      <c r="AG200" s="4" t="s">
        <v>134</v>
      </c>
      <c r="AH200" s="4" t="s">
        <v>134</v>
      </c>
      <c r="AI200" s="4" t="s">
        <v>134</v>
      </c>
      <c r="AJ200" s="4" t="s">
        <v>134</v>
      </c>
      <c r="AK200" s="4" t="s">
        <v>134</v>
      </c>
      <c r="AL200" s="4" t="s">
        <v>134</v>
      </c>
      <c r="AM200" s="4" t="s">
        <v>134</v>
      </c>
      <c r="AN200" s="4" t="s">
        <v>134</v>
      </c>
      <c r="AO200" s="4" t="s">
        <v>134</v>
      </c>
      <c r="AP200" s="4" t="s">
        <v>134</v>
      </c>
      <c r="AQ200" s="4" t="s">
        <v>134</v>
      </c>
      <c r="AR200" s="4" t="s">
        <v>134</v>
      </c>
      <c r="AS200" s="4" t="s">
        <v>134</v>
      </c>
      <c r="AT200" s="4" t="s">
        <v>134</v>
      </c>
      <c r="AU200" s="4" t="s">
        <v>134</v>
      </c>
      <c r="AV200" s="4" t="s">
        <v>134</v>
      </c>
      <c r="AW200" s="4" t="s">
        <v>134</v>
      </c>
      <c r="AX200" s="4" t="s">
        <v>134</v>
      </c>
      <c r="AY200" s="4" t="s">
        <v>134</v>
      </c>
      <c r="AZ200" s="4" t="s">
        <v>134</v>
      </c>
      <c r="BA200" s="4" t="s">
        <v>134</v>
      </c>
      <c r="BB200" s="4" t="s">
        <v>134</v>
      </c>
      <c r="BC200" s="4" t="s">
        <v>134</v>
      </c>
      <c r="BD200" s="4" t="s">
        <v>134</v>
      </c>
      <c r="BE200" s="4" t="s">
        <v>134</v>
      </c>
      <c r="BF200" s="4" t="s">
        <v>134</v>
      </c>
      <c r="BG200" s="4" t="s">
        <v>134</v>
      </c>
      <c r="BH200" s="4" t="s">
        <v>134</v>
      </c>
      <c r="BI200" s="4" t="s">
        <v>134</v>
      </c>
      <c r="BJ200" s="4" t="s">
        <v>134</v>
      </c>
      <c r="BK200" s="4" t="s">
        <v>134</v>
      </c>
      <c r="BL200" s="4" t="s">
        <v>134</v>
      </c>
      <c r="BM200" s="4" t="s">
        <v>134</v>
      </c>
      <c r="BN200" s="4" t="s">
        <v>134</v>
      </c>
      <c r="BO200" s="4" t="s">
        <v>134</v>
      </c>
      <c r="BP200" s="4" t="s">
        <v>134</v>
      </c>
      <c r="BQ200" s="4" t="s">
        <v>134</v>
      </c>
      <c r="BR200" s="4" t="s">
        <v>134</v>
      </c>
      <c r="BS200" s="4" t="s">
        <v>134</v>
      </c>
      <c r="BT200" s="4" t="s">
        <v>134</v>
      </c>
      <c r="BU200" s="4" t="s">
        <v>134</v>
      </c>
      <c r="BV200" s="4" t="s">
        <v>134</v>
      </c>
      <c r="BW200" s="4" t="s">
        <v>134</v>
      </c>
      <c r="BX200" s="4" t="s">
        <v>134</v>
      </c>
      <c r="BY200" s="4" t="s">
        <v>134</v>
      </c>
      <c r="BZ200" s="4" t="s">
        <v>134</v>
      </c>
      <c r="CA200" s="4" t="s">
        <v>134</v>
      </c>
      <c r="CB200" s="4" t="s">
        <v>134</v>
      </c>
      <c r="CC200" s="4" t="s">
        <v>134</v>
      </c>
      <c r="CD200" s="4" t="s">
        <v>134</v>
      </c>
      <c r="CE200" s="4" t="s">
        <v>134</v>
      </c>
      <c r="CF200" s="4" t="s">
        <v>134</v>
      </c>
      <c r="CG200" s="4" t="s">
        <v>134</v>
      </c>
      <c r="CH200" s="4" t="s">
        <v>134</v>
      </c>
      <c r="CI200" s="4" t="s">
        <v>134</v>
      </c>
      <c r="CJ200" s="4" t="s">
        <v>134</v>
      </c>
      <c r="CK200" s="4" t="s">
        <v>134</v>
      </c>
      <c r="CL200" s="4" t="s">
        <v>134</v>
      </c>
      <c r="CM200" s="4" t="s">
        <v>134</v>
      </c>
      <c r="CN200" s="4" t="s">
        <v>134</v>
      </c>
      <c r="CO200" s="4" t="s">
        <v>134</v>
      </c>
      <c r="CP200" s="4" t="s">
        <v>134</v>
      </c>
      <c r="CQ200" s="4" t="s">
        <v>134</v>
      </c>
      <c r="CR200" s="4" t="s">
        <v>134</v>
      </c>
      <c r="CS200" s="4" t="s">
        <v>134</v>
      </c>
      <c r="CT200" s="4" t="s">
        <v>134</v>
      </c>
      <c r="CU200" s="4" t="s">
        <v>134</v>
      </c>
      <c r="CV200" s="4" t="s">
        <v>134</v>
      </c>
      <c r="CW200" s="4" t="s">
        <v>134</v>
      </c>
      <c r="CX200" s="4" t="s">
        <v>134</v>
      </c>
      <c r="CY200" s="4" t="s">
        <v>134</v>
      </c>
      <c r="CZ200" s="4" t="s">
        <v>134</v>
      </c>
      <c r="DA200" s="4" t="s">
        <v>134</v>
      </c>
      <c r="DB200" s="4" t="s">
        <v>134</v>
      </c>
      <c r="DC200" s="4" t="s">
        <v>134</v>
      </c>
      <c r="DD200" s="4" t="s">
        <v>134</v>
      </c>
      <c r="DE200" s="4" t="s">
        <v>134</v>
      </c>
      <c r="DF200" s="4" t="s">
        <v>134</v>
      </c>
      <c r="DG200" s="4" t="e">
        <f t="shared" si="86"/>
        <v>#VALUE!</v>
      </c>
    </row>
    <row r="201" spans="1:111" ht="14" customHeight="1" x14ac:dyDescent="0.2">
      <c r="A201" s="4" t="s">
        <v>820</v>
      </c>
      <c r="B201" s="5" t="s">
        <v>821</v>
      </c>
      <c r="C201" s="4" t="s">
        <v>343</v>
      </c>
      <c r="D201" s="16">
        <v>292</v>
      </c>
      <c r="E201" s="4" t="e">
        <f t="shared" si="87"/>
        <v>#VALUE!</v>
      </c>
      <c r="F201" s="4">
        <f t="shared" si="68"/>
        <v>-5.2614458558781232</v>
      </c>
      <c r="G201" s="4">
        <f t="shared" si="69"/>
        <v>-4.8198036892032015</v>
      </c>
      <c r="H201" s="4">
        <f t="shared" si="70"/>
        <v>5.8319575462706466</v>
      </c>
      <c r="I201" s="17">
        <v>351.23307955500002</v>
      </c>
      <c r="J201" s="8">
        <v>11</v>
      </c>
      <c r="K201" s="4" t="e">
        <f t="shared" si="71"/>
        <v>#VALUE!</v>
      </c>
      <c r="L201" s="4" t="e">
        <f t="shared" si="72"/>
        <v>#VALUE!</v>
      </c>
      <c r="M201" s="14">
        <f t="shared" si="73"/>
        <v>171442.5</v>
      </c>
      <c r="N201" s="4">
        <f t="shared" si="74"/>
        <v>-1.292072237526783</v>
      </c>
      <c r="O201" s="4">
        <f t="shared" si="75"/>
        <v>-1.3622283440465259</v>
      </c>
      <c r="P201" s="4">
        <f t="shared" si="76"/>
        <v>-1.2099989796959494</v>
      </c>
      <c r="Q201" s="4">
        <f t="shared" si="77"/>
        <v>4.8831751862054892E-2</v>
      </c>
      <c r="R201" s="4" t="e">
        <f t="shared" si="78"/>
        <v>#VALUE!</v>
      </c>
      <c r="S201" s="4" t="e">
        <f t="shared" si="79"/>
        <v>#VALUE!</v>
      </c>
      <c r="T201" s="14">
        <f t="shared" si="80"/>
        <v>2166.5</v>
      </c>
      <c r="U201" s="4">
        <f t="shared" si="81"/>
        <v>0.32634319810340695</v>
      </c>
      <c r="V201" s="4">
        <f t="shared" si="82"/>
        <v>0.36420051280145666</v>
      </c>
      <c r="W201" s="4">
        <f t="shared" si="83"/>
        <v>6.6464834240694017</v>
      </c>
      <c r="X201">
        <f t="shared" si="84"/>
        <v>-0.4445539543432514</v>
      </c>
      <c r="Y201">
        <f t="shared" si="85"/>
        <v>2.4918522451959775</v>
      </c>
      <c r="Z201" s="9" t="s">
        <v>822</v>
      </c>
      <c r="AA201" s="17">
        <v>307.73154375000001</v>
      </c>
      <c r="AB201" s="2" t="s">
        <v>134</v>
      </c>
      <c r="AC201" s="2" t="s">
        <v>134</v>
      </c>
      <c r="AD201" s="2" t="s">
        <v>134</v>
      </c>
      <c r="AE201" s="16">
        <v>-65438</v>
      </c>
      <c r="AF201" s="16">
        <v>285795.07955499302</v>
      </c>
      <c r="AG201" s="8">
        <v>-66756</v>
      </c>
      <c r="AH201" s="8">
        <v>-48688</v>
      </c>
      <c r="AI201" s="8">
        <v>3366</v>
      </c>
      <c r="AJ201" s="8">
        <v>26127</v>
      </c>
      <c r="AK201" s="4" t="s">
        <v>134</v>
      </c>
      <c r="AL201" s="8">
        <v>150164</v>
      </c>
      <c r="AM201" s="8">
        <v>192721</v>
      </c>
      <c r="AN201" s="8">
        <v>100677</v>
      </c>
      <c r="AO201" s="8">
        <v>110432</v>
      </c>
      <c r="AP201" s="4" t="s">
        <v>134</v>
      </c>
      <c r="AQ201" s="8">
        <v>134555</v>
      </c>
      <c r="AR201" s="8">
        <v>176295</v>
      </c>
      <c r="AS201" s="8">
        <v>81500</v>
      </c>
      <c r="AT201" s="8">
        <v>90199</v>
      </c>
      <c r="AU201" s="4" t="s">
        <v>134</v>
      </c>
      <c r="AV201" s="8">
        <v>49005</v>
      </c>
      <c r="AW201" s="8">
        <v>22593</v>
      </c>
      <c r="AX201" s="8">
        <v>14678</v>
      </c>
      <c r="AY201" s="8">
        <v>2241</v>
      </c>
      <c r="AZ201" s="4" t="s">
        <v>134</v>
      </c>
      <c r="BA201" s="8">
        <v>-63318</v>
      </c>
      <c r="BB201" s="8">
        <v>-52787</v>
      </c>
      <c r="BC201" s="8">
        <v>-35412</v>
      </c>
      <c r="BD201" s="8">
        <v>-46070</v>
      </c>
      <c r="BE201" s="4" t="s">
        <v>134</v>
      </c>
      <c r="BF201" s="8">
        <v>-59296</v>
      </c>
      <c r="BG201" s="8">
        <v>-48799</v>
      </c>
      <c r="BH201" s="8">
        <v>-31400</v>
      </c>
      <c r="BI201" s="8">
        <v>-42140</v>
      </c>
      <c r="BJ201" s="4" t="s">
        <v>134</v>
      </c>
      <c r="BK201" s="8">
        <v>60262</v>
      </c>
      <c r="BL201" s="8">
        <v>54479</v>
      </c>
      <c r="BM201" s="8">
        <v>44906</v>
      </c>
      <c r="BN201" s="8">
        <v>87462</v>
      </c>
      <c r="BO201" s="4" t="s">
        <v>134</v>
      </c>
      <c r="BP201" s="8">
        <v>17237</v>
      </c>
      <c r="BQ201" s="8">
        <v>11077</v>
      </c>
      <c r="BR201" s="8">
        <v>11600</v>
      </c>
      <c r="BS201" s="8">
        <v>8457</v>
      </c>
      <c r="BT201" s="4" t="s">
        <v>134</v>
      </c>
      <c r="BU201" s="8">
        <v>-2393</v>
      </c>
      <c r="BV201" s="8">
        <v>-1940</v>
      </c>
      <c r="BW201" s="8">
        <v>-2539</v>
      </c>
      <c r="BX201" s="8">
        <v>-4086</v>
      </c>
      <c r="BY201" s="4" t="s">
        <v>134</v>
      </c>
      <c r="BZ201" s="8">
        <v>-23683</v>
      </c>
      <c r="CA201" s="8">
        <v>-14113</v>
      </c>
      <c r="CB201" s="8">
        <v>-9120</v>
      </c>
      <c r="CC201" s="8">
        <v>-304</v>
      </c>
      <c r="CD201" s="4" t="s">
        <v>134</v>
      </c>
      <c r="CE201" s="10">
        <v>-27.397002305918502</v>
      </c>
      <c r="CF201" s="10">
        <v>-56.608154020385101</v>
      </c>
      <c r="CG201" s="10">
        <v>-10.5730403800475</v>
      </c>
      <c r="CH201" s="4" t="s">
        <v>134</v>
      </c>
      <c r="CI201" s="4" t="s">
        <v>134</v>
      </c>
      <c r="CJ201" s="8">
        <v>-62734</v>
      </c>
      <c r="CK201" s="8">
        <v>-44700</v>
      </c>
      <c r="CL201" s="8">
        <v>7378</v>
      </c>
      <c r="CM201" s="8">
        <v>30057</v>
      </c>
      <c r="CN201" s="4" t="s">
        <v>134</v>
      </c>
      <c r="CO201" s="4" t="s">
        <v>371</v>
      </c>
      <c r="CP201" s="4" t="s">
        <v>371</v>
      </c>
      <c r="CQ201" s="10">
        <v>50.265999999999998</v>
      </c>
      <c r="CR201" s="4" t="s">
        <v>371</v>
      </c>
      <c r="CS201" s="4" t="s">
        <v>134</v>
      </c>
      <c r="CT201" s="8">
        <v>11</v>
      </c>
      <c r="CU201" s="8">
        <v>2</v>
      </c>
      <c r="CV201" s="8">
        <v>23196</v>
      </c>
      <c r="CW201" s="8">
        <v>11205</v>
      </c>
      <c r="CX201" s="8">
        <v>10019</v>
      </c>
      <c r="CY201" s="8">
        <v>5809</v>
      </c>
      <c r="CZ201" s="4" t="s">
        <v>134</v>
      </c>
      <c r="DA201" s="4" t="s">
        <v>134</v>
      </c>
      <c r="DB201" s="4" t="s">
        <v>134</v>
      </c>
      <c r="DC201" s="4" t="s">
        <v>134</v>
      </c>
      <c r="DD201" s="4" t="s">
        <v>134</v>
      </c>
      <c r="DE201" s="4" t="s">
        <v>134</v>
      </c>
      <c r="DF201" s="8">
        <v>11</v>
      </c>
      <c r="DG201" s="4" t="e">
        <f t="shared" si="86"/>
        <v>#VALUE!</v>
      </c>
    </row>
    <row r="202" spans="1:111" ht="14" customHeight="1" x14ac:dyDescent="0.2">
      <c r="A202" s="4" t="s">
        <v>823</v>
      </c>
      <c r="B202" s="5" t="s">
        <v>824</v>
      </c>
      <c r="C202" s="4" t="s">
        <v>186</v>
      </c>
      <c r="D202" s="2" t="s">
        <v>134</v>
      </c>
      <c r="E202" s="4" t="e">
        <f t="shared" si="87"/>
        <v>#VALUE!</v>
      </c>
      <c r="F202" s="4" t="e">
        <f t="shared" si="68"/>
        <v>#VALUE!</v>
      </c>
      <c r="G202" s="4" t="e">
        <f t="shared" si="69"/>
        <v>#VALUE!</v>
      </c>
      <c r="H202" s="4" t="e">
        <f t="shared" si="70"/>
        <v>#VALUE!</v>
      </c>
      <c r="I202" s="2" t="s">
        <v>134</v>
      </c>
      <c r="J202" s="8">
        <v>2</v>
      </c>
      <c r="K202" s="4" t="e">
        <f t="shared" si="71"/>
        <v>#VALUE!</v>
      </c>
      <c r="L202" s="4" t="e">
        <f t="shared" si="72"/>
        <v>#VALUE!</v>
      </c>
      <c r="M202" s="14" t="e">
        <f t="shared" si="73"/>
        <v>#DIV/0!</v>
      </c>
      <c r="N202" s="4" t="e">
        <f t="shared" si="74"/>
        <v>#VALUE!</v>
      </c>
      <c r="O202" s="4" t="e">
        <f t="shared" si="75"/>
        <v>#VALUE!</v>
      </c>
      <c r="P202" s="4" t="e">
        <f t="shared" si="76"/>
        <v>#VALUE!</v>
      </c>
      <c r="Q202" s="4" t="e">
        <f t="shared" si="77"/>
        <v>#VALUE!</v>
      </c>
      <c r="R202" s="4" t="e">
        <f t="shared" si="78"/>
        <v>#VALUE!</v>
      </c>
      <c r="S202" s="4" t="e">
        <f t="shared" si="79"/>
        <v>#VALUE!</v>
      </c>
      <c r="T202" s="14" t="e">
        <f t="shared" si="80"/>
        <v>#DIV/0!</v>
      </c>
      <c r="U202" s="4" t="e">
        <f t="shared" si="81"/>
        <v>#VALUE!</v>
      </c>
      <c r="V202" s="4" t="e">
        <f t="shared" si="82"/>
        <v>#VALUE!</v>
      </c>
      <c r="W202" s="4" t="e">
        <f t="shared" si="83"/>
        <v>#VALUE!</v>
      </c>
      <c r="X202" t="e">
        <f t="shared" si="84"/>
        <v>#VALUE!</v>
      </c>
      <c r="Y202" t="e">
        <f t="shared" si="85"/>
        <v>#VALUE!</v>
      </c>
      <c r="Z202" s="9" t="s">
        <v>825</v>
      </c>
      <c r="AA202" s="2" t="s">
        <v>134</v>
      </c>
      <c r="AB202" s="2" t="s">
        <v>134</v>
      </c>
      <c r="AC202" s="2" t="s">
        <v>134</v>
      </c>
      <c r="AD202" s="2" t="s">
        <v>134</v>
      </c>
      <c r="AE202" s="2" t="s">
        <v>134</v>
      </c>
      <c r="AF202" s="2" t="s">
        <v>134</v>
      </c>
      <c r="AG202" s="4" t="s">
        <v>134</v>
      </c>
      <c r="AH202" s="4" t="s">
        <v>134</v>
      </c>
      <c r="AI202" s="4" t="s">
        <v>134</v>
      </c>
      <c r="AJ202" s="4" t="s">
        <v>134</v>
      </c>
      <c r="AK202" s="4" t="s">
        <v>134</v>
      </c>
      <c r="AL202" s="4" t="s">
        <v>134</v>
      </c>
      <c r="AM202" s="4" t="s">
        <v>134</v>
      </c>
      <c r="AN202" s="4" t="s">
        <v>134</v>
      </c>
      <c r="AO202" s="4" t="s">
        <v>134</v>
      </c>
      <c r="AP202" s="4" t="s">
        <v>134</v>
      </c>
      <c r="AQ202" s="4" t="s">
        <v>134</v>
      </c>
      <c r="AR202" s="4" t="s">
        <v>134</v>
      </c>
      <c r="AS202" s="4" t="s">
        <v>134</v>
      </c>
      <c r="AT202" s="4" t="s">
        <v>134</v>
      </c>
      <c r="AU202" s="4" t="s">
        <v>134</v>
      </c>
      <c r="AV202" s="4" t="s">
        <v>134</v>
      </c>
      <c r="AW202" s="4" t="s">
        <v>134</v>
      </c>
      <c r="AX202" s="4" t="s">
        <v>134</v>
      </c>
      <c r="AY202" s="4" t="s">
        <v>134</v>
      </c>
      <c r="AZ202" s="4" t="s">
        <v>134</v>
      </c>
      <c r="BA202" s="4" t="s">
        <v>134</v>
      </c>
      <c r="BB202" s="4" t="s">
        <v>134</v>
      </c>
      <c r="BC202" s="4" t="s">
        <v>134</v>
      </c>
      <c r="BD202" s="4" t="s">
        <v>134</v>
      </c>
      <c r="BE202" s="4" t="s">
        <v>134</v>
      </c>
      <c r="BF202" s="4" t="s">
        <v>134</v>
      </c>
      <c r="BG202" s="4" t="s">
        <v>134</v>
      </c>
      <c r="BH202" s="4" t="s">
        <v>134</v>
      </c>
      <c r="BI202" s="4" t="s">
        <v>134</v>
      </c>
      <c r="BJ202" s="4" t="s">
        <v>134</v>
      </c>
      <c r="BK202" s="4" t="s">
        <v>134</v>
      </c>
      <c r="BL202" s="4" t="s">
        <v>134</v>
      </c>
      <c r="BM202" s="4" t="s">
        <v>134</v>
      </c>
      <c r="BN202" s="4" t="s">
        <v>134</v>
      </c>
      <c r="BO202" s="4" t="s">
        <v>134</v>
      </c>
      <c r="BP202" s="4" t="s">
        <v>134</v>
      </c>
      <c r="BQ202" s="4" t="s">
        <v>134</v>
      </c>
      <c r="BR202" s="4" t="s">
        <v>134</v>
      </c>
      <c r="BS202" s="4" t="s">
        <v>134</v>
      </c>
      <c r="BT202" s="4" t="s">
        <v>134</v>
      </c>
      <c r="BU202" s="4" t="s">
        <v>134</v>
      </c>
      <c r="BV202" s="4" t="s">
        <v>134</v>
      </c>
      <c r="BW202" s="4" t="s">
        <v>134</v>
      </c>
      <c r="BX202" s="4" t="s">
        <v>134</v>
      </c>
      <c r="BY202" s="4" t="s">
        <v>134</v>
      </c>
      <c r="BZ202" s="4" t="s">
        <v>134</v>
      </c>
      <c r="CA202" s="4" t="s">
        <v>134</v>
      </c>
      <c r="CB202" s="4" t="s">
        <v>134</v>
      </c>
      <c r="CC202" s="4" t="s">
        <v>134</v>
      </c>
      <c r="CD202" s="4" t="s">
        <v>134</v>
      </c>
      <c r="CE202" s="4" t="s">
        <v>134</v>
      </c>
      <c r="CF202" s="4" t="s">
        <v>134</v>
      </c>
      <c r="CG202" s="4" t="s">
        <v>134</v>
      </c>
      <c r="CH202" s="4" t="s">
        <v>134</v>
      </c>
      <c r="CI202" s="4" t="s">
        <v>134</v>
      </c>
      <c r="CJ202" s="4" t="s">
        <v>134</v>
      </c>
      <c r="CK202" s="4" t="s">
        <v>134</v>
      </c>
      <c r="CL202" s="4" t="s">
        <v>134</v>
      </c>
      <c r="CM202" s="4" t="s">
        <v>134</v>
      </c>
      <c r="CN202" s="4" t="s">
        <v>134</v>
      </c>
      <c r="CO202" s="4" t="s">
        <v>134</v>
      </c>
      <c r="CP202" s="4" t="s">
        <v>134</v>
      </c>
      <c r="CQ202" s="4" t="s">
        <v>134</v>
      </c>
      <c r="CR202" s="4" t="s">
        <v>134</v>
      </c>
      <c r="CS202" s="4" t="s">
        <v>134</v>
      </c>
      <c r="CT202" s="8">
        <v>2</v>
      </c>
      <c r="CU202" s="4" t="s">
        <v>134</v>
      </c>
      <c r="CV202" s="4" t="s">
        <v>134</v>
      </c>
      <c r="CW202" s="4" t="s">
        <v>134</v>
      </c>
      <c r="CX202" s="4" t="s">
        <v>134</v>
      </c>
      <c r="CY202" s="4" t="s">
        <v>134</v>
      </c>
      <c r="CZ202" s="4" t="s">
        <v>134</v>
      </c>
      <c r="DA202" s="4" t="s">
        <v>134</v>
      </c>
      <c r="DB202" s="4" t="s">
        <v>134</v>
      </c>
      <c r="DC202" s="4" t="s">
        <v>134</v>
      </c>
      <c r="DD202" s="4" t="s">
        <v>134</v>
      </c>
      <c r="DE202" s="4" t="s">
        <v>134</v>
      </c>
      <c r="DF202" s="8">
        <v>2</v>
      </c>
      <c r="DG202" s="4" t="e">
        <f t="shared" si="86"/>
        <v>#VALUE!</v>
      </c>
    </row>
    <row r="203" spans="1:111" ht="14" customHeight="1" x14ac:dyDescent="0.2">
      <c r="A203" s="4" t="s">
        <v>826</v>
      </c>
      <c r="B203" s="5" t="s">
        <v>827</v>
      </c>
      <c r="C203" s="4" t="s">
        <v>424</v>
      </c>
      <c r="D203" s="16">
        <v>266</v>
      </c>
      <c r="E203" s="4">
        <f t="shared" si="87"/>
        <v>-0.10027111703522973</v>
      </c>
      <c r="F203" s="4">
        <f t="shared" si="68"/>
        <v>-248.35666975395435</v>
      </c>
      <c r="G203" s="4">
        <f t="shared" si="69"/>
        <v>6.613212593465482</v>
      </c>
      <c r="H203" s="4">
        <f t="shared" si="70"/>
        <v>1.9209306818791159</v>
      </c>
      <c r="I203" s="17">
        <v>141.31494509000001</v>
      </c>
      <c r="J203" s="8">
        <v>2</v>
      </c>
      <c r="K203" s="4">
        <f t="shared" si="71"/>
        <v>6.6859222114300954E-2</v>
      </c>
      <c r="L203" s="4">
        <f t="shared" si="72"/>
        <v>1.9201509463441235E-2</v>
      </c>
      <c r="M203" s="14">
        <f t="shared" si="73"/>
        <v>313376</v>
      </c>
      <c r="N203" s="4">
        <f t="shared" si="74"/>
        <v>5.0810492189802539E-3</v>
      </c>
      <c r="O203" s="4">
        <f t="shared" si="75"/>
        <v>-6.7079280872384319E-3</v>
      </c>
      <c r="P203" s="4">
        <f t="shared" si="76"/>
        <v>0.29046861184792222</v>
      </c>
      <c r="Q203" s="4">
        <f t="shared" si="77"/>
        <v>0.76772178013557324</v>
      </c>
      <c r="R203" s="4">
        <f t="shared" si="78"/>
        <v>2.7418460544835275E-3</v>
      </c>
      <c r="S203" s="4">
        <f t="shared" si="79"/>
        <v>0.12912141858260551</v>
      </c>
      <c r="T203" s="14">
        <f t="shared" si="80"/>
        <v>45416</v>
      </c>
      <c r="U203" s="4">
        <f t="shared" si="81"/>
        <v>0.25841899063507245</v>
      </c>
      <c r="V203" s="4">
        <f t="shared" si="82"/>
        <v>1.5665687849742369</v>
      </c>
      <c r="W203" s="4">
        <f t="shared" si="83"/>
        <v>4.5325324495995583</v>
      </c>
      <c r="X203">
        <f t="shared" si="84"/>
        <v>-1.733456005556808E-3</v>
      </c>
      <c r="Y203">
        <f t="shared" si="85"/>
        <v>3.3436487725374349</v>
      </c>
      <c r="Z203" s="9" t="s">
        <v>828</v>
      </c>
      <c r="AA203" s="17">
        <v>136.51539141200001</v>
      </c>
      <c r="AB203" s="17">
        <v>127.68420835400001</v>
      </c>
      <c r="AC203" s="17">
        <v>165.14707030299999</v>
      </c>
      <c r="AD203" s="17">
        <v>215.64601876500001</v>
      </c>
      <c r="AE203" s="16">
        <v>21628</v>
      </c>
      <c r="AF203" s="16">
        <v>162942.94509039601</v>
      </c>
      <c r="AG203" s="8">
        <v>-569</v>
      </c>
      <c r="AH203" s="8">
        <v>-9183</v>
      </c>
      <c r="AI203" s="8">
        <v>1808</v>
      </c>
      <c r="AJ203" s="8">
        <v>-13864</v>
      </c>
      <c r="AK203" s="8">
        <v>-466</v>
      </c>
      <c r="AL203" s="8">
        <v>328246</v>
      </c>
      <c r="AM203" s="8">
        <v>298506</v>
      </c>
      <c r="AN203" s="8">
        <v>306801</v>
      </c>
      <c r="AO203" s="8">
        <v>286577</v>
      </c>
      <c r="AP203" s="8">
        <v>304200</v>
      </c>
      <c r="AQ203" s="8">
        <v>54147</v>
      </c>
      <c r="AR203" s="8">
        <v>65103</v>
      </c>
      <c r="AS203" s="8">
        <v>72718</v>
      </c>
      <c r="AT203" s="8">
        <v>42415</v>
      </c>
      <c r="AU203" s="8">
        <v>94921</v>
      </c>
      <c r="AV203" s="8">
        <v>84825</v>
      </c>
      <c r="AW203" s="8">
        <v>72420</v>
      </c>
      <c r="AX203" s="8">
        <v>68055</v>
      </c>
      <c r="AY203" s="8">
        <v>78444</v>
      </c>
      <c r="AZ203" s="8">
        <v>65478</v>
      </c>
      <c r="BA203" s="8">
        <v>431</v>
      </c>
      <c r="BB203" s="8">
        <v>-12408</v>
      </c>
      <c r="BC203" s="8">
        <v>-3599</v>
      </c>
      <c r="BD203" s="8">
        <v>-15153</v>
      </c>
      <c r="BE203" s="8">
        <v>-507.00000000000699</v>
      </c>
      <c r="BF203" s="8">
        <v>24639</v>
      </c>
      <c r="BG203" s="8">
        <v>13197</v>
      </c>
      <c r="BH203" s="8">
        <v>21783</v>
      </c>
      <c r="BI203" s="8">
        <v>21912</v>
      </c>
      <c r="BJ203" s="8">
        <v>21618</v>
      </c>
      <c r="BK203" s="8">
        <v>98170</v>
      </c>
      <c r="BL203" s="8">
        <v>62596</v>
      </c>
      <c r="BM203" s="8">
        <v>55257</v>
      </c>
      <c r="BN203" s="8">
        <v>38884</v>
      </c>
      <c r="BO203" s="8">
        <v>44968</v>
      </c>
      <c r="BP203" s="8">
        <v>30399</v>
      </c>
      <c r="BQ203" s="8">
        <v>20278</v>
      </c>
      <c r="BR203" s="8">
        <v>10861</v>
      </c>
      <c r="BS203" s="8">
        <v>5508</v>
      </c>
      <c r="BT203" s="8">
        <v>10946</v>
      </c>
      <c r="BU203" s="8">
        <v>-65122</v>
      </c>
      <c r="BV203" s="8">
        <v>-25710</v>
      </c>
      <c r="BW203" s="8">
        <v>-15257</v>
      </c>
      <c r="BX203" s="8">
        <v>-69938</v>
      </c>
      <c r="BY203" s="8">
        <v>-40065</v>
      </c>
      <c r="BZ203" s="8">
        <v>-46348</v>
      </c>
      <c r="CA203" s="8">
        <v>-45365</v>
      </c>
      <c r="CB203" s="8">
        <v>-35431</v>
      </c>
      <c r="CC203" s="8">
        <v>-44310</v>
      </c>
      <c r="CD203" s="8">
        <v>-34764</v>
      </c>
      <c r="CE203" s="10">
        <v>0.27596220327264298</v>
      </c>
      <c r="CF203" s="10">
        <v>0.741480365067403</v>
      </c>
      <c r="CG203" s="10">
        <v>1.37193005872931</v>
      </c>
      <c r="CH203" s="10">
        <v>0.34293150360818597</v>
      </c>
      <c r="CI203" s="10">
        <v>0.42186721164390401</v>
      </c>
      <c r="CJ203" s="8">
        <v>23639</v>
      </c>
      <c r="CK203" s="8">
        <v>16422</v>
      </c>
      <c r="CL203" s="8">
        <v>27190</v>
      </c>
      <c r="CM203" s="8">
        <v>23201</v>
      </c>
      <c r="CN203" s="8">
        <v>21659</v>
      </c>
      <c r="CO203" s="10">
        <v>27.867999999999999</v>
      </c>
      <c r="CP203" s="10">
        <v>22.675999999999998</v>
      </c>
      <c r="CQ203" s="10">
        <v>39.953000000000003</v>
      </c>
      <c r="CR203" s="10">
        <v>29.577000000000002</v>
      </c>
      <c r="CS203" s="10">
        <v>33.078000000000003</v>
      </c>
      <c r="CT203" s="4" t="s">
        <v>134</v>
      </c>
      <c r="CU203" s="4" t="s">
        <v>134</v>
      </c>
      <c r="CV203" s="8">
        <v>31601</v>
      </c>
      <c r="CW203" s="8">
        <v>24923</v>
      </c>
      <c r="CX203" s="8">
        <v>29437</v>
      </c>
      <c r="CY203" s="8">
        <v>28211</v>
      </c>
      <c r="CZ203" s="8">
        <v>35287</v>
      </c>
      <c r="DA203" s="8">
        <v>900</v>
      </c>
      <c r="DB203" s="8">
        <v>1025</v>
      </c>
      <c r="DC203" s="8">
        <v>1151</v>
      </c>
      <c r="DD203" s="8">
        <v>1276</v>
      </c>
      <c r="DE203" s="8">
        <v>11440</v>
      </c>
      <c r="DF203" s="8">
        <v>2</v>
      </c>
      <c r="DG203" s="4">
        <f t="shared" si="86"/>
        <v>5.1190887451559863E-2</v>
      </c>
    </row>
    <row r="204" spans="1:111" ht="14" customHeight="1" x14ac:dyDescent="0.2">
      <c r="A204" s="4" t="s">
        <v>829</v>
      </c>
      <c r="B204" s="5" t="s">
        <v>830</v>
      </c>
      <c r="C204" s="4" t="s">
        <v>381</v>
      </c>
      <c r="D204" s="2" t="s">
        <v>134</v>
      </c>
      <c r="E204" s="4" t="e">
        <f t="shared" si="87"/>
        <v>#VALUE!</v>
      </c>
      <c r="F204" s="4" t="e">
        <f t="shared" si="68"/>
        <v>#VALUE!</v>
      </c>
      <c r="G204" s="4" t="e">
        <f t="shared" si="69"/>
        <v>#VALUE!</v>
      </c>
      <c r="H204" s="4" t="e">
        <f t="shared" si="70"/>
        <v>#VALUE!</v>
      </c>
      <c r="I204" s="2" t="s">
        <v>134</v>
      </c>
      <c r="J204" s="4" t="s">
        <v>134</v>
      </c>
      <c r="K204" s="4" t="e">
        <f t="shared" si="71"/>
        <v>#VALUE!</v>
      </c>
      <c r="L204" s="4" t="e">
        <f t="shared" si="72"/>
        <v>#VALUE!</v>
      </c>
      <c r="M204" s="14" t="e">
        <f t="shared" si="73"/>
        <v>#DIV/0!</v>
      </c>
      <c r="N204" s="4" t="e">
        <f t="shared" si="74"/>
        <v>#VALUE!</v>
      </c>
      <c r="O204" s="4" t="e">
        <f t="shared" si="75"/>
        <v>#VALUE!</v>
      </c>
      <c r="P204" s="4" t="e">
        <f t="shared" si="76"/>
        <v>#VALUE!</v>
      </c>
      <c r="Q204" s="4" t="e">
        <f t="shared" si="77"/>
        <v>#VALUE!</v>
      </c>
      <c r="R204" s="4" t="e">
        <f t="shared" si="78"/>
        <v>#VALUE!</v>
      </c>
      <c r="S204" s="4" t="e">
        <f t="shared" si="79"/>
        <v>#VALUE!</v>
      </c>
      <c r="T204" s="14" t="e">
        <f t="shared" si="80"/>
        <v>#DIV/0!</v>
      </c>
      <c r="U204" s="4" t="e">
        <f t="shared" si="81"/>
        <v>#VALUE!</v>
      </c>
      <c r="V204" s="4" t="e">
        <f t="shared" si="82"/>
        <v>#VALUE!</v>
      </c>
      <c r="W204" s="4" t="e">
        <f t="shared" si="83"/>
        <v>#VALUE!</v>
      </c>
      <c r="X204" t="e">
        <f t="shared" si="84"/>
        <v>#VALUE!</v>
      </c>
      <c r="Y204" t="e">
        <f t="shared" si="85"/>
        <v>#VALUE!</v>
      </c>
      <c r="Z204" s="9" t="s">
        <v>831</v>
      </c>
      <c r="AA204" s="2" t="s">
        <v>134</v>
      </c>
      <c r="AB204" s="2" t="s">
        <v>134</v>
      </c>
      <c r="AC204" s="2" t="s">
        <v>134</v>
      </c>
      <c r="AD204" s="2" t="s">
        <v>134</v>
      </c>
      <c r="AE204" s="2" t="s">
        <v>134</v>
      </c>
      <c r="AF204" s="2" t="s">
        <v>134</v>
      </c>
      <c r="AG204" s="4" t="s">
        <v>134</v>
      </c>
      <c r="AH204" s="4" t="s">
        <v>134</v>
      </c>
      <c r="AI204" s="4" t="s">
        <v>134</v>
      </c>
      <c r="AJ204" s="4" t="s">
        <v>134</v>
      </c>
      <c r="AK204" s="4" t="s">
        <v>134</v>
      </c>
      <c r="AL204" s="4" t="s">
        <v>134</v>
      </c>
      <c r="AM204" s="4" t="s">
        <v>134</v>
      </c>
      <c r="AN204" s="4" t="s">
        <v>134</v>
      </c>
      <c r="AO204" s="4" t="s">
        <v>134</v>
      </c>
      <c r="AP204" s="4" t="s">
        <v>134</v>
      </c>
      <c r="AQ204" s="4" t="s">
        <v>134</v>
      </c>
      <c r="AR204" s="4" t="s">
        <v>134</v>
      </c>
      <c r="AS204" s="4" t="s">
        <v>134</v>
      </c>
      <c r="AT204" s="4" t="s">
        <v>134</v>
      </c>
      <c r="AU204" s="4" t="s">
        <v>134</v>
      </c>
      <c r="AV204" s="4" t="s">
        <v>134</v>
      </c>
      <c r="AW204" s="4" t="s">
        <v>134</v>
      </c>
      <c r="AX204" s="4" t="s">
        <v>134</v>
      </c>
      <c r="AY204" s="4" t="s">
        <v>134</v>
      </c>
      <c r="AZ204" s="4" t="s">
        <v>134</v>
      </c>
      <c r="BA204" s="4" t="s">
        <v>134</v>
      </c>
      <c r="BB204" s="4" t="s">
        <v>134</v>
      </c>
      <c r="BC204" s="4" t="s">
        <v>134</v>
      </c>
      <c r="BD204" s="4" t="s">
        <v>134</v>
      </c>
      <c r="BE204" s="4" t="s">
        <v>134</v>
      </c>
      <c r="BF204" s="4" t="s">
        <v>134</v>
      </c>
      <c r="BG204" s="4" t="s">
        <v>134</v>
      </c>
      <c r="BH204" s="4" t="s">
        <v>134</v>
      </c>
      <c r="BI204" s="4" t="s">
        <v>134</v>
      </c>
      <c r="BJ204" s="4" t="s">
        <v>134</v>
      </c>
      <c r="BK204" s="4" t="s">
        <v>134</v>
      </c>
      <c r="BL204" s="4" t="s">
        <v>134</v>
      </c>
      <c r="BM204" s="4" t="s">
        <v>134</v>
      </c>
      <c r="BN204" s="4" t="s">
        <v>134</v>
      </c>
      <c r="BO204" s="4" t="s">
        <v>134</v>
      </c>
      <c r="BP204" s="4" t="s">
        <v>134</v>
      </c>
      <c r="BQ204" s="4" t="s">
        <v>134</v>
      </c>
      <c r="BR204" s="4" t="s">
        <v>134</v>
      </c>
      <c r="BS204" s="4" t="s">
        <v>134</v>
      </c>
      <c r="BT204" s="4" t="s">
        <v>134</v>
      </c>
      <c r="BU204" s="4" t="s">
        <v>134</v>
      </c>
      <c r="BV204" s="4" t="s">
        <v>134</v>
      </c>
      <c r="BW204" s="4" t="s">
        <v>134</v>
      </c>
      <c r="BX204" s="4" t="s">
        <v>134</v>
      </c>
      <c r="BY204" s="4" t="s">
        <v>134</v>
      </c>
      <c r="BZ204" s="4" t="s">
        <v>134</v>
      </c>
      <c r="CA204" s="4" t="s">
        <v>134</v>
      </c>
      <c r="CB204" s="4" t="s">
        <v>134</v>
      </c>
      <c r="CC204" s="4" t="s">
        <v>134</v>
      </c>
      <c r="CD204" s="4" t="s">
        <v>134</v>
      </c>
      <c r="CE204" s="4" t="s">
        <v>134</v>
      </c>
      <c r="CF204" s="4" t="s">
        <v>134</v>
      </c>
      <c r="CG204" s="4" t="s">
        <v>134</v>
      </c>
      <c r="CH204" s="4" t="s">
        <v>134</v>
      </c>
      <c r="CI204" s="4" t="s">
        <v>134</v>
      </c>
      <c r="CJ204" s="4" t="s">
        <v>134</v>
      </c>
      <c r="CK204" s="4" t="s">
        <v>134</v>
      </c>
      <c r="CL204" s="4" t="s">
        <v>134</v>
      </c>
      <c r="CM204" s="4" t="s">
        <v>134</v>
      </c>
      <c r="CN204" s="4" t="s">
        <v>134</v>
      </c>
      <c r="CO204" s="4" t="s">
        <v>134</v>
      </c>
      <c r="CP204" s="4" t="s">
        <v>134</v>
      </c>
      <c r="CQ204" s="4" t="s">
        <v>134</v>
      </c>
      <c r="CR204" s="4" t="s">
        <v>134</v>
      </c>
      <c r="CS204" s="4" t="s">
        <v>134</v>
      </c>
      <c r="CT204" s="4" t="s">
        <v>134</v>
      </c>
      <c r="CU204" s="4" t="s">
        <v>134</v>
      </c>
      <c r="CV204" s="4" t="s">
        <v>134</v>
      </c>
      <c r="CW204" s="4" t="s">
        <v>134</v>
      </c>
      <c r="CX204" s="4" t="s">
        <v>134</v>
      </c>
      <c r="CY204" s="4" t="s">
        <v>134</v>
      </c>
      <c r="CZ204" s="4" t="s">
        <v>134</v>
      </c>
      <c r="DA204" s="4" t="s">
        <v>134</v>
      </c>
      <c r="DB204" s="4" t="s">
        <v>134</v>
      </c>
      <c r="DC204" s="4" t="s">
        <v>134</v>
      </c>
      <c r="DD204" s="4" t="s">
        <v>134</v>
      </c>
      <c r="DE204" s="4" t="s">
        <v>134</v>
      </c>
      <c r="DF204" s="4" t="s">
        <v>134</v>
      </c>
      <c r="DG204" s="4" t="e">
        <f t="shared" si="86"/>
        <v>#VALUE!</v>
      </c>
    </row>
    <row r="205" spans="1:111" ht="14" customHeight="1" x14ac:dyDescent="0.2">
      <c r="A205" s="4" t="s">
        <v>832</v>
      </c>
      <c r="B205" s="5" t="s">
        <v>833</v>
      </c>
      <c r="C205" s="4" t="s">
        <v>151</v>
      </c>
      <c r="D205" s="2" t="s">
        <v>134</v>
      </c>
      <c r="E205" s="4" t="e">
        <f t="shared" si="87"/>
        <v>#VALUE!</v>
      </c>
      <c r="F205" s="4" t="e">
        <f t="shared" si="68"/>
        <v>#VALUE!</v>
      </c>
      <c r="G205" s="4" t="e">
        <f t="shared" si="69"/>
        <v>#VALUE!</v>
      </c>
      <c r="H205" s="4" t="e">
        <f t="shared" si="70"/>
        <v>#VALUE!</v>
      </c>
      <c r="I205" s="2" t="s">
        <v>134</v>
      </c>
      <c r="J205" s="8">
        <v>1</v>
      </c>
      <c r="K205" s="4" t="e">
        <f t="shared" si="71"/>
        <v>#VALUE!</v>
      </c>
      <c r="L205" s="4" t="e">
        <f t="shared" si="72"/>
        <v>#VALUE!</v>
      </c>
      <c r="M205" s="14" t="e">
        <f t="shared" si="73"/>
        <v>#DIV/0!</v>
      </c>
      <c r="N205" s="4" t="e">
        <f t="shared" si="74"/>
        <v>#VALUE!</v>
      </c>
      <c r="O205" s="4" t="e">
        <f t="shared" si="75"/>
        <v>#VALUE!</v>
      </c>
      <c r="P205" s="4" t="e">
        <f t="shared" si="76"/>
        <v>#VALUE!</v>
      </c>
      <c r="Q205" s="4" t="e">
        <f t="shared" si="77"/>
        <v>#VALUE!</v>
      </c>
      <c r="R205" s="4" t="e">
        <f t="shared" si="78"/>
        <v>#VALUE!</v>
      </c>
      <c r="S205" s="4" t="e">
        <f t="shared" si="79"/>
        <v>#VALUE!</v>
      </c>
      <c r="T205" s="14" t="e">
        <f t="shared" si="80"/>
        <v>#DIV/0!</v>
      </c>
      <c r="U205" s="4" t="e">
        <f t="shared" si="81"/>
        <v>#VALUE!</v>
      </c>
      <c r="V205" s="4" t="e">
        <f t="shared" si="82"/>
        <v>#VALUE!</v>
      </c>
      <c r="W205" s="4" t="e">
        <f t="shared" si="83"/>
        <v>#VALUE!</v>
      </c>
      <c r="X205" t="e">
        <f t="shared" si="84"/>
        <v>#VALUE!</v>
      </c>
      <c r="Y205" t="e">
        <f t="shared" si="85"/>
        <v>#VALUE!</v>
      </c>
      <c r="Z205" s="9" t="s">
        <v>834</v>
      </c>
      <c r="AA205" s="2" t="s">
        <v>134</v>
      </c>
      <c r="AB205" s="2" t="s">
        <v>134</v>
      </c>
      <c r="AC205" s="2" t="s">
        <v>134</v>
      </c>
      <c r="AD205" s="2" t="s">
        <v>134</v>
      </c>
      <c r="AE205" s="2" t="s">
        <v>134</v>
      </c>
      <c r="AF205" s="2" t="s">
        <v>134</v>
      </c>
      <c r="AG205" s="4" t="s">
        <v>134</v>
      </c>
      <c r="AH205" s="4" t="s">
        <v>134</v>
      </c>
      <c r="AI205" s="4" t="s">
        <v>134</v>
      </c>
      <c r="AJ205" s="4" t="s">
        <v>134</v>
      </c>
      <c r="AK205" s="4" t="s">
        <v>134</v>
      </c>
      <c r="AL205" s="4" t="s">
        <v>134</v>
      </c>
      <c r="AM205" s="4" t="s">
        <v>134</v>
      </c>
      <c r="AN205" s="4" t="s">
        <v>134</v>
      </c>
      <c r="AO205" s="4" t="s">
        <v>134</v>
      </c>
      <c r="AP205" s="4" t="s">
        <v>134</v>
      </c>
      <c r="AQ205" s="4" t="s">
        <v>134</v>
      </c>
      <c r="AR205" s="4" t="s">
        <v>134</v>
      </c>
      <c r="AS205" s="4" t="s">
        <v>134</v>
      </c>
      <c r="AT205" s="4" t="s">
        <v>134</v>
      </c>
      <c r="AU205" s="4" t="s">
        <v>134</v>
      </c>
      <c r="AV205" s="4" t="s">
        <v>134</v>
      </c>
      <c r="AW205" s="4" t="s">
        <v>134</v>
      </c>
      <c r="AX205" s="4" t="s">
        <v>134</v>
      </c>
      <c r="AY205" s="4" t="s">
        <v>134</v>
      </c>
      <c r="AZ205" s="4" t="s">
        <v>134</v>
      </c>
      <c r="BA205" s="4" t="s">
        <v>134</v>
      </c>
      <c r="BB205" s="4" t="s">
        <v>134</v>
      </c>
      <c r="BC205" s="4" t="s">
        <v>134</v>
      </c>
      <c r="BD205" s="4" t="s">
        <v>134</v>
      </c>
      <c r="BE205" s="4" t="s">
        <v>134</v>
      </c>
      <c r="BF205" s="4" t="s">
        <v>134</v>
      </c>
      <c r="BG205" s="4" t="s">
        <v>134</v>
      </c>
      <c r="BH205" s="4" t="s">
        <v>134</v>
      </c>
      <c r="BI205" s="4" t="s">
        <v>134</v>
      </c>
      <c r="BJ205" s="4" t="s">
        <v>134</v>
      </c>
      <c r="BK205" s="4" t="s">
        <v>134</v>
      </c>
      <c r="BL205" s="4" t="s">
        <v>134</v>
      </c>
      <c r="BM205" s="4" t="s">
        <v>134</v>
      </c>
      <c r="BN205" s="4" t="s">
        <v>134</v>
      </c>
      <c r="BO205" s="4" t="s">
        <v>134</v>
      </c>
      <c r="BP205" s="4" t="s">
        <v>134</v>
      </c>
      <c r="BQ205" s="4" t="s">
        <v>134</v>
      </c>
      <c r="BR205" s="4" t="s">
        <v>134</v>
      </c>
      <c r="BS205" s="4" t="s">
        <v>134</v>
      </c>
      <c r="BT205" s="4" t="s">
        <v>134</v>
      </c>
      <c r="BU205" s="4" t="s">
        <v>134</v>
      </c>
      <c r="BV205" s="4" t="s">
        <v>134</v>
      </c>
      <c r="BW205" s="4" t="s">
        <v>134</v>
      </c>
      <c r="BX205" s="4" t="s">
        <v>134</v>
      </c>
      <c r="BY205" s="4" t="s">
        <v>134</v>
      </c>
      <c r="BZ205" s="4" t="s">
        <v>134</v>
      </c>
      <c r="CA205" s="4" t="s">
        <v>134</v>
      </c>
      <c r="CB205" s="4" t="s">
        <v>134</v>
      </c>
      <c r="CC205" s="4" t="s">
        <v>134</v>
      </c>
      <c r="CD205" s="4" t="s">
        <v>134</v>
      </c>
      <c r="CE205" s="4" t="s">
        <v>134</v>
      </c>
      <c r="CF205" s="4" t="s">
        <v>134</v>
      </c>
      <c r="CG205" s="4" t="s">
        <v>134</v>
      </c>
      <c r="CH205" s="4" t="s">
        <v>134</v>
      </c>
      <c r="CI205" s="4" t="s">
        <v>134</v>
      </c>
      <c r="CJ205" s="4" t="s">
        <v>134</v>
      </c>
      <c r="CK205" s="4" t="s">
        <v>134</v>
      </c>
      <c r="CL205" s="4" t="s">
        <v>134</v>
      </c>
      <c r="CM205" s="4" t="s">
        <v>134</v>
      </c>
      <c r="CN205" s="4" t="s">
        <v>134</v>
      </c>
      <c r="CO205" s="4" t="s">
        <v>134</v>
      </c>
      <c r="CP205" s="4" t="s">
        <v>134</v>
      </c>
      <c r="CQ205" s="4" t="s">
        <v>134</v>
      </c>
      <c r="CR205" s="4" t="s">
        <v>134</v>
      </c>
      <c r="CS205" s="4" t="s">
        <v>134</v>
      </c>
      <c r="CT205" s="8">
        <v>1</v>
      </c>
      <c r="CU205" s="8">
        <v>1</v>
      </c>
      <c r="CV205" s="4" t="s">
        <v>134</v>
      </c>
      <c r="CW205" s="4" t="s">
        <v>134</v>
      </c>
      <c r="CX205" s="4" t="s">
        <v>134</v>
      </c>
      <c r="CY205" s="4" t="s">
        <v>134</v>
      </c>
      <c r="CZ205" s="4" t="s">
        <v>134</v>
      </c>
      <c r="DA205" s="4" t="s">
        <v>134</v>
      </c>
      <c r="DB205" s="4" t="s">
        <v>134</v>
      </c>
      <c r="DC205" s="4" t="s">
        <v>134</v>
      </c>
      <c r="DD205" s="4" t="s">
        <v>134</v>
      </c>
      <c r="DE205" s="4" t="s">
        <v>134</v>
      </c>
      <c r="DF205" s="8">
        <v>1</v>
      </c>
      <c r="DG205" s="4" t="e">
        <f t="shared" si="86"/>
        <v>#VALUE!</v>
      </c>
    </row>
    <row r="206" spans="1:111" ht="14" customHeight="1" x14ac:dyDescent="0.2">
      <c r="A206" s="4" t="s">
        <v>835</v>
      </c>
      <c r="B206" s="5" t="s">
        <v>836</v>
      </c>
      <c r="C206" s="4" t="s">
        <v>167</v>
      </c>
      <c r="D206" s="16">
        <v>128</v>
      </c>
      <c r="E206" s="4">
        <f t="shared" si="87"/>
        <v>-1.4395941240090471E-2</v>
      </c>
      <c r="F206" s="4">
        <f t="shared" si="68"/>
        <v>-10.551086971192722</v>
      </c>
      <c r="G206" s="4">
        <f t="shared" si="69"/>
        <v>-8.9732470072759032</v>
      </c>
      <c r="H206" s="4">
        <f t="shared" si="70"/>
        <v>0.9792953484092537</v>
      </c>
      <c r="I206" s="17">
        <v>62.631252261</v>
      </c>
      <c r="J206" s="8">
        <v>287</v>
      </c>
      <c r="K206" s="4">
        <f t="shared" si="71"/>
        <v>1.5885081489876329E-2</v>
      </c>
      <c r="L206" s="4">
        <f t="shared" si="72"/>
        <v>0.10349166985442904</v>
      </c>
      <c r="M206" s="14">
        <f t="shared" si="73"/>
        <v>51383</v>
      </c>
      <c r="N206" s="4">
        <f t="shared" si="74"/>
        <v>-0.13204561481965635</v>
      </c>
      <c r="O206" s="4">
        <f t="shared" si="75"/>
        <v>-0.10210013932128176</v>
      </c>
      <c r="P206" s="4">
        <f t="shared" si="76"/>
        <v>-0.10913500404203719</v>
      </c>
      <c r="Q206" s="4">
        <f t="shared" si="77"/>
        <v>2.2343005555651111E-2</v>
      </c>
      <c r="R206" s="4">
        <f t="shared" si="78"/>
        <v>5.5236147553634818E-2</v>
      </c>
      <c r="S206" s="4">
        <f t="shared" si="79"/>
        <v>-3.0937916949360544E-2</v>
      </c>
      <c r="T206" s="14">
        <f t="shared" si="80"/>
        <v>1341.5</v>
      </c>
      <c r="U206" s="4">
        <f t="shared" si="81"/>
        <v>1.1216815866646088</v>
      </c>
      <c r="V206" s="4">
        <f t="shared" si="82"/>
        <v>1.6093840830449826</v>
      </c>
      <c r="W206" s="4">
        <f t="shared" si="83"/>
        <v>1.3160006093535774</v>
      </c>
      <c r="X206">
        <f t="shared" si="84"/>
        <v>-0.11452384627257292</v>
      </c>
      <c r="Y206">
        <f t="shared" si="85"/>
        <v>2.8843628269337787</v>
      </c>
      <c r="Z206" s="9" t="s">
        <v>837</v>
      </c>
      <c r="AA206" s="17">
        <v>98.007390169999994</v>
      </c>
      <c r="AB206" s="17">
        <v>63.395082647999999</v>
      </c>
      <c r="AC206" s="17">
        <v>81.948622555</v>
      </c>
      <c r="AD206" s="17">
        <v>66.371428057000003</v>
      </c>
      <c r="AE206" s="16">
        <v>-5696</v>
      </c>
      <c r="AF206" s="16">
        <v>56935.252261165602</v>
      </c>
      <c r="AG206" s="8">
        <v>-5936</v>
      </c>
      <c r="AH206" s="8">
        <v>-4041</v>
      </c>
      <c r="AI206" s="8">
        <v>-5630</v>
      </c>
      <c r="AJ206" s="8">
        <v>516</v>
      </c>
      <c r="AK206" s="8">
        <v>5426</v>
      </c>
      <c r="AL206" s="8">
        <v>51832</v>
      </c>
      <c r="AM206" s="8">
        <v>50934</v>
      </c>
      <c r="AN206" s="8">
        <v>42247</v>
      </c>
      <c r="AO206" s="8">
        <v>36061</v>
      </c>
      <c r="AP206" s="8">
        <v>34956</v>
      </c>
      <c r="AQ206" s="8">
        <v>36125</v>
      </c>
      <c r="AR206" s="8">
        <v>37136</v>
      </c>
      <c r="AS206" s="8">
        <v>28175</v>
      </c>
      <c r="AT206" s="8">
        <v>24915</v>
      </c>
      <c r="AU206" s="8">
        <v>27037</v>
      </c>
      <c r="AV206" s="8">
        <v>58139</v>
      </c>
      <c r="AW206" s="8">
        <v>39386</v>
      </c>
      <c r="AX206" s="8">
        <v>30595</v>
      </c>
      <c r="AY206" s="8">
        <v>45748</v>
      </c>
      <c r="AZ206" s="8">
        <v>54587</v>
      </c>
      <c r="BA206" s="8">
        <v>-7677</v>
      </c>
      <c r="BB206" s="8">
        <v>-9377</v>
      </c>
      <c r="BC206" s="8">
        <v>-8173</v>
      </c>
      <c r="BD206" s="8">
        <v>343</v>
      </c>
      <c r="BE206" s="8">
        <v>6759</v>
      </c>
      <c r="BF206" s="8">
        <v>-6345</v>
      </c>
      <c r="BG206" s="8">
        <v>-8420</v>
      </c>
      <c r="BH206" s="8">
        <v>-6831</v>
      </c>
      <c r="BI206" s="8">
        <v>1727</v>
      </c>
      <c r="BJ206" s="8">
        <v>7757</v>
      </c>
      <c r="BK206" s="8">
        <v>17970</v>
      </c>
      <c r="BL206" s="8">
        <v>11950</v>
      </c>
      <c r="BM206" s="8">
        <v>12011</v>
      </c>
      <c r="BN206" s="8">
        <v>10135</v>
      </c>
      <c r="BO206" s="8">
        <v>7389</v>
      </c>
      <c r="BP206" s="8">
        <v>15926</v>
      </c>
      <c r="BQ206" s="8">
        <v>9796</v>
      </c>
      <c r="BR206" s="8">
        <v>6697</v>
      </c>
      <c r="BS206" s="8">
        <v>7646</v>
      </c>
      <c r="BT206" s="8">
        <v>6632</v>
      </c>
      <c r="BU206" s="8">
        <v>-1299</v>
      </c>
      <c r="BV206" s="8">
        <v>-1384</v>
      </c>
      <c r="BW206" s="8">
        <v>-744</v>
      </c>
      <c r="BX206" s="8">
        <v>-1366</v>
      </c>
      <c r="BY206" s="8">
        <v>-1473</v>
      </c>
      <c r="BZ206" s="8">
        <v>-32395</v>
      </c>
      <c r="CA206" s="8">
        <v>-23047</v>
      </c>
      <c r="CB206" s="8">
        <v>-16324</v>
      </c>
      <c r="CC206" s="8">
        <v>-22429</v>
      </c>
      <c r="CD206" s="8">
        <v>-26846</v>
      </c>
      <c r="CE206" s="10">
        <v>-10.197214076246301</v>
      </c>
      <c r="CF206" s="10">
        <v>-10.2939297124601</v>
      </c>
      <c r="CG206" s="10">
        <v>-2.34456101601325</v>
      </c>
      <c r="CH206" s="10">
        <v>0.84231773925433395</v>
      </c>
      <c r="CI206" s="10">
        <v>5.7783832879200698</v>
      </c>
      <c r="CJ206" s="8">
        <v>-4604</v>
      </c>
      <c r="CK206" s="8">
        <v>-3084</v>
      </c>
      <c r="CL206" s="8">
        <v>-4288</v>
      </c>
      <c r="CM206" s="8">
        <v>1900</v>
      </c>
      <c r="CN206" s="8">
        <v>6424</v>
      </c>
      <c r="CO206" s="10">
        <v>-7.9189999999999996</v>
      </c>
      <c r="CP206" s="10">
        <v>-7.83</v>
      </c>
      <c r="CQ206" s="10">
        <v>-14.015000000000001</v>
      </c>
      <c r="CR206" s="10">
        <v>4.1529999999999996</v>
      </c>
      <c r="CS206" s="10">
        <v>11.768000000000001</v>
      </c>
      <c r="CT206" s="8">
        <v>151</v>
      </c>
      <c r="CU206" s="8">
        <v>74</v>
      </c>
      <c r="CV206" s="8">
        <v>18560</v>
      </c>
      <c r="CW206" s="8">
        <v>10996</v>
      </c>
      <c r="CX206" s="8">
        <v>12972</v>
      </c>
      <c r="CY206" s="8">
        <v>15557</v>
      </c>
      <c r="CZ206" s="8">
        <v>17377</v>
      </c>
      <c r="DA206" s="8">
        <v>2863</v>
      </c>
      <c r="DB206" s="8">
        <v>3018</v>
      </c>
      <c r="DC206" s="8">
        <v>3204</v>
      </c>
      <c r="DD206" s="8">
        <v>3438</v>
      </c>
      <c r="DE206" s="8">
        <v>3418</v>
      </c>
      <c r="DF206" s="8">
        <v>287</v>
      </c>
      <c r="DG206" s="4" t="e">
        <f t="shared" si="86"/>
        <v>#NUM!</v>
      </c>
    </row>
    <row r="207" spans="1:111" ht="14" customHeight="1" x14ac:dyDescent="0.2">
      <c r="A207" s="4" t="s">
        <v>838</v>
      </c>
      <c r="B207" s="5" t="s">
        <v>839</v>
      </c>
      <c r="C207" s="4" t="s">
        <v>232</v>
      </c>
      <c r="D207" s="16">
        <v>112</v>
      </c>
      <c r="E207" s="4">
        <f t="shared" si="87"/>
        <v>0.21667263551890259</v>
      </c>
      <c r="F207" s="4">
        <f t="shared" si="68"/>
        <v>-27.050717028254063</v>
      </c>
      <c r="G207" s="4">
        <f t="shared" si="69"/>
        <v>19.255748730807905</v>
      </c>
      <c r="H207" s="4">
        <f t="shared" si="70"/>
        <v>0.69625436834518684</v>
      </c>
      <c r="I207" s="17">
        <v>60.297671299000001</v>
      </c>
      <c r="J207" s="4" t="s">
        <v>134</v>
      </c>
      <c r="K207" s="4">
        <f t="shared" si="71"/>
        <v>0.182594645443374</v>
      </c>
      <c r="L207" s="4">
        <f t="shared" si="72"/>
        <v>0.11816191018544364</v>
      </c>
      <c r="M207" s="14">
        <f t="shared" si="73"/>
        <v>53977.505000000005</v>
      </c>
      <c r="N207" s="4">
        <f t="shared" si="74"/>
        <v>2.1655630556458971E-2</v>
      </c>
      <c r="O207" s="4">
        <f t="shared" si="75"/>
        <v>-3.0779045129647537E-2</v>
      </c>
      <c r="P207" s="4">
        <f t="shared" si="76"/>
        <v>3.6158259960633293E-2</v>
      </c>
      <c r="Q207" s="4">
        <f t="shared" si="77"/>
        <v>7.317041176393424E-3</v>
      </c>
      <c r="R207" s="4">
        <f t="shared" si="78"/>
        <v>0.12707734663814521</v>
      </c>
      <c r="S207" s="4">
        <f t="shared" si="79"/>
        <v>-3.9717765529682647E-2</v>
      </c>
      <c r="T207" s="14">
        <f t="shared" si="80"/>
        <v>546.86500000000001</v>
      </c>
      <c r="U207" s="4">
        <f t="shared" si="81"/>
        <v>1.2848736360447708</v>
      </c>
      <c r="V207" s="4">
        <f t="shared" si="82"/>
        <v>1.5798551499220124</v>
      </c>
      <c r="W207" s="4">
        <f t="shared" si="83"/>
        <v>0.90936851123146845</v>
      </c>
      <c r="X207">
        <f t="shared" si="84"/>
        <v>-3.9547183629716327E-2</v>
      </c>
      <c r="Y207">
        <f t="shared" si="85"/>
        <v>4.6811238769452581</v>
      </c>
      <c r="Z207" s="9" t="s">
        <v>840</v>
      </c>
      <c r="AA207" s="17">
        <v>92.39680534</v>
      </c>
      <c r="AB207" s="17">
        <v>66.483632</v>
      </c>
      <c r="AC207" s="17">
        <v>32.524948893000001</v>
      </c>
      <c r="AD207" s="17">
        <v>27.517284792000002</v>
      </c>
      <c r="AE207" s="16">
        <v>-9873.99</v>
      </c>
      <c r="AF207" s="16">
        <v>50423.6812989557</v>
      </c>
      <c r="AG207" s="8">
        <v>-2229.06</v>
      </c>
      <c r="AH207" s="8">
        <v>2332.77</v>
      </c>
      <c r="AI207" s="8">
        <v>-6.54</v>
      </c>
      <c r="AJ207" s="8">
        <v>-900.34</v>
      </c>
      <c r="AK207" s="8">
        <v>-1136.28</v>
      </c>
      <c r="AL207" s="8">
        <v>56364.57</v>
      </c>
      <c r="AM207" s="8">
        <v>51590.44</v>
      </c>
      <c r="AN207" s="8">
        <v>39128.76</v>
      </c>
      <c r="AO207" s="8">
        <v>39778.01</v>
      </c>
      <c r="AP207" s="8">
        <v>36056.82</v>
      </c>
      <c r="AQ207" s="8">
        <v>45840.5</v>
      </c>
      <c r="AR207" s="8">
        <v>37585.25</v>
      </c>
      <c r="AS207" s="8">
        <v>24078.52</v>
      </c>
      <c r="AT207" s="8">
        <v>24675.77</v>
      </c>
      <c r="AU207" s="8">
        <v>20302.669999999998</v>
      </c>
      <c r="AV207" s="8">
        <v>72421.350000000006</v>
      </c>
      <c r="AW207" s="8">
        <v>61982.1</v>
      </c>
      <c r="AX207" s="8">
        <v>51895.39</v>
      </c>
      <c r="AY207" s="8">
        <v>58308.02</v>
      </c>
      <c r="AZ207" s="8">
        <v>37027.379999999997</v>
      </c>
      <c r="BA207" s="8">
        <v>1568.3300000000099</v>
      </c>
      <c r="BB207" s="8">
        <v>1747.01</v>
      </c>
      <c r="BC207" s="8">
        <v>-424.27999999999702</v>
      </c>
      <c r="BD207" s="8">
        <v>-779.01000000000499</v>
      </c>
      <c r="BE207" s="8">
        <v>-3175.6</v>
      </c>
      <c r="BF207" s="8">
        <v>2618.6300000000101</v>
      </c>
      <c r="BG207" s="8">
        <v>3227.62</v>
      </c>
      <c r="BH207" s="8">
        <v>1182.26</v>
      </c>
      <c r="BI207" s="8">
        <v>2573.67</v>
      </c>
      <c r="BJ207" s="8">
        <v>-2659.61</v>
      </c>
      <c r="BK207" s="8">
        <v>12040.82</v>
      </c>
      <c r="BL207" s="8">
        <v>9631.7199999999993</v>
      </c>
      <c r="BM207" s="8">
        <v>9842.93</v>
      </c>
      <c r="BN207" s="8">
        <v>11012.35</v>
      </c>
      <c r="BO207" s="8">
        <v>9485</v>
      </c>
      <c r="BP207" s="8">
        <v>11095.62</v>
      </c>
      <c r="BQ207" s="8">
        <v>9631.7199999999993</v>
      </c>
      <c r="BR207" s="8">
        <v>7812.22</v>
      </c>
      <c r="BS207" s="8">
        <v>10662.6</v>
      </c>
      <c r="BT207" s="8">
        <v>9219.4599999999991</v>
      </c>
      <c r="BU207" s="8">
        <v>-529.91</v>
      </c>
      <c r="BV207" s="8">
        <v>-563.82000000000005</v>
      </c>
      <c r="BW207" s="8">
        <v>-820.34</v>
      </c>
      <c r="BX207" s="8">
        <v>-2386.23</v>
      </c>
      <c r="BY207" s="8">
        <v>-623.16999999999996</v>
      </c>
      <c r="BZ207" s="8">
        <v>-50973.440000000002</v>
      </c>
      <c r="CA207" s="8">
        <v>-40862.21</v>
      </c>
      <c r="CB207" s="8">
        <v>-33854.230000000003</v>
      </c>
      <c r="CC207" s="8">
        <v>-37250.47</v>
      </c>
      <c r="CD207" s="8">
        <v>-25176.67</v>
      </c>
      <c r="CE207" s="10">
        <v>-7.6049839292091503</v>
      </c>
      <c r="CF207" s="10">
        <v>3.7318246762225198</v>
      </c>
      <c r="CG207" s="10">
        <v>-1.7480133231921199E-2</v>
      </c>
      <c r="CH207" s="10">
        <v>0.25344865995757498</v>
      </c>
      <c r="CI207" s="10">
        <v>-16.3433727119304</v>
      </c>
      <c r="CJ207" s="8">
        <v>-1178.76</v>
      </c>
      <c r="CK207" s="8">
        <v>3813.38</v>
      </c>
      <c r="CL207" s="8">
        <v>1600</v>
      </c>
      <c r="CM207" s="8">
        <v>2452.34</v>
      </c>
      <c r="CN207" s="8">
        <v>-620.29</v>
      </c>
      <c r="CO207" s="10">
        <v>-1.6279999999999999</v>
      </c>
      <c r="CP207" s="10">
        <v>6.1520000000000001</v>
      </c>
      <c r="CQ207" s="10">
        <v>3.0830000000000002</v>
      </c>
      <c r="CR207" s="10">
        <v>4.2060000000000004</v>
      </c>
      <c r="CS207" s="10">
        <v>-1.675</v>
      </c>
      <c r="CT207" s="4" t="s">
        <v>134</v>
      </c>
      <c r="CU207" s="4" t="s">
        <v>134</v>
      </c>
      <c r="CV207" s="8">
        <v>27509.9</v>
      </c>
      <c r="CW207" s="8">
        <v>15308.61</v>
      </c>
      <c r="CX207" s="8">
        <v>16129.46</v>
      </c>
      <c r="CY207" s="8">
        <v>14920.54</v>
      </c>
      <c r="CZ207" s="8">
        <v>13655.21</v>
      </c>
      <c r="DA207" s="8">
        <v>7162.66</v>
      </c>
      <c r="DB207" s="8">
        <v>7225.9</v>
      </c>
      <c r="DC207" s="8">
        <v>7782.77</v>
      </c>
      <c r="DD207" s="8">
        <v>8466.7000000000007</v>
      </c>
      <c r="DE207" s="8">
        <v>11439.47</v>
      </c>
      <c r="DF207" s="4" t="s">
        <v>134</v>
      </c>
      <c r="DG207" s="4">
        <f t="shared" si="86"/>
        <v>0.18347502937590554</v>
      </c>
    </row>
    <row r="208" spans="1:111" ht="14" customHeight="1" x14ac:dyDescent="0.2">
      <c r="A208" s="4" t="s">
        <v>841</v>
      </c>
      <c r="B208" s="5" t="s">
        <v>842</v>
      </c>
      <c r="C208" s="4" t="s">
        <v>843</v>
      </c>
      <c r="D208" s="16">
        <v>100</v>
      </c>
      <c r="E208" s="4">
        <f t="shared" si="87"/>
        <v>0.44669298075913888</v>
      </c>
      <c r="F208" s="4">
        <f t="shared" si="68"/>
        <v>-6.5818623495055437</v>
      </c>
      <c r="G208" s="4">
        <f t="shared" si="69"/>
        <v>-6.0408548432726175</v>
      </c>
      <c r="H208" s="4">
        <f t="shared" si="70"/>
        <v>1.2392877039472399</v>
      </c>
      <c r="I208" s="17">
        <v>219.63674660300001</v>
      </c>
      <c r="J208" s="8">
        <v>297</v>
      </c>
      <c r="K208" s="4">
        <f t="shared" si="71"/>
        <v>0.481767431978954</v>
      </c>
      <c r="L208" s="4">
        <f t="shared" si="72"/>
        <v>0.28275509768527796</v>
      </c>
      <c r="M208" s="14">
        <f t="shared" si="73"/>
        <v>79249.5</v>
      </c>
      <c r="N208" s="4">
        <f t="shared" si="74"/>
        <v>-0.20725452711940953</v>
      </c>
      <c r="O208" s="4">
        <f t="shared" si="75"/>
        <v>-0.20645025582014018</v>
      </c>
      <c r="P208" s="4">
        <f t="shared" si="76"/>
        <v>-0.20515104833670508</v>
      </c>
      <c r="Q208" s="4">
        <f t="shared" si="77"/>
        <v>2.8891899750675895E-3</v>
      </c>
      <c r="R208" s="4" t="e">
        <f t="shared" si="78"/>
        <v>#VALUE!</v>
      </c>
      <c r="S208" s="4">
        <f t="shared" si="79"/>
        <v>0.58497088981961931</v>
      </c>
      <c r="T208" s="14">
        <f t="shared" si="80"/>
        <v>493.5</v>
      </c>
      <c r="U208" s="4">
        <f t="shared" si="81"/>
        <v>2.4009179626576356</v>
      </c>
      <c r="V208" s="4">
        <f t="shared" si="82"/>
        <v>2.5316303036947705</v>
      </c>
      <c r="W208" s="4">
        <f t="shared" si="83"/>
        <v>0.47292332548909416</v>
      </c>
      <c r="X208">
        <f t="shared" si="84"/>
        <v>-0.49567012759383866</v>
      </c>
      <c r="Y208">
        <f t="shared" si="85"/>
        <v>1.6794222565919126</v>
      </c>
      <c r="Z208" s="9" t="s">
        <v>844</v>
      </c>
      <c r="AA208" s="2" t="s">
        <v>134</v>
      </c>
      <c r="AB208" s="17">
        <v>118.16090106199999</v>
      </c>
      <c r="AC208" s="17">
        <v>50.861521721000003</v>
      </c>
      <c r="AD208" s="17">
        <v>50.141752031999999</v>
      </c>
      <c r="AE208" s="16">
        <v>-19322</v>
      </c>
      <c r="AF208" s="16">
        <v>200314.74660292</v>
      </c>
      <c r="AG208" s="8">
        <v>-33370</v>
      </c>
      <c r="AH208" s="8">
        <v>4831</v>
      </c>
      <c r="AI208" s="8">
        <v>-7268</v>
      </c>
      <c r="AJ208" s="8">
        <v>-12452</v>
      </c>
      <c r="AK208" s="8">
        <v>-17120</v>
      </c>
      <c r="AL208" s="8">
        <v>67323</v>
      </c>
      <c r="AM208" s="8">
        <v>91176</v>
      </c>
      <c r="AN208" s="8">
        <v>25272</v>
      </c>
      <c r="AO208" s="8">
        <v>22141</v>
      </c>
      <c r="AP208" s="8">
        <v>24865</v>
      </c>
      <c r="AQ208" s="8">
        <v>63847</v>
      </c>
      <c r="AR208" s="8">
        <v>88002</v>
      </c>
      <c r="AS208" s="8">
        <v>24918</v>
      </c>
      <c r="AT208" s="8">
        <v>19511</v>
      </c>
      <c r="AU208" s="8">
        <v>23192</v>
      </c>
      <c r="AV208" s="8">
        <v>161637</v>
      </c>
      <c r="AW208" s="8">
        <v>142355</v>
      </c>
      <c r="AX208" s="8">
        <v>47234</v>
      </c>
      <c r="AY208" s="8">
        <v>26103</v>
      </c>
      <c r="AZ208" s="8">
        <v>33529</v>
      </c>
      <c r="BA208" s="8">
        <v>-33500</v>
      </c>
      <c r="BB208" s="8">
        <v>11383</v>
      </c>
      <c r="BC208" s="8">
        <v>-6837</v>
      </c>
      <c r="BD208" s="8">
        <v>-11490</v>
      </c>
      <c r="BE208" s="8">
        <v>-16372</v>
      </c>
      <c r="BF208" s="8">
        <v>-33160</v>
      </c>
      <c r="BG208" s="8">
        <v>11510</v>
      </c>
      <c r="BH208" s="8">
        <v>-6690</v>
      </c>
      <c r="BI208" s="8">
        <v>-11318</v>
      </c>
      <c r="BJ208" s="8">
        <v>-16118</v>
      </c>
      <c r="BK208" s="8">
        <v>40087</v>
      </c>
      <c r="BL208" s="8">
        <v>37134</v>
      </c>
      <c r="BM208" s="8">
        <v>27892</v>
      </c>
      <c r="BN208" s="8">
        <v>30504</v>
      </c>
      <c r="BO208" s="8">
        <v>30537</v>
      </c>
      <c r="BP208" s="8">
        <v>38073</v>
      </c>
      <c r="BQ208" s="8">
        <v>35389</v>
      </c>
      <c r="BR208" s="8">
        <v>27644</v>
      </c>
      <c r="BS208" s="8">
        <v>14069</v>
      </c>
      <c r="BT208" s="8">
        <v>13113</v>
      </c>
      <c r="BU208" s="8">
        <v>-467</v>
      </c>
      <c r="BV208" s="8">
        <v>-520</v>
      </c>
      <c r="BW208" s="8">
        <v>-43</v>
      </c>
      <c r="BX208" s="8">
        <v>-83</v>
      </c>
      <c r="BY208" s="8">
        <v>-74</v>
      </c>
      <c r="BZ208" s="8">
        <v>-149405</v>
      </c>
      <c r="CA208" s="8">
        <v>-93331</v>
      </c>
      <c r="CB208" s="8">
        <v>-40356</v>
      </c>
      <c r="CC208" s="8">
        <v>-23361</v>
      </c>
      <c r="CD208" s="8">
        <v>-30974</v>
      </c>
      <c r="CE208" s="10">
        <v>-22.315010570824501</v>
      </c>
      <c r="CF208" s="10">
        <v>4.2607893766137996</v>
      </c>
      <c r="CG208" s="10">
        <v>14.962616822429901</v>
      </c>
      <c r="CH208" s="10">
        <v>-11.321708805579799</v>
      </c>
      <c r="CI208" s="10">
        <v>-155.43243243243199</v>
      </c>
      <c r="CJ208" s="8">
        <v>-33030</v>
      </c>
      <c r="CK208" s="8">
        <v>4958</v>
      </c>
      <c r="CL208" s="8">
        <v>-7121</v>
      </c>
      <c r="CM208" s="8">
        <v>-12280</v>
      </c>
      <c r="CN208" s="8">
        <v>-16866</v>
      </c>
      <c r="CO208" s="10">
        <v>-20.434999999999999</v>
      </c>
      <c r="CP208" s="10">
        <v>3.4830000000000001</v>
      </c>
      <c r="CQ208" s="10">
        <v>-15.076000000000001</v>
      </c>
      <c r="CR208" s="10">
        <v>-47.043999999999997</v>
      </c>
      <c r="CS208" s="10">
        <v>-50.302999999999997</v>
      </c>
      <c r="CT208" s="8">
        <v>231</v>
      </c>
      <c r="CU208" s="8">
        <v>148</v>
      </c>
      <c r="CV208" s="8">
        <v>-9540</v>
      </c>
      <c r="CW208" s="8">
        <v>2510</v>
      </c>
      <c r="CX208" s="8">
        <v>2551</v>
      </c>
      <c r="CY208" s="8">
        <v>-1966</v>
      </c>
      <c r="CZ208" s="8">
        <v>-3634</v>
      </c>
      <c r="DA208" s="4" t="s">
        <v>134</v>
      </c>
      <c r="DB208" s="4" t="s">
        <v>134</v>
      </c>
      <c r="DC208" s="4" t="s">
        <v>134</v>
      </c>
      <c r="DD208" s="4" t="s">
        <v>134</v>
      </c>
      <c r="DE208" s="4" t="s">
        <v>134</v>
      </c>
      <c r="DF208" s="8">
        <v>297</v>
      </c>
      <c r="DG208" s="4">
        <f t="shared" si="86"/>
        <v>0.18157994638273522</v>
      </c>
    </row>
    <row r="209" spans="1:111" ht="14" customHeight="1" x14ac:dyDescent="0.2">
      <c r="A209" s="4" t="s">
        <v>845</v>
      </c>
      <c r="B209" s="5" t="s">
        <v>846</v>
      </c>
      <c r="C209" s="4" t="s">
        <v>182</v>
      </c>
      <c r="D209" s="2" t="s">
        <v>134</v>
      </c>
      <c r="E209" s="4" t="e">
        <f t="shared" si="87"/>
        <v>#VALUE!</v>
      </c>
      <c r="F209" s="4">
        <f t="shared" si="68"/>
        <v>4.1809553806359405</v>
      </c>
      <c r="G209" s="4">
        <f t="shared" si="69"/>
        <v>4.3940025145820218</v>
      </c>
      <c r="H209" s="4">
        <f t="shared" si="70"/>
        <v>0.68324256327810928</v>
      </c>
      <c r="I209" s="17">
        <v>28.318739651000001</v>
      </c>
      <c r="J209" s="4" t="s">
        <v>134</v>
      </c>
      <c r="K209" s="4" t="e">
        <f t="shared" si="71"/>
        <v>#VALUE!</v>
      </c>
      <c r="L209" s="4" t="e">
        <f t="shared" si="72"/>
        <v>#VALUE!</v>
      </c>
      <c r="M209" s="14">
        <f t="shared" si="73"/>
        <v>100459.16</v>
      </c>
      <c r="N209" s="4">
        <f t="shared" si="74"/>
        <v>0.15288763570696579</v>
      </c>
      <c r="O209" s="4">
        <f t="shared" si="75"/>
        <v>0.1032452910027747</v>
      </c>
      <c r="P209" s="4">
        <f t="shared" si="76"/>
        <v>0.15549434963013503</v>
      </c>
      <c r="Q209" s="4">
        <f t="shared" si="77"/>
        <v>1.3548019493421632</v>
      </c>
      <c r="R209" s="4">
        <f t="shared" si="78"/>
        <v>0.28096275196359161</v>
      </c>
      <c r="S209" s="4" t="e">
        <f t="shared" si="79"/>
        <v>#VALUE!</v>
      </c>
      <c r="T209" s="14">
        <f t="shared" si="80"/>
        <v>88879.98</v>
      </c>
      <c r="U209" s="4">
        <f t="shared" si="81"/>
        <v>0.32688701040135143</v>
      </c>
      <c r="V209" s="4">
        <f t="shared" si="82"/>
        <v>0.58783639206207206</v>
      </c>
      <c r="W209" s="4" t="e">
        <f t="shared" si="83"/>
        <v>#DIV/0!</v>
      </c>
      <c r="X209">
        <f t="shared" si="84"/>
        <v>3.374954451391457E-2</v>
      </c>
      <c r="Y209">
        <f t="shared" si="85"/>
        <v>1.016381445024513</v>
      </c>
      <c r="Z209" s="9" t="s">
        <v>847</v>
      </c>
      <c r="AA209" s="17">
        <v>3.7895282749999999</v>
      </c>
      <c r="AB209" s="17">
        <v>157.44639749999999</v>
      </c>
      <c r="AC209" s="2" t="s">
        <v>134</v>
      </c>
      <c r="AD209" s="2" t="s">
        <v>134</v>
      </c>
      <c r="AE209" s="16">
        <v>16504.48</v>
      </c>
      <c r="AF209" s="16">
        <v>44823.219651251202</v>
      </c>
      <c r="AG209" s="8">
        <v>6773.27</v>
      </c>
      <c r="AH209" s="8">
        <v>-5179.5</v>
      </c>
      <c r="AI209" s="8">
        <v>-1954.3</v>
      </c>
      <c r="AJ209" s="4" t="s">
        <v>134</v>
      </c>
      <c r="AK209" s="4" t="s">
        <v>134</v>
      </c>
      <c r="AL209" s="8">
        <v>200692.19</v>
      </c>
      <c r="AM209" s="8">
        <v>226.13</v>
      </c>
      <c r="AN209" s="8">
        <v>207.06</v>
      </c>
      <c r="AO209" s="4" t="s">
        <v>134</v>
      </c>
      <c r="AP209" s="4" t="s">
        <v>134</v>
      </c>
      <c r="AQ209" s="8">
        <v>111601.92</v>
      </c>
      <c r="AR209" s="8">
        <v>15.84</v>
      </c>
      <c r="AS209" s="8">
        <v>207.06</v>
      </c>
      <c r="AT209" s="4" t="s">
        <v>134</v>
      </c>
      <c r="AU209" s="4" t="s">
        <v>134</v>
      </c>
      <c r="AV209" s="8">
        <v>65603.67</v>
      </c>
      <c r="AW209" s="8">
        <v>0</v>
      </c>
      <c r="AX209" s="8">
        <v>0</v>
      </c>
      <c r="AY209" s="4" t="s">
        <v>134</v>
      </c>
      <c r="AZ209" s="4" t="s">
        <v>134</v>
      </c>
      <c r="BA209" s="8">
        <v>10029.99</v>
      </c>
      <c r="BB209" s="8">
        <v>-5175.04</v>
      </c>
      <c r="BC209" s="8">
        <v>-1947.22</v>
      </c>
      <c r="BD209" s="4" t="s">
        <v>134</v>
      </c>
      <c r="BE209" s="4" t="s">
        <v>134</v>
      </c>
      <c r="BF209" s="8">
        <v>10201</v>
      </c>
      <c r="BG209" s="8">
        <v>-5175.04</v>
      </c>
      <c r="BH209" s="8">
        <v>-1947.22</v>
      </c>
      <c r="BI209" s="4" t="s">
        <v>134</v>
      </c>
      <c r="BJ209" s="4" t="s">
        <v>134</v>
      </c>
      <c r="BK209" s="8">
        <v>197457.55</v>
      </c>
      <c r="BL209" s="8">
        <v>595.14</v>
      </c>
      <c r="BM209" s="8">
        <v>230.11</v>
      </c>
      <c r="BN209" s="4" t="s">
        <v>134</v>
      </c>
      <c r="BO209" s="4" t="s">
        <v>134</v>
      </c>
      <c r="BP209" s="8">
        <v>144686.12</v>
      </c>
      <c r="BQ209" s="8">
        <v>595.14</v>
      </c>
      <c r="BR209" s="8">
        <v>230.11</v>
      </c>
      <c r="BS209" s="4" t="s">
        <v>134</v>
      </c>
      <c r="BT209" s="4" t="s">
        <v>134</v>
      </c>
      <c r="BU209" s="8">
        <v>-88879.98</v>
      </c>
      <c r="BV209" s="4" t="s">
        <v>134</v>
      </c>
      <c r="BW209" s="4" t="s">
        <v>134</v>
      </c>
      <c r="BX209" s="4" t="s">
        <v>134</v>
      </c>
      <c r="BY209" s="4" t="s">
        <v>134</v>
      </c>
      <c r="BZ209" s="8">
        <v>-43931.54</v>
      </c>
      <c r="CA209" s="8">
        <v>0</v>
      </c>
      <c r="CB209" s="8">
        <v>0</v>
      </c>
      <c r="CC209" s="4" t="s">
        <v>134</v>
      </c>
      <c r="CD209" s="4" t="s">
        <v>134</v>
      </c>
      <c r="CE209" s="4" t="s">
        <v>134</v>
      </c>
      <c r="CF209" s="4" t="s">
        <v>134</v>
      </c>
      <c r="CG209" s="4" t="s">
        <v>134</v>
      </c>
      <c r="CH209" s="4" t="s">
        <v>134</v>
      </c>
      <c r="CI209" s="4" t="s">
        <v>134</v>
      </c>
      <c r="CJ209" s="8">
        <v>6944.28</v>
      </c>
      <c r="CK209" s="4" t="s">
        <v>134</v>
      </c>
      <c r="CL209" s="4" t="s">
        <v>134</v>
      </c>
      <c r="CM209" s="4" t="s">
        <v>134</v>
      </c>
      <c r="CN209" s="4" t="s">
        <v>134</v>
      </c>
      <c r="CO209" s="10">
        <v>10.585000000000001</v>
      </c>
      <c r="CP209" s="4" t="s">
        <v>134</v>
      </c>
      <c r="CQ209" s="4" t="s">
        <v>134</v>
      </c>
      <c r="CR209" s="4" t="s">
        <v>134</v>
      </c>
      <c r="CS209" s="4" t="s">
        <v>134</v>
      </c>
      <c r="CT209" s="4" t="s">
        <v>134</v>
      </c>
      <c r="CU209" s="4" t="s">
        <v>134</v>
      </c>
      <c r="CV209" s="4" t="s">
        <v>134</v>
      </c>
      <c r="CW209" s="4" t="s">
        <v>134</v>
      </c>
      <c r="CX209" s="4" t="s">
        <v>134</v>
      </c>
      <c r="CY209" s="4" t="s">
        <v>134</v>
      </c>
      <c r="CZ209" s="4" t="s">
        <v>134</v>
      </c>
      <c r="DA209" s="8">
        <v>56387.03</v>
      </c>
      <c r="DB209" s="4" t="s">
        <v>134</v>
      </c>
      <c r="DC209" s="4" t="s">
        <v>134</v>
      </c>
      <c r="DD209" s="4" t="s">
        <v>134</v>
      </c>
      <c r="DE209" s="4" t="s">
        <v>134</v>
      </c>
      <c r="DF209" s="4" t="s">
        <v>134</v>
      </c>
      <c r="DG209" s="4" t="e">
        <f t="shared" si="86"/>
        <v>#VALUE!</v>
      </c>
    </row>
    <row r="210" spans="1:111" ht="14" customHeight="1" x14ac:dyDescent="0.2">
      <c r="A210" s="4" t="s">
        <v>848</v>
      </c>
      <c r="B210" s="5" t="s">
        <v>849</v>
      </c>
      <c r="C210" s="4" t="s">
        <v>155</v>
      </c>
      <c r="D210" s="16">
        <v>117</v>
      </c>
      <c r="E210" s="4">
        <f t="shared" si="87"/>
        <v>-0.1121124086469063</v>
      </c>
      <c r="F210" s="4">
        <f t="shared" si="68"/>
        <v>17.340559714663843</v>
      </c>
      <c r="G210" s="4">
        <f t="shared" si="69"/>
        <v>40.057421005284951</v>
      </c>
      <c r="H210" s="4">
        <f t="shared" si="70"/>
        <v>0.23506405880476627</v>
      </c>
      <c r="I210" s="17">
        <v>32.756317301000003</v>
      </c>
      <c r="J210" s="8">
        <v>11</v>
      </c>
      <c r="K210" s="4">
        <f t="shared" si="71"/>
        <v>-7.0785131829454784E-2</v>
      </c>
      <c r="L210" s="4">
        <f t="shared" si="72"/>
        <v>7.9500493349929258E-2</v>
      </c>
      <c r="M210" s="14">
        <f t="shared" si="73"/>
        <v>69018</v>
      </c>
      <c r="N210" s="4">
        <f t="shared" si="74"/>
        <v>-7.3582163683523114E-4</v>
      </c>
      <c r="O210" s="4">
        <f t="shared" si="75"/>
        <v>3.4749176799543792E-2</v>
      </c>
      <c r="P210" s="4">
        <f t="shared" si="76"/>
        <v>5.8681775537609681E-3</v>
      </c>
      <c r="Q210" s="4">
        <f t="shared" si="77"/>
        <v>4.3045565754861025E-3</v>
      </c>
      <c r="R210" s="4">
        <f t="shared" si="78"/>
        <v>1.3322320215288695E-4</v>
      </c>
      <c r="S210" s="4">
        <f t="shared" si="79"/>
        <v>-0.14506039396335857</v>
      </c>
      <c r="T210" s="14">
        <f t="shared" si="80"/>
        <v>166</v>
      </c>
      <c r="U210" s="4">
        <f t="shared" si="81"/>
        <v>0.72421464922330869</v>
      </c>
      <c r="V210" s="4">
        <f t="shared" si="82"/>
        <v>0.9142910002186454</v>
      </c>
      <c r="W210" s="4">
        <f t="shared" si="83"/>
        <v>1.5254023735977891</v>
      </c>
      <c r="X210">
        <f t="shared" si="84"/>
        <v>2.5165862886680344E-2</v>
      </c>
      <c r="Y210">
        <f t="shared" si="85"/>
        <v>2.0793373777666972</v>
      </c>
      <c r="Z210" s="9" t="s">
        <v>850</v>
      </c>
      <c r="AA210" s="17">
        <v>39.090334374999998</v>
      </c>
      <c r="AB210" s="17">
        <v>36.908905308999998</v>
      </c>
      <c r="AC210" s="17">
        <v>55.744049832999998</v>
      </c>
      <c r="AD210" s="17">
        <v>52.706372020000003</v>
      </c>
      <c r="AE210" s="16">
        <v>-19978</v>
      </c>
      <c r="AF210" s="16">
        <v>12778.3173006859</v>
      </c>
      <c r="AG210" s="8">
        <v>1889</v>
      </c>
      <c r="AH210" s="8">
        <v>699</v>
      </c>
      <c r="AI210" s="8">
        <v>-1446</v>
      </c>
      <c r="AJ210" s="8">
        <v>-371</v>
      </c>
      <c r="AK210" s="8">
        <v>14440</v>
      </c>
      <c r="AL210" s="8">
        <v>75062</v>
      </c>
      <c r="AM210" s="8">
        <v>62974</v>
      </c>
      <c r="AN210" s="8">
        <v>53645</v>
      </c>
      <c r="AO210" s="8">
        <v>59369</v>
      </c>
      <c r="AP210" s="8">
        <v>55275</v>
      </c>
      <c r="AQ210" s="8">
        <v>59457</v>
      </c>
      <c r="AR210" s="8">
        <v>49034</v>
      </c>
      <c r="AS210" s="8">
        <v>41589</v>
      </c>
      <c r="AT210" s="8">
        <v>46534</v>
      </c>
      <c r="AU210" s="8">
        <v>48415</v>
      </c>
      <c r="AV210" s="8">
        <v>54361</v>
      </c>
      <c r="AW210" s="8">
        <v>49208</v>
      </c>
      <c r="AX210" s="8">
        <v>61793</v>
      </c>
      <c r="AY210" s="8">
        <v>79061</v>
      </c>
      <c r="AZ210" s="8">
        <v>72916</v>
      </c>
      <c r="BA210" s="8">
        <v>-40</v>
      </c>
      <c r="BB210" s="8">
        <v>-1350.99999999999</v>
      </c>
      <c r="BC210" s="8">
        <v>-1394</v>
      </c>
      <c r="BD210" s="8">
        <v>-826</v>
      </c>
      <c r="BE210" s="8">
        <v>-1601</v>
      </c>
      <c r="BF210" s="8">
        <v>319</v>
      </c>
      <c r="BG210" s="8">
        <v>-962.99999999999295</v>
      </c>
      <c r="BH210" s="8">
        <v>-942</v>
      </c>
      <c r="BI210" s="8">
        <v>-410</v>
      </c>
      <c r="BJ210" s="8">
        <v>-975.99999999999602</v>
      </c>
      <c r="BK210" s="8">
        <v>36099</v>
      </c>
      <c r="BL210" s="8">
        <v>28928</v>
      </c>
      <c r="BM210" s="8">
        <v>24111</v>
      </c>
      <c r="BN210" s="8">
        <v>28941</v>
      </c>
      <c r="BO210" s="8">
        <v>21473</v>
      </c>
      <c r="BP210" s="8">
        <v>30182</v>
      </c>
      <c r="BQ210" s="8">
        <v>17827</v>
      </c>
      <c r="BR210" s="8">
        <v>12977</v>
      </c>
      <c r="BS210" s="8">
        <v>20027</v>
      </c>
      <c r="BT210" s="8">
        <v>14061</v>
      </c>
      <c r="BU210" s="8">
        <v>-234</v>
      </c>
      <c r="BV210" s="8">
        <v>-98</v>
      </c>
      <c r="BW210" s="8">
        <v>-230</v>
      </c>
      <c r="BX210" s="8">
        <v>-832</v>
      </c>
      <c r="BY210" s="8">
        <v>-438</v>
      </c>
      <c r="BZ210" s="8">
        <v>-35175</v>
      </c>
      <c r="CA210" s="8">
        <v>-32671</v>
      </c>
      <c r="CB210" s="8">
        <v>-44174</v>
      </c>
      <c r="CC210" s="8">
        <v>-60619</v>
      </c>
      <c r="CD210" s="8">
        <v>-53892</v>
      </c>
      <c r="CE210" s="4" t="s">
        <v>134</v>
      </c>
      <c r="CF210" s="4" t="s">
        <v>134</v>
      </c>
      <c r="CG210" s="4" t="s">
        <v>134</v>
      </c>
      <c r="CH210" s="4" t="s">
        <v>134</v>
      </c>
      <c r="CI210" s="4" t="s">
        <v>134</v>
      </c>
      <c r="CJ210" s="8">
        <v>2248</v>
      </c>
      <c r="CK210" s="8">
        <v>1087</v>
      </c>
      <c r="CL210" s="8">
        <v>-994</v>
      </c>
      <c r="CM210" s="8">
        <v>45</v>
      </c>
      <c r="CN210" s="8">
        <v>15065</v>
      </c>
      <c r="CO210" s="10">
        <v>4.1349999999999998</v>
      </c>
      <c r="CP210" s="10">
        <v>2.2090000000000001</v>
      </c>
      <c r="CQ210" s="10">
        <v>-1.609</v>
      </c>
      <c r="CR210" s="10">
        <v>5.7000000000000002E-2</v>
      </c>
      <c r="CS210" s="10">
        <v>20.661000000000001</v>
      </c>
      <c r="CT210" s="8">
        <v>10</v>
      </c>
      <c r="CU210" s="8">
        <v>4</v>
      </c>
      <c r="CV210" s="8">
        <v>12524</v>
      </c>
      <c r="CW210" s="4" t="s">
        <v>134</v>
      </c>
      <c r="CX210" s="4" t="s">
        <v>134</v>
      </c>
      <c r="CY210" s="4" t="s">
        <v>134</v>
      </c>
      <c r="CZ210" s="4" t="s">
        <v>134</v>
      </c>
      <c r="DA210" s="8">
        <v>10</v>
      </c>
      <c r="DB210" s="8">
        <v>19</v>
      </c>
      <c r="DC210" s="8">
        <v>28</v>
      </c>
      <c r="DD210" s="8">
        <v>37</v>
      </c>
      <c r="DE210" s="8">
        <v>48</v>
      </c>
      <c r="DF210" s="8">
        <v>11</v>
      </c>
      <c r="DG210" s="4">
        <f t="shared" si="86"/>
        <v>-0.39859616775189333</v>
      </c>
    </row>
    <row r="211" spans="1:111" ht="14" customHeight="1" x14ac:dyDescent="0.2">
      <c r="A211" s="4" t="s">
        <v>851</v>
      </c>
      <c r="B211" s="5" t="s">
        <v>852</v>
      </c>
      <c r="C211" s="4" t="s">
        <v>343</v>
      </c>
      <c r="D211" s="2" t="s">
        <v>134</v>
      </c>
      <c r="E211" s="4" t="e">
        <f t="shared" si="87"/>
        <v>#VALUE!</v>
      </c>
      <c r="F211" s="4" t="e">
        <f t="shared" si="68"/>
        <v>#VALUE!</v>
      </c>
      <c r="G211" s="4" t="e">
        <f t="shared" si="69"/>
        <v>#VALUE!</v>
      </c>
      <c r="H211" s="4" t="e">
        <f t="shared" si="70"/>
        <v>#VALUE!</v>
      </c>
      <c r="I211" s="2" t="s">
        <v>134</v>
      </c>
      <c r="J211" s="4" t="s">
        <v>134</v>
      </c>
      <c r="K211" s="4" t="e">
        <f t="shared" si="71"/>
        <v>#VALUE!</v>
      </c>
      <c r="L211" s="4" t="e">
        <f t="shared" si="72"/>
        <v>#VALUE!</v>
      </c>
      <c r="M211" s="14" t="e">
        <f t="shared" si="73"/>
        <v>#DIV/0!</v>
      </c>
      <c r="N211" s="4" t="e">
        <f t="shared" si="74"/>
        <v>#VALUE!</v>
      </c>
      <c r="O211" s="4" t="e">
        <f t="shared" si="75"/>
        <v>#VALUE!</v>
      </c>
      <c r="P211" s="4" t="e">
        <f t="shared" si="76"/>
        <v>#VALUE!</v>
      </c>
      <c r="Q211" s="4" t="e">
        <f t="shared" si="77"/>
        <v>#VALUE!</v>
      </c>
      <c r="R211" s="4" t="e">
        <f t="shared" si="78"/>
        <v>#VALUE!</v>
      </c>
      <c r="S211" s="4" t="e">
        <f t="shared" si="79"/>
        <v>#VALUE!</v>
      </c>
      <c r="T211" s="14" t="e">
        <f t="shared" si="80"/>
        <v>#DIV/0!</v>
      </c>
      <c r="U211" s="4" t="e">
        <f t="shared" si="81"/>
        <v>#VALUE!</v>
      </c>
      <c r="V211" s="4" t="e">
        <f t="shared" si="82"/>
        <v>#VALUE!</v>
      </c>
      <c r="W211" s="4" t="e">
        <f t="shared" si="83"/>
        <v>#VALUE!</v>
      </c>
      <c r="X211" t="e">
        <f t="shared" si="84"/>
        <v>#VALUE!</v>
      </c>
      <c r="Y211" t="e">
        <f t="shared" si="85"/>
        <v>#VALUE!</v>
      </c>
      <c r="Z211" s="9" t="s">
        <v>853</v>
      </c>
      <c r="AA211" s="2" t="s">
        <v>134</v>
      </c>
      <c r="AB211" s="2" t="s">
        <v>134</v>
      </c>
      <c r="AC211" s="2" t="s">
        <v>134</v>
      </c>
      <c r="AD211" s="2" t="s">
        <v>134</v>
      </c>
      <c r="AE211" s="2" t="s">
        <v>134</v>
      </c>
      <c r="AF211" s="2" t="s">
        <v>134</v>
      </c>
      <c r="AG211" s="4" t="s">
        <v>134</v>
      </c>
      <c r="AH211" s="4" t="s">
        <v>134</v>
      </c>
      <c r="AI211" s="4" t="s">
        <v>134</v>
      </c>
      <c r="AJ211" s="4" t="s">
        <v>134</v>
      </c>
      <c r="AK211" s="4" t="s">
        <v>134</v>
      </c>
      <c r="AL211" s="4" t="s">
        <v>134</v>
      </c>
      <c r="AM211" s="4" t="s">
        <v>134</v>
      </c>
      <c r="AN211" s="4" t="s">
        <v>134</v>
      </c>
      <c r="AO211" s="4" t="s">
        <v>134</v>
      </c>
      <c r="AP211" s="4" t="s">
        <v>134</v>
      </c>
      <c r="AQ211" s="4" t="s">
        <v>134</v>
      </c>
      <c r="AR211" s="4" t="s">
        <v>134</v>
      </c>
      <c r="AS211" s="4" t="s">
        <v>134</v>
      </c>
      <c r="AT211" s="4" t="s">
        <v>134</v>
      </c>
      <c r="AU211" s="4" t="s">
        <v>134</v>
      </c>
      <c r="AV211" s="4" t="s">
        <v>134</v>
      </c>
      <c r="AW211" s="4" t="s">
        <v>134</v>
      </c>
      <c r="AX211" s="4" t="s">
        <v>134</v>
      </c>
      <c r="AY211" s="4" t="s">
        <v>134</v>
      </c>
      <c r="AZ211" s="4" t="s">
        <v>134</v>
      </c>
      <c r="BA211" s="4" t="s">
        <v>134</v>
      </c>
      <c r="BB211" s="4" t="s">
        <v>134</v>
      </c>
      <c r="BC211" s="4" t="s">
        <v>134</v>
      </c>
      <c r="BD211" s="4" t="s">
        <v>134</v>
      </c>
      <c r="BE211" s="4" t="s">
        <v>134</v>
      </c>
      <c r="BF211" s="4" t="s">
        <v>134</v>
      </c>
      <c r="BG211" s="4" t="s">
        <v>134</v>
      </c>
      <c r="BH211" s="4" t="s">
        <v>134</v>
      </c>
      <c r="BI211" s="4" t="s">
        <v>134</v>
      </c>
      <c r="BJ211" s="4" t="s">
        <v>134</v>
      </c>
      <c r="BK211" s="4" t="s">
        <v>134</v>
      </c>
      <c r="BL211" s="4" t="s">
        <v>134</v>
      </c>
      <c r="BM211" s="4" t="s">
        <v>134</v>
      </c>
      <c r="BN211" s="4" t="s">
        <v>134</v>
      </c>
      <c r="BO211" s="4" t="s">
        <v>134</v>
      </c>
      <c r="BP211" s="4" t="s">
        <v>134</v>
      </c>
      <c r="BQ211" s="4" t="s">
        <v>134</v>
      </c>
      <c r="BR211" s="4" t="s">
        <v>134</v>
      </c>
      <c r="BS211" s="4" t="s">
        <v>134</v>
      </c>
      <c r="BT211" s="4" t="s">
        <v>134</v>
      </c>
      <c r="BU211" s="4" t="s">
        <v>134</v>
      </c>
      <c r="BV211" s="4" t="s">
        <v>134</v>
      </c>
      <c r="BW211" s="4" t="s">
        <v>134</v>
      </c>
      <c r="BX211" s="4" t="s">
        <v>134</v>
      </c>
      <c r="BY211" s="4" t="s">
        <v>134</v>
      </c>
      <c r="BZ211" s="4" t="s">
        <v>134</v>
      </c>
      <c r="CA211" s="4" t="s">
        <v>134</v>
      </c>
      <c r="CB211" s="4" t="s">
        <v>134</v>
      </c>
      <c r="CC211" s="4" t="s">
        <v>134</v>
      </c>
      <c r="CD211" s="4" t="s">
        <v>134</v>
      </c>
      <c r="CE211" s="4" t="s">
        <v>134</v>
      </c>
      <c r="CF211" s="4" t="s">
        <v>134</v>
      </c>
      <c r="CG211" s="4" t="s">
        <v>134</v>
      </c>
      <c r="CH211" s="4" t="s">
        <v>134</v>
      </c>
      <c r="CI211" s="4" t="s">
        <v>134</v>
      </c>
      <c r="CJ211" s="4" t="s">
        <v>134</v>
      </c>
      <c r="CK211" s="4" t="s">
        <v>134</v>
      </c>
      <c r="CL211" s="4" t="s">
        <v>134</v>
      </c>
      <c r="CM211" s="4" t="s">
        <v>134</v>
      </c>
      <c r="CN211" s="4" t="s">
        <v>134</v>
      </c>
      <c r="CO211" s="4" t="s">
        <v>134</v>
      </c>
      <c r="CP211" s="4" t="s">
        <v>134</v>
      </c>
      <c r="CQ211" s="4" t="s">
        <v>134</v>
      </c>
      <c r="CR211" s="4" t="s">
        <v>134</v>
      </c>
      <c r="CS211" s="4" t="s">
        <v>134</v>
      </c>
      <c r="CT211" s="4" t="s">
        <v>134</v>
      </c>
      <c r="CU211" s="4" t="s">
        <v>134</v>
      </c>
      <c r="CV211" s="4" t="s">
        <v>134</v>
      </c>
      <c r="CW211" s="4" t="s">
        <v>134</v>
      </c>
      <c r="CX211" s="4" t="s">
        <v>134</v>
      </c>
      <c r="CY211" s="4" t="s">
        <v>134</v>
      </c>
      <c r="CZ211" s="4" t="s">
        <v>134</v>
      </c>
      <c r="DA211" s="4" t="s">
        <v>134</v>
      </c>
      <c r="DB211" s="4" t="s">
        <v>134</v>
      </c>
      <c r="DC211" s="4" t="s">
        <v>134</v>
      </c>
      <c r="DD211" s="4" t="s">
        <v>134</v>
      </c>
      <c r="DE211" s="4" t="s">
        <v>134</v>
      </c>
      <c r="DF211" s="4" t="s">
        <v>134</v>
      </c>
      <c r="DG211" s="4" t="e">
        <f t="shared" si="86"/>
        <v>#VALUE!</v>
      </c>
    </row>
    <row r="212" spans="1:111" ht="14" customHeight="1" x14ac:dyDescent="0.2">
      <c r="A212" s="4" t="s">
        <v>854</v>
      </c>
      <c r="B212" s="5" t="s">
        <v>855</v>
      </c>
      <c r="C212" s="4" t="s">
        <v>182</v>
      </c>
      <c r="D212" s="16">
        <v>298</v>
      </c>
      <c r="E212" s="4">
        <f t="shared" si="87"/>
        <v>0.17193052587199054</v>
      </c>
      <c r="F212" s="4">
        <f t="shared" si="68"/>
        <v>5.2974642095427678</v>
      </c>
      <c r="G212" s="4">
        <f t="shared" si="69"/>
        <v>4.200333611701736</v>
      </c>
      <c r="H212" s="4">
        <f t="shared" si="70"/>
        <v>0.44964310995181356</v>
      </c>
      <c r="I212" s="17">
        <v>20.86395684</v>
      </c>
      <c r="J212" s="8">
        <v>5</v>
      </c>
      <c r="K212" s="4">
        <f t="shared" si="71"/>
        <v>0.11142006162908724</v>
      </c>
      <c r="L212" s="4">
        <f t="shared" si="72"/>
        <v>7.6611474797127599E-2</v>
      </c>
      <c r="M212" s="14">
        <f t="shared" si="73"/>
        <v>44737.479999999996</v>
      </c>
      <c r="N212" s="4">
        <f t="shared" si="74"/>
        <v>3.470618650174901E-2</v>
      </c>
      <c r="O212" s="4">
        <f t="shared" si="75"/>
        <v>5.3100463999428339E-2</v>
      </c>
      <c r="P212" s="4">
        <f t="shared" si="76"/>
        <v>0.10704938024426203</v>
      </c>
      <c r="Q212" s="4">
        <f t="shared" si="77"/>
        <v>8.2654591760723789E-2</v>
      </c>
      <c r="R212" s="4" t="e">
        <f t="shared" si="78"/>
        <v>#VALUE!</v>
      </c>
      <c r="S212" s="4">
        <f t="shared" si="79"/>
        <v>-2.2334476545999404E-2</v>
      </c>
      <c r="T212" s="14">
        <f t="shared" si="80"/>
        <v>4518.08</v>
      </c>
      <c r="U212" s="4">
        <f t="shared" si="81"/>
        <v>1.6213710871791622</v>
      </c>
      <c r="V212" s="4">
        <f t="shared" si="82"/>
        <v>5.3695464104856612</v>
      </c>
      <c r="W212" s="4">
        <f t="shared" si="83"/>
        <v>0.70458849017621239</v>
      </c>
      <c r="X212">
        <f t="shared" si="84"/>
        <v>8.6095557044471097E-2</v>
      </c>
      <c r="Y212">
        <f t="shared" si="85"/>
        <v>1.4274131141607223</v>
      </c>
      <c r="Z212" s="9" t="s">
        <v>856</v>
      </c>
      <c r="AA212" s="17">
        <v>36.869559948000003</v>
      </c>
      <c r="AB212" s="17">
        <v>24.107021526</v>
      </c>
      <c r="AC212" s="17">
        <v>15.316467444000001</v>
      </c>
      <c r="AD212" s="17">
        <v>11.060867984</v>
      </c>
      <c r="AE212" s="16">
        <v>12486.23</v>
      </c>
      <c r="AF212" s="16">
        <v>33350.186840214497</v>
      </c>
      <c r="AG212" s="8">
        <v>3938.48</v>
      </c>
      <c r="AH212" s="8">
        <v>3030.16</v>
      </c>
      <c r="AI212" s="8">
        <v>4301.58</v>
      </c>
      <c r="AJ212" s="8">
        <v>1376.63</v>
      </c>
      <c r="AK212" s="8">
        <v>1239.68</v>
      </c>
      <c r="AL212" s="8">
        <v>45745.45</v>
      </c>
      <c r="AM212" s="8">
        <v>43729.51</v>
      </c>
      <c r="AN212" s="8">
        <v>46458.29</v>
      </c>
      <c r="AO212" s="8">
        <v>43167.21</v>
      </c>
      <c r="AP212" s="8">
        <v>34049.589999999997</v>
      </c>
      <c r="AQ212" s="8">
        <v>13813.15</v>
      </c>
      <c r="AR212" s="8">
        <v>12621.51</v>
      </c>
      <c r="AS212" s="8">
        <v>12134.36</v>
      </c>
      <c r="AT212" s="8">
        <v>10486.74</v>
      </c>
      <c r="AU212" s="8">
        <v>8695.7099999999991</v>
      </c>
      <c r="AV212" s="8">
        <v>74170.350000000006</v>
      </c>
      <c r="AW212" s="8">
        <v>64925.06</v>
      </c>
      <c r="AX212" s="8">
        <v>76204.61</v>
      </c>
      <c r="AY212" s="8">
        <v>71077.119999999995</v>
      </c>
      <c r="AZ212" s="8">
        <v>48609.08</v>
      </c>
      <c r="BA212" s="8">
        <v>2574.17</v>
      </c>
      <c r="BB212" s="8">
        <v>6254.59</v>
      </c>
      <c r="BC212" s="8">
        <v>6859.24</v>
      </c>
      <c r="BD212" s="8">
        <v>4317.63</v>
      </c>
      <c r="BE212" s="8">
        <v>4004.73</v>
      </c>
      <c r="BF212" s="8">
        <v>7939.89</v>
      </c>
      <c r="BG212" s="8">
        <v>12050.95</v>
      </c>
      <c r="BH212" s="8">
        <v>12135.11</v>
      </c>
      <c r="BI212" s="8">
        <v>8756.2199999999993</v>
      </c>
      <c r="BJ212" s="8">
        <v>7553.8</v>
      </c>
      <c r="BK212" s="8">
        <v>32047.8</v>
      </c>
      <c r="BL212" s="8">
        <v>33712.83</v>
      </c>
      <c r="BM212" s="8">
        <v>39471.769999999997</v>
      </c>
      <c r="BN212" s="8">
        <v>40482.28</v>
      </c>
      <c r="BO212" s="8">
        <v>32741.29</v>
      </c>
      <c r="BP212" s="8">
        <v>19060.439999999999</v>
      </c>
      <c r="BQ212" s="8">
        <v>15223.25</v>
      </c>
      <c r="BR212" s="8">
        <v>15135.16</v>
      </c>
      <c r="BS212" s="8">
        <v>13439.48</v>
      </c>
      <c r="BT212" s="8">
        <v>12595.99</v>
      </c>
      <c r="BU212" s="8">
        <v>-6130.52</v>
      </c>
      <c r="BV212" s="8">
        <v>-2905.64</v>
      </c>
      <c r="BW212" s="8">
        <v>-6284.93</v>
      </c>
      <c r="BX212" s="8">
        <v>-7016.66</v>
      </c>
      <c r="BY212" s="8">
        <v>-6710.21</v>
      </c>
      <c r="BZ212" s="8">
        <v>-61030.07</v>
      </c>
      <c r="CA212" s="8">
        <v>-47671.88</v>
      </c>
      <c r="CB212" s="8">
        <v>-59445.88</v>
      </c>
      <c r="CC212" s="8">
        <v>-58398.62</v>
      </c>
      <c r="CD212" s="8">
        <v>-38021.25</v>
      </c>
      <c r="CE212" s="4" t="s">
        <v>134</v>
      </c>
      <c r="CF212" s="4" t="s">
        <v>134</v>
      </c>
      <c r="CG212" s="4" t="s">
        <v>134</v>
      </c>
      <c r="CH212" s="4" t="s">
        <v>134</v>
      </c>
      <c r="CI212" s="4" t="s">
        <v>134</v>
      </c>
      <c r="CJ212" s="8">
        <v>9304.2000000000007</v>
      </c>
      <c r="CK212" s="8">
        <v>8826.52</v>
      </c>
      <c r="CL212" s="8">
        <v>9577.4500000000007</v>
      </c>
      <c r="CM212" s="8">
        <v>5815.22</v>
      </c>
      <c r="CN212" s="8">
        <v>4788.75</v>
      </c>
      <c r="CO212" s="10">
        <v>12.544</v>
      </c>
      <c r="CP212" s="10">
        <v>13.595000000000001</v>
      </c>
      <c r="CQ212" s="10">
        <v>12.568</v>
      </c>
      <c r="CR212" s="10">
        <v>8.1820000000000004</v>
      </c>
      <c r="CS212" s="10">
        <v>9.8520000000000003</v>
      </c>
      <c r="CT212" s="8">
        <v>1</v>
      </c>
      <c r="CU212" s="8">
        <v>3</v>
      </c>
      <c r="CV212" s="4" t="s">
        <v>134</v>
      </c>
      <c r="CW212" s="4" t="s">
        <v>134</v>
      </c>
      <c r="CX212" s="4" t="s">
        <v>134</v>
      </c>
      <c r="CY212" s="4" t="s">
        <v>134</v>
      </c>
      <c r="CZ212" s="4" t="s">
        <v>134</v>
      </c>
      <c r="DA212" s="4" t="s">
        <v>134</v>
      </c>
      <c r="DB212" s="4" t="s">
        <v>134</v>
      </c>
      <c r="DC212" s="4" t="s">
        <v>134</v>
      </c>
      <c r="DD212" s="4" t="s">
        <v>134</v>
      </c>
      <c r="DE212" s="4" t="s">
        <v>134</v>
      </c>
      <c r="DF212" s="8">
        <v>5</v>
      </c>
      <c r="DG212" s="4">
        <f t="shared" si="86"/>
        <v>0.33507222974849094</v>
      </c>
    </row>
    <row r="213" spans="1:111" ht="14" customHeight="1" x14ac:dyDescent="0.2">
      <c r="A213" s="4" t="s">
        <v>857</v>
      </c>
      <c r="B213" s="5" t="s">
        <v>858</v>
      </c>
      <c r="C213" s="4" t="s">
        <v>859</v>
      </c>
      <c r="D213" s="16">
        <v>388</v>
      </c>
      <c r="E213" s="4" t="e">
        <f t="shared" si="87"/>
        <v>#VALUE!</v>
      </c>
      <c r="F213" s="4" t="e">
        <f t="shared" si="68"/>
        <v>#VALUE!</v>
      </c>
      <c r="G213" s="4" t="e">
        <f t="shared" si="69"/>
        <v>#VALUE!</v>
      </c>
      <c r="H213" s="4" t="e">
        <f t="shared" si="70"/>
        <v>#VALUE!</v>
      </c>
      <c r="I213" s="2" t="s">
        <v>134</v>
      </c>
      <c r="J213" s="8">
        <v>36</v>
      </c>
      <c r="K213" s="4">
        <f t="shared" si="71"/>
        <v>0.18752239169633289</v>
      </c>
      <c r="L213" s="4">
        <f t="shared" si="72"/>
        <v>-8.4996216459826024E-2</v>
      </c>
      <c r="M213" s="14">
        <f t="shared" si="73"/>
        <v>49348.759999999995</v>
      </c>
      <c r="N213" s="4">
        <f t="shared" si="74"/>
        <v>-0.31379370232559384</v>
      </c>
      <c r="O213" s="4">
        <f t="shared" si="75"/>
        <v>-0.29308602569404252</v>
      </c>
      <c r="P213" s="4">
        <f t="shared" si="76"/>
        <v>-0.19878014816960041</v>
      </c>
      <c r="Q213" s="4">
        <f t="shared" si="77"/>
        <v>4.0967175534204307E-2</v>
      </c>
      <c r="R213" s="4">
        <f t="shared" si="78"/>
        <v>8.5382263023674965E-2</v>
      </c>
      <c r="S213" s="4">
        <f t="shared" si="79"/>
        <v>-0.37652126443895528</v>
      </c>
      <c r="T213" s="14">
        <f t="shared" si="80"/>
        <v>1456.9499999999998</v>
      </c>
      <c r="U213" s="4">
        <f t="shared" si="81"/>
        <v>0.98402780039088567</v>
      </c>
      <c r="V213" s="4">
        <f t="shared" si="82"/>
        <v>1.4173730167399221</v>
      </c>
      <c r="W213" s="4">
        <f t="shared" si="83"/>
        <v>1.0609006112318931</v>
      </c>
      <c r="X213">
        <f t="shared" si="84"/>
        <v>-0.28840479718901524</v>
      </c>
      <c r="Y213">
        <f t="shared" si="85"/>
        <v>1.4383388714553216</v>
      </c>
      <c r="Z213" s="9" t="s">
        <v>860</v>
      </c>
      <c r="AA213" s="2" t="s">
        <v>134</v>
      </c>
      <c r="AB213" s="2" t="s">
        <v>134</v>
      </c>
      <c r="AC213" s="2" t="s">
        <v>134</v>
      </c>
      <c r="AD213" s="2" t="s">
        <v>134</v>
      </c>
      <c r="AE213" s="16">
        <v>9352.8799999999992</v>
      </c>
      <c r="AF213" s="2" t="s">
        <v>134</v>
      </c>
      <c r="AG213" s="8">
        <v>-13196.72</v>
      </c>
      <c r="AH213" s="8">
        <v>-7808</v>
      </c>
      <c r="AI213" s="8">
        <v>-10470.08</v>
      </c>
      <c r="AJ213" s="8">
        <v>-24330.44</v>
      </c>
      <c r="AK213" s="8">
        <v>-10155.49</v>
      </c>
      <c r="AL213" s="8">
        <v>45757.63</v>
      </c>
      <c r="AM213" s="8">
        <v>52939.89</v>
      </c>
      <c r="AN213" s="8">
        <v>60829.15</v>
      </c>
      <c r="AO213" s="8">
        <v>44392.7</v>
      </c>
      <c r="AP213" s="8">
        <v>65278.77</v>
      </c>
      <c r="AQ213" s="8">
        <v>31767.77</v>
      </c>
      <c r="AR213" s="8">
        <v>34742.29</v>
      </c>
      <c r="AS213" s="8">
        <v>36198.81</v>
      </c>
      <c r="AT213" s="8">
        <v>18877.61</v>
      </c>
      <c r="AU213" s="8">
        <v>31914.26</v>
      </c>
      <c r="AV213" s="8">
        <v>45026.78</v>
      </c>
      <c r="AW213" s="8">
        <v>43130.93</v>
      </c>
      <c r="AX213" s="8">
        <v>43518.38</v>
      </c>
      <c r="AY213" s="8">
        <v>39265.040000000001</v>
      </c>
      <c r="AZ213" s="8">
        <v>22641.42</v>
      </c>
      <c r="BA213" s="8">
        <v>-14129.12</v>
      </c>
      <c r="BB213" s="8">
        <v>-8741.83</v>
      </c>
      <c r="BC213" s="8">
        <v>-4569.82</v>
      </c>
      <c r="BD213" s="8">
        <v>-7447.36</v>
      </c>
      <c r="BE213" s="8">
        <v>-12550.3</v>
      </c>
      <c r="BF213" s="8">
        <v>-8950.43</v>
      </c>
      <c r="BG213" s="8">
        <v>-7389.46</v>
      </c>
      <c r="BH213" s="8">
        <v>-2681.18</v>
      </c>
      <c r="BI213" s="8">
        <v>-4433.37</v>
      </c>
      <c r="BJ213" s="8">
        <v>-8369.18</v>
      </c>
      <c r="BK213" s="8">
        <v>31812.83</v>
      </c>
      <c r="BL213" s="8">
        <v>30349.24</v>
      </c>
      <c r="BM213" s="8">
        <v>33022.400000000001</v>
      </c>
      <c r="BN213" s="8">
        <v>23312.47</v>
      </c>
      <c r="BO213" s="8">
        <v>29998.1</v>
      </c>
      <c r="BP213" s="8">
        <v>25514.799999999999</v>
      </c>
      <c r="BQ213" s="8">
        <v>19653.400000000001</v>
      </c>
      <c r="BR213" s="8">
        <v>16290.59</v>
      </c>
      <c r="BS213" s="8">
        <v>15637.26</v>
      </c>
      <c r="BT213" s="8">
        <v>21902.37</v>
      </c>
      <c r="BU213" s="8">
        <v>-1844.62</v>
      </c>
      <c r="BV213" s="8">
        <v>-1069.28</v>
      </c>
      <c r="BW213" s="8">
        <v>-1566.01</v>
      </c>
      <c r="BX213" s="8">
        <v>-1659.48</v>
      </c>
      <c r="BY213" s="8">
        <v>-12207.32</v>
      </c>
      <c r="BZ213" s="8">
        <v>-28350.26</v>
      </c>
      <c r="CA213" s="8">
        <v>-24810.21</v>
      </c>
      <c r="CB213" s="8">
        <v>-24008.54</v>
      </c>
      <c r="CC213" s="8">
        <v>-20688.38</v>
      </c>
      <c r="CD213" s="8">
        <v>-10244.34</v>
      </c>
      <c r="CE213" s="10">
        <v>-2.6443649415712298</v>
      </c>
      <c r="CF213" s="10">
        <v>-4.2312844269086902</v>
      </c>
      <c r="CG213" s="10">
        <v>0.53013088294253796</v>
      </c>
      <c r="CH213" s="10">
        <v>-0.83990114658773296</v>
      </c>
      <c r="CI213" s="10">
        <v>-8.6121656608110594E-2</v>
      </c>
      <c r="CJ213" s="8">
        <v>-8018.03</v>
      </c>
      <c r="CK213" s="8">
        <v>-6455.63</v>
      </c>
      <c r="CL213" s="8">
        <v>-8581.44</v>
      </c>
      <c r="CM213" s="8">
        <v>-21316.45</v>
      </c>
      <c r="CN213" s="8">
        <v>-5974.37</v>
      </c>
      <c r="CO213" s="10">
        <v>-17.806999999999999</v>
      </c>
      <c r="CP213" s="10">
        <v>-14.968</v>
      </c>
      <c r="CQ213" s="10">
        <v>-19.719000000000001</v>
      </c>
      <c r="CR213" s="10">
        <v>-54.289000000000001</v>
      </c>
      <c r="CS213" s="10">
        <v>-26.387</v>
      </c>
      <c r="CT213" s="8">
        <v>12</v>
      </c>
      <c r="CU213" s="8">
        <v>22</v>
      </c>
      <c r="CV213" s="8">
        <v>10816.97</v>
      </c>
      <c r="CW213" s="8">
        <v>10720.34</v>
      </c>
      <c r="CX213" s="8">
        <v>8254.25</v>
      </c>
      <c r="CY213" s="8">
        <v>7656.21</v>
      </c>
      <c r="CZ213" s="8">
        <v>18397.330000000002</v>
      </c>
      <c r="DA213" s="8">
        <v>3906.89</v>
      </c>
      <c r="DB213" s="8">
        <v>7821.28</v>
      </c>
      <c r="DC213" s="8">
        <v>7222.89</v>
      </c>
      <c r="DD213" s="8">
        <v>4370.8900000000003</v>
      </c>
      <c r="DE213" s="8">
        <v>3322.82</v>
      </c>
      <c r="DF213" s="8">
        <v>36</v>
      </c>
      <c r="DG213" s="4">
        <f t="shared" si="86"/>
        <v>6.7680423658953881E-2</v>
      </c>
    </row>
    <row r="214" spans="1:111" ht="14" customHeight="1" x14ac:dyDescent="0.2">
      <c r="A214" s="4" t="s">
        <v>861</v>
      </c>
      <c r="B214" s="5" t="s">
        <v>862</v>
      </c>
      <c r="C214" s="4" t="s">
        <v>863</v>
      </c>
      <c r="D214" s="16">
        <v>72</v>
      </c>
      <c r="E214" s="4" t="e">
        <f t="shared" si="87"/>
        <v>#VALUE!</v>
      </c>
      <c r="F214" s="4" t="e">
        <f t="shared" si="68"/>
        <v>#VALUE!</v>
      </c>
      <c r="G214" s="4" t="e">
        <f t="shared" si="69"/>
        <v>#VALUE!</v>
      </c>
      <c r="H214" s="4" t="e">
        <f t="shared" si="70"/>
        <v>#VALUE!</v>
      </c>
      <c r="I214" s="2" t="s">
        <v>134</v>
      </c>
      <c r="J214" s="4" t="s">
        <v>134</v>
      </c>
      <c r="K214" s="4">
        <f t="shared" si="71"/>
        <v>1.3955696276608007</v>
      </c>
      <c r="L214" s="4">
        <f t="shared" si="72"/>
        <v>1.3734487490080367</v>
      </c>
      <c r="M214" s="14">
        <f t="shared" si="73"/>
        <v>125867.5</v>
      </c>
      <c r="N214" s="4">
        <f t="shared" si="74"/>
        <v>-3.3183885751557698</v>
      </c>
      <c r="O214" s="4">
        <f t="shared" si="75"/>
        <v>-3.2299387219142108</v>
      </c>
      <c r="P214" s="4">
        <f t="shared" si="76"/>
        <v>-2.0153109390823736</v>
      </c>
      <c r="Q214" s="4">
        <f t="shared" si="77"/>
        <v>0.13961791311213717</v>
      </c>
      <c r="R214" s="4">
        <f t="shared" si="78"/>
        <v>0</v>
      </c>
      <c r="S214" s="4" t="e">
        <f t="shared" si="79"/>
        <v>#DIV/0!</v>
      </c>
      <c r="T214" s="14">
        <f t="shared" si="80"/>
        <v>5229</v>
      </c>
      <c r="U214" s="4">
        <f t="shared" si="81"/>
        <v>0.83600958571900064</v>
      </c>
      <c r="V214" s="4">
        <f t="shared" si="82"/>
        <v>1.2977301583765843</v>
      </c>
      <c r="W214" s="4">
        <f t="shared" si="83"/>
        <v>1.1641858367162832</v>
      </c>
      <c r="X214">
        <f t="shared" si="84"/>
        <v>-2.7002597328052578</v>
      </c>
      <c r="Y214">
        <f t="shared" si="85"/>
        <v>0.88257196773008773</v>
      </c>
      <c r="Z214" s="9" t="s">
        <v>864</v>
      </c>
      <c r="AA214" s="2" t="s">
        <v>134</v>
      </c>
      <c r="AB214" s="2" t="s">
        <v>134</v>
      </c>
      <c r="AC214" s="2" t="s">
        <v>134</v>
      </c>
      <c r="AD214" s="2" t="s">
        <v>134</v>
      </c>
      <c r="AE214" s="16">
        <v>18475</v>
      </c>
      <c r="AF214" s="2" t="s">
        <v>134</v>
      </c>
      <c r="AG214" s="8">
        <v>-188173</v>
      </c>
      <c r="AH214" s="8">
        <v>-32465</v>
      </c>
      <c r="AI214" s="8">
        <v>-21617</v>
      </c>
      <c r="AJ214" s="8">
        <v>-3042</v>
      </c>
      <c r="AK214" s="8">
        <v>-1014</v>
      </c>
      <c r="AL214" s="8">
        <v>69687</v>
      </c>
      <c r="AM214" s="8">
        <v>182048</v>
      </c>
      <c r="AN214" s="8">
        <v>21839</v>
      </c>
      <c r="AO214" s="8">
        <v>3227</v>
      </c>
      <c r="AP214" s="8">
        <v>2196</v>
      </c>
      <c r="AQ214" s="8">
        <v>44893</v>
      </c>
      <c r="AR214" s="8">
        <v>86736</v>
      </c>
      <c r="AS214" s="8">
        <v>18640</v>
      </c>
      <c r="AT214" s="8">
        <v>3053</v>
      </c>
      <c r="AU214" s="8">
        <v>2196</v>
      </c>
      <c r="AV214" s="8">
        <v>58259</v>
      </c>
      <c r="AW214" s="8">
        <v>59859</v>
      </c>
      <c r="AX214" s="8">
        <v>12087</v>
      </c>
      <c r="AY214" s="8">
        <v>4088</v>
      </c>
      <c r="AZ214" s="8">
        <v>1769</v>
      </c>
      <c r="BA214" s="8">
        <v>-193326</v>
      </c>
      <c r="BB214" s="8">
        <v>-35073</v>
      </c>
      <c r="BC214" s="8">
        <v>-12616</v>
      </c>
      <c r="BD214" s="8">
        <v>-3091</v>
      </c>
      <c r="BE214" s="8">
        <v>-1016</v>
      </c>
      <c r="BF214" s="8">
        <v>-117410</v>
      </c>
      <c r="BG214" s="8">
        <v>-33763</v>
      </c>
      <c r="BH214" s="8">
        <v>-12210</v>
      </c>
      <c r="BI214" s="8">
        <v>-3081</v>
      </c>
      <c r="BJ214" s="4" t="s">
        <v>134</v>
      </c>
      <c r="BK214" s="8">
        <v>78959</v>
      </c>
      <c r="BL214" s="8">
        <v>44989</v>
      </c>
      <c r="BM214" s="8">
        <v>28518</v>
      </c>
      <c r="BN214" s="8">
        <v>4032</v>
      </c>
      <c r="BO214" s="8">
        <v>3954</v>
      </c>
      <c r="BP214" s="8">
        <v>70602</v>
      </c>
      <c r="BQ214" s="8">
        <v>43590</v>
      </c>
      <c r="BR214" s="8">
        <v>27029</v>
      </c>
      <c r="BS214" s="8">
        <v>4032</v>
      </c>
      <c r="BT214" s="8">
        <v>3821</v>
      </c>
      <c r="BU214" s="8">
        <v>-8134</v>
      </c>
      <c r="BV214" s="8">
        <v>-2324</v>
      </c>
      <c r="BW214" s="8">
        <v>-136</v>
      </c>
      <c r="BX214" s="8">
        <v>-184</v>
      </c>
      <c r="BY214" s="8">
        <v>0</v>
      </c>
      <c r="BZ214" s="8">
        <v>-88354</v>
      </c>
      <c r="CA214" s="8">
        <v>-53970</v>
      </c>
      <c r="CB214" s="8">
        <v>-11111</v>
      </c>
      <c r="CC214" s="8">
        <v>-4323</v>
      </c>
      <c r="CD214" s="8">
        <v>-1547</v>
      </c>
      <c r="CE214" s="10">
        <v>-1.25236455834649</v>
      </c>
      <c r="CF214" s="10">
        <v>-5.3805841924398603</v>
      </c>
      <c r="CG214" s="4" t="s">
        <v>134</v>
      </c>
      <c r="CH214" s="4" t="s">
        <v>134</v>
      </c>
      <c r="CI214" s="4" t="s">
        <v>134</v>
      </c>
      <c r="CJ214" s="8">
        <v>-112257</v>
      </c>
      <c r="CK214" s="8">
        <v>-31155</v>
      </c>
      <c r="CL214" s="8">
        <v>-21211</v>
      </c>
      <c r="CM214" s="8">
        <v>-3032</v>
      </c>
      <c r="CN214" s="4" t="s">
        <v>134</v>
      </c>
      <c r="CO214" s="4" t="s">
        <v>371</v>
      </c>
      <c r="CP214" s="10">
        <v>-52.046999999999997</v>
      </c>
      <c r="CQ214" s="4" t="s">
        <v>371</v>
      </c>
      <c r="CR214" s="10">
        <v>-74.168000000000006</v>
      </c>
      <c r="CS214" s="4" t="s">
        <v>134</v>
      </c>
      <c r="CT214" s="4" t="s">
        <v>134</v>
      </c>
      <c r="CU214" s="4" t="s">
        <v>134</v>
      </c>
      <c r="CV214" s="8">
        <v>1923</v>
      </c>
      <c r="CW214" s="8">
        <v>18569</v>
      </c>
      <c r="CX214" s="8">
        <v>8491</v>
      </c>
      <c r="CY214" s="4" t="s">
        <v>134</v>
      </c>
      <c r="CZ214" s="4" t="s">
        <v>134</v>
      </c>
      <c r="DA214" s="8">
        <v>0</v>
      </c>
      <c r="DB214" s="8">
        <v>64162</v>
      </c>
      <c r="DC214" s="8">
        <v>2326</v>
      </c>
      <c r="DD214" s="8">
        <v>136</v>
      </c>
      <c r="DE214" s="8">
        <v>0</v>
      </c>
      <c r="DF214" s="4" t="s">
        <v>134</v>
      </c>
      <c r="DG214" s="4">
        <f t="shared" si="86"/>
        <v>2.6908792611516761</v>
      </c>
    </row>
    <row r="215" spans="1:111" ht="14" customHeight="1" x14ac:dyDescent="0.2">
      <c r="A215" s="4" t="s">
        <v>865</v>
      </c>
      <c r="B215" s="5" t="s">
        <v>866</v>
      </c>
      <c r="C215" s="4" t="s">
        <v>867</v>
      </c>
      <c r="D215" s="2" t="s">
        <v>134</v>
      </c>
      <c r="E215" s="4" t="e">
        <f t="shared" si="87"/>
        <v>#VALUE!</v>
      </c>
      <c r="F215" s="4" t="e">
        <f t="shared" si="68"/>
        <v>#VALUE!</v>
      </c>
      <c r="G215" s="4" t="e">
        <f t="shared" si="69"/>
        <v>#VALUE!</v>
      </c>
      <c r="H215" s="4" t="e">
        <f t="shared" si="70"/>
        <v>#VALUE!</v>
      </c>
      <c r="I215" s="2" t="s">
        <v>134</v>
      </c>
      <c r="J215" s="4" t="s">
        <v>134</v>
      </c>
      <c r="K215" s="4" t="e">
        <f t="shared" si="71"/>
        <v>#VALUE!</v>
      </c>
      <c r="L215" s="4" t="e">
        <f t="shared" si="72"/>
        <v>#VALUE!</v>
      </c>
      <c r="M215" s="14" t="e">
        <f t="shared" si="73"/>
        <v>#DIV/0!</v>
      </c>
      <c r="N215" s="4" t="e">
        <f t="shared" si="74"/>
        <v>#VALUE!</v>
      </c>
      <c r="O215" s="4" t="e">
        <f t="shared" si="75"/>
        <v>#VALUE!</v>
      </c>
      <c r="P215" s="4" t="e">
        <f t="shared" si="76"/>
        <v>#VALUE!</v>
      </c>
      <c r="Q215" s="4" t="e">
        <f t="shared" si="77"/>
        <v>#VALUE!</v>
      </c>
      <c r="R215" s="4" t="e">
        <f t="shared" si="78"/>
        <v>#VALUE!</v>
      </c>
      <c r="S215" s="4" t="e">
        <f t="shared" si="79"/>
        <v>#VALUE!</v>
      </c>
      <c r="T215" s="14" t="e">
        <f t="shared" si="80"/>
        <v>#DIV/0!</v>
      </c>
      <c r="U215" s="4" t="e">
        <f t="shared" si="81"/>
        <v>#VALUE!</v>
      </c>
      <c r="V215" s="4" t="e">
        <f t="shared" si="82"/>
        <v>#VALUE!</v>
      </c>
      <c r="W215" s="4" t="e">
        <f t="shared" si="83"/>
        <v>#VALUE!</v>
      </c>
      <c r="X215" t="e">
        <f t="shared" si="84"/>
        <v>#VALUE!</v>
      </c>
      <c r="Y215" t="e">
        <f t="shared" si="85"/>
        <v>#VALUE!</v>
      </c>
      <c r="Z215" s="9" t="s">
        <v>868</v>
      </c>
      <c r="AA215" s="2" t="s">
        <v>134</v>
      </c>
      <c r="AB215" s="2" t="s">
        <v>134</v>
      </c>
      <c r="AC215" s="17">
        <v>2177.2721493560002</v>
      </c>
      <c r="AD215" s="17">
        <v>2742.4348010869999</v>
      </c>
      <c r="AE215" s="2" t="s">
        <v>134</v>
      </c>
      <c r="AF215" s="2" t="s">
        <v>134</v>
      </c>
      <c r="AG215" s="4" t="s">
        <v>134</v>
      </c>
      <c r="AH215" s="4" t="s">
        <v>134</v>
      </c>
      <c r="AI215" s="4" t="s">
        <v>134</v>
      </c>
      <c r="AJ215" s="8">
        <v>-1085.29</v>
      </c>
      <c r="AK215" s="8">
        <v>-1366.31</v>
      </c>
      <c r="AL215" s="4" t="s">
        <v>134</v>
      </c>
      <c r="AM215" s="4" t="s">
        <v>134</v>
      </c>
      <c r="AN215" s="4" t="s">
        <v>134</v>
      </c>
      <c r="AO215" s="8">
        <v>64376.79</v>
      </c>
      <c r="AP215" s="8">
        <v>59027.95</v>
      </c>
      <c r="AQ215" s="4" t="s">
        <v>134</v>
      </c>
      <c r="AR215" s="4" t="s">
        <v>134</v>
      </c>
      <c r="AS215" s="4" t="s">
        <v>134</v>
      </c>
      <c r="AT215" s="8">
        <v>28037.3</v>
      </c>
      <c r="AU215" s="8">
        <v>33459.43</v>
      </c>
      <c r="AV215" s="4" t="s">
        <v>134</v>
      </c>
      <c r="AW215" s="4" t="s">
        <v>134</v>
      </c>
      <c r="AX215" s="4" t="s">
        <v>134</v>
      </c>
      <c r="AY215" s="8">
        <v>53126.91</v>
      </c>
      <c r="AZ215" s="8">
        <v>15269.79</v>
      </c>
      <c r="BA215" s="4" t="s">
        <v>134</v>
      </c>
      <c r="BB215" s="4" t="s">
        <v>134</v>
      </c>
      <c r="BC215" s="4" t="s">
        <v>134</v>
      </c>
      <c r="BD215" s="8">
        <v>1337.19</v>
      </c>
      <c r="BE215" s="8">
        <v>-849.42999999999802</v>
      </c>
      <c r="BF215" s="4" t="s">
        <v>134</v>
      </c>
      <c r="BG215" s="4" t="s">
        <v>134</v>
      </c>
      <c r="BH215" s="4" t="s">
        <v>134</v>
      </c>
      <c r="BI215" s="8">
        <v>4393.12</v>
      </c>
      <c r="BJ215" s="8">
        <v>-321.58999999999799</v>
      </c>
      <c r="BK215" s="4" t="s">
        <v>134</v>
      </c>
      <c r="BL215" s="4" t="s">
        <v>134</v>
      </c>
      <c r="BM215" s="4" t="s">
        <v>134</v>
      </c>
      <c r="BN215" s="8">
        <v>32561.37</v>
      </c>
      <c r="BO215" s="8">
        <v>56453.81</v>
      </c>
      <c r="BP215" s="4" t="s">
        <v>134</v>
      </c>
      <c r="BQ215" s="4" t="s">
        <v>134</v>
      </c>
      <c r="BR215" s="4" t="s">
        <v>134</v>
      </c>
      <c r="BS215" s="8">
        <v>29965.56</v>
      </c>
      <c r="BT215" s="8">
        <v>48365.760000000002</v>
      </c>
      <c r="BU215" s="4" t="s">
        <v>134</v>
      </c>
      <c r="BV215" s="4" t="s">
        <v>134</v>
      </c>
      <c r="BW215" s="4" t="s">
        <v>134</v>
      </c>
      <c r="BX215" s="8">
        <v>-4146.55</v>
      </c>
      <c r="BY215" s="8">
        <v>-588</v>
      </c>
      <c r="BZ215" s="4" t="s">
        <v>134</v>
      </c>
      <c r="CA215" s="4" t="s">
        <v>134</v>
      </c>
      <c r="CB215" s="4" t="s">
        <v>134</v>
      </c>
      <c r="CC215" s="8">
        <v>-38873.57</v>
      </c>
      <c r="CD215" s="8">
        <v>-12454.25</v>
      </c>
      <c r="CE215" s="4" t="s">
        <v>134</v>
      </c>
      <c r="CF215" s="4" t="s">
        <v>134</v>
      </c>
      <c r="CG215" s="4" t="s">
        <v>134</v>
      </c>
      <c r="CH215" s="10">
        <v>0.205173972130647</v>
      </c>
      <c r="CI215" s="10">
        <v>-1.05089334055225</v>
      </c>
      <c r="CJ215" s="4" t="s">
        <v>134</v>
      </c>
      <c r="CK215" s="4" t="s">
        <v>134</v>
      </c>
      <c r="CL215" s="4" t="s">
        <v>134</v>
      </c>
      <c r="CM215" s="8">
        <v>1970.64</v>
      </c>
      <c r="CN215" s="8">
        <v>-838.47</v>
      </c>
      <c r="CO215" s="4" t="s">
        <v>134</v>
      </c>
      <c r="CP215" s="4" t="s">
        <v>134</v>
      </c>
      <c r="CQ215" s="4" t="s">
        <v>134</v>
      </c>
      <c r="CR215" s="10">
        <v>3.7090000000000001</v>
      </c>
      <c r="CS215" s="10">
        <v>-5.4909999999999997</v>
      </c>
      <c r="CT215" s="4" t="s">
        <v>134</v>
      </c>
      <c r="CU215" s="4" t="s">
        <v>134</v>
      </c>
      <c r="CV215" s="4" t="s">
        <v>134</v>
      </c>
      <c r="CW215" s="4" t="s">
        <v>134</v>
      </c>
      <c r="CX215" s="4" t="s">
        <v>134</v>
      </c>
      <c r="CY215" s="8">
        <v>8065.84</v>
      </c>
      <c r="CZ215" s="8">
        <v>4934.8599999999997</v>
      </c>
      <c r="DA215" s="4" t="s">
        <v>134</v>
      </c>
      <c r="DB215" s="4" t="s">
        <v>134</v>
      </c>
      <c r="DC215" s="4" t="s">
        <v>134</v>
      </c>
      <c r="DD215" s="8">
        <v>11548.13</v>
      </c>
      <c r="DE215" s="8">
        <v>13393.78</v>
      </c>
      <c r="DF215" s="4" t="s">
        <v>134</v>
      </c>
      <c r="DG215" s="4" t="e">
        <f t="shared" si="86"/>
        <v>#VALUE!</v>
      </c>
    </row>
    <row r="216" spans="1:111" ht="14" customHeight="1" x14ac:dyDescent="0.2">
      <c r="A216" s="4" t="s">
        <v>869</v>
      </c>
      <c r="B216" s="5" t="s">
        <v>870</v>
      </c>
      <c r="C216" s="4" t="s">
        <v>232</v>
      </c>
      <c r="D216" s="16">
        <v>166</v>
      </c>
      <c r="E216" s="4">
        <f t="shared" si="87"/>
        <v>8.375225699373412E-2</v>
      </c>
      <c r="F216" s="4">
        <f t="shared" si="68"/>
        <v>-9.639885152679355</v>
      </c>
      <c r="G216" s="4">
        <f t="shared" si="69"/>
        <v>-4.6695979088350636</v>
      </c>
      <c r="H216" s="4">
        <f t="shared" si="70"/>
        <v>1.9618030531119934</v>
      </c>
      <c r="I216" s="17">
        <v>164.60103898200001</v>
      </c>
      <c r="J216" s="8">
        <v>1213</v>
      </c>
      <c r="K216" s="4">
        <f t="shared" si="71"/>
        <v>-0.21694673972090384</v>
      </c>
      <c r="L216" s="4">
        <f t="shared" si="72"/>
        <v>9.1179783991130581E-2</v>
      </c>
      <c r="M216" s="14">
        <f t="shared" si="73"/>
        <v>165414</v>
      </c>
      <c r="N216" s="4">
        <f t="shared" si="74"/>
        <v>-0.46173205447274962</v>
      </c>
      <c r="O216" s="4">
        <f t="shared" si="75"/>
        <v>-0.47747546209557901</v>
      </c>
      <c r="P216" s="4">
        <f t="shared" si="76"/>
        <v>-0.42012247979642625</v>
      </c>
      <c r="Q216" s="4">
        <f t="shared" si="77"/>
        <v>5.3661810352059504E-2</v>
      </c>
      <c r="R216" s="4">
        <f t="shared" si="78"/>
        <v>6.298430015197129E-3</v>
      </c>
      <c r="S216" s="4">
        <f t="shared" si="79"/>
        <v>-0.12300214268110499</v>
      </c>
      <c r="T216" s="14">
        <f t="shared" si="80"/>
        <v>1558.5</v>
      </c>
      <c r="U216" s="4">
        <f t="shared" si="81"/>
        <v>0.20664050988391242</v>
      </c>
      <c r="V216" s="4">
        <f t="shared" si="82"/>
        <v>0.25153866173357059</v>
      </c>
      <c r="W216" s="4">
        <f t="shared" si="83"/>
        <v>4.4922386045062819</v>
      </c>
      <c r="X216">
        <f t="shared" si="84"/>
        <v>-9.866577294448714E-2</v>
      </c>
      <c r="Y216">
        <f t="shared" si="85"/>
        <v>3.4886003991372188</v>
      </c>
      <c r="Z216" s="9" t="s">
        <v>871</v>
      </c>
      <c r="AA216" s="2" t="s">
        <v>134</v>
      </c>
      <c r="AB216" s="17">
        <v>171.98462273999999</v>
      </c>
      <c r="AC216" s="17">
        <v>164.017961031</v>
      </c>
      <c r="AD216" s="17">
        <v>119.31979882500001</v>
      </c>
      <c r="AE216" s="16">
        <v>-94445</v>
      </c>
      <c r="AF216" s="16">
        <v>70156.038982337996</v>
      </c>
      <c r="AG216" s="8">
        <v>-17075</v>
      </c>
      <c r="AH216" s="8">
        <v>26620</v>
      </c>
      <c r="AI216" s="8">
        <v>1056</v>
      </c>
      <c r="AJ216" s="8">
        <v>1148</v>
      </c>
      <c r="AK216" s="8">
        <v>3581</v>
      </c>
      <c r="AL216" s="8">
        <v>173059</v>
      </c>
      <c r="AM216" s="8">
        <v>157769</v>
      </c>
      <c r="AN216" s="8">
        <v>127238</v>
      </c>
      <c r="AO216" s="8">
        <v>126322</v>
      </c>
      <c r="AP216" s="8">
        <v>122070</v>
      </c>
      <c r="AQ216" s="8">
        <v>142169</v>
      </c>
      <c r="AR216" s="8">
        <v>134828</v>
      </c>
      <c r="AS216" s="8">
        <v>96408</v>
      </c>
      <c r="AT216" s="8">
        <v>91517</v>
      </c>
      <c r="AU216" s="8">
        <v>95633</v>
      </c>
      <c r="AV216" s="8">
        <v>35761</v>
      </c>
      <c r="AW216" s="8">
        <v>38524</v>
      </c>
      <c r="AX216" s="8">
        <v>52128</v>
      </c>
      <c r="AY216" s="8">
        <v>108885</v>
      </c>
      <c r="AZ216" s="8">
        <v>95114</v>
      </c>
      <c r="BA216" s="8">
        <v>-16512</v>
      </c>
      <c r="BB216" s="8">
        <v>-22503</v>
      </c>
      <c r="BC216" s="8">
        <v>-9119</v>
      </c>
      <c r="BD216" s="8">
        <v>3932</v>
      </c>
      <c r="BE216" s="8">
        <v>-4356</v>
      </c>
      <c r="BF216" s="8">
        <v>-15024</v>
      </c>
      <c r="BG216" s="8">
        <v>-19047</v>
      </c>
      <c r="BH216" s="8">
        <v>-5639</v>
      </c>
      <c r="BI216" s="8">
        <v>7523</v>
      </c>
      <c r="BJ216" s="8">
        <v>-357</v>
      </c>
      <c r="BK216" s="8">
        <v>49607</v>
      </c>
      <c r="BL216" s="8">
        <v>23754</v>
      </c>
      <c r="BM216" s="8">
        <v>25682</v>
      </c>
      <c r="BN216" s="8">
        <v>30529</v>
      </c>
      <c r="BO216" s="8">
        <v>32446</v>
      </c>
      <c r="BP216" s="8">
        <v>25975</v>
      </c>
      <c r="BQ216" s="8">
        <v>19716</v>
      </c>
      <c r="BR216" s="8">
        <v>18422</v>
      </c>
      <c r="BS216" s="8">
        <v>20811</v>
      </c>
      <c r="BT216" s="8">
        <v>30008</v>
      </c>
      <c r="BU216" s="8">
        <v>-1919</v>
      </c>
      <c r="BV216" s="8">
        <v>-1198</v>
      </c>
      <c r="BW216" s="8">
        <v>-2612</v>
      </c>
      <c r="BX216" s="8">
        <v>-4107</v>
      </c>
      <c r="BY216" s="8">
        <v>-3244</v>
      </c>
      <c r="BZ216" s="8">
        <v>-19187</v>
      </c>
      <c r="CA216" s="8">
        <v>-28001</v>
      </c>
      <c r="CB216" s="8">
        <v>-26231</v>
      </c>
      <c r="CC216" s="8">
        <v>-64426</v>
      </c>
      <c r="CD216" s="8">
        <v>-58421</v>
      </c>
      <c r="CE216" s="10">
        <v>46.444145356662197</v>
      </c>
      <c r="CF216" s="10">
        <v>-1.9112527199253999</v>
      </c>
      <c r="CG216" s="10">
        <v>-3.09326424870466</v>
      </c>
      <c r="CH216" s="10">
        <v>0.732796075683252</v>
      </c>
      <c r="CI216" s="10">
        <v>-0.84626700993012105</v>
      </c>
      <c r="CJ216" s="8">
        <v>-15587</v>
      </c>
      <c r="CK216" s="8">
        <v>30076</v>
      </c>
      <c r="CL216" s="8">
        <v>4536</v>
      </c>
      <c r="CM216" s="8">
        <v>4739</v>
      </c>
      <c r="CN216" s="8">
        <v>7580</v>
      </c>
      <c r="CO216" s="10">
        <v>-43.587000000000003</v>
      </c>
      <c r="CP216" s="10">
        <v>78.070999999999998</v>
      </c>
      <c r="CQ216" s="10">
        <v>8.702</v>
      </c>
      <c r="CR216" s="10">
        <v>4.3520000000000003</v>
      </c>
      <c r="CS216" s="10">
        <v>7.9690000000000003</v>
      </c>
      <c r="CT216" s="8">
        <v>771</v>
      </c>
      <c r="CU216" s="8">
        <v>342</v>
      </c>
      <c r="CV216" s="8">
        <v>34216</v>
      </c>
      <c r="CW216" s="8">
        <v>14732</v>
      </c>
      <c r="CX216" s="8">
        <v>46076</v>
      </c>
      <c r="CY216" s="8">
        <v>49327</v>
      </c>
      <c r="CZ216" s="8">
        <v>52261</v>
      </c>
      <c r="DA216" s="8">
        <v>1090</v>
      </c>
      <c r="DB216" s="4" t="s">
        <v>134</v>
      </c>
      <c r="DC216" s="4" t="s">
        <v>134</v>
      </c>
      <c r="DD216" s="8">
        <v>274</v>
      </c>
      <c r="DE216" s="8">
        <v>889</v>
      </c>
      <c r="DF216" s="8">
        <v>1213</v>
      </c>
      <c r="DG216" s="4" t="e">
        <f t="shared" si="86"/>
        <v>#NUM!</v>
      </c>
    </row>
    <row r="217" spans="1:111" ht="14" customHeight="1" x14ac:dyDescent="0.2">
      <c r="A217" s="4" t="s">
        <v>872</v>
      </c>
      <c r="B217" s="5" t="s">
        <v>873</v>
      </c>
      <c r="C217" s="4" t="s">
        <v>874</v>
      </c>
      <c r="D217" s="2" t="s">
        <v>134</v>
      </c>
      <c r="E217" s="4" t="e">
        <f t="shared" si="87"/>
        <v>#VALUE!</v>
      </c>
      <c r="F217" s="4" t="e">
        <f t="shared" si="68"/>
        <v>#VALUE!</v>
      </c>
      <c r="G217" s="4" t="e">
        <f t="shared" si="69"/>
        <v>#VALUE!</v>
      </c>
      <c r="H217" s="4" t="e">
        <f t="shared" si="70"/>
        <v>#VALUE!</v>
      </c>
      <c r="I217" s="2" t="s">
        <v>134</v>
      </c>
      <c r="J217" s="8">
        <v>78</v>
      </c>
      <c r="K217" s="4" t="e">
        <f t="shared" si="71"/>
        <v>#VALUE!</v>
      </c>
      <c r="L217" s="4" t="e">
        <f t="shared" si="72"/>
        <v>#VALUE!</v>
      </c>
      <c r="M217" s="14" t="e">
        <f t="shared" si="73"/>
        <v>#DIV/0!</v>
      </c>
      <c r="N217" s="4" t="e">
        <f t="shared" si="74"/>
        <v>#VALUE!</v>
      </c>
      <c r="O217" s="4" t="e">
        <f t="shared" si="75"/>
        <v>#VALUE!</v>
      </c>
      <c r="P217" s="4" t="e">
        <f t="shared" si="76"/>
        <v>#VALUE!</v>
      </c>
      <c r="Q217" s="4" t="e">
        <f t="shared" si="77"/>
        <v>#VALUE!</v>
      </c>
      <c r="R217" s="4" t="e">
        <f t="shared" si="78"/>
        <v>#VALUE!</v>
      </c>
      <c r="S217" s="4" t="e">
        <f t="shared" si="79"/>
        <v>#VALUE!</v>
      </c>
      <c r="T217" s="14" t="e">
        <f t="shared" si="80"/>
        <v>#DIV/0!</v>
      </c>
      <c r="U217" s="4" t="e">
        <f t="shared" si="81"/>
        <v>#VALUE!</v>
      </c>
      <c r="V217" s="4" t="e">
        <f t="shared" si="82"/>
        <v>#VALUE!</v>
      </c>
      <c r="W217" s="4" t="e">
        <f t="shared" si="83"/>
        <v>#VALUE!</v>
      </c>
      <c r="X217" t="e">
        <f t="shared" si="84"/>
        <v>#VALUE!</v>
      </c>
      <c r="Y217" t="e">
        <f t="shared" si="85"/>
        <v>#VALUE!</v>
      </c>
      <c r="Z217" s="9" t="s">
        <v>875</v>
      </c>
      <c r="AA217" s="2" t="s">
        <v>134</v>
      </c>
      <c r="AB217" s="2" t="s">
        <v>134</v>
      </c>
      <c r="AC217" s="2" t="s">
        <v>134</v>
      </c>
      <c r="AD217" s="2" t="s">
        <v>134</v>
      </c>
      <c r="AE217" s="2" t="s">
        <v>134</v>
      </c>
      <c r="AF217" s="2" t="s">
        <v>134</v>
      </c>
      <c r="AG217" s="4" t="s">
        <v>134</v>
      </c>
      <c r="AH217" s="4" t="s">
        <v>134</v>
      </c>
      <c r="AI217" s="4" t="s">
        <v>134</v>
      </c>
      <c r="AJ217" s="4" t="s">
        <v>134</v>
      </c>
      <c r="AK217" s="4" t="s">
        <v>134</v>
      </c>
      <c r="AL217" s="4" t="s">
        <v>134</v>
      </c>
      <c r="AM217" s="4" t="s">
        <v>134</v>
      </c>
      <c r="AN217" s="4" t="s">
        <v>134</v>
      </c>
      <c r="AO217" s="4" t="s">
        <v>134</v>
      </c>
      <c r="AP217" s="4" t="s">
        <v>134</v>
      </c>
      <c r="AQ217" s="4" t="s">
        <v>134</v>
      </c>
      <c r="AR217" s="4" t="s">
        <v>134</v>
      </c>
      <c r="AS217" s="4" t="s">
        <v>134</v>
      </c>
      <c r="AT217" s="4" t="s">
        <v>134</v>
      </c>
      <c r="AU217" s="4" t="s">
        <v>134</v>
      </c>
      <c r="AV217" s="4" t="s">
        <v>134</v>
      </c>
      <c r="AW217" s="4" t="s">
        <v>134</v>
      </c>
      <c r="AX217" s="4" t="s">
        <v>134</v>
      </c>
      <c r="AY217" s="4" t="s">
        <v>134</v>
      </c>
      <c r="AZ217" s="4" t="s">
        <v>134</v>
      </c>
      <c r="BA217" s="4" t="s">
        <v>134</v>
      </c>
      <c r="BB217" s="4" t="s">
        <v>134</v>
      </c>
      <c r="BC217" s="4" t="s">
        <v>134</v>
      </c>
      <c r="BD217" s="4" t="s">
        <v>134</v>
      </c>
      <c r="BE217" s="4" t="s">
        <v>134</v>
      </c>
      <c r="BF217" s="4" t="s">
        <v>134</v>
      </c>
      <c r="BG217" s="4" t="s">
        <v>134</v>
      </c>
      <c r="BH217" s="4" t="s">
        <v>134</v>
      </c>
      <c r="BI217" s="4" t="s">
        <v>134</v>
      </c>
      <c r="BJ217" s="4" t="s">
        <v>134</v>
      </c>
      <c r="BK217" s="4" t="s">
        <v>134</v>
      </c>
      <c r="BL217" s="4" t="s">
        <v>134</v>
      </c>
      <c r="BM217" s="4" t="s">
        <v>134</v>
      </c>
      <c r="BN217" s="4" t="s">
        <v>134</v>
      </c>
      <c r="BO217" s="4" t="s">
        <v>134</v>
      </c>
      <c r="BP217" s="4" t="s">
        <v>134</v>
      </c>
      <c r="BQ217" s="4" t="s">
        <v>134</v>
      </c>
      <c r="BR217" s="4" t="s">
        <v>134</v>
      </c>
      <c r="BS217" s="4" t="s">
        <v>134</v>
      </c>
      <c r="BT217" s="4" t="s">
        <v>134</v>
      </c>
      <c r="BU217" s="4" t="s">
        <v>134</v>
      </c>
      <c r="BV217" s="4" t="s">
        <v>134</v>
      </c>
      <c r="BW217" s="4" t="s">
        <v>134</v>
      </c>
      <c r="BX217" s="4" t="s">
        <v>134</v>
      </c>
      <c r="BY217" s="4" t="s">
        <v>134</v>
      </c>
      <c r="BZ217" s="4" t="s">
        <v>134</v>
      </c>
      <c r="CA217" s="4" t="s">
        <v>134</v>
      </c>
      <c r="CB217" s="4" t="s">
        <v>134</v>
      </c>
      <c r="CC217" s="4" t="s">
        <v>134</v>
      </c>
      <c r="CD217" s="4" t="s">
        <v>134</v>
      </c>
      <c r="CE217" s="4" t="s">
        <v>134</v>
      </c>
      <c r="CF217" s="4" t="s">
        <v>134</v>
      </c>
      <c r="CG217" s="4" t="s">
        <v>134</v>
      </c>
      <c r="CH217" s="4" t="s">
        <v>134</v>
      </c>
      <c r="CI217" s="4" t="s">
        <v>134</v>
      </c>
      <c r="CJ217" s="4" t="s">
        <v>134</v>
      </c>
      <c r="CK217" s="4" t="s">
        <v>134</v>
      </c>
      <c r="CL217" s="4" t="s">
        <v>134</v>
      </c>
      <c r="CM217" s="4" t="s">
        <v>134</v>
      </c>
      <c r="CN217" s="4" t="s">
        <v>134</v>
      </c>
      <c r="CO217" s="4" t="s">
        <v>134</v>
      </c>
      <c r="CP217" s="4" t="s">
        <v>134</v>
      </c>
      <c r="CQ217" s="4" t="s">
        <v>134</v>
      </c>
      <c r="CR217" s="4" t="s">
        <v>134</v>
      </c>
      <c r="CS217" s="4" t="s">
        <v>134</v>
      </c>
      <c r="CT217" s="8">
        <v>39</v>
      </c>
      <c r="CU217" s="8">
        <v>53</v>
      </c>
      <c r="CV217" s="4" t="s">
        <v>134</v>
      </c>
      <c r="CW217" s="4" t="s">
        <v>134</v>
      </c>
      <c r="CX217" s="4" t="s">
        <v>134</v>
      </c>
      <c r="CY217" s="4" t="s">
        <v>134</v>
      </c>
      <c r="CZ217" s="4" t="s">
        <v>134</v>
      </c>
      <c r="DA217" s="4" t="s">
        <v>134</v>
      </c>
      <c r="DB217" s="4" t="s">
        <v>134</v>
      </c>
      <c r="DC217" s="4" t="s">
        <v>134</v>
      </c>
      <c r="DD217" s="4" t="s">
        <v>134</v>
      </c>
      <c r="DE217" s="4" t="s">
        <v>134</v>
      </c>
      <c r="DF217" s="8">
        <v>78</v>
      </c>
      <c r="DG217" s="4" t="e">
        <f t="shared" si="86"/>
        <v>#VALUE!</v>
      </c>
    </row>
    <row r="218" spans="1:111" ht="14" customHeight="1" x14ac:dyDescent="0.2">
      <c r="A218" s="4" t="s">
        <v>876</v>
      </c>
      <c r="B218" s="5" t="s">
        <v>877</v>
      </c>
      <c r="C218" s="4" t="s">
        <v>285</v>
      </c>
      <c r="D218" s="16">
        <v>309</v>
      </c>
      <c r="E218" s="4">
        <f t="shared" si="87"/>
        <v>6.6234773632443122E-3</v>
      </c>
      <c r="F218" s="4">
        <f t="shared" si="68"/>
        <v>-12.46397797260274</v>
      </c>
      <c r="G218" s="4">
        <f t="shared" si="69"/>
        <v>-18.226888916662716</v>
      </c>
      <c r="H218" s="4">
        <f t="shared" si="70"/>
        <v>0.52657952507918582</v>
      </c>
      <c r="I218" s="17">
        <v>26.386241368</v>
      </c>
      <c r="J218" s="8">
        <v>22</v>
      </c>
      <c r="K218" s="4">
        <f t="shared" si="71"/>
        <v>-2.1785258328440138E-2</v>
      </c>
      <c r="L218" s="4">
        <f t="shared" si="72"/>
        <v>2.0969622273839583E-2</v>
      </c>
      <c r="M218" s="14">
        <f t="shared" si="73"/>
        <v>47693</v>
      </c>
      <c r="N218" s="4">
        <f t="shared" si="74"/>
        <v>-5.6662330845941446E-2</v>
      </c>
      <c r="O218" s="4">
        <f t="shared" si="75"/>
        <v>-4.831017092261701E-2</v>
      </c>
      <c r="P218" s="4">
        <f t="shared" si="76"/>
        <v>-2.8890258095433698E-2</v>
      </c>
      <c r="Q218" s="4">
        <f t="shared" si="77"/>
        <v>3.009972387668013E-2</v>
      </c>
      <c r="R218" s="4" t="e">
        <f t="shared" si="78"/>
        <v>#VALUE!</v>
      </c>
      <c r="S218" s="4">
        <f t="shared" si="79"/>
        <v>-8.3076108251182168E-2</v>
      </c>
      <c r="T218" s="14">
        <f t="shared" si="80"/>
        <v>793</v>
      </c>
      <c r="U218" s="4">
        <f t="shared" si="81"/>
        <v>0.96750049676550465</v>
      </c>
      <c r="V218" s="4">
        <f t="shared" si="82"/>
        <v>1.1942279391726167</v>
      </c>
      <c r="W218" s="4">
        <f t="shared" si="83"/>
        <v>1.1167463878889492</v>
      </c>
      <c r="X218">
        <f t="shared" si="84"/>
        <v>-4.6740114366458391E-2</v>
      </c>
      <c r="Y218">
        <f t="shared" si="85"/>
        <v>4.4492141453831042</v>
      </c>
      <c r="Z218" s="9" t="s">
        <v>878</v>
      </c>
      <c r="AA218" s="17">
        <v>31.594338319999999</v>
      </c>
      <c r="AB218" s="17">
        <v>21.12674466</v>
      </c>
      <c r="AC218" s="17">
        <v>25.039361163999999</v>
      </c>
      <c r="AD218" s="17">
        <v>25.698590856999999</v>
      </c>
      <c r="AE218" s="16">
        <v>-3311</v>
      </c>
      <c r="AF218" s="16">
        <v>23075.241368495001</v>
      </c>
      <c r="AG218" s="8">
        <v>-2117</v>
      </c>
      <c r="AH218" s="8">
        <v>4055</v>
      </c>
      <c r="AI218" s="8">
        <v>100</v>
      </c>
      <c r="AJ218" s="8">
        <v>2447</v>
      </c>
      <c r="AK218" s="8">
        <v>3498</v>
      </c>
      <c r="AL218" s="8">
        <v>45293</v>
      </c>
      <c r="AM218" s="8">
        <v>50093</v>
      </c>
      <c r="AN218" s="8">
        <v>50328</v>
      </c>
      <c r="AO218" s="8">
        <v>49470</v>
      </c>
      <c r="AP218" s="8">
        <v>41685</v>
      </c>
      <c r="AQ218" s="8">
        <v>36694</v>
      </c>
      <c r="AR218" s="8">
        <v>38315</v>
      </c>
      <c r="AS218" s="8">
        <v>37843</v>
      </c>
      <c r="AT218" s="8">
        <v>36301</v>
      </c>
      <c r="AU218" s="8">
        <v>29144</v>
      </c>
      <c r="AV218" s="8">
        <v>43821</v>
      </c>
      <c r="AW218" s="8">
        <v>40558</v>
      </c>
      <c r="AX218" s="8">
        <v>49844</v>
      </c>
      <c r="AY218" s="8">
        <v>55272</v>
      </c>
      <c r="AZ218" s="8">
        <v>47857</v>
      </c>
      <c r="BA218" s="8">
        <v>-2483</v>
      </c>
      <c r="BB218" s="8">
        <v>-3435</v>
      </c>
      <c r="BC218" s="8">
        <v>242</v>
      </c>
      <c r="BD218" s="8">
        <v>3243</v>
      </c>
      <c r="BE218" s="8">
        <v>4342</v>
      </c>
      <c r="BF218" s="8">
        <v>-1266</v>
      </c>
      <c r="BG218" s="8">
        <v>-2067</v>
      </c>
      <c r="BH218" s="8">
        <v>1758</v>
      </c>
      <c r="BI218" s="8">
        <v>4601</v>
      </c>
      <c r="BJ218" s="8">
        <v>5367</v>
      </c>
      <c r="BK218" s="8">
        <v>10180</v>
      </c>
      <c r="BL218" s="8">
        <v>14727</v>
      </c>
      <c r="BM218" s="8">
        <v>16591</v>
      </c>
      <c r="BN218" s="8">
        <v>15938</v>
      </c>
      <c r="BO218" s="8">
        <v>10172</v>
      </c>
      <c r="BP218" s="8">
        <v>6205</v>
      </c>
      <c r="BQ218" s="8">
        <v>4248</v>
      </c>
      <c r="BR218" s="8">
        <v>6769</v>
      </c>
      <c r="BS218" s="8">
        <v>8642</v>
      </c>
      <c r="BT218" s="8">
        <v>6003</v>
      </c>
      <c r="BU218" s="8">
        <v>-1319</v>
      </c>
      <c r="BV218" s="8">
        <v>-267</v>
      </c>
      <c r="BW218" s="8">
        <v>-729</v>
      </c>
      <c r="BX218" s="8">
        <v>-2271</v>
      </c>
      <c r="BY218" s="8">
        <v>-1866</v>
      </c>
      <c r="BZ218" s="8">
        <v>-36660</v>
      </c>
      <c r="CA218" s="8">
        <v>-33202</v>
      </c>
      <c r="CB218" s="8">
        <v>-40088</v>
      </c>
      <c r="CC218" s="8">
        <v>-41788</v>
      </c>
      <c r="CD218" s="8">
        <v>-34747</v>
      </c>
      <c r="CE218" s="10">
        <v>-2.2680100755667501</v>
      </c>
      <c r="CF218" s="10">
        <v>-7.7065217391304301</v>
      </c>
      <c r="CG218" s="10">
        <v>1.4595588235294099</v>
      </c>
      <c r="CH218" s="10">
        <v>-0.46954545454545499</v>
      </c>
      <c r="CI218" s="10">
        <v>1.0447046301224101</v>
      </c>
      <c r="CJ218" s="8">
        <v>-900</v>
      </c>
      <c r="CK218" s="8">
        <v>5423</v>
      </c>
      <c r="CL218" s="8">
        <v>1616</v>
      </c>
      <c r="CM218" s="8">
        <v>3805</v>
      </c>
      <c r="CN218" s="8">
        <v>4523</v>
      </c>
      <c r="CO218" s="10">
        <v>-2.0539999999999998</v>
      </c>
      <c r="CP218" s="10">
        <v>13.371</v>
      </c>
      <c r="CQ218" s="10">
        <v>3.242</v>
      </c>
      <c r="CR218" s="10">
        <v>6.8840000000000003</v>
      </c>
      <c r="CS218" s="10">
        <v>9.4510000000000005</v>
      </c>
      <c r="CT218" s="4" t="s">
        <v>134</v>
      </c>
      <c r="CU218" s="8">
        <v>18</v>
      </c>
      <c r="CV218" s="8">
        <v>20899</v>
      </c>
      <c r="CW218" s="8">
        <v>26667</v>
      </c>
      <c r="CX218" s="8">
        <v>29443</v>
      </c>
      <c r="CY218" s="8">
        <v>28876</v>
      </c>
      <c r="CZ218" s="8">
        <v>23242</v>
      </c>
      <c r="DA218" s="4" t="s">
        <v>134</v>
      </c>
      <c r="DB218" s="4" t="s">
        <v>134</v>
      </c>
      <c r="DC218" s="4" t="s">
        <v>134</v>
      </c>
      <c r="DD218" s="4" t="s">
        <v>134</v>
      </c>
      <c r="DE218" s="4" t="s">
        <v>134</v>
      </c>
      <c r="DF218" s="8">
        <v>22</v>
      </c>
      <c r="DG218" s="4" t="e">
        <f t="shared" si="86"/>
        <v>#NUM!</v>
      </c>
    </row>
    <row r="219" spans="1:111" ht="14" customHeight="1" x14ac:dyDescent="0.2">
      <c r="A219" s="4" t="s">
        <v>879</v>
      </c>
      <c r="B219" s="5" t="s">
        <v>880</v>
      </c>
      <c r="C219" s="4" t="s">
        <v>343</v>
      </c>
      <c r="D219" s="2" t="s">
        <v>134</v>
      </c>
      <c r="E219" s="4" t="e">
        <f t="shared" si="87"/>
        <v>#VALUE!</v>
      </c>
      <c r="F219" s="4" t="e">
        <f t="shared" si="68"/>
        <v>#VALUE!</v>
      </c>
      <c r="G219" s="4" t="e">
        <f t="shared" si="69"/>
        <v>#VALUE!</v>
      </c>
      <c r="H219" s="4" t="e">
        <f t="shared" si="70"/>
        <v>#VALUE!</v>
      </c>
      <c r="I219" s="2" t="s">
        <v>134</v>
      </c>
      <c r="J219" s="8">
        <v>187</v>
      </c>
      <c r="K219" s="4" t="e">
        <f t="shared" si="71"/>
        <v>#VALUE!</v>
      </c>
      <c r="L219" s="4" t="e">
        <f t="shared" si="72"/>
        <v>#VALUE!</v>
      </c>
      <c r="M219" s="14" t="e">
        <f t="shared" si="73"/>
        <v>#DIV/0!</v>
      </c>
      <c r="N219" s="4" t="e">
        <f t="shared" si="74"/>
        <v>#VALUE!</v>
      </c>
      <c r="O219" s="4" t="e">
        <f t="shared" si="75"/>
        <v>#VALUE!</v>
      </c>
      <c r="P219" s="4" t="e">
        <f t="shared" si="76"/>
        <v>#VALUE!</v>
      </c>
      <c r="Q219" s="4" t="e">
        <f t="shared" si="77"/>
        <v>#VALUE!</v>
      </c>
      <c r="R219" s="4" t="e">
        <f t="shared" si="78"/>
        <v>#VALUE!</v>
      </c>
      <c r="S219" s="4" t="e">
        <f t="shared" si="79"/>
        <v>#VALUE!</v>
      </c>
      <c r="T219" s="14" t="e">
        <f t="shared" si="80"/>
        <v>#DIV/0!</v>
      </c>
      <c r="U219" s="4" t="e">
        <f t="shared" si="81"/>
        <v>#VALUE!</v>
      </c>
      <c r="V219" s="4" t="e">
        <f t="shared" si="82"/>
        <v>#VALUE!</v>
      </c>
      <c r="W219" s="4" t="e">
        <f t="shared" si="83"/>
        <v>#VALUE!</v>
      </c>
      <c r="X219" t="e">
        <f t="shared" si="84"/>
        <v>#VALUE!</v>
      </c>
      <c r="Y219" t="e">
        <f t="shared" si="85"/>
        <v>#VALUE!</v>
      </c>
      <c r="Z219" s="9" t="s">
        <v>881</v>
      </c>
      <c r="AA219" s="2" t="s">
        <v>134</v>
      </c>
      <c r="AB219" s="2" t="s">
        <v>134</v>
      </c>
      <c r="AC219" s="17">
        <v>15.856355280000001</v>
      </c>
      <c r="AD219" s="17">
        <v>22.339717529000001</v>
      </c>
      <c r="AE219" s="2" t="s">
        <v>134</v>
      </c>
      <c r="AF219" s="2" t="s">
        <v>134</v>
      </c>
      <c r="AG219" s="4" t="s">
        <v>134</v>
      </c>
      <c r="AH219" s="4" t="s">
        <v>134</v>
      </c>
      <c r="AI219" s="4" t="s">
        <v>134</v>
      </c>
      <c r="AJ219" s="8">
        <v>-370</v>
      </c>
      <c r="AK219" s="8">
        <v>1760</v>
      </c>
      <c r="AL219" s="4" t="s">
        <v>134</v>
      </c>
      <c r="AM219" s="4" t="s">
        <v>134</v>
      </c>
      <c r="AN219" s="4" t="s">
        <v>134</v>
      </c>
      <c r="AO219" s="8">
        <v>30827</v>
      </c>
      <c r="AP219" s="8">
        <v>31532</v>
      </c>
      <c r="AQ219" s="4" t="s">
        <v>134</v>
      </c>
      <c r="AR219" s="4" t="s">
        <v>134</v>
      </c>
      <c r="AS219" s="4" t="s">
        <v>134</v>
      </c>
      <c r="AT219" s="8">
        <v>12670</v>
      </c>
      <c r="AU219" s="8">
        <v>12381</v>
      </c>
      <c r="AV219" s="4" t="s">
        <v>134</v>
      </c>
      <c r="AW219" s="4" t="s">
        <v>134</v>
      </c>
      <c r="AX219" s="4" t="s">
        <v>134</v>
      </c>
      <c r="AY219" s="8">
        <v>43701</v>
      </c>
      <c r="AZ219" s="8">
        <v>40681</v>
      </c>
      <c r="BA219" s="4" t="s">
        <v>134</v>
      </c>
      <c r="BB219" s="4" t="s">
        <v>134</v>
      </c>
      <c r="BC219" s="4" t="s">
        <v>134</v>
      </c>
      <c r="BD219" s="8">
        <v>12</v>
      </c>
      <c r="BE219" s="8">
        <v>162</v>
      </c>
      <c r="BF219" s="4" t="s">
        <v>134</v>
      </c>
      <c r="BG219" s="4" t="s">
        <v>134</v>
      </c>
      <c r="BH219" s="4" t="s">
        <v>134</v>
      </c>
      <c r="BI219" s="8">
        <v>1432</v>
      </c>
      <c r="BJ219" s="8">
        <v>1601</v>
      </c>
      <c r="BK219" s="4" t="s">
        <v>134</v>
      </c>
      <c r="BL219" s="4" t="s">
        <v>134</v>
      </c>
      <c r="BM219" s="4" t="s">
        <v>134</v>
      </c>
      <c r="BN219" s="8">
        <v>13306</v>
      </c>
      <c r="BO219" s="8">
        <v>10503</v>
      </c>
      <c r="BP219" s="4" t="s">
        <v>134</v>
      </c>
      <c r="BQ219" s="4" t="s">
        <v>134</v>
      </c>
      <c r="BR219" s="4" t="s">
        <v>134</v>
      </c>
      <c r="BS219" s="8">
        <v>7836</v>
      </c>
      <c r="BT219" s="8">
        <v>6697</v>
      </c>
      <c r="BU219" s="4" t="s">
        <v>134</v>
      </c>
      <c r="BV219" s="4" t="s">
        <v>134</v>
      </c>
      <c r="BW219" s="4" t="s">
        <v>134</v>
      </c>
      <c r="BX219" s="8">
        <v>-893</v>
      </c>
      <c r="BY219" s="8">
        <v>-2317</v>
      </c>
      <c r="BZ219" s="4" t="s">
        <v>134</v>
      </c>
      <c r="CA219" s="4" t="s">
        <v>134</v>
      </c>
      <c r="CB219" s="4" t="s">
        <v>134</v>
      </c>
      <c r="CC219" s="8">
        <v>-26207</v>
      </c>
      <c r="CD219" s="8">
        <v>-24188</v>
      </c>
      <c r="CE219" s="4" t="s">
        <v>134</v>
      </c>
      <c r="CF219" s="4" t="s">
        <v>134</v>
      </c>
      <c r="CG219" s="4" t="s">
        <v>134</v>
      </c>
      <c r="CH219" s="10">
        <v>0.96174863387978105</v>
      </c>
      <c r="CI219" s="10">
        <v>0.45269461077844297</v>
      </c>
      <c r="CJ219" s="4" t="s">
        <v>134</v>
      </c>
      <c r="CK219" s="4" t="s">
        <v>134</v>
      </c>
      <c r="CL219" s="4" t="s">
        <v>134</v>
      </c>
      <c r="CM219" s="8">
        <v>1050</v>
      </c>
      <c r="CN219" s="8">
        <v>3199</v>
      </c>
      <c r="CO219" s="4" t="s">
        <v>134</v>
      </c>
      <c r="CP219" s="4" t="s">
        <v>134</v>
      </c>
      <c r="CQ219" s="4" t="s">
        <v>134</v>
      </c>
      <c r="CR219" s="10">
        <v>2.403</v>
      </c>
      <c r="CS219" s="10">
        <v>7.8639999999999999</v>
      </c>
      <c r="CT219" s="8">
        <v>157</v>
      </c>
      <c r="CU219" s="8">
        <v>89</v>
      </c>
      <c r="CV219" s="4" t="s">
        <v>134</v>
      </c>
      <c r="CW219" s="4" t="s">
        <v>134</v>
      </c>
      <c r="CX219" s="4" t="s">
        <v>134</v>
      </c>
      <c r="CY219" s="8">
        <v>6372</v>
      </c>
      <c r="CZ219" s="8">
        <v>5820</v>
      </c>
      <c r="DA219" s="4" t="s">
        <v>134</v>
      </c>
      <c r="DB219" s="4" t="s">
        <v>134</v>
      </c>
      <c r="DC219" s="4" t="s">
        <v>134</v>
      </c>
      <c r="DD219" s="8">
        <v>6448</v>
      </c>
      <c r="DE219" s="8">
        <v>6655</v>
      </c>
      <c r="DF219" s="8">
        <v>187</v>
      </c>
      <c r="DG219" s="4" t="e">
        <f t="shared" si="86"/>
        <v>#VALUE!</v>
      </c>
    </row>
    <row r="220" spans="1:111" ht="14" customHeight="1" x14ac:dyDescent="0.2">
      <c r="A220" s="4" t="s">
        <v>882</v>
      </c>
      <c r="B220" s="5" t="s">
        <v>883</v>
      </c>
      <c r="C220" s="4" t="s">
        <v>182</v>
      </c>
      <c r="D220" s="16">
        <v>740</v>
      </c>
      <c r="E220" s="4">
        <f t="shared" si="87"/>
        <v>1.8641454413350633E-2</v>
      </c>
      <c r="F220" s="4">
        <f t="shared" si="68"/>
        <v>7.1398534860125267</v>
      </c>
      <c r="G220" s="4">
        <f t="shared" si="69"/>
        <v>1.2697032237843551</v>
      </c>
      <c r="H220" s="4">
        <f t="shared" si="70"/>
        <v>0.15640415519576714</v>
      </c>
      <c r="I220" s="17">
        <v>17.099949099</v>
      </c>
      <c r="J220" s="8">
        <v>14</v>
      </c>
      <c r="K220" s="4">
        <f t="shared" si="71"/>
        <v>9.9081864641061834E-3</v>
      </c>
      <c r="L220" s="4">
        <f t="shared" si="72"/>
        <v>4.454969561816613E-2</v>
      </c>
      <c r="M220" s="14">
        <f t="shared" si="73"/>
        <v>40863.5</v>
      </c>
      <c r="N220" s="4">
        <f t="shared" si="74"/>
        <v>5.3398388743901057E-2</v>
      </c>
      <c r="O220" s="4">
        <f t="shared" si="75"/>
        <v>5.4351526154544423E-2</v>
      </c>
      <c r="P220" s="4">
        <f t="shared" si="76"/>
        <v>0.12318166345171905</v>
      </c>
      <c r="Q220" s="4">
        <f t="shared" si="77"/>
        <v>3.331442187677295E-2</v>
      </c>
      <c r="R220" s="4" t="e">
        <f t="shared" si="78"/>
        <v>#VALUE!</v>
      </c>
      <c r="S220" s="4">
        <f t="shared" si="79"/>
        <v>-0.10705331224042003</v>
      </c>
      <c r="T220" s="14">
        <f t="shared" si="80"/>
        <v>1290</v>
      </c>
      <c r="U220" s="4">
        <f t="shared" si="81"/>
        <v>1.0148315331291311</v>
      </c>
      <c r="V220" s="4">
        <f t="shared" si="82"/>
        <v>1.508971988219985</v>
      </c>
      <c r="W220" s="4">
        <f t="shared" si="83"/>
        <v>1.3375947261413346</v>
      </c>
      <c r="X220">
        <f t="shared" si="84"/>
        <v>5.5157642615324382E-2</v>
      </c>
      <c r="Y220">
        <f t="shared" si="85"/>
        <v>2.7928860873480414</v>
      </c>
      <c r="Z220" s="9" t="s">
        <v>884</v>
      </c>
      <c r="AA220" s="17">
        <v>19.682667470999998</v>
      </c>
      <c r="AB220" s="17">
        <v>11.49666257</v>
      </c>
      <c r="AC220" s="17">
        <v>10.57839882</v>
      </c>
      <c r="AD220" s="17">
        <v>15.882155105000001</v>
      </c>
      <c r="AE220" s="16">
        <v>-10208</v>
      </c>
      <c r="AF220" s="16">
        <v>6891.9490987014797</v>
      </c>
      <c r="AG220" s="8">
        <v>2395</v>
      </c>
      <c r="AH220" s="8">
        <v>-591</v>
      </c>
      <c r="AI220" s="8">
        <v>878</v>
      </c>
      <c r="AJ220" s="8">
        <v>1545</v>
      </c>
      <c r="AK220" s="8">
        <v>1184</v>
      </c>
      <c r="AL220" s="8">
        <v>43421</v>
      </c>
      <c r="AM220" s="8">
        <v>38306</v>
      </c>
      <c r="AN220" s="8">
        <v>35660</v>
      </c>
      <c r="AO220" s="8">
        <v>36527</v>
      </c>
      <c r="AP220" s="8">
        <v>36474</v>
      </c>
      <c r="AQ220" s="8">
        <v>29202</v>
      </c>
      <c r="AR220" s="8">
        <v>23959</v>
      </c>
      <c r="AS220" s="8">
        <v>20200</v>
      </c>
      <c r="AT220" s="8">
        <v>19740</v>
      </c>
      <c r="AU220" s="8">
        <v>19049</v>
      </c>
      <c r="AV220" s="8">
        <v>44065</v>
      </c>
      <c r="AW220" s="8">
        <v>32462</v>
      </c>
      <c r="AX220" s="8">
        <v>34465</v>
      </c>
      <c r="AY220" s="8">
        <v>39198</v>
      </c>
      <c r="AZ220" s="8">
        <v>42361</v>
      </c>
      <c r="BA220" s="8">
        <v>2353</v>
      </c>
      <c r="BB220" s="8">
        <v>-1650</v>
      </c>
      <c r="BC220" s="8">
        <v>-947</v>
      </c>
      <c r="BD220" s="8">
        <v>794</v>
      </c>
      <c r="BE220" s="8">
        <v>2188</v>
      </c>
      <c r="BF220" s="8">
        <v>5428</v>
      </c>
      <c r="BG220" s="8">
        <v>2989</v>
      </c>
      <c r="BH220" s="8">
        <v>2292</v>
      </c>
      <c r="BI220" s="8">
        <v>3244</v>
      </c>
      <c r="BJ220" s="8">
        <v>4402</v>
      </c>
      <c r="BK220" s="8">
        <v>15547</v>
      </c>
      <c r="BL220" s="8">
        <v>12672</v>
      </c>
      <c r="BM220" s="8">
        <v>11694</v>
      </c>
      <c r="BN220" s="8">
        <v>12861</v>
      </c>
      <c r="BO220" s="8">
        <v>14495</v>
      </c>
      <c r="BP220" s="8">
        <v>11929</v>
      </c>
      <c r="BQ220" s="8">
        <v>8759</v>
      </c>
      <c r="BR220" s="8">
        <v>7243</v>
      </c>
      <c r="BS220" s="8">
        <v>8133</v>
      </c>
      <c r="BT220" s="8">
        <v>9821</v>
      </c>
      <c r="BU220" s="8">
        <v>-1468</v>
      </c>
      <c r="BV220" s="8">
        <v>-1112</v>
      </c>
      <c r="BW220" s="8">
        <v>-1017</v>
      </c>
      <c r="BX220" s="8">
        <v>-2841</v>
      </c>
      <c r="BY220" s="8">
        <v>-2309</v>
      </c>
      <c r="BZ220" s="8">
        <v>-29257</v>
      </c>
      <c r="CA220" s="8">
        <v>-21733</v>
      </c>
      <c r="CB220" s="8">
        <v>-24099</v>
      </c>
      <c r="CC220" s="8">
        <v>-27747</v>
      </c>
      <c r="CD220" s="8">
        <v>-29509</v>
      </c>
      <c r="CE220" s="10">
        <v>0.202808112324493</v>
      </c>
      <c r="CF220" s="10">
        <v>0.33472715868701702</v>
      </c>
      <c r="CG220" s="10">
        <v>1.46164139161463</v>
      </c>
      <c r="CH220" s="10">
        <v>1.7095238095238099</v>
      </c>
      <c r="CI220" s="10">
        <v>1.78084648493544</v>
      </c>
      <c r="CJ220" s="8">
        <v>5470</v>
      </c>
      <c r="CK220" s="8">
        <v>4048</v>
      </c>
      <c r="CL220" s="8">
        <v>4117</v>
      </c>
      <c r="CM220" s="8">
        <v>3995</v>
      </c>
      <c r="CN220" s="8">
        <v>3398</v>
      </c>
      <c r="CO220" s="10">
        <v>12.413</v>
      </c>
      <c r="CP220" s="10">
        <v>12.47</v>
      </c>
      <c r="CQ220" s="10">
        <v>11.945</v>
      </c>
      <c r="CR220" s="10">
        <v>10.192</v>
      </c>
      <c r="CS220" s="10">
        <v>8.0220000000000002</v>
      </c>
      <c r="CT220" s="8">
        <v>4</v>
      </c>
      <c r="CU220" s="8">
        <v>7</v>
      </c>
      <c r="CV220" s="8">
        <v>11449</v>
      </c>
      <c r="CW220" s="8">
        <v>6671</v>
      </c>
      <c r="CX220" s="8">
        <v>5283</v>
      </c>
      <c r="CY220" s="8">
        <v>6268</v>
      </c>
      <c r="CZ220" s="8">
        <v>6973</v>
      </c>
      <c r="DA220" s="4" t="s">
        <v>134</v>
      </c>
      <c r="DB220" s="4" t="s">
        <v>134</v>
      </c>
      <c r="DC220" s="4" t="s">
        <v>134</v>
      </c>
      <c r="DD220" s="4" t="s">
        <v>134</v>
      </c>
      <c r="DE220" s="4" t="s">
        <v>134</v>
      </c>
      <c r="DF220" s="8">
        <v>14</v>
      </c>
      <c r="DG220" s="4">
        <f t="shared" si="86"/>
        <v>0.19258255941799285</v>
      </c>
    </row>
    <row r="221" spans="1:111" ht="14" customHeight="1" x14ac:dyDescent="0.2">
      <c r="A221" s="4" t="s">
        <v>885</v>
      </c>
      <c r="B221" s="5" t="s">
        <v>886</v>
      </c>
      <c r="C221" s="4" t="s">
        <v>343</v>
      </c>
      <c r="D221" s="16">
        <v>279</v>
      </c>
      <c r="E221" s="4">
        <f t="shared" si="87"/>
        <v>0.22626991411491804</v>
      </c>
      <c r="F221" s="4">
        <f t="shared" si="68"/>
        <v>-0.50398397221522173</v>
      </c>
      <c r="G221" s="4">
        <f t="shared" si="69"/>
        <v>-0.41862477125794045</v>
      </c>
      <c r="H221" s="4">
        <f t="shared" si="70"/>
        <v>0.40559281869517733</v>
      </c>
      <c r="I221" s="17">
        <v>23.997700820999999</v>
      </c>
      <c r="J221" s="8">
        <v>34</v>
      </c>
      <c r="K221" s="4">
        <f t="shared" si="71"/>
        <v>2.3080065588625116</v>
      </c>
      <c r="L221" s="4">
        <f t="shared" si="72"/>
        <v>0.65139127642347261</v>
      </c>
      <c r="M221" s="14">
        <f t="shared" si="73"/>
        <v>35637.5</v>
      </c>
      <c r="N221" s="4">
        <f t="shared" si="74"/>
        <v>-1.0768517015008467</v>
      </c>
      <c r="O221" s="4">
        <f t="shared" si="75"/>
        <v>-1.1045489340972883</v>
      </c>
      <c r="P221" s="4">
        <f t="shared" si="76"/>
        <v>-0.96886960959428425</v>
      </c>
      <c r="Q221" s="4">
        <f t="shared" si="77"/>
        <v>2.8207566865387737E-2</v>
      </c>
      <c r="R221" s="4">
        <f t="shared" si="78"/>
        <v>1.4034770010865628E-2</v>
      </c>
      <c r="S221" s="4" t="e">
        <f t="shared" si="79"/>
        <v>#DIV/0!</v>
      </c>
      <c r="T221" s="14">
        <f t="shared" si="80"/>
        <v>1028.5</v>
      </c>
      <c r="U221" s="4">
        <f t="shared" si="81"/>
        <v>1.3011288180610889</v>
      </c>
      <c r="V221" s="4">
        <f t="shared" si="82"/>
        <v>1.8015378829035897</v>
      </c>
      <c r="W221" s="4">
        <f t="shared" si="83"/>
        <v>1.4972208414297981</v>
      </c>
      <c r="X221">
        <f t="shared" si="84"/>
        <v>-1.4371604491126404</v>
      </c>
      <c r="Y221">
        <f t="shared" si="85"/>
        <v>2.6919077023074425</v>
      </c>
      <c r="Z221" s="9" t="s">
        <v>887</v>
      </c>
      <c r="AA221" s="17">
        <v>45.987415599999999</v>
      </c>
      <c r="AB221" s="17">
        <v>15.290544150000001</v>
      </c>
      <c r="AC221" s="17">
        <v>11.10405868</v>
      </c>
      <c r="AD221" s="17">
        <v>10.61268666</v>
      </c>
      <c r="AE221" s="16">
        <v>-6513</v>
      </c>
      <c r="AF221" s="16">
        <v>17484.700821130398</v>
      </c>
      <c r="AG221" s="8">
        <v>-47616</v>
      </c>
      <c r="AH221" s="8">
        <v>-43815</v>
      </c>
      <c r="AI221" s="8">
        <v>-26810</v>
      </c>
      <c r="AJ221" s="8">
        <v>-4258</v>
      </c>
      <c r="AK221" s="8">
        <v>-3223</v>
      </c>
      <c r="AL221" s="8">
        <v>33132</v>
      </c>
      <c r="AM221" s="8">
        <v>38143</v>
      </c>
      <c r="AN221" s="8">
        <v>69331</v>
      </c>
      <c r="AO221" s="8">
        <v>3038</v>
      </c>
      <c r="AP221" s="8">
        <v>4455</v>
      </c>
      <c r="AQ221" s="8">
        <v>23929</v>
      </c>
      <c r="AR221" s="8">
        <v>27385</v>
      </c>
      <c r="AS221" s="8">
        <v>63867</v>
      </c>
      <c r="AT221" s="8">
        <v>1758</v>
      </c>
      <c r="AU221" s="8">
        <v>2903</v>
      </c>
      <c r="AV221" s="8">
        <v>43109</v>
      </c>
      <c r="AW221" s="8">
        <v>22129</v>
      </c>
      <c r="AX221" s="8">
        <v>13968</v>
      </c>
      <c r="AY221" s="8">
        <v>1032</v>
      </c>
      <c r="AZ221" s="8">
        <v>360</v>
      </c>
      <c r="BA221" s="8">
        <v>-46422</v>
      </c>
      <c r="BB221" s="8">
        <v>-43509</v>
      </c>
      <c r="BC221" s="8">
        <v>-25502</v>
      </c>
      <c r="BD221" s="8">
        <v>-4218</v>
      </c>
      <c r="BE221" s="8">
        <v>-4329</v>
      </c>
      <c r="BF221" s="8">
        <v>-41767</v>
      </c>
      <c r="BG221" s="8">
        <v>-40906</v>
      </c>
      <c r="BH221" s="8">
        <v>-23697</v>
      </c>
      <c r="BI221" s="8">
        <v>-3817</v>
      </c>
      <c r="BJ221" s="8">
        <v>-3899</v>
      </c>
      <c r="BK221" s="8">
        <v>12308</v>
      </c>
      <c r="BL221" s="8">
        <v>19070</v>
      </c>
      <c r="BM221" s="8">
        <v>8264</v>
      </c>
      <c r="BN221" s="8">
        <v>1858</v>
      </c>
      <c r="BO221" s="8">
        <v>1634</v>
      </c>
      <c r="BP221" s="8">
        <v>5941</v>
      </c>
      <c r="BQ221" s="8">
        <v>7505</v>
      </c>
      <c r="BR221" s="8">
        <v>7613</v>
      </c>
      <c r="BS221" s="8">
        <v>1712</v>
      </c>
      <c r="BT221" s="8">
        <v>1634</v>
      </c>
      <c r="BU221" s="8">
        <v>-1216</v>
      </c>
      <c r="BV221" s="8">
        <v>-841</v>
      </c>
      <c r="BW221" s="8">
        <v>-662</v>
      </c>
      <c r="BX221" s="4" t="s">
        <v>134</v>
      </c>
      <c r="BY221" s="8">
        <v>0</v>
      </c>
      <c r="BZ221" s="8">
        <v>-36020</v>
      </c>
      <c r="CA221" s="8">
        <v>-19209</v>
      </c>
      <c r="CB221" s="8">
        <v>-7000</v>
      </c>
      <c r="CC221" s="8">
        <v>4</v>
      </c>
      <c r="CD221" s="8">
        <v>182</v>
      </c>
      <c r="CE221" s="10">
        <v>-9.6958710976837903</v>
      </c>
      <c r="CF221" s="10">
        <v>-6.7263321262286597</v>
      </c>
      <c r="CG221" s="10">
        <v>-3.8627480916030499</v>
      </c>
      <c r="CH221" s="10">
        <v>-6.8262476894639601</v>
      </c>
      <c r="CI221" s="10">
        <v>-9.6455696202531591</v>
      </c>
      <c r="CJ221" s="8">
        <v>-42961</v>
      </c>
      <c r="CK221" s="8">
        <v>-41212</v>
      </c>
      <c r="CL221" s="8">
        <v>-25005</v>
      </c>
      <c r="CM221" s="8">
        <v>-3857</v>
      </c>
      <c r="CN221" s="8">
        <v>-2793</v>
      </c>
      <c r="CO221" s="10">
        <v>-99.656999999999996</v>
      </c>
      <c r="CP221" s="4" t="s">
        <v>371</v>
      </c>
      <c r="CQ221" s="4" t="s">
        <v>371</v>
      </c>
      <c r="CR221" s="4" t="s">
        <v>371</v>
      </c>
      <c r="CS221" s="4" t="s">
        <v>371</v>
      </c>
      <c r="CT221" s="8">
        <v>34</v>
      </c>
      <c r="CU221" s="8">
        <v>8</v>
      </c>
      <c r="CV221" s="8">
        <v>7471</v>
      </c>
      <c r="CW221" s="8">
        <v>1098</v>
      </c>
      <c r="CX221" s="8">
        <v>2998</v>
      </c>
      <c r="CY221" s="8">
        <v>1394</v>
      </c>
      <c r="CZ221" s="8">
        <v>1518</v>
      </c>
      <c r="DA221" s="8">
        <v>465</v>
      </c>
      <c r="DB221" s="8">
        <v>2300</v>
      </c>
      <c r="DC221" s="8">
        <v>227</v>
      </c>
      <c r="DD221" s="8">
        <v>896</v>
      </c>
      <c r="DE221" s="8">
        <v>1245</v>
      </c>
      <c r="DF221" s="8">
        <v>34</v>
      </c>
      <c r="DG221" s="4">
        <f t="shared" si="86"/>
        <v>0.96052845949913657</v>
      </c>
    </row>
    <row r="222" spans="1:111" ht="14" customHeight="1" x14ac:dyDescent="0.2">
      <c r="A222" s="4" t="s">
        <v>888</v>
      </c>
      <c r="B222" s="5" t="s">
        <v>889</v>
      </c>
      <c r="C222" s="4" t="s">
        <v>201</v>
      </c>
      <c r="D222" s="16">
        <v>123</v>
      </c>
      <c r="E222" s="4">
        <f t="shared" si="87"/>
        <v>-2.1741792799225723E-2</v>
      </c>
      <c r="F222" s="4">
        <f t="shared" si="68"/>
        <v>14.523153257093355</v>
      </c>
      <c r="G222" s="4">
        <f t="shared" si="69"/>
        <v>2.3320576269438802</v>
      </c>
      <c r="H222" s="4">
        <f t="shared" si="70"/>
        <v>0.2886276959425787</v>
      </c>
      <c r="I222" s="17">
        <v>32.523439867</v>
      </c>
      <c r="J222" s="8">
        <v>27</v>
      </c>
      <c r="K222" s="4">
        <f t="shared" si="71"/>
        <v>6.0926052210938497E-2</v>
      </c>
      <c r="L222" s="4">
        <f t="shared" si="72"/>
        <v>5.6459922618781189E-2</v>
      </c>
      <c r="M222" s="14">
        <f t="shared" si="73"/>
        <v>47575.524999999994</v>
      </c>
      <c r="N222" s="4">
        <f t="shared" si="74"/>
        <v>8.0111564028149534E-2</v>
      </c>
      <c r="O222" s="4">
        <f t="shared" si="75"/>
        <v>7.2551607596306425E-2</v>
      </c>
      <c r="P222" s="4">
        <f t="shared" si="76"/>
        <v>0.12376525031279785</v>
      </c>
      <c r="Q222" s="4">
        <f t="shared" si="77"/>
        <v>4.5083711898111153E-2</v>
      </c>
      <c r="R222" s="4" t="e">
        <f t="shared" si="78"/>
        <v>#VALUE!</v>
      </c>
      <c r="S222" s="4">
        <f t="shared" si="79"/>
        <v>0.1039816307318735</v>
      </c>
      <c r="T222" s="14">
        <f t="shared" si="80"/>
        <v>1506.6999999999998</v>
      </c>
      <c r="U222" s="4">
        <f t="shared" si="81"/>
        <v>0.62712656438379777</v>
      </c>
      <c r="V222" s="4">
        <f t="shared" si="82"/>
        <v>0.81276993297525724</v>
      </c>
      <c r="W222" s="4">
        <f t="shared" si="83"/>
        <v>2.1865769510307582</v>
      </c>
      <c r="X222">
        <f t="shared" si="84"/>
        <v>4.5499040412393089E-2</v>
      </c>
      <c r="Y222">
        <f t="shared" si="85"/>
        <v>8.2528173631057484</v>
      </c>
      <c r="Z222" s="9" t="s">
        <v>890</v>
      </c>
      <c r="AA222" s="17">
        <v>41.338844831000003</v>
      </c>
      <c r="AB222" s="17">
        <v>38.239847073999996</v>
      </c>
      <c r="AC222" s="17">
        <v>38.492235061000002</v>
      </c>
      <c r="AD222" s="17">
        <v>35.512600212000002</v>
      </c>
      <c r="AE222" s="16">
        <v>-23614.49</v>
      </c>
      <c r="AF222" s="16">
        <v>8908.9498670272806</v>
      </c>
      <c r="AG222" s="8">
        <v>2239.42</v>
      </c>
      <c r="AH222" s="8">
        <v>1062.9000000000001</v>
      </c>
      <c r="AI222" s="8">
        <v>3029.98</v>
      </c>
      <c r="AJ222" s="8">
        <v>2544.5300000000002</v>
      </c>
      <c r="AK222" s="8">
        <v>443.37</v>
      </c>
      <c r="AL222" s="8">
        <v>49219.06</v>
      </c>
      <c r="AM222" s="8">
        <v>45931.99</v>
      </c>
      <c r="AN222" s="8">
        <v>45075.89</v>
      </c>
      <c r="AO222" s="8">
        <v>41196.9</v>
      </c>
      <c r="AP222" s="8">
        <v>39511.29</v>
      </c>
      <c r="AQ222" s="8">
        <v>37977.019999999997</v>
      </c>
      <c r="AR222" s="8">
        <v>34111.910000000003</v>
      </c>
      <c r="AS222" s="8">
        <v>34423.620000000003</v>
      </c>
      <c r="AT222" s="8">
        <v>30767.71</v>
      </c>
      <c r="AU222" s="8">
        <v>28285.17</v>
      </c>
      <c r="AV222" s="8">
        <v>30866.58</v>
      </c>
      <c r="AW222" s="8">
        <v>22509.64</v>
      </c>
      <c r="AX222" s="8">
        <v>28381.54</v>
      </c>
      <c r="AY222" s="8">
        <v>33619.03</v>
      </c>
      <c r="AZ222" s="8">
        <v>24363.97</v>
      </c>
      <c r="BA222" s="8">
        <v>2472.77</v>
      </c>
      <c r="BB222" s="8">
        <v>-2352.08</v>
      </c>
      <c r="BC222" s="8">
        <v>3302.68</v>
      </c>
      <c r="BD222" s="8">
        <v>3001.79</v>
      </c>
      <c r="BE222" s="8">
        <v>647.64000000000306</v>
      </c>
      <c r="BF222" s="8">
        <v>3820.21</v>
      </c>
      <c r="BG222" s="8">
        <v>-1139.3699999999999</v>
      </c>
      <c r="BH222" s="8">
        <v>4443.79</v>
      </c>
      <c r="BI222" s="8">
        <v>4074.75</v>
      </c>
      <c r="BJ222" s="8">
        <v>1643.56</v>
      </c>
      <c r="BK222" s="8">
        <v>5963.91</v>
      </c>
      <c r="BL222" s="8">
        <v>5133.78</v>
      </c>
      <c r="BM222" s="8">
        <v>5538.34</v>
      </c>
      <c r="BN222" s="8">
        <v>4878.0200000000004</v>
      </c>
      <c r="BO222" s="8">
        <v>5898.94</v>
      </c>
      <c r="BP222" s="8">
        <v>5963.91</v>
      </c>
      <c r="BQ222" s="8">
        <v>5133.78</v>
      </c>
      <c r="BR222" s="8">
        <v>5538.34</v>
      </c>
      <c r="BS222" s="8">
        <v>4878.0200000000004</v>
      </c>
      <c r="BT222" s="8">
        <v>5898.94</v>
      </c>
      <c r="BU222" s="8">
        <v>-1391.58</v>
      </c>
      <c r="BV222" s="8">
        <v>-1621.82</v>
      </c>
      <c r="BW222" s="8">
        <v>-1231.1600000000001</v>
      </c>
      <c r="BX222" s="8">
        <v>-472.84</v>
      </c>
      <c r="BY222" s="8">
        <v>-936.83</v>
      </c>
      <c r="BZ222" s="8">
        <v>-19892.45</v>
      </c>
      <c r="CA222" s="8">
        <v>-18122.240000000002</v>
      </c>
      <c r="CB222" s="8">
        <v>-18003.34</v>
      </c>
      <c r="CC222" s="8">
        <v>-23498.3</v>
      </c>
      <c r="CD222" s="8">
        <v>-17443.84</v>
      </c>
      <c r="CE222" s="10">
        <v>0.90744870490253404</v>
      </c>
      <c r="CF222" s="10">
        <v>3.3934307964558101</v>
      </c>
      <c r="CG222" s="10">
        <v>8.7892069268007393</v>
      </c>
      <c r="CH222" s="10">
        <v>8.5026277019152499</v>
      </c>
      <c r="CI222" s="10">
        <v>-1.34860113361015</v>
      </c>
      <c r="CJ222" s="8">
        <v>3586.86</v>
      </c>
      <c r="CK222" s="8">
        <v>2275.61</v>
      </c>
      <c r="CL222" s="8">
        <v>4171.09</v>
      </c>
      <c r="CM222" s="8">
        <v>3617.49</v>
      </c>
      <c r="CN222" s="8">
        <v>1439.29</v>
      </c>
      <c r="CO222" s="10">
        <v>11.621</v>
      </c>
      <c r="CP222" s="10">
        <v>10.109</v>
      </c>
      <c r="CQ222" s="10">
        <v>14.696</v>
      </c>
      <c r="CR222" s="10">
        <v>10.76</v>
      </c>
      <c r="CS222" s="10">
        <v>5.907</v>
      </c>
      <c r="CT222" s="8">
        <v>9</v>
      </c>
      <c r="CU222" s="8">
        <v>22</v>
      </c>
      <c r="CV222" s="8">
        <v>12231.27</v>
      </c>
      <c r="CW222" s="8">
        <v>9668.43</v>
      </c>
      <c r="CX222" s="8">
        <v>16311.3</v>
      </c>
      <c r="CY222" s="8">
        <v>22688.43</v>
      </c>
      <c r="CZ222" s="8">
        <v>22480.42</v>
      </c>
      <c r="DA222" s="4" t="s">
        <v>134</v>
      </c>
      <c r="DB222" s="4" t="s">
        <v>134</v>
      </c>
      <c r="DC222" s="4" t="s">
        <v>134</v>
      </c>
      <c r="DD222" s="4" t="s">
        <v>134</v>
      </c>
      <c r="DE222" s="4" t="s">
        <v>134</v>
      </c>
      <c r="DF222" s="8">
        <v>27</v>
      </c>
      <c r="DG222" s="4">
        <f t="shared" si="86"/>
        <v>0.49914041429847611</v>
      </c>
    </row>
    <row r="223" spans="1:111" ht="14" customHeight="1" x14ac:dyDescent="0.2">
      <c r="A223" s="4" t="s">
        <v>891</v>
      </c>
      <c r="B223" s="5" t="s">
        <v>892</v>
      </c>
      <c r="C223" s="4" t="s">
        <v>167</v>
      </c>
      <c r="D223" s="2" t="s">
        <v>134</v>
      </c>
      <c r="E223" s="4" t="e">
        <f t="shared" si="87"/>
        <v>#VALUE!</v>
      </c>
      <c r="F223" s="4" t="e">
        <f t="shared" si="68"/>
        <v>#VALUE!</v>
      </c>
      <c r="G223" s="4" t="e">
        <f t="shared" si="69"/>
        <v>#VALUE!</v>
      </c>
      <c r="H223" s="4" t="e">
        <f t="shared" si="70"/>
        <v>#VALUE!</v>
      </c>
      <c r="I223" s="2" t="s">
        <v>134</v>
      </c>
      <c r="J223" s="4" t="s">
        <v>134</v>
      </c>
      <c r="K223" s="4" t="e">
        <f t="shared" si="71"/>
        <v>#VALUE!</v>
      </c>
      <c r="L223" s="4" t="e">
        <f t="shared" si="72"/>
        <v>#VALUE!</v>
      </c>
      <c r="M223" s="14" t="e">
        <f t="shared" si="73"/>
        <v>#DIV/0!</v>
      </c>
      <c r="N223" s="4" t="e">
        <f t="shared" si="74"/>
        <v>#VALUE!</v>
      </c>
      <c r="O223" s="4" t="e">
        <f t="shared" si="75"/>
        <v>#VALUE!</v>
      </c>
      <c r="P223" s="4" t="e">
        <f t="shared" si="76"/>
        <v>#VALUE!</v>
      </c>
      <c r="Q223" s="4" t="e">
        <f t="shared" si="77"/>
        <v>#VALUE!</v>
      </c>
      <c r="R223" s="4" t="e">
        <f t="shared" si="78"/>
        <v>#VALUE!</v>
      </c>
      <c r="S223" s="4" t="e">
        <f t="shared" si="79"/>
        <v>#VALUE!</v>
      </c>
      <c r="T223" s="14" t="e">
        <f t="shared" si="80"/>
        <v>#DIV/0!</v>
      </c>
      <c r="U223" s="4" t="e">
        <f t="shared" si="81"/>
        <v>#VALUE!</v>
      </c>
      <c r="V223" s="4" t="e">
        <f t="shared" si="82"/>
        <v>#VALUE!</v>
      </c>
      <c r="W223" s="4" t="e">
        <f t="shared" si="83"/>
        <v>#VALUE!</v>
      </c>
      <c r="X223" t="e">
        <f t="shared" si="84"/>
        <v>#VALUE!</v>
      </c>
      <c r="Y223" t="e">
        <f t="shared" si="85"/>
        <v>#VALUE!</v>
      </c>
      <c r="Z223" s="9" t="s">
        <v>893</v>
      </c>
      <c r="AA223" s="2" t="s">
        <v>134</v>
      </c>
      <c r="AB223" s="2" t="s">
        <v>134</v>
      </c>
      <c r="AC223" s="2" t="s">
        <v>134</v>
      </c>
      <c r="AD223" s="2" t="s">
        <v>134</v>
      </c>
      <c r="AE223" s="2" t="s">
        <v>134</v>
      </c>
      <c r="AF223" s="2" t="s">
        <v>134</v>
      </c>
      <c r="AG223" s="4" t="s">
        <v>134</v>
      </c>
      <c r="AH223" s="4" t="s">
        <v>134</v>
      </c>
      <c r="AI223" s="4" t="s">
        <v>134</v>
      </c>
      <c r="AJ223" s="4" t="s">
        <v>134</v>
      </c>
      <c r="AK223" s="4" t="s">
        <v>134</v>
      </c>
      <c r="AL223" s="4" t="s">
        <v>134</v>
      </c>
      <c r="AM223" s="4" t="s">
        <v>134</v>
      </c>
      <c r="AN223" s="4" t="s">
        <v>134</v>
      </c>
      <c r="AO223" s="4" t="s">
        <v>134</v>
      </c>
      <c r="AP223" s="4" t="s">
        <v>134</v>
      </c>
      <c r="AQ223" s="4" t="s">
        <v>134</v>
      </c>
      <c r="AR223" s="4" t="s">
        <v>134</v>
      </c>
      <c r="AS223" s="4" t="s">
        <v>134</v>
      </c>
      <c r="AT223" s="4" t="s">
        <v>134</v>
      </c>
      <c r="AU223" s="4" t="s">
        <v>134</v>
      </c>
      <c r="AV223" s="4" t="s">
        <v>134</v>
      </c>
      <c r="AW223" s="4" t="s">
        <v>134</v>
      </c>
      <c r="AX223" s="4" t="s">
        <v>134</v>
      </c>
      <c r="AY223" s="4" t="s">
        <v>134</v>
      </c>
      <c r="AZ223" s="4" t="s">
        <v>134</v>
      </c>
      <c r="BA223" s="4" t="s">
        <v>134</v>
      </c>
      <c r="BB223" s="4" t="s">
        <v>134</v>
      </c>
      <c r="BC223" s="4" t="s">
        <v>134</v>
      </c>
      <c r="BD223" s="4" t="s">
        <v>134</v>
      </c>
      <c r="BE223" s="4" t="s">
        <v>134</v>
      </c>
      <c r="BF223" s="4" t="s">
        <v>134</v>
      </c>
      <c r="BG223" s="4" t="s">
        <v>134</v>
      </c>
      <c r="BH223" s="4" t="s">
        <v>134</v>
      </c>
      <c r="BI223" s="4" t="s">
        <v>134</v>
      </c>
      <c r="BJ223" s="4" t="s">
        <v>134</v>
      </c>
      <c r="BK223" s="4" t="s">
        <v>134</v>
      </c>
      <c r="BL223" s="4" t="s">
        <v>134</v>
      </c>
      <c r="BM223" s="4" t="s">
        <v>134</v>
      </c>
      <c r="BN223" s="4" t="s">
        <v>134</v>
      </c>
      <c r="BO223" s="4" t="s">
        <v>134</v>
      </c>
      <c r="BP223" s="4" t="s">
        <v>134</v>
      </c>
      <c r="BQ223" s="4" t="s">
        <v>134</v>
      </c>
      <c r="BR223" s="4" t="s">
        <v>134</v>
      </c>
      <c r="BS223" s="4" t="s">
        <v>134</v>
      </c>
      <c r="BT223" s="4" t="s">
        <v>134</v>
      </c>
      <c r="BU223" s="4" t="s">
        <v>134</v>
      </c>
      <c r="BV223" s="4" t="s">
        <v>134</v>
      </c>
      <c r="BW223" s="4" t="s">
        <v>134</v>
      </c>
      <c r="BX223" s="4" t="s">
        <v>134</v>
      </c>
      <c r="BY223" s="4" t="s">
        <v>134</v>
      </c>
      <c r="BZ223" s="4" t="s">
        <v>134</v>
      </c>
      <c r="CA223" s="4" t="s">
        <v>134</v>
      </c>
      <c r="CB223" s="4" t="s">
        <v>134</v>
      </c>
      <c r="CC223" s="4" t="s">
        <v>134</v>
      </c>
      <c r="CD223" s="4" t="s">
        <v>134</v>
      </c>
      <c r="CE223" s="4" t="s">
        <v>134</v>
      </c>
      <c r="CF223" s="4" t="s">
        <v>134</v>
      </c>
      <c r="CG223" s="4" t="s">
        <v>134</v>
      </c>
      <c r="CH223" s="4" t="s">
        <v>134</v>
      </c>
      <c r="CI223" s="4" t="s">
        <v>134</v>
      </c>
      <c r="CJ223" s="4" t="s">
        <v>134</v>
      </c>
      <c r="CK223" s="4" t="s">
        <v>134</v>
      </c>
      <c r="CL223" s="4" t="s">
        <v>134</v>
      </c>
      <c r="CM223" s="4" t="s">
        <v>134</v>
      </c>
      <c r="CN223" s="4" t="s">
        <v>134</v>
      </c>
      <c r="CO223" s="4" t="s">
        <v>134</v>
      </c>
      <c r="CP223" s="4" t="s">
        <v>134</v>
      </c>
      <c r="CQ223" s="4" t="s">
        <v>134</v>
      </c>
      <c r="CR223" s="4" t="s">
        <v>134</v>
      </c>
      <c r="CS223" s="4" t="s">
        <v>134</v>
      </c>
      <c r="CT223" s="4" t="s">
        <v>134</v>
      </c>
      <c r="CU223" s="4" t="s">
        <v>134</v>
      </c>
      <c r="CV223" s="4" t="s">
        <v>134</v>
      </c>
      <c r="CW223" s="4" t="s">
        <v>134</v>
      </c>
      <c r="CX223" s="4" t="s">
        <v>134</v>
      </c>
      <c r="CY223" s="4" t="s">
        <v>134</v>
      </c>
      <c r="CZ223" s="4" t="s">
        <v>134</v>
      </c>
      <c r="DA223" s="4" t="s">
        <v>134</v>
      </c>
      <c r="DB223" s="4" t="s">
        <v>134</v>
      </c>
      <c r="DC223" s="4" t="s">
        <v>134</v>
      </c>
      <c r="DD223" s="4" t="s">
        <v>134</v>
      </c>
      <c r="DE223" s="4" t="s">
        <v>134</v>
      </c>
      <c r="DF223" s="4" t="s">
        <v>134</v>
      </c>
      <c r="DG223" s="4" t="e">
        <f t="shared" si="86"/>
        <v>#VALUE!</v>
      </c>
    </row>
    <row r="224" spans="1:111" ht="14" customHeight="1" x14ac:dyDescent="0.2">
      <c r="A224" s="4" t="s">
        <v>894</v>
      </c>
      <c r="B224" s="5" t="s">
        <v>895</v>
      </c>
      <c r="C224" s="4" t="s">
        <v>167</v>
      </c>
      <c r="D224" s="16">
        <v>20</v>
      </c>
      <c r="E224" s="4">
        <f t="shared" si="87"/>
        <v>-3.879585974989741E-2</v>
      </c>
      <c r="F224" s="4">
        <f t="shared" si="68"/>
        <v>7.6831301924406477</v>
      </c>
      <c r="G224" s="4">
        <f t="shared" si="69"/>
        <v>4.5383348624300082</v>
      </c>
      <c r="H224" s="4">
        <f t="shared" si="70"/>
        <v>2.8980396823088581</v>
      </c>
      <c r="I224" s="17">
        <v>235.595504221</v>
      </c>
      <c r="J224" s="8">
        <v>6877</v>
      </c>
      <c r="K224" s="4">
        <f t="shared" si="71"/>
        <v>-0.2327357887550916</v>
      </c>
      <c r="L224" s="4">
        <f t="shared" si="72"/>
        <v>6.823485640545246E-2</v>
      </c>
      <c r="M224" s="14">
        <f t="shared" si="73"/>
        <v>182815</v>
      </c>
      <c r="N224" s="4">
        <f t="shared" si="74"/>
        <v>0.63492888900444611</v>
      </c>
      <c r="O224" s="4">
        <f t="shared" si="75"/>
        <v>0.79727516185226588</v>
      </c>
      <c r="P224" s="4">
        <f t="shared" si="76"/>
        <v>0.63856893996515951</v>
      </c>
      <c r="Q224" s="4">
        <f t="shared" si="77"/>
        <v>7.8001092015288209E-4</v>
      </c>
      <c r="R224" s="4" t="e">
        <f t="shared" si="78"/>
        <v>#VALUE!</v>
      </c>
      <c r="S224" s="4">
        <f t="shared" si="79"/>
        <v>-0.20205605462099452</v>
      </c>
      <c r="T224" s="14">
        <f t="shared" si="80"/>
        <v>182.5</v>
      </c>
      <c r="U224" s="4">
        <f t="shared" si="81"/>
        <v>0.20230918941665352</v>
      </c>
      <c r="V224" s="4">
        <f t="shared" si="82"/>
        <v>0.23990144710578842</v>
      </c>
      <c r="W224" s="4">
        <f t="shared" si="83"/>
        <v>5.4179372452905472</v>
      </c>
      <c r="X224">
        <f t="shared" si="84"/>
        <v>0.16129609173636317</v>
      </c>
      <c r="Y224">
        <f t="shared" si="85"/>
        <v>5.8657821659981488</v>
      </c>
      <c r="Z224" s="9" t="s">
        <v>896</v>
      </c>
      <c r="AA224" s="17">
        <v>188.57710227999999</v>
      </c>
      <c r="AB224" s="17">
        <v>304.11991442200002</v>
      </c>
      <c r="AC224" s="17">
        <v>236.24237246199999</v>
      </c>
      <c r="AD224" s="17">
        <v>275.997067415</v>
      </c>
      <c r="AE224" s="16">
        <v>-124134</v>
      </c>
      <c r="AF224" s="16">
        <v>111461.50422128099</v>
      </c>
      <c r="AG224" s="8">
        <v>30664</v>
      </c>
      <c r="AH224" s="8">
        <v>12484</v>
      </c>
      <c r="AI224" s="8">
        <v>5401</v>
      </c>
      <c r="AJ224" s="8">
        <v>-20044</v>
      </c>
      <c r="AK224" s="8">
        <v>54343</v>
      </c>
      <c r="AL224" s="8">
        <v>190110</v>
      </c>
      <c r="AM224" s="8">
        <v>175520</v>
      </c>
      <c r="AN224" s="8">
        <v>96130</v>
      </c>
      <c r="AO224" s="8">
        <v>124848</v>
      </c>
      <c r="AP224" s="8">
        <v>145995</v>
      </c>
      <c r="AQ224" s="8">
        <v>160320</v>
      </c>
      <c r="AR224" s="8">
        <v>153323</v>
      </c>
      <c r="AS224" s="8">
        <v>74350</v>
      </c>
      <c r="AT224" s="8">
        <v>106960</v>
      </c>
      <c r="AU224" s="8">
        <v>135825</v>
      </c>
      <c r="AV224" s="8">
        <v>38461</v>
      </c>
      <c r="AW224" s="8">
        <v>35089</v>
      </c>
      <c r="AX224" s="8">
        <v>30456</v>
      </c>
      <c r="AY224" s="8">
        <v>35953</v>
      </c>
      <c r="AZ224" s="8">
        <v>110979</v>
      </c>
      <c r="BA224" s="8">
        <v>24420</v>
      </c>
      <c r="BB224" s="8">
        <v>17775</v>
      </c>
      <c r="BC224" s="8">
        <v>2220</v>
      </c>
      <c r="BD224" s="8">
        <v>-21451</v>
      </c>
      <c r="BE224" s="8">
        <v>53101</v>
      </c>
      <c r="BF224" s="8">
        <v>24560</v>
      </c>
      <c r="BG224" s="8">
        <v>18537</v>
      </c>
      <c r="BH224" s="8">
        <v>4151</v>
      </c>
      <c r="BI224" s="8">
        <v>-19254</v>
      </c>
      <c r="BJ224" s="8">
        <v>53956</v>
      </c>
      <c r="BK224" s="8">
        <v>32410</v>
      </c>
      <c r="BL224" s="8">
        <v>34225</v>
      </c>
      <c r="BM224" s="8">
        <v>32149</v>
      </c>
      <c r="BN224" s="8">
        <v>41091</v>
      </c>
      <c r="BO224" s="8">
        <v>46335</v>
      </c>
      <c r="BP224" s="8">
        <v>17925</v>
      </c>
      <c r="BQ224" s="8">
        <v>16630</v>
      </c>
      <c r="BR224" s="8">
        <v>8780</v>
      </c>
      <c r="BS224" s="8">
        <v>11823</v>
      </c>
      <c r="BT224" s="8">
        <v>15345</v>
      </c>
      <c r="BU224" s="8">
        <v>-30</v>
      </c>
      <c r="BV224" s="8">
        <v>-335</v>
      </c>
      <c r="BW224" s="8">
        <v>-47</v>
      </c>
      <c r="BX224" s="8">
        <v>-150</v>
      </c>
      <c r="BY224" s="8">
        <v>-74</v>
      </c>
      <c r="BZ224" s="8">
        <v>136</v>
      </c>
      <c r="CA224" s="8">
        <v>674</v>
      </c>
      <c r="CB224" s="8">
        <v>1763</v>
      </c>
      <c r="CC224" s="8">
        <v>2027</v>
      </c>
      <c r="CD224" s="8">
        <v>637</v>
      </c>
      <c r="CE224" s="4" t="s">
        <v>134</v>
      </c>
      <c r="CF224" s="4" t="s">
        <v>134</v>
      </c>
      <c r="CG224" s="4" t="s">
        <v>134</v>
      </c>
      <c r="CH224" s="4" t="s">
        <v>134</v>
      </c>
      <c r="CI224" s="4" t="s">
        <v>134</v>
      </c>
      <c r="CJ224" s="8">
        <v>30804</v>
      </c>
      <c r="CK224" s="8">
        <v>13246</v>
      </c>
      <c r="CL224" s="8">
        <v>7332</v>
      </c>
      <c r="CM224" s="8">
        <v>-17847</v>
      </c>
      <c r="CN224" s="8">
        <v>55198</v>
      </c>
      <c r="CO224" s="10">
        <v>80.091999999999999</v>
      </c>
      <c r="CP224" s="10">
        <v>37.75</v>
      </c>
      <c r="CQ224" s="10">
        <v>24.074000000000002</v>
      </c>
      <c r="CR224" s="10">
        <v>-49.64</v>
      </c>
      <c r="CS224" s="10">
        <v>49.737000000000002</v>
      </c>
      <c r="CT224" s="8">
        <v>4378</v>
      </c>
      <c r="CU224" s="8">
        <v>2745</v>
      </c>
      <c r="CV224" s="4" t="s">
        <v>134</v>
      </c>
      <c r="CW224" s="4" t="s">
        <v>134</v>
      </c>
      <c r="CX224" s="4" t="s">
        <v>134</v>
      </c>
      <c r="CY224" s="4" t="s">
        <v>134</v>
      </c>
      <c r="CZ224" s="4" t="s">
        <v>134</v>
      </c>
      <c r="DA224" s="4" t="s">
        <v>134</v>
      </c>
      <c r="DB224" s="4" t="s">
        <v>134</v>
      </c>
      <c r="DC224" s="4" t="s">
        <v>134</v>
      </c>
      <c r="DD224" s="4" t="s">
        <v>134</v>
      </c>
      <c r="DE224" s="8">
        <v>7532</v>
      </c>
      <c r="DF224" s="8">
        <v>6877</v>
      </c>
      <c r="DG224" s="4">
        <f t="shared" si="86"/>
        <v>-0.13329500583890774</v>
      </c>
    </row>
    <row r="225" spans="1:111" ht="14" customHeight="1" x14ac:dyDescent="0.2">
      <c r="A225" s="4" t="s">
        <v>897</v>
      </c>
      <c r="B225" s="5" t="s">
        <v>898</v>
      </c>
      <c r="C225" s="4" t="s">
        <v>163</v>
      </c>
      <c r="D225" s="16">
        <v>334</v>
      </c>
      <c r="E225" s="4">
        <f t="shared" si="87"/>
        <v>-0.13412182437531939</v>
      </c>
      <c r="F225" s="4">
        <f t="shared" si="68"/>
        <v>-9.3918299510470948</v>
      </c>
      <c r="G225" s="4">
        <f t="shared" si="69"/>
        <v>32.351067355756221</v>
      </c>
      <c r="H225" s="4">
        <f t="shared" si="70"/>
        <v>0.90113861564436837</v>
      </c>
      <c r="I225" s="17">
        <v>33.267552215999999</v>
      </c>
      <c r="J225" s="8">
        <v>135</v>
      </c>
      <c r="K225" s="4">
        <f t="shared" si="71"/>
        <v>2.2543937222768928E-2</v>
      </c>
      <c r="L225" s="4">
        <f t="shared" si="72"/>
        <v>1.8561213101896845E-2</v>
      </c>
      <c r="M225" s="14">
        <f t="shared" si="73"/>
        <v>52662.455000000002</v>
      </c>
      <c r="N225" s="4">
        <f t="shared" si="74"/>
        <v>-7.3883635046497143E-2</v>
      </c>
      <c r="O225" s="4">
        <f t="shared" si="75"/>
        <v>-9.9613714159727043E-2</v>
      </c>
      <c r="P225" s="4">
        <f t="shared" si="76"/>
        <v>2.7854988700520538E-2</v>
      </c>
      <c r="Q225" s="4">
        <f t="shared" si="77"/>
        <v>4.574376897542011E-2</v>
      </c>
      <c r="R225" s="4">
        <f t="shared" si="78"/>
        <v>0.20335067768376019</v>
      </c>
      <c r="S225" s="4">
        <f t="shared" si="79"/>
        <v>-0.1034587098874199</v>
      </c>
      <c r="T225" s="14">
        <f t="shared" si="80"/>
        <v>2392.6950000000002</v>
      </c>
      <c r="U225" s="4">
        <f t="shared" si="81"/>
        <v>0.70117159154725184</v>
      </c>
      <c r="V225" s="4">
        <f t="shared" si="82"/>
        <v>1.9570894156717253</v>
      </c>
      <c r="W225" s="4">
        <f t="shared" si="83"/>
        <v>1.3184494298946414</v>
      </c>
      <c r="X225">
        <f t="shared" si="84"/>
        <v>-6.984630649730883E-2</v>
      </c>
      <c r="Y225">
        <f t="shared" si="85"/>
        <v>2.4169419730939992</v>
      </c>
      <c r="Z225" s="9" t="s">
        <v>899</v>
      </c>
      <c r="AA225" s="17">
        <v>67.477451027000001</v>
      </c>
      <c r="AB225" s="17">
        <v>86.380844640000007</v>
      </c>
      <c r="AC225" s="17">
        <v>23.490645127000001</v>
      </c>
      <c r="AD225" s="17">
        <v>59.182549973</v>
      </c>
      <c r="AE225" s="16">
        <v>-1223.82</v>
      </c>
      <c r="AF225" s="16">
        <v>32043.7322158766</v>
      </c>
      <c r="AG225" s="8">
        <v>-3542.18</v>
      </c>
      <c r="AH225" s="8">
        <v>-3185.25</v>
      </c>
      <c r="AI225" s="8">
        <v>866.93</v>
      </c>
      <c r="AJ225" s="8">
        <v>-2680.32</v>
      </c>
      <c r="AK225" s="8">
        <v>1060.0999999999999</v>
      </c>
      <c r="AL225" s="8">
        <v>50713.919999999998</v>
      </c>
      <c r="AM225" s="8">
        <v>54610.99</v>
      </c>
      <c r="AN225" s="8">
        <v>47574.92</v>
      </c>
      <c r="AO225" s="8">
        <v>45973.18</v>
      </c>
      <c r="AP225" s="8">
        <v>47117.11</v>
      </c>
      <c r="AQ225" s="8">
        <v>18169.41</v>
      </c>
      <c r="AR225" s="8">
        <v>20703.099999999999</v>
      </c>
      <c r="AS225" s="8">
        <v>21257.83</v>
      </c>
      <c r="AT225" s="8">
        <v>19608.39</v>
      </c>
      <c r="AU225" s="8">
        <v>19389.05</v>
      </c>
      <c r="AV225" s="8">
        <v>35559.160000000003</v>
      </c>
      <c r="AW225" s="8">
        <v>38464.82</v>
      </c>
      <c r="AX225" s="8">
        <v>34967.96</v>
      </c>
      <c r="AY225" s="8">
        <v>33749.089999999997</v>
      </c>
      <c r="AZ225" s="8">
        <v>32525.47</v>
      </c>
      <c r="BA225" s="8">
        <v>-2627.24</v>
      </c>
      <c r="BB225" s="8">
        <v>-1841.81</v>
      </c>
      <c r="BC225" s="8">
        <v>3345.21</v>
      </c>
      <c r="BD225" s="8">
        <v>60.039999999998599</v>
      </c>
      <c r="BE225" s="8">
        <v>373.56999999999903</v>
      </c>
      <c r="BF225" s="8">
        <v>990.50000000000205</v>
      </c>
      <c r="BG225" s="8">
        <v>1667.62</v>
      </c>
      <c r="BH225" s="8">
        <v>6769.65</v>
      </c>
      <c r="BI225" s="8">
        <v>3524.19</v>
      </c>
      <c r="BJ225" s="8">
        <v>3777.15</v>
      </c>
      <c r="BK225" s="8">
        <v>20982.68</v>
      </c>
      <c r="BL225" s="8">
        <v>21033.51</v>
      </c>
      <c r="BM225" s="8">
        <v>13007.98</v>
      </c>
      <c r="BN225" s="8">
        <v>12514.05</v>
      </c>
      <c r="BO225" s="8">
        <v>11759.67</v>
      </c>
      <c r="BP225" s="8">
        <v>7733.56</v>
      </c>
      <c r="BQ225" s="8">
        <v>8448.2099999999991</v>
      </c>
      <c r="BR225" s="8">
        <v>7403.41</v>
      </c>
      <c r="BS225" s="8">
        <v>6355.26</v>
      </c>
      <c r="BT225" s="8">
        <v>5712.38</v>
      </c>
      <c r="BU225" s="8">
        <v>-1626.61</v>
      </c>
      <c r="BV225" s="8">
        <v>-3158.78</v>
      </c>
      <c r="BW225" s="8">
        <v>-2442.7800000000002</v>
      </c>
      <c r="BX225" s="8">
        <v>-1931.84</v>
      </c>
      <c r="BY225" s="8">
        <v>-2517.69</v>
      </c>
      <c r="BZ225" s="8">
        <v>-21251.86</v>
      </c>
      <c r="CA225" s="8">
        <v>-22632.7</v>
      </c>
      <c r="CB225" s="8">
        <v>-18830.36</v>
      </c>
      <c r="CC225" s="8">
        <v>-18986.68</v>
      </c>
      <c r="CD225" s="8">
        <v>-17911.240000000002</v>
      </c>
      <c r="CE225" s="10">
        <v>0.69716619771593402</v>
      </c>
      <c r="CF225" s="10">
        <v>0.30363596971837198</v>
      </c>
      <c r="CG225" s="10">
        <v>1.2354880804608701</v>
      </c>
      <c r="CH225" s="10">
        <v>0.46958791963354801</v>
      </c>
      <c r="CI225" s="10">
        <v>0.70665226481406496</v>
      </c>
      <c r="CJ225" s="8">
        <v>75.559999999999903</v>
      </c>
      <c r="CK225" s="8">
        <v>324.18</v>
      </c>
      <c r="CL225" s="8">
        <v>4291.37</v>
      </c>
      <c r="CM225" s="8">
        <v>783.82999999999902</v>
      </c>
      <c r="CN225" s="8">
        <v>4463.68</v>
      </c>
      <c r="CO225" s="10">
        <v>0.21199999999999999</v>
      </c>
      <c r="CP225" s="10">
        <v>0.84299999999999997</v>
      </c>
      <c r="CQ225" s="10">
        <v>12.272</v>
      </c>
      <c r="CR225" s="10">
        <v>2.323</v>
      </c>
      <c r="CS225" s="10">
        <v>13.724</v>
      </c>
      <c r="CT225" s="8">
        <v>20</v>
      </c>
      <c r="CU225" s="8">
        <v>67</v>
      </c>
      <c r="CV225" s="8">
        <v>9122.7900000000009</v>
      </c>
      <c r="CW225" s="8">
        <v>10491.11</v>
      </c>
      <c r="CX225" s="8">
        <v>12705.57</v>
      </c>
      <c r="CY225" s="8">
        <v>11758.59</v>
      </c>
      <c r="CZ225" s="8">
        <v>9824.42</v>
      </c>
      <c r="DA225" s="8">
        <v>10312.709999999999</v>
      </c>
      <c r="DB225" s="8">
        <v>11437.79</v>
      </c>
      <c r="DC225" s="8">
        <v>12562.87</v>
      </c>
      <c r="DD225" s="8">
        <v>13692.22</v>
      </c>
      <c r="DE225" s="8">
        <v>14912.88</v>
      </c>
      <c r="DF225" s="8">
        <v>135</v>
      </c>
      <c r="DG225" s="4" t="e">
        <f t="shared" si="86"/>
        <v>#NUM!</v>
      </c>
    </row>
    <row r="226" spans="1:111" ht="14" customHeight="1" x14ac:dyDescent="0.2">
      <c r="A226" s="4" t="s">
        <v>900</v>
      </c>
      <c r="B226" s="5" t="s">
        <v>901</v>
      </c>
      <c r="C226" s="4" t="s">
        <v>132</v>
      </c>
      <c r="D226" s="16">
        <v>109</v>
      </c>
      <c r="E226" s="4">
        <f t="shared" si="87"/>
        <v>-0.18493617374689775</v>
      </c>
      <c r="F226" s="4">
        <f t="shared" si="68"/>
        <v>-2.2000798332164151</v>
      </c>
      <c r="G226" s="4">
        <f t="shared" si="69"/>
        <v>-25.073823120118988</v>
      </c>
      <c r="H226" s="4">
        <f t="shared" si="70"/>
        <v>0.32101407743112054</v>
      </c>
      <c r="I226" s="17">
        <v>25.089710417999999</v>
      </c>
      <c r="J226" s="8">
        <v>129</v>
      </c>
      <c r="K226" s="4">
        <f t="shared" si="71"/>
        <v>-0.15053043133584565</v>
      </c>
      <c r="L226" s="4">
        <f t="shared" si="72"/>
        <v>-0.14207429857118614</v>
      </c>
      <c r="M226" s="14">
        <f t="shared" si="73"/>
        <v>48927.5</v>
      </c>
      <c r="N226" s="4">
        <f t="shared" si="74"/>
        <v>-0.30203428430738927</v>
      </c>
      <c r="O226" s="4">
        <f t="shared" si="75"/>
        <v>-0.35096790077862922</v>
      </c>
      <c r="P226" s="4">
        <f t="shared" si="76"/>
        <v>-1.280275751700354E-2</v>
      </c>
      <c r="Q226" s="4">
        <f t="shared" si="77"/>
        <v>2.154310159111193E-3</v>
      </c>
      <c r="R226" s="4">
        <f t="shared" si="78"/>
        <v>0</v>
      </c>
      <c r="S226" s="4">
        <f t="shared" si="79"/>
        <v>-0.3377847708988303</v>
      </c>
      <c r="T226" s="14">
        <f t="shared" si="80"/>
        <v>358</v>
      </c>
      <c r="U226" s="4">
        <f t="shared" si="81"/>
        <v>0.76169155395110055</v>
      </c>
      <c r="V226" s="4">
        <f t="shared" si="82"/>
        <v>0.9254101161995899</v>
      </c>
      <c r="W226" s="4">
        <f t="shared" si="83"/>
        <v>1.5620285609666789</v>
      </c>
      <c r="X226">
        <f t="shared" si="84"/>
        <v>-0.26732928573102982</v>
      </c>
      <c r="Y226">
        <f t="shared" si="85"/>
        <v>3.7263277428371766</v>
      </c>
      <c r="Z226" s="9" t="s">
        <v>902</v>
      </c>
      <c r="AA226" s="17">
        <v>61.300316250000002</v>
      </c>
      <c r="AB226" s="17">
        <v>44.316156194999998</v>
      </c>
      <c r="AC226" s="17">
        <v>163.58285902200001</v>
      </c>
      <c r="AD226" s="17">
        <v>56.849830355999998</v>
      </c>
      <c r="AE226" s="16">
        <v>-14659</v>
      </c>
      <c r="AF226" s="16">
        <v>10430.7104179694</v>
      </c>
      <c r="AG226" s="8">
        <v>-11404</v>
      </c>
      <c r="AH226" s="8">
        <v>-7430</v>
      </c>
      <c r="AI226" s="8">
        <v>-21759</v>
      </c>
      <c r="AJ226" s="8">
        <v>-8921</v>
      </c>
      <c r="AK226" s="8">
        <v>-38002</v>
      </c>
      <c r="AL226" s="8">
        <v>42659</v>
      </c>
      <c r="AM226" s="8">
        <v>55196</v>
      </c>
      <c r="AN226" s="8">
        <v>50408</v>
      </c>
      <c r="AO226" s="8">
        <v>72890</v>
      </c>
      <c r="AP226" s="8">
        <v>78743</v>
      </c>
      <c r="AQ226" s="8">
        <v>35112</v>
      </c>
      <c r="AR226" s="8">
        <v>37817</v>
      </c>
      <c r="AS226" s="8">
        <v>25889</v>
      </c>
      <c r="AT226" s="8">
        <v>44366</v>
      </c>
      <c r="AU226" s="8">
        <v>56009</v>
      </c>
      <c r="AV226" s="8">
        <v>32493</v>
      </c>
      <c r="AW226" s="8">
        <v>27310</v>
      </c>
      <c r="AX226" s="8">
        <v>21999</v>
      </c>
      <c r="AY226" s="8">
        <v>67154</v>
      </c>
      <c r="AZ226" s="8">
        <v>62402</v>
      </c>
      <c r="BA226" s="8">
        <v>-9814</v>
      </c>
      <c r="BB226" s="8">
        <v>-7200</v>
      </c>
      <c r="BC226" s="8">
        <v>-20044</v>
      </c>
      <c r="BD226" s="8">
        <v>-5361</v>
      </c>
      <c r="BE226" s="8">
        <v>-33422</v>
      </c>
      <c r="BF226" s="8">
        <v>-415.99999999999602</v>
      </c>
      <c r="BG226" s="8">
        <v>-5771</v>
      </c>
      <c r="BH226" s="8">
        <v>-18377</v>
      </c>
      <c r="BI226" s="8">
        <v>-3345</v>
      </c>
      <c r="BJ226" s="8">
        <v>-13483</v>
      </c>
      <c r="BK226" s="8">
        <v>11448</v>
      </c>
      <c r="BL226" s="8">
        <v>12672</v>
      </c>
      <c r="BM226" s="8">
        <v>18867</v>
      </c>
      <c r="BN226" s="8">
        <v>22958</v>
      </c>
      <c r="BO226" s="8">
        <v>23643</v>
      </c>
      <c r="BP226" s="8">
        <v>10526</v>
      </c>
      <c r="BQ226" s="8">
        <v>11124</v>
      </c>
      <c r="BR226" s="8">
        <v>12179</v>
      </c>
      <c r="BS226" s="8">
        <v>17034</v>
      </c>
      <c r="BT226" s="8">
        <v>20369</v>
      </c>
      <c r="BU226" s="8">
        <v>-70</v>
      </c>
      <c r="BV226" s="8">
        <v>-646</v>
      </c>
      <c r="BW226" s="8">
        <v>-328</v>
      </c>
      <c r="BX226" s="8">
        <v>-281</v>
      </c>
      <c r="BY226" s="8">
        <v>-364</v>
      </c>
      <c r="BZ226" s="8">
        <v>-11666</v>
      </c>
      <c r="CA226" s="8">
        <v>-10756</v>
      </c>
      <c r="CB226" s="8">
        <v>-11612</v>
      </c>
      <c r="CC226" s="8">
        <v>-22799</v>
      </c>
      <c r="CD226" s="8">
        <v>-23016</v>
      </c>
      <c r="CE226" s="4" t="s">
        <v>134</v>
      </c>
      <c r="CF226" s="4" t="s">
        <v>134</v>
      </c>
      <c r="CG226" s="4" t="s">
        <v>134</v>
      </c>
      <c r="CH226" s="4" t="s">
        <v>134</v>
      </c>
      <c r="CI226" s="10">
        <v>-0.60849377123442805</v>
      </c>
      <c r="CJ226" s="8">
        <v>-2006</v>
      </c>
      <c r="CK226" s="8">
        <v>-6001</v>
      </c>
      <c r="CL226" s="8">
        <v>-20092</v>
      </c>
      <c r="CM226" s="8">
        <v>-6905</v>
      </c>
      <c r="CN226" s="8">
        <v>-18063</v>
      </c>
      <c r="CO226" s="10">
        <v>-6.1740000000000004</v>
      </c>
      <c r="CP226" s="10">
        <v>-21.974</v>
      </c>
      <c r="CQ226" s="10">
        <v>-91.331000000000003</v>
      </c>
      <c r="CR226" s="10">
        <v>-10.282</v>
      </c>
      <c r="CS226" s="10">
        <v>-28.946000000000002</v>
      </c>
      <c r="CT226" s="8">
        <v>32</v>
      </c>
      <c r="CU226" s="8">
        <v>32</v>
      </c>
      <c r="CV226" s="4" t="s">
        <v>134</v>
      </c>
      <c r="CW226" s="4" t="s">
        <v>134</v>
      </c>
      <c r="CX226" s="4" t="s">
        <v>134</v>
      </c>
      <c r="CY226" s="4" t="s">
        <v>134</v>
      </c>
      <c r="CZ226" s="8">
        <v>21136</v>
      </c>
      <c r="DA226" s="8">
        <v>0</v>
      </c>
      <c r="DB226" s="8">
        <v>9882</v>
      </c>
      <c r="DC226" s="8">
        <v>11849</v>
      </c>
      <c r="DD226" s="8">
        <v>12075</v>
      </c>
      <c r="DE226" s="8">
        <v>8753</v>
      </c>
      <c r="DF226" s="8">
        <v>129</v>
      </c>
      <c r="DG226" s="4">
        <f t="shared" si="86"/>
        <v>-0.2598620229691464</v>
      </c>
    </row>
    <row r="227" spans="1:111" ht="14" customHeight="1" x14ac:dyDescent="0.2">
      <c r="A227" s="4" t="s">
        <v>903</v>
      </c>
      <c r="B227" s="5" t="s">
        <v>904</v>
      </c>
      <c r="C227" s="4" t="s">
        <v>151</v>
      </c>
      <c r="D227" s="16">
        <v>149</v>
      </c>
      <c r="E227" s="4">
        <f t="shared" si="87"/>
        <v>-1.4943309646052172E-2</v>
      </c>
      <c r="F227" s="4">
        <f t="shared" si="68"/>
        <v>96.803562975460125</v>
      </c>
      <c r="G227" s="4">
        <f t="shared" si="69"/>
        <v>12.155303575570981</v>
      </c>
      <c r="H227" s="4">
        <f t="shared" si="70"/>
        <v>0.6691728957072075</v>
      </c>
      <c r="I227" s="17">
        <v>9.4673884590000004</v>
      </c>
      <c r="J227" s="8">
        <v>15</v>
      </c>
      <c r="K227" s="4">
        <f t="shared" si="71"/>
        <v>6.7803743754135448E-2</v>
      </c>
      <c r="L227" s="4">
        <f t="shared" si="72"/>
        <v>2.9423468465050062E-2</v>
      </c>
      <c r="M227" s="14">
        <f t="shared" si="73"/>
        <v>22401.18</v>
      </c>
      <c r="N227" s="4">
        <f t="shared" si="74"/>
        <v>2.3578977741298478E-2</v>
      </c>
      <c r="O227" s="4">
        <f t="shared" si="75"/>
        <v>3.8134378844387946E-3</v>
      </c>
      <c r="P227" s="4">
        <f t="shared" si="76"/>
        <v>5.5051927872214731E-2</v>
      </c>
      <c r="Q227" s="4">
        <f t="shared" si="77"/>
        <v>6.8133033613232391E-2</v>
      </c>
      <c r="R227" s="4" t="e">
        <f t="shared" si="78"/>
        <v>#VALUE!</v>
      </c>
      <c r="S227" s="4">
        <f t="shared" si="79"/>
        <v>0.22963486915406106</v>
      </c>
      <c r="T227" s="14">
        <f t="shared" si="80"/>
        <v>1183.8150000000001</v>
      </c>
      <c r="U227" s="4">
        <f t="shared" si="81"/>
        <v>1.070896025648574</v>
      </c>
      <c r="V227" s="4">
        <f t="shared" si="82"/>
        <v>1.8145736739064757</v>
      </c>
      <c r="W227" s="4">
        <f t="shared" si="83"/>
        <v>0.95927192731930877</v>
      </c>
      <c r="X227">
        <f t="shared" si="84"/>
        <v>4.0837954745032113E-3</v>
      </c>
      <c r="Y227">
        <f t="shared" si="85"/>
        <v>1.8713008920366818</v>
      </c>
      <c r="Z227" s="9" t="s">
        <v>905</v>
      </c>
      <c r="AA227" s="17">
        <v>16.050260707</v>
      </c>
      <c r="AB227" s="17">
        <v>11.034910632000001</v>
      </c>
      <c r="AC227" s="17">
        <v>7.9091401159999997</v>
      </c>
      <c r="AD227" s="17">
        <v>10.055074600999999</v>
      </c>
      <c r="AE227" s="16">
        <v>7694.32</v>
      </c>
      <c r="AF227" s="16">
        <v>17161.708459241399</v>
      </c>
      <c r="AG227" s="8">
        <v>97.8</v>
      </c>
      <c r="AH227" s="8">
        <v>212.63</v>
      </c>
      <c r="AI227" s="8">
        <v>-2103.4899999999998</v>
      </c>
      <c r="AJ227" s="8">
        <v>-1419.59</v>
      </c>
      <c r="AK227" s="8">
        <v>-3386.9</v>
      </c>
      <c r="AL227" s="8">
        <v>23948.31</v>
      </c>
      <c r="AM227" s="8">
        <v>20854.05</v>
      </c>
      <c r="AN227" s="8">
        <v>18803.009999999998</v>
      </c>
      <c r="AO227" s="8">
        <v>19346.939999999999</v>
      </c>
      <c r="AP227" s="8">
        <v>21325.47</v>
      </c>
      <c r="AQ227" s="8">
        <v>14133.43</v>
      </c>
      <c r="AR227" s="8">
        <v>12174.25</v>
      </c>
      <c r="AS227" s="8">
        <v>10301.35</v>
      </c>
      <c r="AT227" s="8">
        <v>11407.23</v>
      </c>
      <c r="AU227" s="8">
        <v>12145.16</v>
      </c>
      <c r="AV227" s="8">
        <v>25646.15</v>
      </c>
      <c r="AW227" s="8">
        <v>24965.09</v>
      </c>
      <c r="AX227" s="8">
        <v>22409.119999999999</v>
      </c>
      <c r="AY227" s="8">
        <v>22889.17</v>
      </c>
      <c r="AZ227" s="8">
        <v>19726.79</v>
      </c>
      <c r="BA227" s="8">
        <v>604.71000000000197</v>
      </c>
      <c r="BB227" s="8">
        <v>523.40000000000202</v>
      </c>
      <c r="BC227" s="8">
        <v>-3909.63</v>
      </c>
      <c r="BD227" s="8">
        <v>-1496.89</v>
      </c>
      <c r="BE227" s="8">
        <v>-3095.28</v>
      </c>
      <c r="BF227" s="8">
        <v>1411.87</v>
      </c>
      <c r="BG227" s="8">
        <v>1146.17</v>
      </c>
      <c r="BH227" s="8">
        <v>-3091.4</v>
      </c>
      <c r="BI227" s="8">
        <v>-493.35</v>
      </c>
      <c r="BJ227" s="8">
        <v>-1543.4</v>
      </c>
      <c r="BK227" s="8">
        <v>12797.68</v>
      </c>
      <c r="BL227" s="8">
        <v>10499.6</v>
      </c>
      <c r="BM227" s="8">
        <v>8896.27</v>
      </c>
      <c r="BN227" s="8">
        <v>7553.36</v>
      </c>
      <c r="BO227" s="8">
        <v>8288.4</v>
      </c>
      <c r="BP227" s="8">
        <v>9267.2900000000009</v>
      </c>
      <c r="BQ227" s="8">
        <v>7686.82</v>
      </c>
      <c r="BR227" s="8">
        <v>6164.78</v>
      </c>
      <c r="BS227" s="8">
        <v>5202.76</v>
      </c>
      <c r="BT227" s="8">
        <v>5765.38</v>
      </c>
      <c r="BU227" s="8">
        <v>-1747.35</v>
      </c>
      <c r="BV227" s="8">
        <v>-620.28</v>
      </c>
      <c r="BW227" s="8">
        <v>-693.41</v>
      </c>
      <c r="BX227" s="8">
        <v>-447.03</v>
      </c>
      <c r="BY227" s="8">
        <v>-764.32</v>
      </c>
      <c r="BZ227" s="8">
        <v>-17900.34</v>
      </c>
      <c r="CA227" s="8">
        <v>-17745.830000000002</v>
      </c>
      <c r="CB227" s="8">
        <v>-19191.29</v>
      </c>
      <c r="CC227" s="8">
        <v>-17957.72</v>
      </c>
      <c r="CD227" s="8">
        <v>-15254.63</v>
      </c>
      <c r="CE227" s="10">
        <v>0.29093454850945799</v>
      </c>
      <c r="CF227" s="10">
        <v>-1.03823205173374</v>
      </c>
      <c r="CG227" s="10">
        <v>-2.83375539687811</v>
      </c>
      <c r="CH227" s="10">
        <v>-1.4135305683844701</v>
      </c>
      <c r="CI227" s="10">
        <v>0.33257057684334301</v>
      </c>
      <c r="CJ227" s="8">
        <v>904.96</v>
      </c>
      <c r="CK227" s="8">
        <v>835.4</v>
      </c>
      <c r="CL227" s="8">
        <v>-1285.26</v>
      </c>
      <c r="CM227" s="8">
        <v>-416.05</v>
      </c>
      <c r="CN227" s="8">
        <v>-1835.02</v>
      </c>
      <c r="CO227" s="10">
        <v>3.5289999999999999</v>
      </c>
      <c r="CP227" s="10">
        <v>3.3460000000000001</v>
      </c>
      <c r="CQ227" s="10">
        <v>-5.7350000000000003</v>
      </c>
      <c r="CR227" s="10">
        <v>-1.8180000000000001</v>
      </c>
      <c r="CS227" s="10">
        <v>-9.3019999999999996</v>
      </c>
      <c r="CT227" s="4" t="s">
        <v>134</v>
      </c>
      <c r="CU227" s="8">
        <v>10</v>
      </c>
      <c r="CV227" s="8">
        <v>11153.79</v>
      </c>
      <c r="CW227" s="8">
        <v>10313.33</v>
      </c>
      <c r="CX227" s="8">
        <v>8253.6299999999992</v>
      </c>
      <c r="CY227" s="8">
        <v>9979.84</v>
      </c>
      <c r="CZ227" s="8">
        <v>11091.44</v>
      </c>
      <c r="DA227" s="4" t="s">
        <v>134</v>
      </c>
      <c r="DB227" s="4" t="s">
        <v>134</v>
      </c>
      <c r="DC227" s="4" t="s">
        <v>134</v>
      </c>
      <c r="DD227" s="4" t="s">
        <v>134</v>
      </c>
      <c r="DE227" s="8">
        <v>0</v>
      </c>
      <c r="DF227" s="8">
        <v>15</v>
      </c>
      <c r="DG227" s="4" t="e">
        <f t="shared" si="86"/>
        <v>#NUM!</v>
      </c>
    </row>
    <row r="228" spans="1:111" ht="14" customHeight="1" x14ac:dyDescent="0.2">
      <c r="A228" s="4" t="s">
        <v>906</v>
      </c>
      <c r="B228" s="5" t="s">
        <v>907</v>
      </c>
      <c r="C228" s="4" t="s">
        <v>362</v>
      </c>
      <c r="D228" s="2" t="s">
        <v>134</v>
      </c>
      <c r="E228" s="4">
        <f t="shared" si="87"/>
        <v>1.2438455562616495</v>
      </c>
      <c r="F228" s="4">
        <f t="shared" si="68"/>
        <v>-1.7938298256104273</v>
      </c>
      <c r="G228" s="4">
        <f t="shared" si="69"/>
        <v>-4.6805699242220715</v>
      </c>
      <c r="H228" s="4">
        <f t="shared" si="70"/>
        <v>2.3921019216449992</v>
      </c>
      <c r="I228" s="17">
        <v>25.289986906999999</v>
      </c>
      <c r="J228" s="8">
        <v>33</v>
      </c>
      <c r="K228" s="4" t="e">
        <f t="shared" si="71"/>
        <v>#DIV/0!</v>
      </c>
      <c r="L228" s="4">
        <f t="shared" si="72"/>
        <v>6.9942518336578141</v>
      </c>
      <c r="M228" s="14">
        <f t="shared" si="73"/>
        <v>13562.795</v>
      </c>
      <c r="N228" s="4">
        <f t="shared" si="74"/>
        <v>-0.54159545475541593</v>
      </c>
      <c r="O228" s="4">
        <f t="shared" si="75"/>
        <v>-0.73171088681990137</v>
      </c>
      <c r="P228" s="4">
        <f t="shared" si="76"/>
        <v>-0.51107065173106581</v>
      </c>
      <c r="Q228" s="4">
        <f t="shared" si="77"/>
        <v>4.5789280559446657E-2</v>
      </c>
      <c r="R228" s="4">
        <f t="shared" si="78"/>
        <v>0.34689784537660423</v>
      </c>
      <c r="S228" s="4" t="e">
        <f t="shared" si="79"/>
        <v>#DIV/0!</v>
      </c>
      <c r="T228" s="14">
        <f t="shared" si="80"/>
        <v>620.10500000000002</v>
      </c>
      <c r="U228" s="4">
        <f t="shared" si="81"/>
        <v>0.85929879299702805</v>
      </c>
      <c r="V228" s="4">
        <f t="shared" si="82"/>
        <v>2.0146880296792937</v>
      </c>
      <c r="W228" s="4">
        <f t="shared" si="83"/>
        <v>6.5819155306632853</v>
      </c>
      <c r="X228">
        <f t="shared" si="84"/>
        <v>-0.62875828186712623</v>
      </c>
      <c r="Y228">
        <f t="shared" si="85"/>
        <v>0.59233045953631092</v>
      </c>
      <c r="Z228" s="9" t="s">
        <v>908</v>
      </c>
      <c r="AA228" s="17">
        <v>25.843531259999999</v>
      </c>
      <c r="AB228" s="17">
        <v>4.6399366459999998</v>
      </c>
      <c r="AC228" s="17">
        <v>1.7021205349999999</v>
      </c>
      <c r="AD228" s="17">
        <v>0.99764667600000001</v>
      </c>
      <c r="AE228" s="16">
        <v>20800.099999999999</v>
      </c>
      <c r="AF228" s="16">
        <v>46090.086906506403</v>
      </c>
      <c r="AG228" s="8">
        <v>-14098.32</v>
      </c>
      <c r="AH228" s="8">
        <v>91.43</v>
      </c>
      <c r="AI228" s="8">
        <v>-2466.38</v>
      </c>
      <c r="AJ228" s="8">
        <v>365.85</v>
      </c>
      <c r="AK228" s="8">
        <v>-1037.22</v>
      </c>
      <c r="AL228" s="8">
        <v>22422.48</v>
      </c>
      <c r="AM228" s="8">
        <v>4703.1099999999997</v>
      </c>
      <c r="AN228" s="8">
        <v>2783.67</v>
      </c>
      <c r="AO228" s="8">
        <v>53.19</v>
      </c>
      <c r="AP228" s="8">
        <v>5.49</v>
      </c>
      <c r="AQ228" s="8">
        <v>9563.57</v>
      </c>
      <c r="AR228" s="8">
        <v>1640.51</v>
      </c>
      <c r="AS228" s="8">
        <v>1251.54</v>
      </c>
      <c r="AT228" s="8">
        <v>47.69</v>
      </c>
      <c r="AU228" s="8">
        <v>5.49</v>
      </c>
      <c r="AV228" s="8">
        <v>19267.61</v>
      </c>
      <c r="AW228" s="8">
        <v>3406.68</v>
      </c>
      <c r="AX228" s="8">
        <v>1178.1500000000001</v>
      </c>
      <c r="AY228" s="8">
        <v>72.16</v>
      </c>
      <c r="AZ228" s="8">
        <v>0</v>
      </c>
      <c r="BA228" s="8">
        <v>-10435.25</v>
      </c>
      <c r="BB228" s="8">
        <v>-8570.16</v>
      </c>
      <c r="BC228" s="8">
        <v>-2688.85</v>
      </c>
      <c r="BD228" s="8">
        <v>-774.74</v>
      </c>
      <c r="BE228" s="8">
        <v>-91.98</v>
      </c>
      <c r="BF228" s="8">
        <v>-9847.11</v>
      </c>
      <c r="BG228" s="8">
        <v>-8428.77</v>
      </c>
      <c r="BH228" s="8">
        <v>-2642.25</v>
      </c>
      <c r="BI228" s="4" t="s">
        <v>134</v>
      </c>
      <c r="BJ228" s="8">
        <v>-91.98</v>
      </c>
      <c r="BK228" s="8">
        <v>37854.68</v>
      </c>
      <c r="BL228" s="8">
        <v>18072.099999999999</v>
      </c>
      <c r="BM228" s="8">
        <v>17973.93</v>
      </c>
      <c r="BN228" s="8">
        <v>13688.83</v>
      </c>
      <c r="BO228" s="8">
        <v>14045.56</v>
      </c>
      <c r="BP228" s="8">
        <v>20416.75</v>
      </c>
      <c r="BQ228" s="8">
        <v>17175.11</v>
      </c>
      <c r="BR228" s="8">
        <v>17029.240000000002</v>
      </c>
      <c r="BS228" s="8">
        <v>13688.83</v>
      </c>
      <c r="BT228" s="8">
        <v>14045.56</v>
      </c>
      <c r="BU228" s="8">
        <v>-882.25</v>
      </c>
      <c r="BV228" s="8">
        <v>-357.96</v>
      </c>
      <c r="BW228" s="8">
        <v>-194.07</v>
      </c>
      <c r="BX228" s="8">
        <v>-5.5</v>
      </c>
      <c r="BY228" s="8">
        <v>0</v>
      </c>
      <c r="BZ228" s="8">
        <v>-8761.26</v>
      </c>
      <c r="CA228" s="8">
        <v>-2330.58</v>
      </c>
      <c r="CB228" s="8">
        <v>-579.32000000000005</v>
      </c>
      <c r="CC228" s="8">
        <v>-75</v>
      </c>
      <c r="CD228" s="8">
        <v>0</v>
      </c>
      <c r="CE228" s="10">
        <v>-5.5597474234286501</v>
      </c>
      <c r="CF228" s="10">
        <v>-18.049949330030401</v>
      </c>
      <c r="CG228" s="4" t="s">
        <v>134</v>
      </c>
      <c r="CH228" s="4" t="s">
        <v>134</v>
      </c>
      <c r="CI228" s="4" t="s">
        <v>134</v>
      </c>
      <c r="CJ228" s="8">
        <v>-13510.18</v>
      </c>
      <c r="CK228" s="8">
        <v>232.82</v>
      </c>
      <c r="CL228" s="8">
        <v>-2419.7800000000002</v>
      </c>
      <c r="CM228" s="4" t="s">
        <v>134</v>
      </c>
      <c r="CN228" s="4" t="s">
        <v>134</v>
      </c>
      <c r="CO228" s="10">
        <v>-70.119</v>
      </c>
      <c r="CP228" s="10">
        <v>6.8339999999999996</v>
      </c>
      <c r="CQ228" s="4" t="s">
        <v>371</v>
      </c>
      <c r="CR228" s="4" t="s">
        <v>134</v>
      </c>
      <c r="CS228" s="4" t="s">
        <v>134</v>
      </c>
      <c r="CT228" s="8">
        <v>7</v>
      </c>
      <c r="CU228" s="8">
        <v>13</v>
      </c>
      <c r="CV228" s="8">
        <v>5740.86</v>
      </c>
      <c r="CW228" s="8">
        <v>267.52999999999997</v>
      </c>
      <c r="CX228" s="8">
        <v>681.22</v>
      </c>
      <c r="CY228" s="4" t="s">
        <v>134</v>
      </c>
      <c r="CZ228" s="4" t="s">
        <v>134</v>
      </c>
      <c r="DA228" s="8">
        <v>7778.31</v>
      </c>
      <c r="DB228" s="8">
        <v>1400.95</v>
      </c>
      <c r="DC228" s="8">
        <v>143.15</v>
      </c>
      <c r="DD228" s="4" t="s">
        <v>134</v>
      </c>
      <c r="DE228" s="4" t="s">
        <v>134</v>
      </c>
      <c r="DF228" s="8">
        <v>33</v>
      </c>
      <c r="DG228" s="4">
        <f t="shared" si="86"/>
        <v>0.92010120587195177</v>
      </c>
    </row>
    <row r="229" spans="1:111" ht="14" customHeight="1" x14ac:dyDescent="0.2">
      <c r="A229" s="4" t="s">
        <v>909</v>
      </c>
      <c r="B229" s="5" t="s">
        <v>910</v>
      </c>
      <c r="C229" s="4" t="s">
        <v>659</v>
      </c>
      <c r="D229" s="16">
        <v>95</v>
      </c>
      <c r="E229" s="4">
        <f t="shared" si="87"/>
        <v>-4.5701058969011221E-2</v>
      </c>
      <c r="F229" s="4">
        <f t="shared" si="68"/>
        <v>-31.250298305357138</v>
      </c>
      <c r="G229" s="4">
        <f t="shared" si="69"/>
        <v>-124.2874820224</v>
      </c>
      <c r="H229" s="4">
        <f t="shared" si="70"/>
        <v>0.96999356246577195</v>
      </c>
      <c r="I229" s="17">
        <v>35.000334101999997</v>
      </c>
      <c r="J229" s="8">
        <v>300</v>
      </c>
      <c r="K229" s="4">
        <f t="shared" si="71"/>
        <v>-4.5897199406426448E-2</v>
      </c>
      <c r="L229" s="4">
        <f t="shared" si="72"/>
        <v>-3.0301950324467475E-2</v>
      </c>
      <c r="M229" s="14">
        <f t="shared" si="73"/>
        <v>28111</v>
      </c>
      <c r="N229" s="4">
        <f t="shared" si="74"/>
        <v>-3.0928686459924845E-2</v>
      </c>
      <c r="O229" s="4">
        <f t="shared" si="75"/>
        <v>-4.6248503117644627E-2</v>
      </c>
      <c r="P229" s="4">
        <f t="shared" si="76"/>
        <v>-7.804434901102531E-3</v>
      </c>
      <c r="Q229" s="4">
        <f t="shared" si="77"/>
        <v>4.4596770863443033E-2</v>
      </c>
      <c r="R229" s="4" t="e">
        <f t="shared" si="78"/>
        <v>#VALUE!</v>
      </c>
      <c r="S229" s="4">
        <f t="shared" si="79"/>
        <v>4.4609851126611311E-2</v>
      </c>
      <c r="T229" s="14">
        <f t="shared" si="80"/>
        <v>851.5</v>
      </c>
      <c r="U229" s="4">
        <f t="shared" si="81"/>
        <v>0.89147800478556971</v>
      </c>
      <c r="V229" s="4">
        <f t="shared" si="82"/>
        <v>1.0133483973554271</v>
      </c>
      <c r="W229" s="4">
        <f t="shared" si="83"/>
        <v>1.0514805496419586</v>
      </c>
      <c r="X229">
        <f t="shared" si="84"/>
        <v>-4.1229523283637035E-2</v>
      </c>
      <c r="Y229">
        <f t="shared" si="85"/>
        <v>3.372020854021847</v>
      </c>
      <c r="Z229" s="9" t="s">
        <v>911</v>
      </c>
      <c r="AA229" s="17">
        <v>39.742843421000003</v>
      </c>
      <c r="AB229" s="17">
        <v>34.675299236999997</v>
      </c>
      <c r="AC229" s="17">
        <v>34.871626132999999</v>
      </c>
      <c r="AD229" s="17">
        <v>42.202134999999998</v>
      </c>
      <c r="AE229" s="16">
        <v>-11510</v>
      </c>
      <c r="AF229" s="16">
        <v>23490.334102233599</v>
      </c>
      <c r="AG229" s="8">
        <v>-1120</v>
      </c>
      <c r="AH229" s="8">
        <v>-555</v>
      </c>
      <c r="AI229" s="8">
        <v>-3964</v>
      </c>
      <c r="AJ229" s="8">
        <v>-1187</v>
      </c>
      <c r="AK229" s="8">
        <v>1606</v>
      </c>
      <c r="AL229" s="8">
        <v>27165</v>
      </c>
      <c r="AM229" s="8">
        <v>29057</v>
      </c>
      <c r="AN229" s="8">
        <v>25592</v>
      </c>
      <c r="AO229" s="8">
        <v>28281</v>
      </c>
      <c r="AP229" s="8">
        <v>30723</v>
      </c>
      <c r="AQ229" s="8">
        <v>23898</v>
      </c>
      <c r="AR229" s="8">
        <v>25273</v>
      </c>
      <c r="AS229" s="8">
        <v>23250</v>
      </c>
      <c r="AT229" s="8">
        <v>23979</v>
      </c>
      <c r="AU229" s="8">
        <v>27920</v>
      </c>
      <c r="AV229" s="8">
        <v>24217</v>
      </c>
      <c r="AW229" s="8">
        <v>25835</v>
      </c>
      <c r="AX229" s="8">
        <v>20328</v>
      </c>
      <c r="AY229" s="8">
        <v>21568</v>
      </c>
      <c r="AZ229" s="8">
        <v>29224</v>
      </c>
      <c r="BA229" s="8">
        <v>-749</v>
      </c>
      <c r="BB229" s="8">
        <v>-273.00000000000199</v>
      </c>
      <c r="BC229" s="8">
        <v>-3078</v>
      </c>
      <c r="BD229" s="8">
        <v>-1278</v>
      </c>
      <c r="BE229" s="8">
        <v>1738</v>
      </c>
      <c r="BF229" s="8">
        <v>-189</v>
      </c>
      <c r="BG229" s="8">
        <v>393.99999999999801</v>
      </c>
      <c r="BH229" s="8">
        <v>-1611</v>
      </c>
      <c r="BI229" s="8">
        <v>-411</v>
      </c>
      <c r="BJ229" s="8">
        <v>2693</v>
      </c>
      <c r="BK229" s="8">
        <v>8056</v>
      </c>
      <c r="BL229" s="8">
        <v>9204</v>
      </c>
      <c r="BM229" s="8">
        <v>5953</v>
      </c>
      <c r="BN229" s="8">
        <v>6751</v>
      </c>
      <c r="BO229" s="8">
        <v>7366</v>
      </c>
      <c r="BP229" s="8">
        <v>6319</v>
      </c>
      <c r="BQ229" s="8">
        <v>6789</v>
      </c>
      <c r="BR229" s="8">
        <v>5191</v>
      </c>
      <c r="BS229" s="8">
        <v>5482</v>
      </c>
      <c r="BT229" s="8">
        <v>6855</v>
      </c>
      <c r="BU229" s="8">
        <v>-1080</v>
      </c>
      <c r="BV229" s="8">
        <v>-623</v>
      </c>
      <c r="BW229" s="8">
        <v>-860</v>
      </c>
      <c r="BX229" s="8">
        <v>-612</v>
      </c>
      <c r="BY229" s="8">
        <v>-907</v>
      </c>
      <c r="BZ229" s="8">
        <v>-10447</v>
      </c>
      <c r="CA229" s="8">
        <v>-10448</v>
      </c>
      <c r="CB229" s="8">
        <v>-8691</v>
      </c>
      <c r="CC229" s="8">
        <v>-8151</v>
      </c>
      <c r="CD229" s="8">
        <v>-10913</v>
      </c>
      <c r="CE229" s="10">
        <v>-72.409090909090907</v>
      </c>
      <c r="CF229" s="10">
        <v>-0.97676623992413603</v>
      </c>
      <c r="CG229" s="10">
        <v>-0.31034482758620702</v>
      </c>
      <c r="CH229" s="10">
        <v>-0.55461393596986797</v>
      </c>
      <c r="CI229" s="10">
        <v>4.4149377593360999</v>
      </c>
      <c r="CJ229" s="8">
        <v>-560</v>
      </c>
      <c r="CK229" s="8">
        <v>112</v>
      </c>
      <c r="CL229" s="8">
        <v>-2497</v>
      </c>
      <c r="CM229" s="8">
        <v>-320</v>
      </c>
      <c r="CN229" s="8">
        <v>2561</v>
      </c>
      <c r="CO229" s="10">
        <v>-2.3119999999999998</v>
      </c>
      <c r="CP229" s="10">
        <v>0.434</v>
      </c>
      <c r="CQ229" s="10">
        <v>-12.284000000000001</v>
      </c>
      <c r="CR229" s="10">
        <v>-1.484</v>
      </c>
      <c r="CS229" s="10">
        <v>8.7629999999999999</v>
      </c>
      <c r="CT229" s="8">
        <v>184</v>
      </c>
      <c r="CU229" s="8">
        <v>127</v>
      </c>
      <c r="CV229" s="8">
        <v>10377</v>
      </c>
      <c r="CW229" s="8">
        <v>8973</v>
      </c>
      <c r="CX229" s="8">
        <v>6519</v>
      </c>
      <c r="CY229" s="8">
        <v>7968</v>
      </c>
      <c r="CZ229" s="8">
        <v>7201</v>
      </c>
      <c r="DA229" s="4" t="s">
        <v>134</v>
      </c>
      <c r="DB229" s="4" t="s">
        <v>134</v>
      </c>
      <c r="DC229" s="4" t="s">
        <v>134</v>
      </c>
      <c r="DD229" s="4" t="s">
        <v>134</v>
      </c>
      <c r="DE229" s="4" t="s">
        <v>134</v>
      </c>
      <c r="DF229" s="8">
        <v>300</v>
      </c>
      <c r="DG229" s="4" t="e">
        <f t="shared" si="86"/>
        <v>#NUM!</v>
      </c>
    </row>
    <row r="230" spans="1:111" ht="14" customHeight="1" x14ac:dyDescent="0.2">
      <c r="A230" s="4" t="s">
        <v>912</v>
      </c>
      <c r="B230" s="5" t="s">
        <v>913</v>
      </c>
      <c r="C230" s="4" t="s">
        <v>343</v>
      </c>
      <c r="D230" s="2" t="s">
        <v>134</v>
      </c>
      <c r="E230" s="4" t="e">
        <f t="shared" si="87"/>
        <v>#VALUE!</v>
      </c>
      <c r="F230" s="4" t="e">
        <f t="shared" si="68"/>
        <v>#VALUE!</v>
      </c>
      <c r="G230" s="4" t="e">
        <f t="shared" si="69"/>
        <v>#VALUE!</v>
      </c>
      <c r="H230" s="4" t="e">
        <f t="shared" si="70"/>
        <v>#VALUE!</v>
      </c>
      <c r="I230" s="2" t="s">
        <v>134</v>
      </c>
      <c r="J230" s="8">
        <v>13</v>
      </c>
      <c r="K230" s="4" t="e">
        <f t="shared" si="71"/>
        <v>#VALUE!</v>
      </c>
      <c r="L230" s="4" t="e">
        <f t="shared" si="72"/>
        <v>#VALUE!</v>
      </c>
      <c r="M230" s="14" t="e">
        <f t="shared" si="73"/>
        <v>#DIV/0!</v>
      </c>
      <c r="N230" s="4" t="e">
        <f t="shared" si="74"/>
        <v>#VALUE!</v>
      </c>
      <c r="O230" s="4" t="e">
        <f t="shared" si="75"/>
        <v>#VALUE!</v>
      </c>
      <c r="P230" s="4" t="e">
        <f t="shared" si="76"/>
        <v>#VALUE!</v>
      </c>
      <c r="Q230" s="4" t="e">
        <f t="shared" si="77"/>
        <v>#VALUE!</v>
      </c>
      <c r="R230" s="4" t="e">
        <f t="shared" si="78"/>
        <v>#VALUE!</v>
      </c>
      <c r="S230" s="4" t="e">
        <f t="shared" si="79"/>
        <v>#VALUE!</v>
      </c>
      <c r="T230" s="14" t="e">
        <f t="shared" si="80"/>
        <v>#DIV/0!</v>
      </c>
      <c r="U230" s="4" t="e">
        <f t="shared" si="81"/>
        <v>#VALUE!</v>
      </c>
      <c r="V230" s="4" t="e">
        <f t="shared" si="82"/>
        <v>#VALUE!</v>
      </c>
      <c r="W230" s="4" t="e">
        <f t="shared" si="83"/>
        <v>#VALUE!</v>
      </c>
      <c r="X230" t="e">
        <f t="shared" si="84"/>
        <v>#VALUE!</v>
      </c>
      <c r="Y230" t="e">
        <f t="shared" si="85"/>
        <v>#VALUE!</v>
      </c>
      <c r="Z230" s="9" t="s">
        <v>914</v>
      </c>
      <c r="AA230" s="2" t="s">
        <v>134</v>
      </c>
      <c r="AB230" s="2" t="s">
        <v>134</v>
      </c>
      <c r="AC230" s="2" t="s">
        <v>134</v>
      </c>
      <c r="AD230" s="2" t="s">
        <v>134</v>
      </c>
      <c r="AE230" s="2" t="s">
        <v>134</v>
      </c>
      <c r="AF230" s="2" t="s">
        <v>134</v>
      </c>
      <c r="AG230" s="4" t="s">
        <v>134</v>
      </c>
      <c r="AH230" s="4" t="s">
        <v>134</v>
      </c>
      <c r="AI230" s="4" t="s">
        <v>134</v>
      </c>
      <c r="AJ230" s="4" t="s">
        <v>134</v>
      </c>
      <c r="AK230" s="4" t="s">
        <v>134</v>
      </c>
      <c r="AL230" s="4" t="s">
        <v>134</v>
      </c>
      <c r="AM230" s="4" t="s">
        <v>134</v>
      </c>
      <c r="AN230" s="4" t="s">
        <v>134</v>
      </c>
      <c r="AO230" s="4" t="s">
        <v>134</v>
      </c>
      <c r="AP230" s="4" t="s">
        <v>134</v>
      </c>
      <c r="AQ230" s="4" t="s">
        <v>134</v>
      </c>
      <c r="AR230" s="4" t="s">
        <v>134</v>
      </c>
      <c r="AS230" s="4" t="s">
        <v>134</v>
      </c>
      <c r="AT230" s="4" t="s">
        <v>134</v>
      </c>
      <c r="AU230" s="4" t="s">
        <v>134</v>
      </c>
      <c r="AV230" s="4" t="s">
        <v>134</v>
      </c>
      <c r="AW230" s="4" t="s">
        <v>134</v>
      </c>
      <c r="AX230" s="4" t="s">
        <v>134</v>
      </c>
      <c r="AY230" s="4" t="s">
        <v>134</v>
      </c>
      <c r="AZ230" s="4" t="s">
        <v>134</v>
      </c>
      <c r="BA230" s="4" t="s">
        <v>134</v>
      </c>
      <c r="BB230" s="4" t="s">
        <v>134</v>
      </c>
      <c r="BC230" s="4" t="s">
        <v>134</v>
      </c>
      <c r="BD230" s="4" t="s">
        <v>134</v>
      </c>
      <c r="BE230" s="4" t="s">
        <v>134</v>
      </c>
      <c r="BF230" s="4" t="s">
        <v>134</v>
      </c>
      <c r="BG230" s="4" t="s">
        <v>134</v>
      </c>
      <c r="BH230" s="4" t="s">
        <v>134</v>
      </c>
      <c r="BI230" s="4" t="s">
        <v>134</v>
      </c>
      <c r="BJ230" s="4" t="s">
        <v>134</v>
      </c>
      <c r="BK230" s="4" t="s">
        <v>134</v>
      </c>
      <c r="BL230" s="4" t="s">
        <v>134</v>
      </c>
      <c r="BM230" s="4" t="s">
        <v>134</v>
      </c>
      <c r="BN230" s="4" t="s">
        <v>134</v>
      </c>
      <c r="BO230" s="4" t="s">
        <v>134</v>
      </c>
      <c r="BP230" s="4" t="s">
        <v>134</v>
      </c>
      <c r="BQ230" s="4" t="s">
        <v>134</v>
      </c>
      <c r="BR230" s="4" t="s">
        <v>134</v>
      </c>
      <c r="BS230" s="4" t="s">
        <v>134</v>
      </c>
      <c r="BT230" s="4" t="s">
        <v>134</v>
      </c>
      <c r="BU230" s="4" t="s">
        <v>134</v>
      </c>
      <c r="BV230" s="4" t="s">
        <v>134</v>
      </c>
      <c r="BW230" s="4" t="s">
        <v>134</v>
      </c>
      <c r="BX230" s="4" t="s">
        <v>134</v>
      </c>
      <c r="BY230" s="4" t="s">
        <v>134</v>
      </c>
      <c r="BZ230" s="4" t="s">
        <v>134</v>
      </c>
      <c r="CA230" s="4" t="s">
        <v>134</v>
      </c>
      <c r="CB230" s="4" t="s">
        <v>134</v>
      </c>
      <c r="CC230" s="4" t="s">
        <v>134</v>
      </c>
      <c r="CD230" s="4" t="s">
        <v>134</v>
      </c>
      <c r="CE230" s="4" t="s">
        <v>134</v>
      </c>
      <c r="CF230" s="4" t="s">
        <v>134</v>
      </c>
      <c r="CG230" s="4" t="s">
        <v>134</v>
      </c>
      <c r="CH230" s="4" t="s">
        <v>134</v>
      </c>
      <c r="CI230" s="4" t="s">
        <v>134</v>
      </c>
      <c r="CJ230" s="4" t="s">
        <v>134</v>
      </c>
      <c r="CK230" s="4" t="s">
        <v>134</v>
      </c>
      <c r="CL230" s="4" t="s">
        <v>134</v>
      </c>
      <c r="CM230" s="4" t="s">
        <v>134</v>
      </c>
      <c r="CN230" s="4" t="s">
        <v>134</v>
      </c>
      <c r="CO230" s="4" t="s">
        <v>134</v>
      </c>
      <c r="CP230" s="4" t="s">
        <v>134</v>
      </c>
      <c r="CQ230" s="4" t="s">
        <v>134</v>
      </c>
      <c r="CR230" s="4" t="s">
        <v>134</v>
      </c>
      <c r="CS230" s="4" t="s">
        <v>134</v>
      </c>
      <c r="CT230" s="8">
        <v>3</v>
      </c>
      <c r="CU230" s="8">
        <v>6</v>
      </c>
      <c r="CV230" s="4" t="s">
        <v>134</v>
      </c>
      <c r="CW230" s="4" t="s">
        <v>134</v>
      </c>
      <c r="CX230" s="4" t="s">
        <v>134</v>
      </c>
      <c r="CY230" s="4" t="s">
        <v>134</v>
      </c>
      <c r="CZ230" s="4" t="s">
        <v>134</v>
      </c>
      <c r="DA230" s="4" t="s">
        <v>134</v>
      </c>
      <c r="DB230" s="4" t="s">
        <v>134</v>
      </c>
      <c r="DC230" s="4" t="s">
        <v>134</v>
      </c>
      <c r="DD230" s="4" t="s">
        <v>134</v>
      </c>
      <c r="DE230" s="4" t="s">
        <v>134</v>
      </c>
      <c r="DF230" s="8">
        <v>13</v>
      </c>
      <c r="DG230" s="4" t="e">
        <f t="shared" si="86"/>
        <v>#VALUE!</v>
      </c>
    </row>
    <row r="231" spans="1:111" ht="14" customHeight="1" x14ac:dyDescent="0.2">
      <c r="A231" s="4" t="s">
        <v>915</v>
      </c>
      <c r="B231" s="5" t="s">
        <v>916</v>
      </c>
      <c r="C231" s="4" t="s">
        <v>917</v>
      </c>
      <c r="D231" s="16">
        <v>21</v>
      </c>
      <c r="E231" s="4">
        <f t="shared" si="87"/>
        <v>0.1017972143713517</v>
      </c>
      <c r="F231" s="4">
        <f t="shared" si="68"/>
        <v>7.5055201275408541</v>
      </c>
      <c r="G231" s="4">
        <f t="shared" si="69"/>
        <v>3.4012745660667831</v>
      </c>
      <c r="H231" s="4">
        <f t="shared" si="70"/>
        <v>0.42177229074152123</v>
      </c>
      <c r="I231" s="17">
        <v>14.688453000000001</v>
      </c>
      <c r="J231" s="8">
        <v>26</v>
      </c>
      <c r="K231" s="4">
        <f t="shared" si="71"/>
        <v>0.19882240079439839</v>
      </c>
      <c r="L231" s="4">
        <f t="shared" si="72"/>
        <v>0.11530860782901198</v>
      </c>
      <c r="M231" s="14">
        <f t="shared" si="73"/>
        <v>10719.264999999999</v>
      </c>
      <c r="N231" s="4">
        <f t="shared" si="74"/>
        <v>0.10568913066544851</v>
      </c>
      <c r="O231" s="4">
        <f t="shared" si="75"/>
        <v>8.3394447443924519E-2</v>
      </c>
      <c r="P231" s="4">
        <f t="shared" si="76"/>
        <v>0.12400418800333916</v>
      </c>
      <c r="Q231" s="4">
        <f t="shared" si="77"/>
        <v>2.2853765474369785E-2</v>
      </c>
      <c r="R231" s="4">
        <f t="shared" si="78"/>
        <v>5.7412724965828785E-3</v>
      </c>
      <c r="S231" s="4">
        <f t="shared" si="79"/>
        <v>8.928790024735056E-2</v>
      </c>
      <c r="T231" s="14">
        <f t="shared" si="80"/>
        <v>621.27499999999998</v>
      </c>
      <c r="U231" s="4">
        <f t="shared" si="81"/>
        <v>1.9836662826190414</v>
      </c>
      <c r="V231" s="4">
        <f t="shared" si="82"/>
        <v>2.8804080460334447</v>
      </c>
      <c r="W231" s="4">
        <f t="shared" si="83"/>
        <v>0.87969307005789688</v>
      </c>
      <c r="X231">
        <f t="shared" si="84"/>
        <v>0.16542675355215877</v>
      </c>
      <c r="Y231">
        <f t="shared" si="85"/>
        <v>3.8353725749559082</v>
      </c>
      <c r="Z231" s="9" t="s">
        <v>918</v>
      </c>
      <c r="AA231" s="17">
        <v>16.22256797</v>
      </c>
      <c r="AB231" s="17">
        <v>6.7227883239999997</v>
      </c>
      <c r="AC231" s="17">
        <v>5.2446230079999996</v>
      </c>
      <c r="AD231" s="17">
        <v>9.9671129040000004</v>
      </c>
      <c r="AE231" s="16">
        <v>-4790.71</v>
      </c>
      <c r="AF231" s="16">
        <v>9897.7430000000004</v>
      </c>
      <c r="AG231" s="8">
        <v>1957.02</v>
      </c>
      <c r="AH231" s="8">
        <v>1654.67</v>
      </c>
      <c r="AI231" s="8">
        <v>1477.61</v>
      </c>
      <c r="AJ231" s="8">
        <v>281.2</v>
      </c>
      <c r="AK231" s="8">
        <v>883.72</v>
      </c>
      <c r="AL231" s="8">
        <v>11830.13</v>
      </c>
      <c r="AM231" s="8">
        <v>9608.4</v>
      </c>
      <c r="AN231" s="8">
        <v>8050.18</v>
      </c>
      <c r="AO231" s="8">
        <v>7505.08</v>
      </c>
      <c r="AP231" s="8">
        <v>7645.56</v>
      </c>
      <c r="AQ231" s="8">
        <v>8147.12</v>
      </c>
      <c r="AR231" s="8">
        <v>6424.09</v>
      </c>
      <c r="AS231" s="8">
        <v>4688.71</v>
      </c>
      <c r="AT231" s="8">
        <v>5031.42</v>
      </c>
      <c r="AU231" s="8">
        <v>5647.04</v>
      </c>
      <c r="AV231" s="8">
        <v>23467.03</v>
      </c>
      <c r="AW231" s="8">
        <v>13448.02</v>
      </c>
      <c r="AX231" s="8">
        <v>10896.1</v>
      </c>
      <c r="AY231" s="8">
        <v>12950.39</v>
      </c>
      <c r="AZ231" s="8">
        <v>11361.58</v>
      </c>
      <c r="BA231" s="8">
        <v>2480.21</v>
      </c>
      <c r="BB231" s="8">
        <v>1777.9</v>
      </c>
      <c r="BC231" s="8">
        <v>516.35000000000105</v>
      </c>
      <c r="BD231" s="8">
        <v>330.87</v>
      </c>
      <c r="BE231" s="8">
        <v>934.87000000000103</v>
      </c>
      <c r="BF231" s="8">
        <v>2910.01</v>
      </c>
      <c r="BG231" s="8">
        <v>2211.38</v>
      </c>
      <c r="BH231" s="8">
        <v>972.10000000000105</v>
      </c>
      <c r="BI231" s="8">
        <v>833.54</v>
      </c>
      <c r="BJ231" s="8">
        <v>1387.81</v>
      </c>
      <c r="BK231" s="8">
        <v>3084.48</v>
      </c>
      <c r="BL231" s="8">
        <v>2869.1</v>
      </c>
      <c r="BM231" s="8">
        <v>2499.02</v>
      </c>
      <c r="BN231" s="8">
        <v>3556.24</v>
      </c>
      <c r="BO231" s="8">
        <v>4122.88</v>
      </c>
      <c r="BP231" s="8">
        <v>2935.5</v>
      </c>
      <c r="BQ231" s="8">
        <v>2516.96</v>
      </c>
      <c r="BR231" s="8">
        <v>1878.09</v>
      </c>
      <c r="BS231" s="8">
        <v>3039.1</v>
      </c>
      <c r="BT231" s="8">
        <v>3975.01</v>
      </c>
      <c r="BU231" s="8">
        <v>-536.30999999999995</v>
      </c>
      <c r="BV231" s="8">
        <v>-706.24</v>
      </c>
      <c r="BW231" s="8">
        <v>-78.92</v>
      </c>
      <c r="BX231" s="8">
        <v>-380.64</v>
      </c>
      <c r="BY231" s="8">
        <v>-380.93</v>
      </c>
      <c r="BZ231" s="8">
        <v>-18250.28</v>
      </c>
      <c r="CA231" s="8">
        <v>-9485.2900000000009</v>
      </c>
      <c r="CB231" s="8">
        <v>-8242.06</v>
      </c>
      <c r="CC231" s="8">
        <v>-10239.15</v>
      </c>
      <c r="CD231" s="8">
        <v>-8003.86</v>
      </c>
      <c r="CE231" s="10">
        <v>3.7078797944206299</v>
      </c>
      <c r="CF231" s="10">
        <v>3.9680072387661798</v>
      </c>
      <c r="CG231" s="10">
        <v>7.3777615308814699</v>
      </c>
      <c r="CH231" s="10">
        <v>0.93269181023332803</v>
      </c>
      <c r="CI231" s="10">
        <v>-1.78393577570398</v>
      </c>
      <c r="CJ231" s="8">
        <v>2386.8200000000002</v>
      </c>
      <c r="CK231" s="8">
        <v>2088.15</v>
      </c>
      <c r="CL231" s="8">
        <v>1933.36</v>
      </c>
      <c r="CM231" s="8">
        <v>783.87</v>
      </c>
      <c r="CN231" s="8">
        <v>1336.66</v>
      </c>
      <c r="CO231" s="10">
        <v>10.170999999999999</v>
      </c>
      <c r="CP231" s="10">
        <v>15.528</v>
      </c>
      <c r="CQ231" s="10">
        <v>17.744</v>
      </c>
      <c r="CR231" s="10">
        <v>6.0529999999999999</v>
      </c>
      <c r="CS231" s="10">
        <v>11.765000000000001</v>
      </c>
      <c r="CT231" s="8">
        <v>22</v>
      </c>
      <c r="CU231" s="8">
        <v>8</v>
      </c>
      <c r="CV231" s="8">
        <v>2506.06</v>
      </c>
      <c r="CW231" s="8">
        <v>1248.17</v>
      </c>
      <c r="CX231" s="8">
        <v>1492.55</v>
      </c>
      <c r="CY231" s="8">
        <v>2841.42</v>
      </c>
      <c r="CZ231" s="8">
        <v>2909.28</v>
      </c>
      <c r="DA231" s="8">
        <v>67.92</v>
      </c>
      <c r="DB231" s="8">
        <v>71.7</v>
      </c>
      <c r="DC231" s="8">
        <v>76.680000000000007</v>
      </c>
      <c r="DD231" s="4" t="s">
        <v>134</v>
      </c>
      <c r="DE231" s="4" t="s">
        <v>134</v>
      </c>
      <c r="DF231" s="8">
        <v>26</v>
      </c>
      <c r="DG231" s="4">
        <f t="shared" si="86"/>
        <v>0.21988852201333553</v>
      </c>
    </row>
    <row r="232" spans="1:111" ht="14" customHeight="1" x14ac:dyDescent="0.2">
      <c r="A232" s="4" t="s">
        <v>919</v>
      </c>
      <c r="B232" s="5" t="s">
        <v>920</v>
      </c>
      <c r="C232" s="4" t="s">
        <v>381</v>
      </c>
      <c r="D232" s="16">
        <v>66</v>
      </c>
      <c r="E232" s="4">
        <f t="shared" ref="E232:E263" si="88">(I232/AD232)^(1/4)-1</f>
        <v>7.6505853287982983E-2</v>
      </c>
      <c r="F232" s="4">
        <f t="shared" si="68"/>
        <v>-26.787640744105406</v>
      </c>
      <c r="G232" s="4">
        <f t="shared" si="69"/>
        <v>-11.332822403569457</v>
      </c>
      <c r="H232" s="4">
        <f t="shared" si="70"/>
        <v>0.45725021167291491</v>
      </c>
      <c r="I232" s="17">
        <v>38.627777952999999</v>
      </c>
      <c r="J232" s="8">
        <v>887</v>
      </c>
      <c r="K232" s="4">
        <f t="shared" si="71"/>
        <v>-0.16914721711090852</v>
      </c>
      <c r="L232" s="4">
        <f t="shared" si="72"/>
        <v>-7.800735982139817E-3</v>
      </c>
      <c r="M232" s="14">
        <f t="shared" si="73"/>
        <v>50049</v>
      </c>
      <c r="N232" s="4">
        <f t="shared" si="74"/>
        <v>-5.6679410563824653E-2</v>
      </c>
      <c r="O232" s="4">
        <f t="shared" si="75"/>
        <v>-5.3524368063546268E-2</v>
      </c>
      <c r="P232" s="4">
        <f t="shared" si="76"/>
        <v>-4.0347425856501244E-2</v>
      </c>
      <c r="Q232" s="4">
        <f t="shared" si="77"/>
        <v>7.6463382947923242E-3</v>
      </c>
      <c r="R232" s="4">
        <f t="shared" si="78"/>
        <v>5.0135663554385125E-2</v>
      </c>
      <c r="S232" s="4">
        <f t="shared" si="79"/>
        <v>-0.22464946449485867</v>
      </c>
      <c r="T232" s="14">
        <f t="shared" si="80"/>
        <v>145</v>
      </c>
      <c r="U232" s="4">
        <f t="shared" si="81"/>
        <v>0.53748703216024263</v>
      </c>
      <c r="V232" s="4">
        <f t="shared" si="82"/>
        <v>0.75201674808094909</v>
      </c>
      <c r="W232" s="4">
        <f t="shared" si="83"/>
        <v>2.0660319030542849</v>
      </c>
      <c r="X232">
        <f t="shared" si="84"/>
        <v>-2.8768653738727955E-2</v>
      </c>
      <c r="Y232">
        <f t="shared" si="85"/>
        <v>9.4877910278251001</v>
      </c>
      <c r="Z232" s="9" t="s">
        <v>921</v>
      </c>
      <c r="AA232" s="17">
        <v>42.369306678000001</v>
      </c>
      <c r="AB232" s="17">
        <v>95.840499746999996</v>
      </c>
      <c r="AC232" s="17">
        <v>22.977482512000002</v>
      </c>
      <c r="AD232" s="17">
        <v>28.762997533</v>
      </c>
      <c r="AE232" s="16">
        <v>-26309</v>
      </c>
      <c r="AF232" s="16">
        <v>12318.77795268</v>
      </c>
      <c r="AG232" s="8">
        <v>-1442</v>
      </c>
      <c r="AH232" s="8">
        <v>54</v>
      </c>
      <c r="AI232" s="8">
        <v>-4278</v>
      </c>
      <c r="AJ232" s="8">
        <v>-7852</v>
      </c>
      <c r="AK232" s="8">
        <v>-28</v>
      </c>
      <c r="AL232" s="8">
        <v>50124</v>
      </c>
      <c r="AM232" s="8">
        <v>49974</v>
      </c>
      <c r="AN232" s="8">
        <v>30088</v>
      </c>
      <c r="AO232" s="8">
        <v>32224</v>
      </c>
      <c r="AP232" s="8">
        <v>51719</v>
      </c>
      <c r="AQ232" s="8">
        <v>35825</v>
      </c>
      <c r="AR232" s="8">
        <v>41465</v>
      </c>
      <c r="AS232" s="8">
        <v>21073</v>
      </c>
      <c r="AT232" s="8">
        <v>21610</v>
      </c>
      <c r="AU232" s="8">
        <v>40717</v>
      </c>
      <c r="AV232" s="8">
        <v>26941</v>
      </c>
      <c r="AW232" s="8">
        <v>24261</v>
      </c>
      <c r="AX232" s="8">
        <v>22550</v>
      </c>
      <c r="AY232" s="8">
        <v>30467</v>
      </c>
      <c r="AZ232" s="8">
        <v>56535</v>
      </c>
      <c r="BA232" s="8">
        <v>-1527</v>
      </c>
      <c r="BB232" s="8">
        <v>-1489</v>
      </c>
      <c r="BC232" s="8">
        <v>-4336</v>
      </c>
      <c r="BD232" s="8">
        <v>-7615</v>
      </c>
      <c r="BE232" s="8">
        <v>110</v>
      </c>
      <c r="BF232" s="8">
        <v>-1087</v>
      </c>
      <c r="BG232" s="8">
        <v>-748</v>
      </c>
      <c r="BH232" s="8">
        <v>-3291</v>
      </c>
      <c r="BI232" s="8">
        <v>-6492</v>
      </c>
      <c r="BJ232" s="8">
        <v>1274</v>
      </c>
      <c r="BK232" s="8">
        <v>5283</v>
      </c>
      <c r="BL232" s="8">
        <v>3774</v>
      </c>
      <c r="BM232" s="8">
        <v>7767</v>
      </c>
      <c r="BN232" s="8">
        <v>6049</v>
      </c>
      <c r="BO232" s="8">
        <v>17667</v>
      </c>
      <c r="BP232" s="8">
        <v>4766</v>
      </c>
      <c r="BQ232" s="8">
        <v>3223</v>
      </c>
      <c r="BR232" s="8">
        <v>5531</v>
      </c>
      <c r="BS232" s="8">
        <v>4912</v>
      </c>
      <c r="BT232" s="8">
        <v>17161</v>
      </c>
      <c r="BU232" s="8">
        <v>-206</v>
      </c>
      <c r="BV232" s="8">
        <v>-84</v>
      </c>
      <c r="BW232" s="8">
        <v>-247</v>
      </c>
      <c r="BX232" s="8">
        <v>-550</v>
      </c>
      <c r="BY232" s="8">
        <v>-570</v>
      </c>
      <c r="BZ232" s="8">
        <v>-15298</v>
      </c>
      <c r="CA232" s="8">
        <v>-12363</v>
      </c>
      <c r="CB232" s="8">
        <v>-11912</v>
      </c>
      <c r="CC232" s="8">
        <v>-18641</v>
      </c>
      <c r="CD232" s="8">
        <v>-35624</v>
      </c>
      <c r="CE232" s="10">
        <v>-20.144796380090501</v>
      </c>
      <c r="CF232" s="10">
        <v>-68.090909090909093</v>
      </c>
      <c r="CG232" s="10">
        <v>-174.29411764705901</v>
      </c>
      <c r="CH232" s="10">
        <v>-0.70150922302962504</v>
      </c>
      <c r="CI232" s="10">
        <v>3.4412442396313399</v>
      </c>
      <c r="CJ232" s="8">
        <v>-1002</v>
      </c>
      <c r="CK232" s="8">
        <v>795</v>
      </c>
      <c r="CL232" s="8">
        <v>-3233</v>
      </c>
      <c r="CM232" s="8">
        <v>-6729</v>
      </c>
      <c r="CN232" s="8">
        <v>1136</v>
      </c>
      <c r="CO232" s="10">
        <v>-3.7189999999999999</v>
      </c>
      <c r="CP232" s="10">
        <v>3.2770000000000001</v>
      </c>
      <c r="CQ232" s="10">
        <v>-14.337</v>
      </c>
      <c r="CR232" s="10">
        <v>-22.085999999999999</v>
      </c>
      <c r="CS232" s="10">
        <v>2.0089999999999999</v>
      </c>
      <c r="CT232" s="8">
        <v>265</v>
      </c>
      <c r="CU232" s="8">
        <v>352</v>
      </c>
      <c r="CV232" s="8">
        <v>5411</v>
      </c>
      <c r="CW232" s="8">
        <v>2046</v>
      </c>
      <c r="CX232" s="8">
        <v>4292</v>
      </c>
      <c r="CY232" s="8">
        <v>4620</v>
      </c>
      <c r="CZ232" s="8">
        <v>9857</v>
      </c>
      <c r="DA232" s="8">
        <v>2513</v>
      </c>
      <c r="DB232" s="8">
        <v>2564</v>
      </c>
      <c r="DC232" s="8">
        <v>2669</v>
      </c>
      <c r="DD232" s="8">
        <v>3022</v>
      </c>
      <c r="DE232" s="8">
        <v>3280</v>
      </c>
      <c r="DF232" s="8">
        <v>887</v>
      </c>
      <c r="DG232" s="4">
        <f t="shared" si="86"/>
        <v>1.6788710396739259</v>
      </c>
    </row>
    <row r="233" spans="1:111" ht="14" customHeight="1" x14ac:dyDescent="0.2">
      <c r="A233" s="4" t="s">
        <v>922</v>
      </c>
      <c r="B233" s="5" t="s">
        <v>923</v>
      </c>
      <c r="C233" s="4" t="s">
        <v>182</v>
      </c>
      <c r="D233" s="16">
        <v>136</v>
      </c>
      <c r="E233" s="4">
        <f t="shared" si="88"/>
        <v>0.12554709478621739</v>
      </c>
      <c r="F233" s="4">
        <f t="shared" si="68"/>
        <v>-165.51986571428571</v>
      </c>
      <c r="G233" s="4">
        <f t="shared" si="69"/>
        <v>-25.067659718452546</v>
      </c>
      <c r="H233" s="4">
        <f t="shared" si="70"/>
        <v>0.89634873591336539</v>
      </c>
      <c r="I233" s="17">
        <v>37.076449920000002</v>
      </c>
      <c r="J233" s="8">
        <v>28</v>
      </c>
      <c r="K233" s="4">
        <f t="shared" si="71"/>
        <v>1.4856814020615783E-2</v>
      </c>
      <c r="L233" s="4">
        <f t="shared" si="72"/>
        <v>-7.5222562834813989E-2</v>
      </c>
      <c r="M233" s="14">
        <f t="shared" si="73"/>
        <v>36718.115000000005</v>
      </c>
      <c r="N233" s="4">
        <f t="shared" si="74"/>
        <v>-7.0623329330182463E-2</v>
      </c>
      <c r="O233" s="4">
        <f t="shared" si="75"/>
        <v>-8.6777980087552782E-3</v>
      </c>
      <c r="P233" s="4">
        <f t="shared" si="76"/>
        <v>-3.5757176616433579E-2</v>
      </c>
      <c r="Q233" s="4">
        <f t="shared" si="77"/>
        <v>2.7815441831635222E-2</v>
      </c>
      <c r="R233" s="4">
        <f t="shared" si="78"/>
        <v>3.1388478581979322E-3</v>
      </c>
      <c r="S233" s="4">
        <f t="shared" si="79"/>
        <v>-0.27067150749515612</v>
      </c>
      <c r="T233" s="14">
        <f t="shared" si="80"/>
        <v>476.8</v>
      </c>
      <c r="U233" s="4">
        <f t="shared" si="81"/>
        <v>0.68086621650137158</v>
      </c>
      <c r="V233" s="4">
        <f t="shared" si="82"/>
        <v>1.0910896948178206</v>
      </c>
      <c r="W233" s="4">
        <f t="shared" si="83"/>
        <v>2.305127863701228</v>
      </c>
      <c r="X233">
        <f t="shared" si="84"/>
        <v>-5.9084194977843431E-3</v>
      </c>
      <c r="Y233">
        <f t="shared" si="85"/>
        <v>4.4534241747914951</v>
      </c>
      <c r="Z233" s="9" t="s">
        <v>924</v>
      </c>
      <c r="AA233" s="17">
        <v>27.619119704999999</v>
      </c>
      <c r="AB233" s="17">
        <v>24.134048500999999</v>
      </c>
      <c r="AC233" s="17">
        <v>21.137902707999999</v>
      </c>
      <c r="AD233" s="17">
        <v>23.101674389999999</v>
      </c>
      <c r="AE233" s="16">
        <v>-13939</v>
      </c>
      <c r="AF233" s="16">
        <v>23137.449920131701</v>
      </c>
      <c r="AG233" s="8">
        <v>-224</v>
      </c>
      <c r="AH233" s="8">
        <v>4746.49</v>
      </c>
      <c r="AI233" s="8">
        <v>-6074.95</v>
      </c>
      <c r="AJ233" s="8">
        <v>-6327.66</v>
      </c>
      <c r="AK233" s="8">
        <v>-5201.0200000000004</v>
      </c>
      <c r="AL233" s="8">
        <v>37912</v>
      </c>
      <c r="AM233" s="8">
        <v>35524.230000000003</v>
      </c>
      <c r="AN233" s="8">
        <v>40935.93</v>
      </c>
      <c r="AO233" s="8">
        <v>46723.05</v>
      </c>
      <c r="AP233" s="8">
        <v>51835.56</v>
      </c>
      <c r="AQ233" s="8">
        <v>23658</v>
      </c>
      <c r="AR233" s="8">
        <v>23070.5</v>
      </c>
      <c r="AS233" s="8">
        <v>11789.96</v>
      </c>
      <c r="AT233" s="8">
        <v>14165.79</v>
      </c>
      <c r="AU233" s="8">
        <v>19447.46</v>
      </c>
      <c r="AV233" s="8">
        <v>25813</v>
      </c>
      <c r="AW233" s="8">
        <v>16446.810000000001</v>
      </c>
      <c r="AX233" s="8">
        <v>16920.22</v>
      </c>
      <c r="AY233" s="8">
        <v>19646.650000000001</v>
      </c>
      <c r="AZ233" s="8">
        <v>24334.33</v>
      </c>
      <c r="BA233" s="8">
        <v>-1823</v>
      </c>
      <c r="BB233" s="8">
        <v>-4807.26</v>
      </c>
      <c r="BC233" s="8">
        <v>-7823.96</v>
      </c>
      <c r="BD233" s="8">
        <v>-4984.72</v>
      </c>
      <c r="BE233" s="8">
        <v>-5254.52</v>
      </c>
      <c r="BF233" s="8">
        <v>-923</v>
      </c>
      <c r="BG233" s="8">
        <v>-4064.97</v>
      </c>
      <c r="BH233" s="8">
        <v>-2835.49</v>
      </c>
      <c r="BI233" s="8">
        <v>-3941.89</v>
      </c>
      <c r="BJ233" s="8">
        <v>-4113.3599999999997</v>
      </c>
      <c r="BK233" s="8">
        <v>8513</v>
      </c>
      <c r="BL233" s="8">
        <v>6336.25</v>
      </c>
      <c r="BM233" s="8">
        <v>16810.349999999999</v>
      </c>
      <c r="BN233" s="8">
        <v>16765.21</v>
      </c>
      <c r="BO233" s="8">
        <v>16122.24</v>
      </c>
      <c r="BP233" s="8">
        <v>8164</v>
      </c>
      <c r="BQ233" s="8">
        <v>6336.25</v>
      </c>
      <c r="BR233" s="8">
        <v>3704.3</v>
      </c>
      <c r="BS233" s="8">
        <v>5388.08</v>
      </c>
      <c r="BT233" s="8">
        <v>4070.52</v>
      </c>
      <c r="BU233" s="8">
        <v>-718</v>
      </c>
      <c r="BV233" s="8">
        <v>-235.6</v>
      </c>
      <c r="BW233" s="8">
        <v>-1577.18</v>
      </c>
      <c r="BX233" s="8">
        <v>-2688.23</v>
      </c>
      <c r="BY233" s="8">
        <v>-2537.65</v>
      </c>
      <c r="BZ233" s="8">
        <v>-18286</v>
      </c>
      <c r="CA233" s="8">
        <v>-13795.66</v>
      </c>
      <c r="CB233" s="8">
        <v>-13913.26</v>
      </c>
      <c r="CC233" s="8">
        <v>-16587.11</v>
      </c>
      <c r="CD233" s="8">
        <v>-18015.04</v>
      </c>
      <c r="CE233" s="10">
        <v>-3.1721822658502599</v>
      </c>
      <c r="CF233" s="10">
        <v>0.39554544048434498</v>
      </c>
      <c r="CG233" s="10">
        <v>-0.260509108568587</v>
      </c>
      <c r="CH233" s="10">
        <v>-0.58447974739390596</v>
      </c>
      <c r="CI233" s="10">
        <v>0.57732244680614997</v>
      </c>
      <c r="CJ233" s="8">
        <v>676</v>
      </c>
      <c r="CK233" s="8">
        <v>5488.78</v>
      </c>
      <c r="CL233" s="8">
        <v>-1086.48</v>
      </c>
      <c r="CM233" s="8">
        <v>-5284.83</v>
      </c>
      <c r="CN233" s="8">
        <v>-4059.86</v>
      </c>
      <c r="CO233" s="10">
        <v>2.6190000000000002</v>
      </c>
      <c r="CP233" s="10">
        <v>33.372999999999998</v>
      </c>
      <c r="CQ233" s="10">
        <v>-6.4210000000000003</v>
      </c>
      <c r="CR233" s="10">
        <v>-26.899000000000001</v>
      </c>
      <c r="CS233" s="10">
        <v>-16.684000000000001</v>
      </c>
      <c r="CT233" s="8">
        <v>25</v>
      </c>
      <c r="CU233" s="8">
        <v>7</v>
      </c>
      <c r="CV233" s="8">
        <v>7042</v>
      </c>
      <c r="CW233" s="8">
        <v>4048.37</v>
      </c>
      <c r="CX233" s="8">
        <v>1847.92</v>
      </c>
      <c r="CY233" s="8">
        <v>4232.8100000000004</v>
      </c>
      <c r="CZ233" s="8">
        <v>6571.7</v>
      </c>
      <c r="DA233" s="8">
        <v>119</v>
      </c>
      <c r="DB233" s="8">
        <v>182.84</v>
      </c>
      <c r="DC233" s="8">
        <v>288.66000000000003</v>
      </c>
      <c r="DD233" s="8">
        <v>441.18</v>
      </c>
      <c r="DE233" s="8">
        <v>495.55</v>
      </c>
      <c r="DF233" s="8">
        <v>28</v>
      </c>
      <c r="DG233" s="4">
        <f t="shared" si="86"/>
        <v>-0.54444599023534201</v>
      </c>
    </row>
    <row r="234" spans="1:111" ht="14" customHeight="1" x14ac:dyDescent="0.2">
      <c r="A234" s="4" t="s">
        <v>925</v>
      </c>
      <c r="B234" s="5" t="s">
        <v>926</v>
      </c>
      <c r="C234" s="4" t="s">
        <v>295</v>
      </c>
      <c r="D234" s="16">
        <v>88</v>
      </c>
      <c r="E234" s="4">
        <f t="shared" si="88"/>
        <v>9.0143261384568518E-2</v>
      </c>
      <c r="F234" s="4">
        <f t="shared" si="68"/>
        <v>15.569043798908806</v>
      </c>
      <c r="G234" s="4">
        <f t="shared" si="69"/>
        <v>9.7446689834895093</v>
      </c>
      <c r="H234" s="4">
        <f t="shared" si="70"/>
        <v>0.85069397282484482</v>
      </c>
      <c r="I234" s="17">
        <v>19.975083194</v>
      </c>
      <c r="J234" s="8">
        <v>9</v>
      </c>
      <c r="K234" s="4">
        <f t="shared" si="71"/>
        <v>1.7858570650489014E-2</v>
      </c>
      <c r="L234" s="4">
        <f t="shared" si="72"/>
        <v>9.943644071461688E-2</v>
      </c>
      <c r="M234" s="14">
        <f t="shared" si="73"/>
        <v>19696</v>
      </c>
      <c r="N234" s="4">
        <f t="shared" si="74"/>
        <v>7.3582629674306399E-2</v>
      </c>
      <c r="O234" s="4">
        <f t="shared" si="75"/>
        <v>5.7320287718357683E-2</v>
      </c>
      <c r="P234" s="4">
        <f t="shared" si="76"/>
        <v>8.7298396104186216E-2</v>
      </c>
      <c r="Q234" s="4">
        <f t="shared" si="77"/>
        <v>1.1481928249117633E-2</v>
      </c>
      <c r="R234" s="4" t="e">
        <f t="shared" si="78"/>
        <v>#VALUE!</v>
      </c>
      <c r="S234" s="4">
        <f t="shared" si="79"/>
        <v>0.11379217663633678</v>
      </c>
      <c r="T234" s="14">
        <f t="shared" si="80"/>
        <v>265.5</v>
      </c>
      <c r="U234" s="4">
        <f t="shared" si="81"/>
        <v>1.2074769380158601</v>
      </c>
      <c r="V234" s="4">
        <f t="shared" si="82"/>
        <v>1.6726199372291137</v>
      </c>
      <c r="W234" s="4">
        <f t="shared" si="83"/>
        <v>1.0172867961804413</v>
      </c>
      <c r="X234">
        <f t="shared" si="84"/>
        <v>6.9212925500350644E-2</v>
      </c>
      <c r="Y234">
        <f t="shared" si="85"/>
        <v>3.0244738130200686</v>
      </c>
      <c r="Z234" s="9" t="s">
        <v>927</v>
      </c>
      <c r="AA234" s="17">
        <v>16.910094126000001</v>
      </c>
      <c r="AB234" s="17">
        <v>16.27235786</v>
      </c>
      <c r="AC234" s="17">
        <v>13.498275401000001</v>
      </c>
      <c r="AD234" s="17">
        <v>14.143415446000001</v>
      </c>
      <c r="AE234" s="16">
        <v>-934</v>
      </c>
      <c r="AF234" s="16">
        <v>19041.083193738501</v>
      </c>
      <c r="AG234" s="8">
        <v>1283</v>
      </c>
      <c r="AH234" s="8">
        <v>2131</v>
      </c>
      <c r="AI234" s="8">
        <v>1825</v>
      </c>
      <c r="AJ234" s="8">
        <v>5668</v>
      </c>
      <c r="AK234" s="8">
        <v>1216</v>
      </c>
      <c r="AL234" s="8">
        <v>18537</v>
      </c>
      <c r="AM234" s="8">
        <v>20855</v>
      </c>
      <c r="AN234" s="8">
        <v>20345</v>
      </c>
      <c r="AO234" s="8">
        <v>17556</v>
      </c>
      <c r="AP234" s="8">
        <v>12687</v>
      </c>
      <c r="AQ234" s="8">
        <v>13382</v>
      </c>
      <c r="AR234" s="8">
        <v>14928</v>
      </c>
      <c r="AS234" s="8">
        <v>16673</v>
      </c>
      <c r="AT234" s="8">
        <v>15017</v>
      </c>
      <c r="AU234" s="8">
        <v>11334</v>
      </c>
      <c r="AV234" s="8">
        <v>22383</v>
      </c>
      <c r="AW234" s="8">
        <v>18222</v>
      </c>
      <c r="AX234" s="8">
        <v>25890</v>
      </c>
      <c r="AY234" s="8">
        <v>24530</v>
      </c>
      <c r="AZ234" s="8">
        <v>20853</v>
      </c>
      <c r="BA234" s="8">
        <v>1647</v>
      </c>
      <c r="BB234" s="8">
        <v>-494</v>
      </c>
      <c r="BC234" s="8">
        <v>2883</v>
      </c>
      <c r="BD234" s="8">
        <v>3197</v>
      </c>
      <c r="BE234" s="8">
        <v>1486</v>
      </c>
      <c r="BF234" s="8">
        <v>1954</v>
      </c>
      <c r="BG234" s="8">
        <v>-231</v>
      </c>
      <c r="BH234" s="8">
        <v>3131</v>
      </c>
      <c r="BI234" s="8">
        <v>3537</v>
      </c>
      <c r="BJ234" s="8">
        <v>1813</v>
      </c>
      <c r="BK234" s="8">
        <v>6129</v>
      </c>
      <c r="BL234" s="8">
        <v>5141</v>
      </c>
      <c r="BM234" s="8">
        <v>6369</v>
      </c>
      <c r="BN234" s="8">
        <v>5348</v>
      </c>
      <c r="BO234" s="8">
        <v>6343</v>
      </c>
      <c r="BP234" s="8">
        <v>3368</v>
      </c>
      <c r="BQ234" s="8">
        <v>2008</v>
      </c>
      <c r="BR234" s="8">
        <v>4955</v>
      </c>
      <c r="BS234" s="8">
        <v>3312</v>
      </c>
      <c r="BT234" s="8">
        <v>2843</v>
      </c>
      <c r="BU234" s="8">
        <v>-257</v>
      </c>
      <c r="BV234" s="8">
        <v>-274</v>
      </c>
      <c r="BW234" s="8">
        <v>-152</v>
      </c>
      <c r="BX234" s="8">
        <v>-143</v>
      </c>
      <c r="BY234" s="8">
        <v>-167</v>
      </c>
      <c r="BZ234" s="8">
        <v>-17179</v>
      </c>
      <c r="CA234" s="8">
        <v>-15439</v>
      </c>
      <c r="CB234" s="8">
        <v>-19554</v>
      </c>
      <c r="CC234" s="8">
        <v>-17937</v>
      </c>
      <c r="CD234" s="8">
        <v>-16011</v>
      </c>
      <c r="CE234" s="10">
        <v>-6.3445378151260501</v>
      </c>
      <c r="CF234" s="10">
        <v>0.189255189255189</v>
      </c>
      <c r="CG234" s="10">
        <v>2.5433673469387799</v>
      </c>
      <c r="CH234" s="10">
        <v>6.5</v>
      </c>
      <c r="CI234" s="10">
        <v>12.191616766467099</v>
      </c>
      <c r="CJ234" s="8">
        <v>1590</v>
      </c>
      <c r="CK234" s="8">
        <v>2394</v>
      </c>
      <c r="CL234" s="8">
        <v>2073</v>
      </c>
      <c r="CM234" s="8">
        <v>6008</v>
      </c>
      <c r="CN234" s="8">
        <v>1543</v>
      </c>
      <c r="CO234" s="10">
        <v>7.1040000000000001</v>
      </c>
      <c r="CP234" s="10">
        <v>13.138</v>
      </c>
      <c r="CQ234" s="10">
        <v>8.0069999999999997</v>
      </c>
      <c r="CR234" s="10">
        <v>24.492000000000001</v>
      </c>
      <c r="CS234" s="10">
        <v>7.399</v>
      </c>
      <c r="CT234" s="8">
        <v>9</v>
      </c>
      <c r="CU234" s="8">
        <v>5</v>
      </c>
      <c r="CV234" s="8">
        <v>11414</v>
      </c>
      <c r="CW234" s="8">
        <v>10215</v>
      </c>
      <c r="CX234" s="8">
        <v>10911</v>
      </c>
      <c r="CY234" s="8">
        <v>11768</v>
      </c>
      <c r="CZ234" s="8">
        <v>9154</v>
      </c>
      <c r="DA234" s="4" t="s">
        <v>134</v>
      </c>
      <c r="DB234" s="4" t="s">
        <v>134</v>
      </c>
      <c r="DC234" s="4" t="s">
        <v>134</v>
      </c>
      <c r="DD234" s="4" t="s">
        <v>134</v>
      </c>
      <c r="DE234" s="4" t="s">
        <v>134</v>
      </c>
      <c r="DF234" s="8">
        <v>9</v>
      </c>
      <c r="DG234" s="4">
        <f t="shared" si="86"/>
        <v>1.3498873609357531E-2</v>
      </c>
    </row>
    <row r="235" spans="1:111" ht="14" customHeight="1" x14ac:dyDescent="0.2">
      <c r="A235" s="4" t="s">
        <v>928</v>
      </c>
      <c r="B235" s="5" t="s">
        <v>929</v>
      </c>
      <c r="C235" s="4" t="s">
        <v>190</v>
      </c>
      <c r="D235" s="16">
        <v>86</v>
      </c>
      <c r="E235" s="4">
        <f t="shared" si="88"/>
        <v>-0.21079175549978857</v>
      </c>
      <c r="F235" s="4">
        <f t="shared" si="68"/>
        <v>-14.278075720710968</v>
      </c>
      <c r="G235" s="4">
        <f t="shared" si="69"/>
        <v>-20.120315892546333</v>
      </c>
      <c r="H235" s="4">
        <f t="shared" si="70"/>
        <v>1.321372444665577</v>
      </c>
      <c r="I235" s="17">
        <v>34.951729899</v>
      </c>
      <c r="J235" s="8">
        <v>181</v>
      </c>
      <c r="K235" s="4">
        <f t="shared" si="71"/>
        <v>-8.6366336941233079E-2</v>
      </c>
      <c r="L235" s="4">
        <f t="shared" si="72"/>
        <v>-0.13257703378688013</v>
      </c>
      <c r="M235" s="14">
        <f t="shared" si="73"/>
        <v>30307.54</v>
      </c>
      <c r="N235" s="4">
        <f t="shared" si="74"/>
        <v>-9.3955791015417983E-2</v>
      </c>
      <c r="O235" s="4">
        <f t="shared" si="75"/>
        <v>-9.7906978511443393E-2</v>
      </c>
      <c r="P235" s="4">
        <f t="shared" si="76"/>
        <v>-6.5673543682039592E-2</v>
      </c>
      <c r="Q235" s="4">
        <f t="shared" si="77"/>
        <v>1.3773762019245191E-2</v>
      </c>
      <c r="R235" s="4">
        <f t="shared" si="78"/>
        <v>0.12047452895034343</v>
      </c>
      <c r="S235" s="4">
        <f t="shared" si="79"/>
        <v>-0.24455877536093229</v>
      </c>
      <c r="T235" s="14">
        <f t="shared" si="80"/>
        <v>249.465</v>
      </c>
      <c r="U235" s="4">
        <f t="shared" si="81"/>
        <v>0.88495854932916529</v>
      </c>
      <c r="V235" s="4">
        <f t="shared" si="82"/>
        <v>1.1349032096705447</v>
      </c>
      <c r="W235" s="4">
        <f t="shared" si="83"/>
        <v>1.1579956939216913</v>
      </c>
      <c r="X235">
        <f t="shared" si="84"/>
        <v>-8.6643617672688703E-2</v>
      </c>
      <c r="Y235">
        <f t="shared" si="85"/>
        <v>3.084861686620699</v>
      </c>
      <c r="Z235" s="9" t="s">
        <v>930</v>
      </c>
      <c r="AA235" s="17">
        <v>29.820176385</v>
      </c>
      <c r="AB235" s="17">
        <v>30.317178831</v>
      </c>
      <c r="AC235" s="17">
        <v>52.667710477</v>
      </c>
      <c r="AD235" s="17">
        <v>90.095317820000005</v>
      </c>
      <c r="AE235" s="16">
        <v>-1913.97</v>
      </c>
      <c r="AF235" s="16">
        <v>33037.759898720004</v>
      </c>
      <c r="AG235" s="8">
        <v>-2447.9299999999998</v>
      </c>
      <c r="AH235" s="8">
        <v>3696</v>
      </c>
      <c r="AI235" s="8">
        <v>-6150.51</v>
      </c>
      <c r="AJ235" s="8">
        <v>-4709.0200000000004</v>
      </c>
      <c r="AK235" s="8">
        <v>-5708.53</v>
      </c>
      <c r="AL235" s="8">
        <v>28252.86</v>
      </c>
      <c r="AM235" s="8">
        <v>32362.22</v>
      </c>
      <c r="AN235" s="8">
        <v>30073.65</v>
      </c>
      <c r="AO235" s="8">
        <v>41116.639999999999</v>
      </c>
      <c r="AP235" s="8">
        <v>49904.39</v>
      </c>
      <c r="AQ235" s="8">
        <v>22030.61</v>
      </c>
      <c r="AR235" s="8">
        <v>24974.75</v>
      </c>
      <c r="AS235" s="8">
        <v>22194.37</v>
      </c>
      <c r="AT235" s="8">
        <v>27909.15</v>
      </c>
      <c r="AU235" s="8">
        <v>26368.57</v>
      </c>
      <c r="AV235" s="8">
        <v>25002.61</v>
      </c>
      <c r="AW235" s="8">
        <v>24398.07</v>
      </c>
      <c r="AX235" s="8">
        <v>28254.58</v>
      </c>
      <c r="AY235" s="8">
        <v>33426.449999999997</v>
      </c>
      <c r="AZ235" s="8">
        <v>35883.68</v>
      </c>
      <c r="BA235" s="8">
        <v>-2349.14</v>
      </c>
      <c r="BB235" s="8">
        <v>-1219.0999999999999</v>
      </c>
      <c r="BC235" s="8">
        <v>-5960.31</v>
      </c>
      <c r="BD235" s="8">
        <v>-4658.58</v>
      </c>
      <c r="BE235" s="8">
        <v>-5538.31</v>
      </c>
      <c r="BF235" s="8">
        <v>-1642.01</v>
      </c>
      <c r="BG235" s="8">
        <v>-422.85</v>
      </c>
      <c r="BH235" s="8">
        <v>-2016.86</v>
      </c>
      <c r="BI235" s="8">
        <v>-25.559999999996499</v>
      </c>
      <c r="BJ235" s="8">
        <v>502.26000000000101</v>
      </c>
      <c r="BK235" s="8">
        <v>9158.5499999999993</v>
      </c>
      <c r="BL235" s="8">
        <v>11154.13</v>
      </c>
      <c r="BM235" s="8">
        <v>12764</v>
      </c>
      <c r="BN235" s="8">
        <v>17848.62</v>
      </c>
      <c r="BO235" s="8">
        <v>22121.74</v>
      </c>
      <c r="BP235" s="8">
        <v>7686.32</v>
      </c>
      <c r="BQ235" s="8">
        <v>8780.8700000000008</v>
      </c>
      <c r="BR235" s="8">
        <v>8815.11</v>
      </c>
      <c r="BS235" s="8">
        <v>13445.57</v>
      </c>
      <c r="BT235" s="8">
        <v>13198.32</v>
      </c>
      <c r="BU235" s="8">
        <v>-344.38</v>
      </c>
      <c r="BV235" s="8">
        <v>-154.55000000000001</v>
      </c>
      <c r="BW235" s="8">
        <v>-183.2</v>
      </c>
      <c r="BX235" s="8">
        <v>-206.33</v>
      </c>
      <c r="BY235" s="8">
        <v>-1057.3900000000001</v>
      </c>
      <c r="BZ235" s="8">
        <v>-13233.34</v>
      </c>
      <c r="CA235" s="8">
        <v>-12021.58</v>
      </c>
      <c r="CB235" s="8">
        <v>-16611.240000000002</v>
      </c>
      <c r="CC235" s="8">
        <v>-20007.87</v>
      </c>
      <c r="CD235" s="8">
        <v>-20641.84</v>
      </c>
      <c r="CE235" s="10">
        <v>33.821456726649501</v>
      </c>
      <c r="CF235" s="10">
        <v>-1.2875726074778699</v>
      </c>
      <c r="CG235" s="10">
        <v>-1.2226831894124699</v>
      </c>
      <c r="CH235" s="10">
        <v>2.5455563442945799</v>
      </c>
      <c r="CI235" s="10">
        <v>9.2337925269117493E-2</v>
      </c>
      <c r="CJ235" s="8">
        <v>-1740.8</v>
      </c>
      <c r="CK235" s="8">
        <v>4492.24</v>
      </c>
      <c r="CL235" s="8">
        <v>-2207.06</v>
      </c>
      <c r="CM235" s="8">
        <v>-75.990000000000705</v>
      </c>
      <c r="CN235" s="8">
        <v>332.04</v>
      </c>
      <c r="CO235" s="10">
        <v>-6.9619999999999997</v>
      </c>
      <c r="CP235" s="10">
        <v>18.411999999999999</v>
      </c>
      <c r="CQ235" s="10">
        <v>-7.8109999999999999</v>
      </c>
      <c r="CR235" s="10">
        <v>-0.22700000000000001</v>
      </c>
      <c r="CS235" s="10">
        <v>0.92500000000000004</v>
      </c>
      <c r="CT235" s="8">
        <v>112</v>
      </c>
      <c r="CU235" s="8">
        <v>94</v>
      </c>
      <c r="CV235" s="8">
        <v>15740.23</v>
      </c>
      <c r="CW235" s="8">
        <v>7514.83</v>
      </c>
      <c r="CX235" s="8">
        <v>7252.74</v>
      </c>
      <c r="CY235" s="8">
        <v>6555.28</v>
      </c>
      <c r="CZ235" s="8">
        <v>4034.79</v>
      </c>
      <c r="DA235" s="8">
        <v>3403.75</v>
      </c>
      <c r="DB235" s="8">
        <v>3587.18</v>
      </c>
      <c r="DC235" s="8">
        <v>3766.48</v>
      </c>
      <c r="DD235" s="8">
        <v>6875.65</v>
      </c>
      <c r="DE235" s="8">
        <v>11869.06</v>
      </c>
      <c r="DF235" s="8">
        <v>181</v>
      </c>
      <c r="DG235" s="4">
        <f t="shared" si="86"/>
        <v>-0.19077614508324192</v>
      </c>
    </row>
    <row r="236" spans="1:111" ht="14" customHeight="1" x14ac:dyDescent="0.2">
      <c r="A236" s="4" t="s">
        <v>931</v>
      </c>
      <c r="B236" s="5" t="s">
        <v>932</v>
      </c>
      <c r="C236" s="4" t="s">
        <v>328</v>
      </c>
      <c r="D236" s="2" t="s">
        <v>134</v>
      </c>
      <c r="E236" s="4" t="e">
        <f t="shared" si="88"/>
        <v>#VALUE!</v>
      </c>
      <c r="F236" s="4" t="e">
        <f t="shared" si="68"/>
        <v>#VALUE!</v>
      </c>
      <c r="G236" s="4" t="e">
        <f t="shared" si="69"/>
        <v>#VALUE!</v>
      </c>
      <c r="H236" s="4" t="e">
        <f t="shared" si="70"/>
        <v>#VALUE!</v>
      </c>
      <c r="I236" s="2" t="s">
        <v>134</v>
      </c>
      <c r="J236" s="8">
        <v>389</v>
      </c>
      <c r="K236" s="4" t="e">
        <f t="shared" si="71"/>
        <v>#VALUE!</v>
      </c>
      <c r="L236" s="4" t="e">
        <f t="shared" si="72"/>
        <v>#VALUE!</v>
      </c>
      <c r="M236" s="14" t="e">
        <f t="shared" si="73"/>
        <v>#DIV/0!</v>
      </c>
      <c r="N236" s="4" t="e">
        <f t="shared" si="74"/>
        <v>#VALUE!</v>
      </c>
      <c r="O236" s="4" t="e">
        <f t="shared" si="75"/>
        <v>#VALUE!</v>
      </c>
      <c r="P236" s="4" t="e">
        <f t="shared" si="76"/>
        <v>#VALUE!</v>
      </c>
      <c r="Q236" s="4" t="e">
        <f t="shared" si="77"/>
        <v>#VALUE!</v>
      </c>
      <c r="R236" s="4" t="e">
        <f t="shared" si="78"/>
        <v>#VALUE!</v>
      </c>
      <c r="S236" s="4" t="e">
        <f t="shared" si="79"/>
        <v>#VALUE!</v>
      </c>
      <c r="T236" s="14" t="e">
        <f t="shared" si="80"/>
        <v>#DIV/0!</v>
      </c>
      <c r="U236" s="4" t="e">
        <f t="shared" si="81"/>
        <v>#VALUE!</v>
      </c>
      <c r="V236" s="4" t="e">
        <f t="shared" si="82"/>
        <v>#VALUE!</v>
      </c>
      <c r="W236" s="4" t="e">
        <f t="shared" si="83"/>
        <v>#VALUE!</v>
      </c>
      <c r="X236" t="e">
        <f t="shared" si="84"/>
        <v>#VALUE!</v>
      </c>
      <c r="Y236" t="e">
        <f t="shared" si="85"/>
        <v>#VALUE!</v>
      </c>
      <c r="Z236" s="9" t="s">
        <v>933</v>
      </c>
      <c r="AA236" s="2" t="s">
        <v>134</v>
      </c>
      <c r="AB236" s="2" t="s">
        <v>134</v>
      </c>
      <c r="AC236" s="2" t="s">
        <v>134</v>
      </c>
      <c r="AD236" s="2" t="s">
        <v>134</v>
      </c>
      <c r="AE236" s="2" t="s">
        <v>134</v>
      </c>
      <c r="AF236" s="2" t="s">
        <v>134</v>
      </c>
      <c r="AG236" s="4" t="s">
        <v>134</v>
      </c>
      <c r="AH236" s="4" t="s">
        <v>134</v>
      </c>
      <c r="AI236" s="4" t="s">
        <v>134</v>
      </c>
      <c r="AJ236" s="4" t="s">
        <v>134</v>
      </c>
      <c r="AK236" s="4" t="s">
        <v>134</v>
      </c>
      <c r="AL236" s="4" t="s">
        <v>134</v>
      </c>
      <c r="AM236" s="4" t="s">
        <v>134</v>
      </c>
      <c r="AN236" s="4" t="s">
        <v>134</v>
      </c>
      <c r="AO236" s="4" t="s">
        <v>134</v>
      </c>
      <c r="AP236" s="4" t="s">
        <v>134</v>
      </c>
      <c r="AQ236" s="4" t="s">
        <v>134</v>
      </c>
      <c r="AR236" s="4" t="s">
        <v>134</v>
      </c>
      <c r="AS236" s="4" t="s">
        <v>134</v>
      </c>
      <c r="AT236" s="4" t="s">
        <v>134</v>
      </c>
      <c r="AU236" s="4" t="s">
        <v>134</v>
      </c>
      <c r="AV236" s="4" t="s">
        <v>134</v>
      </c>
      <c r="AW236" s="4" t="s">
        <v>134</v>
      </c>
      <c r="AX236" s="4" t="s">
        <v>134</v>
      </c>
      <c r="AY236" s="4" t="s">
        <v>134</v>
      </c>
      <c r="AZ236" s="4" t="s">
        <v>134</v>
      </c>
      <c r="BA236" s="4" t="s">
        <v>134</v>
      </c>
      <c r="BB236" s="4" t="s">
        <v>134</v>
      </c>
      <c r="BC236" s="4" t="s">
        <v>134</v>
      </c>
      <c r="BD236" s="4" t="s">
        <v>134</v>
      </c>
      <c r="BE236" s="4" t="s">
        <v>134</v>
      </c>
      <c r="BF236" s="4" t="s">
        <v>134</v>
      </c>
      <c r="BG236" s="4" t="s">
        <v>134</v>
      </c>
      <c r="BH236" s="4" t="s">
        <v>134</v>
      </c>
      <c r="BI236" s="4" t="s">
        <v>134</v>
      </c>
      <c r="BJ236" s="4" t="s">
        <v>134</v>
      </c>
      <c r="BK236" s="4" t="s">
        <v>134</v>
      </c>
      <c r="BL236" s="4" t="s">
        <v>134</v>
      </c>
      <c r="BM236" s="4" t="s">
        <v>134</v>
      </c>
      <c r="BN236" s="4" t="s">
        <v>134</v>
      </c>
      <c r="BO236" s="4" t="s">
        <v>134</v>
      </c>
      <c r="BP236" s="4" t="s">
        <v>134</v>
      </c>
      <c r="BQ236" s="4" t="s">
        <v>134</v>
      </c>
      <c r="BR236" s="4" t="s">
        <v>134</v>
      </c>
      <c r="BS236" s="4" t="s">
        <v>134</v>
      </c>
      <c r="BT236" s="4" t="s">
        <v>134</v>
      </c>
      <c r="BU236" s="4" t="s">
        <v>134</v>
      </c>
      <c r="BV236" s="4" t="s">
        <v>134</v>
      </c>
      <c r="BW236" s="4" t="s">
        <v>134</v>
      </c>
      <c r="BX236" s="4" t="s">
        <v>134</v>
      </c>
      <c r="BY236" s="4" t="s">
        <v>134</v>
      </c>
      <c r="BZ236" s="4" t="s">
        <v>134</v>
      </c>
      <c r="CA236" s="4" t="s">
        <v>134</v>
      </c>
      <c r="CB236" s="4" t="s">
        <v>134</v>
      </c>
      <c r="CC236" s="4" t="s">
        <v>134</v>
      </c>
      <c r="CD236" s="4" t="s">
        <v>134</v>
      </c>
      <c r="CE236" s="4" t="s">
        <v>134</v>
      </c>
      <c r="CF236" s="4" t="s">
        <v>134</v>
      </c>
      <c r="CG236" s="4" t="s">
        <v>134</v>
      </c>
      <c r="CH236" s="4" t="s">
        <v>134</v>
      </c>
      <c r="CI236" s="4" t="s">
        <v>134</v>
      </c>
      <c r="CJ236" s="4" t="s">
        <v>134</v>
      </c>
      <c r="CK236" s="4" t="s">
        <v>134</v>
      </c>
      <c r="CL236" s="4" t="s">
        <v>134</v>
      </c>
      <c r="CM236" s="4" t="s">
        <v>134</v>
      </c>
      <c r="CN236" s="4" t="s">
        <v>134</v>
      </c>
      <c r="CO236" s="4" t="s">
        <v>134</v>
      </c>
      <c r="CP236" s="4" t="s">
        <v>134</v>
      </c>
      <c r="CQ236" s="4" t="s">
        <v>134</v>
      </c>
      <c r="CR236" s="4" t="s">
        <v>134</v>
      </c>
      <c r="CS236" s="4" t="s">
        <v>134</v>
      </c>
      <c r="CT236" s="8">
        <v>299</v>
      </c>
      <c r="CU236" s="8">
        <v>205</v>
      </c>
      <c r="CV236" s="4" t="s">
        <v>134</v>
      </c>
      <c r="CW236" s="4" t="s">
        <v>134</v>
      </c>
      <c r="CX236" s="4" t="s">
        <v>134</v>
      </c>
      <c r="CY236" s="4" t="s">
        <v>134</v>
      </c>
      <c r="CZ236" s="4" t="s">
        <v>134</v>
      </c>
      <c r="DA236" s="4" t="s">
        <v>134</v>
      </c>
      <c r="DB236" s="4" t="s">
        <v>134</v>
      </c>
      <c r="DC236" s="4" t="s">
        <v>134</v>
      </c>
      <c r="DD236" s="4" t="s">
        <v>134</v>
      </c>
      <c r="DE236" s="4" t="s">
        <v>134</v>
      </c>
      <c r="DF236" s="8">
        <v>389</v>
      </c>
      <c r="DG236" s="4" t="e">
        <f t="shared" si="86"/>
        <v>#VALUE!</v>
      </c>
    </row>
    <row r="237" spans="1:111" ht="14" customHeight="1" x14ac:dyDescent="0.2">
      <c r="A237" s="4" t="s">
        <v>934</v>
      </c>
      <c r="B237" s="5" t="s">
        <v>935</v>
      </c>
      <c r="C237" s="4" t="s">
        <v>936</v>
      </c>
      <c r="D237" s="16">
        <v>100</v>
      </c>
      <c r="E237" s="4" t="e">
        <f t="shared" si="88"/>
        <v>#VALUE!</v>
      </c>
      <c r="F237" s="4" t="e">
        <f t="shared" si="68"/>
        <v>#VALUE!</v>
      </c>
      <c r="G237" s="4" t="e">
        <f t="shared" si="69"/>
        <v>#VALUE!</v>
      </c>
      <c r="H237" s="4" t="e">
        <f t="shared" si="70"/>
        <v>#VALUE!</v>
      </c>
      <c r="I237" s="2" t="s">
        <v>134</v>
      </c>
      <c r="J237" s="8">
        <v>7</v>
      </c>
      <c r="K237" s="4">
        <f t="shared" si="71"/>
        <v>1.0841580577850274</v>
      </c>
      <c r="L237" s="4">
        <f t="shared" si="72"/>
        <v>2.3953852604866728</v>
      </c>
      <c r="M237" s="14">
        <f t="shared" si="73"/>
        <v>10744.314999999999</v>
      </c>
      <c r="N237" s="4">
        <f t="shared" si="74"/>
        <v>-0.37181558008184096</v>
      </c>
      <c r="O237" s="4">
        <f t="shared" si="75"/>
        <v>-0.40634439770220987</v>
      </c>
      <c r="P237" s="4">
        <f t="shared" si="76"/>
        <v>-0.28712278213452125</v>
      </c>
      <c r="Q237" s="4" t="e">
        <f t="shared" si="77"/>
        <v>#VALUE!</v>
      </c>
      <c r="R237" s="4">
        <f t="shared" si="78"/>
        <v>0.5486719137757271</v>
      </c>
      <c r="S237" s="4" t="e">
        <f t="shared" si="79"/>
        <v>#VALUE!</v>
      </c>
      <c r="T237" s="14" t="e">
        <f t="shared" si="80"/>
        <v>#DIV/0!</v>
      </c>
      <c r="U237" s="4">
        <f t="shared" si="81"/>
        <v>1.1394209421679602</v>
      </c>
      <c r="V237" s="4">
        <f t="shared" si="82"/>
        <v>3.1272195124752034</v>
      </c>
      <c r="W237" s="4">
        <f t="shared" si="83"/>
        <v>23.63749536407467</v>
      </c>
      <c r="X237">
        <f t="shared" si="84"/>
        <v>-0.46299731647452436</v>
      </c>
      <c r="Y237">
        <f t="shared" si="85"/>
        <v>0.78975820731660473</v>
      </c>
      <c r="Z237" s="9" t="s">
        <v>937</v>
      </c>
      <c r="AA237" s="2" t="s">
        <v>134</v>
      </c>
      <c r="AB237" s="2" t="s">
        <v>134</v>
      </c>
      <c r="AC237" s="2" t="s">
        <v>134</v>
      </c>
      <c r="AD237" s="2" t="s">
        <v>134</v>
      </c>
      <c r="AE237" s="16">
        <v>9634.81</v>
      </c>
      <c r="AF237" s="2" t="s">
        <v>134</v>
      </c>
      <c r="AG237" s="8">
        <v>-8852.68</v>
      </c>
      <c r="AH237" s="8">
        <v>-5373.02</v>
      </c>
      <c r="AI237" s="8">
        <v>-4033.72</v>
      </c>
      <c r="AJ237" s="8">
        <v>-7905.73</v>
      </c>
      <c r="AK237" s="8">
        <v>-8048.55</v>
      </c>
      <c r="AL237" s="8">
        <v>19120.37</v>
      </c>
      <c r="AM237" s="8">
        <v>2368.2600000000002</v>
      </c>
      <c r="AN237" s="8">
        <v>2915.68</v>
      </c>
      <c r="AO237" s="8">
        <v>2421.7199999999998</v>
      </c>
      <c r="AP237" s="8">
        <v>143.86000000000001</v>
      </c>
      <c r="AQ237" s="8">
        <v>6966.62</v>
      </c>
      <c r="AR237" s="8">
        <v>517.16999999999996</v>
      </c>
      <c r="AS237" s="8">
        <v>270.13</v>
      </c>
      <c r="AT237" s="8">
        <v>258.45</v>
      </c>
      <c r="AU237" s="8">
        <v>83.86</v>
      </c>
      <c r="AV237" s="8">
        <v>21786.15</v>
      </c>
      <c r="AW237" s="8">
        <v>808.9</v>
      </c>
      <c r="AX237" s="8">
        <v>2878.16</v>
      </c>
      <c r="AY237" s="8">
        <v>3343.83</v>
      </c>
      <c r="AZ237" s="8">
        <v>1154.67</v>
      </c>
      <c r="BA237" s="8">
        <v>-8100.43</v>
      </c>
      <c r="BB237" s="8">
        <v>-5615.34</v>
      </c>
      <c r="BC237" s="8">
        <v>-3299.11</v>
      </c>
      <c r="BD237" s="8">
        <v>-5464.47</v>
      </c>
      <c r="BE237" s="8">
        <v>-5763.33</v>
      </c>
      <c r="BF237" s="8">
        <v>-6255.3</v>
      </c>
      <c r="BG237" s="8">
        <v>-4875.29</v>
      </c>
      <c r="BH237" s="8">
        <v>-3217.75</v>
      </c>
      <c r="BI237" s="8">
        <v>-5419.71</v>
      </c>
      <c r="BJ237" s="8">
        <v>-4996.79</v>
      </c>
      <c r="BK237" s="8">
        <v>24210.41</v>
      </c>
      <c r="BL237" s="8">
        <v>2662.26</v>
      </c>
      <c r="BM237" s="8">
        <v>5560.06</v>
      </c>
      <c r="BN237" s="8">
        <v>6788.25</v>
      </c>
      <c r="BO237" s="8">
        <v>4921.0600000000004</v>
      </c>
      <c r="BP237" s="8">
        <v>21572.31</v>
      </c>
      <c r="BQ237" s="8">
        <v>2232.11</v>
      </c>
      <c r="BR237" s="8">
        <v>5916.34</v>
      </c>
      <c r="BS237" s="8">
        <v>6832.38</v>
      </c>
      <c r="BT237" s="8">
        <v>4510.22</v>
      </c>
      <c r="BU237" s="4" t="s">
        <v>134</v>
      </c>
      <c r="BV237" s="4" t="s">
        <v>134</v>
      </c>
      <c r="BW237" s="4" t="s">
        <v>134</v>
      </c>
      <c r="BX237" s="4" t="s">
        <v>134</v>
      </c>
      <c r="BY237" s="4" t="s">
        <v>134</v>
      </c>
      <c r="BZ237" s="8">
        <v>-14932.12</v>
      </c>
      <c r="CA237" s="8">
        <v>-677.47</v>
      </c>
      <c r="CB237" s="8">
        <v>-2123.0300000000002</v>
      </c>
      <c r="CC237" s="8">
        <v>-2308.3000000000002</v>
      </c>
      <c r="CD237" s="8">
        <v>-883.32</v>
      </c>
      <c r="CE237" s="10">
        <v>-2.2439435109260799</v>
      </c>
      <c r="CF237" s="10">
        <v>-6.9693422285626401</v>
      </c>
      <c r="CG237" s="10">
        <v>-130.64703389830501</v>
      </c>
      <c r="CH237" s="10">
        <v>-30.360284000220201</v>
      </c>
      <c r="CI237" s="10">
        <v>-6.5313175795226703</v>
      </c>
      <c r="CJ237" s="8">
        <v>-7007.55</v>
      </c>
      <c r="CK237" s="8">
        <v>-4632.97</v>
      </c>
      <c r="CL237" s="8">
        <v>-3952.36</v>
      </c>
      <c r="CM237" s="8">
        <v>-7860.97</v>
      </c>
      <c r="CN237" s="8">
        <v>-7282.01</v>
      </c>
      <c r="CO237" s="10">
        <v>-32.164999999999999</v>
      </c>
      <c r="CP237" s="4" t="s">
        <v>371</v>
      </c>
      <c r="CQ237" s="4" t="s">
        <v>371</v>
      </c>
      <c r="CR237" s="4" t="s">
        <v>371</v>
      </c>
      <c r="CS237" s="4" t="s">
        <v>371</v>
      </c>
      <c r="CT237" s="8">
        <v>7</v>
      </c>
      <c r="CU237" s="8">
        <v>2</v>
      </c>
      <c r="CV237" s="8">
        <v>1122.8399999999999</v>
      </c>
      <c r="CW237" s="8">
        <v>-70.81</v>
      </c>
      <c r="CX237" s="8">
        <v>-178.53</v>
      </c>
      <c r="CY237" s="8">
        <v>-44.05</v>
      </c>
      <c r="CZ237" s="8">
        <v>-140.5</v>
      </c>
      <c r="DA237" s="8">
        <v>10490.81</v>
      </c>
      <c r="DB237" s="8">
        <v>1736.61</v>
      </c>
      <c r="DC237" s="8">
        <v>1942.75</v>
      </c>
      <c r="DD237" s="8">
        <v>1966.34</v>
      </c>
      <c r="DE237" s="8">
        <v>0</v>
      </c>
      <c r="DF237" s="8">
        <v>7</v>
      </c>
      <c r="DG237" s="4">
        <f t="shared" si="86"/>
        <v>2.4092722427373259E-2</v>
      </c>
    </row>
    <row r="238" spans="1:111" ht="14" customHeight="1" x14ac:dyDescent="0.2">
      <c r="A238" s="4" t="s">
        <v>938</v>
      </c>
      <c r="B238" s="5" t="s">
        <v>939</v>
      </c>
      <c r="C238" s="4" t="s">
        <v>940</v>
      </c>
      <c r="D238" s="16">
        <v>76</v>
      </c>
      <c r="E238" s="4" t="e">
        <f t="shared" si="88"/>
        <v>#VALUE!</v>
      </c>
      <c r="F238" s="4" t="e">
        <f t="shared" si="68"/>
        <v>#VALUE!</v>
      </c>
      <c r="G238" s="4" t="e">
        <f t="shared" si="69"/>
        <v>#VALUE!</v>
      </c>
      <c r="H238" s="4" t="e">
        <f t="shared" si="70"/>
        <v>#VALUE!</v>
      </c>
      <c r="I238" s="2" t="s">
        <v>134</v>
      </c>
      <c r="J238" s="8">
        <v>124</v>
      </c>
      <c r="K238" s="4">
        <f t="shared" si="71"/>
        <v>0.40372318550331099</v>
      </c>
      <c r="L238" s="4">
        <f t="shared" si="72"/>
        <v>0.60591597873171454</v>
      </c>
      <c r="M238" s="14">
        <f t="shared" si="73"/>
        <v>11482.66</v>
      </c>
      <c r="N238" s="4">
        <f t="shared" si="74"/>
        <v>-8.6218806308101983E-2</v>
      </c>
      <c r="O238" s="4">
        <f t="shared" si="75"/>
        <v>-5.9217068231467156E-2</v>
      </c>
      <c r="P238" s="4">
        <f t="shared" si="76"/>
        <v>-7.057675442093346E-2</v>
      </c>
      <c r="Q238" s="4">
        <f t="shared" si="77"/>
        <v>9.7421587230717716E-3</v>
      </c>
      <c r="R238" s="4">
        <f t="shared" si="78"/>
        <v>0.54200186541922246</v>
      </c>
      <c r="S238" s="4">
        <f t="shared" si="79"/>
        <v>0.62994849941807307</v>
      </c>
      <c r="T238" s="14">
        <f t="shared" si="80"/>
        <v>137.57</v>
      </c>
      <c r="U238" s="4">
        <f t="shared" si="81"/>
        <v>0.9385914288895727</v>
      </c>
      <c r="V238" s="4">
        <f t="shared" si="82"/>
        <v>2.4101029634662625</v>
      </c>
      <c r="W238" s="4">
        <f t="shared" si="83"/>
        <v>1.5647925837313852</v>
      </c>
      <c r="X238">
        <f t="shared" si="84"/>
        <v>-5.5580632686024076E-2</v>
      </c>
      <c r="Y238">
        <f t="shared" si="85"/>
        <v>2.1602269890967123</v>
      </c>
      <c r="Z238" s="9" t="s">
        <v>941</v>
      </c>
      <c r="AA238" s="2" t="s">
        <v>134</v>
      </c>
      <c r="AB238" s="2" t="s">
        <v>134</v>
      </c>
      <c r="AC238" s="2" t="s">
        <v>134</v>
      </c>
      <c r="AD238" s="2" t="s">
        <v>134</v>
      </c>
      <c r="AE238" s="16">
        <v>1875.5</v>
      </c>
      <c r="AF238" s="2" t="s">
        <v>134</v>
      </c>
      <c r="AG238" s="8">
        <v>-928.42</v>
      </c>
      <c r="AH238" s="8">
        <v>-102.84</v>
      </c>
      <c r="AI238" s="8">
        <v>-1426.15</v>
      </c>
      <c r="AJ238" s="8">
        <v>-614.87</v>
      </c>
      <c r="AK238" s="8">
        <v>-351.39</v>
      </c>
      <c r="AL238" s="8">
        <v>16704.02</v>
      </c>
      <c r="AM238" s="8">
        <v>6261.3</v>
      </c>
      <c r="AN238" s="8">
        <v>6351.53</v>
      </c>
      <c r="AO238" s="8">
        <v>7493.23</v>
      </c>
      <c r="AP238" s="8">
        <v>2511.48</v>
      </c>
      <c r="AQ238" s="8">
        <v>6505.22</v>
      </c>
      <c r="AR238" s="8">
        <v>4776.4399999999996</v>
      </c>
      <c r="AS238" s="8">
        <v>4947.09</v>
      </c>
      <c r="AT238" s="8">
        <v>6368.47</v>
      </c>
      <c r="AU238" s="8">
        <v>2414.7199999999998</v>
      </c>
      <c r="AV238" s="8">
        <v>15678.25</v>
      </c>
      <c r="AW238" s="8">
        <v>10674.91</v>
      </c>
      <c r="AX238" s="8">
        <v>9923.36</v>
      </c>
      <c r="AY238" s="8">
        <v>6804.17</v>
      </c>
      <c r="AZ238" s="8">
        <v>4038.05</v>
      </c>
      <c r="BA238" s="8">
        <v>-1351.76</v>
      </c>
      <c r="BB238" s="8">
        <v>-905.58</v>
      </c>
      <c r="BC238" s="8">
        <v>-1422.98</v>
      </c>
      <c r="BD238" s="8">
        <v>-484.43</v>
      </c>
      <c r="BE238" s="8">
        <v>-348.62</v>
      </c>
      <c r="BF238" s="8">
        <v>-1106.52</v>
      </c>
      <c r="BG238" s="8">
        <v>-758.78</v>
      </c>
      <c r="BH238" s="8">
        <v>-1310.76</v>
      </c>
      <c r="BI238" s="8">
        <v>-445.87999999999897</v>
      </c>
      <c r="BJ238" s="8">
        <v>-321.39999999999998</v>
      </c>
      <c r="BK238" s="8">
        <v>7732.53</v>
      </c>
      <c r="BL238" s="8">
        <v>2830.17</v>
      </c>
      <c r="BM238" s="8">
        <v>3579.77</v>
      </c>
      <c r="BN238" s="8">
        <v>4116.34</v>
      </c>
      <c r="BO238" s="8">
        <v>1947.45</v>
      </c>
      <c r="BP238" s="8">
        <v>4586.6400000000003</v>
      </c>
      <c r="BQ238" s="8">
        <v>2511.11</v>
      </c>
      <c r="BR238" s="8">
        <v>3149.38</v>
      </c>
      <c r="BS238" s="8">
        <v>3611.31</v>
      </c>
      <c r="BT238" s="8">
        <v>1932.84</v>
      </c>
      <c r="BU238" s="8">
        <v>-152.74</v>
      </c>
      <c r="BV238" s="8">
        <v>-122.4</v>
      </c>
      <c r="BW238" s="8">
        <v>-160.29</v>
      </c>
      <c r="BX238" s="8">
        <v>-146.85</v>
      </c>
      <c r="BY238" s="8">
        <v>-21.64</v>
      </c>
      <c r="BZ238" s="8">
        <v>-10504.82</v>
      </c>
      <c r="CA238" s="8">
        <v>-7094.52</v>
      </c>
      <c r="CB238" s="8">
        <v>-6448.56</v>
      </c>
      <c r="CC238" s="8">
        <v>-4643.1400000000003</v>
      </c>
      <c r="CD238" s="8">
        <v>-2528.91</v>
      </c>
      <c r="CE238" s="10">
        <v>-2.7136228807793801</v>
      </c>
      <c r="CF238" s="10">
        <v>-3.90107883817427</v>
      </c>
      <c r="CG238" s="10">
        <v>-3.4153837381685501</v>
      </c>
      <c r="CH238" s="10">
        <v>-5.1976241029913703</v>
      </c>
      <c r="CI238" s="10">
        <v>-163.63452914798199</v>
      </c>
      <c r="CJ238" s="8">
        <v>-683.18</v>
      </c>
      <c r="CK238" s="8">
        <v>43.96</v>
      </c>
      <c r="CL238" s="8">
        <v>-1313.93</v>
      </c>
      <c r="CM238" s="8">
        <v>-576.32000000000005</v>
      </c>
      <c r="CN238" s="8">
        <v>-324.17</v>
      </c>
      <c r="CO238" s="10">
        <v>-4.3579999999999997</v>
      </c>
      <c r="CP238" s="10">
        <v>0.41199999999999998</v>
      </c>
      <c r="CQ238" s="10">
        <v>-13.241</v>
      </c>
      <c r="CR238" s="10">
        <v>-8.4700000000000006</v>
      </c>
      <c r="CS238" s="10">
        <v>-8.0280000000000005</v>
      </c>
      <c r="CT238" s="8">
        <v>48</v>
      </c>
      <c r="CU238" s="8">
        <v>39</v>
      </c>
      <c r="CV238" s="8">
        <v>3446.84</v>
      </c>
      <c r="CW238" s="8">
        <v>2559.0100000000002</v>
      </c>
      <c r="CX238" s="8">
        <v>2612.67</v>
      </c>
      <c r="CY238" s="8">
        <v>2725.45</v>
      </c>
      <c r="CZ238" s="8">
        <v>1237.45</v>
      </c>
      <c r="DA238" s="8">
        <v>9053.61</v>
      </c>
      <c r="DB238" s="8">
        <v>829.36</v>
      </c>
      <c r="DC238" s="8">
        <v>782.89</v>
      </c>
      <c r="DD238" s="8">
        <v>741.75</v>
      </c>
      <c r="DE238" s="8">
        <v>47.28</v>
      </c>
      <c r="DF238" s="8">
        <v>124</v>
      </c>
      <c r="DG238" s="4">
        <f t="shared" si="86"/>
        <v>0.27493713908206563</v>
      </c>
    </row>
    <row r="239" spans="1:111" ht="14" customHeight="1" x14ac:dyDescent="0.2">
      <c r="A239" s="4" t="s">
        <v>942</v>
      </c>
      <c r="B239" s="5" t="s">
        <v>943</v>
      </c>
      <c r="C239" s="4" t="s">
        <v>186</v>
      </c>
      <c r="D239" s="16">
        <v>86</v>
      </c>
      <c r="E239" s="4">
        <f t="shared" si="88"/>
        <v>-1.6479754702571792E-2</v>
      </c>
      <c r="F239" s="4">
        <f t="shared" si="68"/>
        <v>25.233240558225994</v>
      </c>
      <c r="G239" s="4">
        <f t="shared" si="69"/>
        <v>8.8615168782018827</v>
      </c>
      <c r="H239" s="4">
        <f t="shared" si="70"/>
        <v>1.5963935173977639</v>
      </c>
      <c r="I239" s="17">
        <v>26.877438513000001</v>
      </c>
      <c r="J239" s="8">
        <v>30</v>
      </c>
      <c r="K239" s="4">
        <f t="shared" si="71"/>
        <v>1.1481614890848979E-2</v>
      </c>
      <c r="L239" s="4">
        <f t="shared" si="72"/>
        <v>-2.7028240460115205E-2</v>
      </c>
      <c r="M239" s="14">
        <f t="shared" si="73"/>
        <v>16106.369999999999</v>
      </c>
      <c r="N239" s="4">
        <f t="shared" si="74"/>
        <v>9.4570076276240742E-2</v>
      </c>
      <c r="O239" s="4">
        <f t="shared" si="75"/>
        <v>5.5774284743338079E-2</v>
      </c>
      <c r="P239" s="4">
        <f t="shared" si="76"/>
        <v>0.18014901278636317</v>
      </c>
      <c r="Q239" s="4">
        <f t="shared" si="77"/>
        <v>0.17437763415365942</v>
      </c>
      <c r="R239" s="4">
        <f t="shared" si="78"/>
        <v>3.945346945083316E-3</v>
      </c>
      <c r="S239" s="4">
        <f t="shared" si="79"/>
        <v>0.45395074254094903</v>
      </c>
      <c r="T239" s="14">
        <f t="shared" si="80"/>
        <v>2133.4650000000001</v>
      </c>
      <c r="U239" s="4">
        <f t="shared" si="81"/>
        <v>1.0850664300064543</v>
      </c>
      <c r="V239" s="4">
        <f t="shared" si="82"/>
        <v>2.3276893243643482</v>
      </c>
      <c r="W239" s="4">
        <f t="shared" si="83"/>
        <v>1.3197572012912273</v>
      </c>
      <c r="X239">
        <f t="shared" si="84"/>
        <v>6.05188040326173E-2</v>
      </c>
      <c r="Y239">
        <f t="shared" si="85"/>
        <v>1.8500219684117363</v>
      </c>
      <c r="Z239" s="9" t="s">
        <v>944</v>
      </c>
      <c r="AA239" s="17">
        <v>20.571883765999999</v>
      </c>
      <c r="AB239" s="17">
        <v>15.490894524</v>
      </c>
      <c r="AC239" s="17">
        <v>20.580154820000001</v>
      </c>
      <c r="AD239" s="17">
        <v>28.724644376000001</v>
      </c>
      <c r="AE239" s="16">
        <v>3609.99</v>
      </c>
      <c r="AF239" s="16">
        <v>30487.428513272102</v>
      </c>
      <c r="AG239" s="8">
        <v>1065.1600000000001</v>
      </c>
      <c r="AH239" s="8">
        <v>-529.79999999999995</v>
      </c>
      <c r="AI239" s="8">
        <v>-3429.87</v>
      </c>
      <c r="AJ239" s="8">
        <v>-936.42</v>
      </c>
      <c r="AK239" s="8">
        <v>-58.38</v>
      </c>
      <c r="AL239" s="8">
        <v>17600.48</v>
      </c>
      <c r="AM239" s="8">
        <v>14612.26</v>
      </c>
      <c r="AN239" s="8">
        <v>13039.82</v>
      </c>
      <c r="AO239" s="8">
        <v>16760.93</v>
      </c>
      <c r="AP239" s="8">
        <v>19639.189999999999</v>
      </c>
      <c r="AQ239" s="8">
        <v>8204.57</v>
      </c>
      <c r="AR239" s="8">
        <v>7359.42</v>
      </c>
      <c r="AS239" s="8">
        <v>4497.96</v>
      </c>
      <c r="AT239" s="8">
        <v>6635.51</v>
      </c>
      <c r="AU239" s="8">
        <v>7675.19</v>
      </c>
      <c r="AV239" s="8">
        <v>19097.689999999999</v>
      </c>
      <c r="AW239" s="8">
        <v>13336.15</v>
      </c>
      <c r="AX239" s="8">
        <v>10470.799999999999</v>
      </c>
      <c r="AY239" s="8">
        <v>18997.009999999998</v>
      </c>
      <c r="AZ239" s="8">
        <v>18245.21</v>
      </c>
      <c r="BA239" s="8">
        <v>1806.07</v>
      </c>
      <c r="BB239" s="8">
        <v>-586.74000000000103</v>
      </c>
      <c r="BC239" s="8">
        <v>-3852.62</v>
      </c>
      <c r="BD239" s="8">
        <v>-907.91000000000304</v>
      </c>
      <c r="BE239" s="8">
        <v>300.20999999999901</v>
      </c>
      <c r="BF239" s="8">
        <v>3440.43</v>
      </c>
      <c r="BG239" s="8">
        <v>1516.79</v>
      </c>
      <c r="BH239" s="8">
        <v>-1006.22</v>
      </c>
      <c r="BI239" s="8">
        <v>2526.63</v>
      </c>
      <c r="BJ239" s="8">
        <v>4060.44</v>
      </c>
      <c r="BK239" s="8">
        <v>9513.66</v>
      </c>
      <c r="BL239" s="8">
        <v>8464.33</v>
      </c>
      <c r="BM239" s="8">
        <v>8816.15</v>
      </c>
      <c r="BN239" s="8">
        <v>9657.9500000000007</v>
      </c>
      <c r="BO239" s="8">
        <v>12228.97</v>
      </c>
      <c r="BP239" s="8">
        <v>3747.77</v>
      </c>
      <c r="BQ239" s="8">
        <v>4088.2</v>
      </c>
      <c r="BR239" s="8">
        <v>3166.32</v>
      </c>
      <c r="BS239" s="8">
        <v>5809.09</v>
      </c>
      <c r="BT239" s="8">
        <v>5931.98</v>
      </c>
      <c r="BU239" s="8">
        <v>-3330.21</v>
      </c>
      <c r="BV239" s="8">
        <v>-936.72</v>
      </c>
      <c r="BW239" s="8">
        <v>-1167.3499999999999</v>
      </c>
      <c r="BX239" s="8">
        <v>-509.06</v>
      </c>
      <c r="BY239" s="8">
        <v>-745.2</v>
      </c>
      <c r="BZ239" s="8">
        <v>-8330.8799999999992</v>
      </c>
      <c r="CA239" s="8">
        <v>-5618.84</v>
      </c>
      <c r="CB239" s="8">
        <v>-5105.68</v>
      </c>
      <c r="CC239" s="8">
        <v>-8182.55</v>
      </c>
      <c r="CD239" s="8">
        <v>-7077.34</v>
      </c>
      <c r="CE239" s="10">
        <v>0.530724952930131</v>
      </c>
      <c r="CF239" s="10">
        <v>0.38390221564690502</v>
      </c>
      <c r="CG239" s="10">
        <v>0.35777454796275299</v>
      </c>
      <c r="CH239" s="10">
        <v>0.38990295677612402</v>
      </c>
      <c r="CI239" s="10">
        <v>1.36843579727343</v>
      </c>
      <c r="CJ239" s="8">
        <v>2699.52</v>
      </c>
      <c r="CK239" s="8">
        <v>1573.73</v>
      </c>
      <c r="CL239" s="8">
        <v>-583.47</v>
      </c>
      <c r="CM239" s="8">
        <v>2498.12</v>
      </c>
      <c r="CN239" s="8">
        <v>3701.85</v>
      </c>
      <c r="CO239" s="10">
        <v>14.135</v>
      </c>
      <c r="CP239" s="10">
        <v>11.8</v>
      </c>
      <c r="CQ239" s="10">
        <v>-5.5720000000000001</v>
      </c>
      <c r="CR239" s="10">
        <v>13.15</v>
      </c>
      <c r="CS239" s="10">
        <v>20.289000000000001</v>
      </c>
      <c r="CT239" s="8">
        <v>17</v>
      </c>
      <c r="CU239" s="8">
        <v>15</v>
      </c>
      <c r="CV239" s="8">
        <v>4278.8999999999996</v>
      </c>
      <c r="CW239" s="8">
        <v>2907.48</v>
      </c>
      <c r="CX239" s="8">
        <v>1935.62</v>
      </c>
      <c r="CY239" s="8">
        <v>3813.25</v>
      </c>
      <c r="CZ239" s="8">
        <v>2555.4499999999998</v>
      </c>
      <c r="DA239" s="8">
        <v>69.44</v>
      </c>
      <c r="DB239" s="8">
        <v>236.11</v>
      </c>
      <c r="DC239" s="8">
        <v>819.44</v>
      </c>
      <c r="DD239" s="8">
        <v>1986.11</v>
      </c>
      <c r="DE239" s="8">
        <v>3686.11</v>
      </c>
      <c r="DF239" s="8">
        <v>30</v>
      </c>
      <c r="DG239" s="4" t="e">
        <f t="shared" si="86"/>
        <v>#NUM!</v>
      </c>
    </row>
    <row r="240" spans="1:111" ht="14" customHeight="1" x14ac:dyDescent="0.2">
      <c r="A240" s="4" t="s">
        <v>945</v>
      </c>
      <c r="B240" s="5" t="s">
        <v>946</v>
      </c>
      <c r="C240" s="4" t="s">
        <v>343</v>
      </c>
      <c r="D240" s="16">
        <v>31</v>
      </c>
      <c r="E240" s="4" t="e">
        <f t="shared" si="88"/>
        <v>#VALUE!</v>
      </c>
      <c r="F240" s="4">
        <f t="shared" si="68"/>
        <v>-10.466089876579925</v>
      </c>
      <c r="G240" s="4">
        <f t="shared" si="69"/>
        <v>-7.2093924346822478</v>
      </c>
      <c r="H240" s="4">
        <f t="shared" si="70"/>
        <v>0.63957772784386135</v>
      </c>
      <c r="I240" s="17">
        <v>14.076890884000001</v>
      </c>
      <c r="J240" s="8">
        <v>9</v>
      </c>
      <c r="K240" s="4">
        <f t="shared" si="71"/>
        <v>-7.7461059929534226E-2</v>
      </c>
      <c r="L240" s="4">
        <f t="shared" si="72"/>
        <v>0.28903152414675715</v>
      </c>
      <c r="M240" s="14">
        <f t="shared" si="73"/>
        <v>10290</v>
      </c>
      <c r="N240" s="4">
        <f t="shared" si="74"/>
        <v>-9.6016565854721819E-2</v>
      </c>
      <c r="O240" s="4">
        <f t="shared" si="75"/>
        <v>-7.3293008555392072E-2</v>
      </c>
      <c r="P240" s="4">
        <f t="shared" si="76"/>
        <v>-8.8714511470764534E-2</v>
      </c>
      <c r="Q240" s="4">
        <f t="shared" si="77"/>
        <v>1.0898588632772056E-3</v>
      </c>
      <c r="R240" s="4">
        <f t="shared" si="78"/>
        <v>7.5819810113797056E-2</v>
      </c>
      <c r="S240" s="4">
        <f t="shared" si="79"/>
        <v>0</v>
      </c>
      <c r="T240" s="14">
        <f t="shared" si="80"/>
        <v>11</v>
      </c>
      <c r="U240" s="4">
        <f t="shared" si="81"/>
        <v>1.2356743653626019</v>
      </c>
      <c r="V240" s="4">
        <f t="shared" si="82"/>
        <v>1.3733722496632241</v>
      </c>
      <c r="W240" s="4">
        <f t="shared" si="83"/>
        <v>2.0492617634883401</v>
      </c>
      <c r="X240">
        <f t="shared" si="84"/>
        <v>-9.0566291832199858E-2</v>
      </c>
      <c r="Y240">
        <f t="shared" si="85"/>
        <v>2.7319720382634292</v>
      </c>
      <c r="Z240" s="9" t="s">
        <v>947</v>
      </c>
      <c r="AA240" s="2" t="s">
        <v>134</v>
      </c>
      <c r="AB240" s="2" t="s">
        <v>134</v>
      </c>
      <c r="AC240" s="2" t="s">
        <v>134</v>
      </c>
      <c r="AD240" s="2" t="s">
        <v>134</v>
      </c>
      <c r="AE240" s="16">
        <v>-2340</v>
      </c>
      <c r="AF240" s="16">
        <v>11736.8908836627</v>
      </c>
      <c r="AG240" s="8">
        <v>-1345</v>
      </c>
      <c r="AH240" s="8">
        <v>-645</v>
      </c>
      <c r="AI240" s="8">
        <v>-883</v>
      </c>
      <c r="AJ240" s="8">
        <v>-35</v>
      </c>
      <c r="AK240" s="8">
        <v>577</v>
      </c>
      <c r="AL240" s="8">
        <v>14851</v>
      </c>
      <c r="AM240" s="8">
        <v>5729</v>
      </c>
      <c r="AN240" s="8">
        <v>5704</v>
      </c>
      <c r="AO240" s="8">
        <v>4712</v>
      </c>
      <c r="AP240" s="8">
        <v>5379</v>
      </c>
      <c r="AQ240" s="8">
        <v>13362</v>
      </c>
      <c r="AR240" s="8">
        <v>3353</v>
      </c>
      <c r="AS240" s="8">
        <v>3538</v>
      </c>
      <c r="AT240" s="8">
        <v>4492</v>
      </c>
      <c r="AU240" s="8">
        <v>5317</v>
      </c>
      <c r="AV240" s="8">
        <v>18351</v>
      </c>
      <c r="AW240" s="8">
        <v>7247</v>
      </c>
      <c r="AX240" s="8">
        <v>16367</v>
      </c>
      <c r="AY240" s="8">
        <v>20269</v>
      </c>
      <c r="AZ240" s="8">
        <v>25335</v>
      </c>
      <c r="BA240" s="8">
        <v>-1762</v>
      </c>
      <c r="BB240" s="8">
        <v>-1561</v>
      </c>
      <c r="BC240" s="8">
        <v>-620</v>
      </c>
      <c r="BD240" s="8">
        <v>-39</v>
      </c>
      <c r="BE240" s="8">
        <v>559</v>
      </c>
      <c r="BF240" s="8">
        <v>-1628</v>
      </c>
      <c r="BG240" s="8">
        <v>-1202</v>
      </c>
      <c r="BH240" s="8">
        <v>-406</v>
      </c>
      <c r="BI240" s="8">
        <v>-22</v>
      </c>
      <c r="BJ240" s="8">
        <v>575</v>
      </c>
      <c r="BK240" s="8">
        <v>5436</v>
      </c>
      <c r="BL240" s="8">
        <v>6458</v>
      </c>
      <c r="BM240" s="8">
        <v>6673</v>
      </c>
      <c r="BN240" s="8">
        <v>4798</v>
      </c>
      <c r="BO240" s="8">
        <v>5253</v>
      </c>
      <c r="BP240" s="8">
        <v>5414</v>
      </c>
      <c r="BQ240" s="8">
        <v>4731</v>
      </c>
      <c r="BR240" s="8">
        <v>4521</v>
      </c>
      <c r="BS240" s="8">
        <v>4798</v>
      </c>
      <c r="BT240" s="8">
        <v>5253</v>
      </c>
      <c r="BU240" s="8">
        <v>-20</v>
      </c>
      <c r="BV240" s="8">
        <v>-2</v>
      </c>
      <c r="BW240" s="8">
        <v>-2</v>
      </c>
      <c r="BX240" s="8">
        <v>-3</v>
      </c>
      <c r="BY240" s="8">
        <v>-20</v>
      </c>
      <c r="BZ240" s="8">
        <v>-13862</v>
      </c>
      <c r="CA240" s="8">
        <v>-5306</v>
      </c>
      <c r="CB240" s="8">
        <v>-11819</v>
      </c>
      <c r="CC240" s="8">
        <v>-15015</v>
      </c>
      <c r="CD240" s="8">
        <v>-19997</v>
      </c>
      <c r="CE240" s="10">
        <v>-42.688888888888897</v>
      </c>
      <c r="CF240" s="10">
        <v>-6.85589519650655</v>
      </c>
      <c r="CG240" s="10">
        <v>2.3123123123123102</v>
      </c>
      <c r="CH240" s="10">
        <v>-52.25</v>
      </c>
      <c r="CI240" s="10">
        <v>12.578947368421099</v>
      </c>
      <c r="CJ240" s="8">
        <v>-1211</v>
      </c>
      <c r="CK240" s="8">
        <v>-286</v>
      </c>
      <c r="CL240" s="8">
        <v>-669</v>
      </c>
      <c r="CM240" s="8">
        <v>-18</v>
      </c>
      <c r="CN240" s="8">
        <v>593</v>
      </c>
      <c r="CO240" s="10">
        <v>-6.5990000000000002</v>
      </c>
      <c r="CP240" s="10">
        <v>-3.9460000000000002</v>
      </c>
      <c r="CQ240" s="10">
        <v>-4.0869999999999997</v>
      </c>
      <c r="CR240" s="10">
        <v>-8.8999999999999996E-2</v>
      </c>
      <c r="CS240" s="10">
        <v>2.3410000000000002</v>
      </c>
      <c r="CT240" s="8">
        <v>9</v>
      </c>
      <c r="CU240" s="8">
        <v>3</v>
      </c>
      <c r="CV240" s="8">
        <v>4212</v>
      </c>
      <c r="CW240" s="8">
        <v>77</v>
      </c>
      <c r="CX240" s="8">
        <v>-291</v>
      </c>
      <c r="CY240" s="8">
        <v>885</v>
      </c>
      <c r="CZ240" s="8">
        <v>698</v>
      </c>
      <c r="DA240" s="8">
        <v>1126</v>
      </c>
      <c r="DB240" s="8">
        <v>1222</v>
      </c>
      <c r="DC240" s="8">
        <v>1317</v>
      </c>
      <c r="DD240" s="8">
        <v>0</v>
      </c>
      <c r="DE240" s="4" t="s">
        <v>134</v>
      </c>
      <c r="DF240" s="8">
        <v>9</v>
      </c>
      <c r="DG240" s="4" t="e">
        <f t="shared" si="86"/>
        <v>#NUM!</v>
      </c>
    </row>
    <row r="241" spans="1:111" ht="14" customHeight="1" x14ac:dyDescent="0.2">
      <c r="A241" s="4" t="s">
        <v>948</v>
      </c>
      <c r="B241" s="5" t="s">
        <v>949</v>
      </c>
      <c r="C241" s="4" t="s">
        <v>950</v>
      </c>
      <c r="D241" s="16">
        <v>12</v>
      </c>
      <c r="E241" s="4">
        <f t="shared" si="88"/>
        <v>-3.2737851459740952E-5</v>
      </c>
      <c r="F241" s="4">
        <f t="shared" si="68"/>
        <v>-9.434033143968644E-2</v>
      </c>
      <c r="G241" s="4">
        <f t="shared" si="69"/>
        <v>-1.6172477843573132</v>
      </c>
      <c r="H241" s="4">
        <f t="shared" si="70"/>
        <v>0.1012094681206486</v>
      </c>
      <c r="I241" s="17">
        <v>1.2522933709999999</v>
      </c>
      <c r="J241" s="8">
        <v>18</v>
      </c>
      <c r="K241" s="4">
        <f t="shared" si="71"/>
        <v>0.97989579599493948</v>
      </c>
      <c r="L241" s="4">
        <f t="shared" si="72"/>
        <v>7.3440740086558876E-3</v>
      </c>
      <c r="M241" s="14">
        <f t="shared" si="73"/>
        <v>1296.0999999999999</v>
      </c>
      <c r="N241" s="4">
        <f t="shared" si="74"/>
        <v>-0.57961194979811836</v>
      </c>
      <c r="O241" s="4">
        <f t="shared" si="75"/>
        <v>-0.66005380193726748</v>
      </c>
      <c r="P241" s="4">
        <f t="shared" si="76"/>
        <v>-6.2581299600214815E-2</v>
      </c>
      <c r="Q241" s="4">
        <f t="shared" si="77"/>
        <v>1.2982576526045706E-2</v>
      </c>
      <c r="R241" s="4">
        <f t="shared" si="78"/>
        <v>0</v>
      </c>
      <c r="S241" s="4" t="e">
        <f t="shared" si="79"/>
        <v>#DIV/0!</v>
      </c>
      <c r="T241" s="14">
        <f t="shared" si="80"/>
        <v>261.08999999999997</v>
      </c>
      <c r="U241" s="4">
        <f t="shared" si="81"/>
        <v>8.8132978653472804</v>
      </c>
      <c r="V241" s="4">
        <f t="shared" si="82"/>
        <v>15.496070272769302</v>
      </c>
      <c r="W241" s="4">
        <f t="shared" si="83"/>
        <v>21.262299664554604</v>
      </c>
      <c r="X241">
        <f t="shared" si="84"/>
        <v>-5.8172507636280768</v>
      </c>
      <c r="Y241">
        <f t="shared" si="85"/>
        <v>0.68523801515897709</v>
      </c>
      <c r="Z241" s="9" t="s">
        <v>951</v>
      </c>
      <c r="AA241" s="17">
        <v>0.61271374700000003</v>
      </c>
      <c r="AB241" s="17">
        <v>0.50986287600000002</v>
      </c>
      <c r="AC241" s="17">
        <v>1.681871248</v>
      </c>
      <c r="AD241" s="17">
        <v>1.252457374</v>
      </c>
      <c r="AE241" s="16">
        <v>783.11</v>
      </c>
      <c r="AF241" s="16">
        <v>2035.4033714807399</v>
      </c>
      <c r="AG241" s="8">
        <v>-13274.21</v>
      </c>
      <c r="AH241" s="8">
        <v>-714.09</v>
      </c>
      <c r="AI241" s="8">
        <v>-1030.81</v>
      </c>
      <c r="AJ241" s="8">
        <v>594.04</v>
      </c>
      <c r="AK241" s="8">
        <v>-496.86</v>
      </c>
      <c r="AL241" s="8">
        <v>2281.87</v>
      </c>
      <c r="AM241" s="8">
        <v>310.33</v>
      </c>
      <c r="AN241" s="8">
        <v>985.93</v>
      </c>
      <c r="AO241" s="8">
        <v>1713.72</v>
      </c>
      <c r="AP241" s="8">
        <v>2216.0500000000002</v>
      </c>
      <c r="AQ241" s="8">
        <v>1297.8</v>
      </c>
      <c r="AR241" s="8">
        <v>139.05000000000001</v>
      </c>
      <c r="AS241" s="8">
        <v>463.25</v>
      </c>
      <c r="AT241" s="8">
        <v>1111.1600000000001</v>
      </c>
      <c r="AU241" s="8">
        <v>1811.47</v>
      </c>
      <c r="AV241" s="8">
        <v>20110.8</v>
      </c>
      <c r="AW241" s="8">
        <v>107.32</v>
      </c>
      <c r="AX241" s="8">
        <v>79.97</v>
      </c>
      <c r="AY241" s="8">
        <v>2824.08</v>
      </c>
      <c r="AZ241" s="8">
        <v>1308.76</v>
      </c>
      <c r="BA241" s="8">
        <v>-11656.46</v>
      </c>
      <c r="BB241" s="8">
        <v>-766.74</v>
      </c>
      <c r="BC241" s="8">
        <v>-1028.3900000000001</v>
      </c>
      <c r="BD241" s="8">
        <v>611.66</v>
      </c>
      <c r="BE241" s="8">
        <v>-472.84</v>
      </c>
      <c r="BF241" s="8">
        <v>-1258.56</v>
      </c>
      <c r="BG241" s="8">
        <v>-751.61</v>
      </c>
      <c r="BH241" s="8">
        <v>-983.25</v>
      </c>
      <c r="BI241" s="8">
        <v>656.72</v>
      </c>
      <c r="BJ241" s="8">
        <v>-427.78</v>
      </c>
      <c r="BK241" s="8">
        <v>3330.04</v>
      </c>
      <c r="BL241" s="8">
        <v>1550.73</v>
      </c>
      <c r="BM241" s="8">
        <v>1667.23</v>
      </c>
      <c r="BN241" s="8">
        <v>1507.67</v>
      </c>
      <c r="BO241" s="8">
        <v>2604.0300000000002</v>
      </c>
      <c r="BP241" s="8">
        <v>2952.26</v>
      </c>
      <c r="BQ241" s="8">
        <v>1299.3800000000001</v>
      </c>
      <c r="BR241" s="8">
        <v>1213.73</v>
      </c>
      <c r="BS241" s="8">
        <v>1149.71</v>
      </c>
      <c r="BT241" s="8">
        <v>2377.86</v>
      </c>
      <c r="BU241" s="8">
        <v>-261.08999999999997</v>
      </c>
      <c r="BV241" s="4" t="s">
        <v>134</v>
      </c>
      <c r="BW241" s="8">
        <v>-8.23</v>
      </c>
      <c r="BX241" s="8">
        <v>0</v>
      </c>
      <c r="BY241" s="8">
        <v>0</v>
      </c>
      <c r="BZ241" s="8">
        <v>-15592.28</v>
      </c>
      <c r="CA241" s="8">
        <v>-23.4</v>
      </c>
      <c r="CB241" s="8">
        <v>-2.76</v>
      </c>
      <c r="CC241" s="8">
        <v>-1127.81</v>
      </c>
      <c r="CD241" s="8">
        <v>-658.21</v>
      </c>
      <c r="CE241" s="4" t="s">
        <v>134</v>
      </c>
      <c r="CF241" s="4" t="s">
        <v>134</v>
      </c>
      <c r="CG241" s="4" t="s">
        <v>134</v>
      </c>
      <c r="CH241" s="4" t="s">
        <v>134</v>
      </c>
      <c r="CI241" s="4" t="s">
        <v>134</v>
      </c>
      <c r="CJ241" s="8">
        <v>-2876.31</v>
      </c>
      <c r="CK241" s="8">
        <v>-698.96</v>
      </c>
      <c r="CL241" s="8">
        <v>-985.67</v>
      </c>
      <c r="CM241" s="8">
        <v>639.1</v>
      </c>
      <c r="CN241" s="8">
        <v>-451.8</v>
      </c>
      <c r="CO241" s="10">
        <v>-14.302</v>
      </c>
      <c r="CP241" s="4" t="s">
        <v>371</v>
      </c>
      <c r="CQ241" s="4" t="s">
        <v>371</v>
      </c>
      <c r="CR241" s="10">
        <v>22.63</v>
      </c>
      <c r="CS241" s="10">
        <v>-34.521000000000001</v>
      </c>
      <c r="CT241" s="8">
        <v>2</v>
      </c>
      <c r="CU241" s="8">
        <v>9</v>
      </c>
      <c r="CV241" s="4" t="s">
        <v>134</v>
      </c>
      <c r="CW241" s="4" t="s">
        <v>134</v>
      </c>
      <c r="CX241" s="4" t="s">
        <v>134</v>
      </c>
      <c r="CY241" s="4" t="s">
        <v>134</v>
      </c>
      <c r="CZ241" s="4" t="s">
        <v>134</v>
      </c>
      <c r="DA241" s="8">
        <v>0</v>
      </c>
      <c r="DB241" s="4" t="s">
        <v>134</v>
      </c>
      <c r="DC241" s="4" t="s">
        <v>134</v>
      </c>
      <c r="DD241" s="4" t="s">
        <v>134</v>
      </c>
      <c r="DE241" s="4" t="s">
        <v>134</v>
      </c>
      <c r="DF241" s="8">
        <v>18</v>
      </c>
      <c r="DG241" s="4">
        <f t="shared" si="86"/>
        <v>1.273493213940089</v>
      </c>
    </row>
    <row r="242" spans="1:111" ht="14" customHeight="1" x14ac:dyDescent="0.2">
      <c r="A242" s="4" t="s">
        <v>952</v>
      </c>
      <c r="B242" s="5" t="s">
        <v>953</v>
      </c>
      <c r="C242" s="4" t="s">
        <v>463</v>
      </c>
      <c r="D242" s="16">
        <v>200</v>
      </c>
      <c r="E242" s="4">
        <f t="shared" si="88"/>
        <v>9.2251424789590697E-2</v>
      </c>
      <c r="F242" s="4">
        <f t="shared" si="68"/>
        <v>16.954927091699382</v>
      </c>
      <c r="G242" s="4">
        <f t="shared" si="69"/>
        <v>3.8474880829772973</v>
      </c>
      <c r="H242" s="4">
        <f t="shared" si="70"/>
        <v>1.1287325781890958</v>
      </c>
      <c r="I242" s="17">
        <v>60.461270009000003</v>
      </c>
      <c r="J242" s="8">
        <v>11</v>
      </c>
      <c r="K242" s="4">
        <f t="shared" si="71"/>
        <v>0.1481715949738851</v>
      </c>
      <c r="L242" s="4">
        <f t="shared" si="72"/>
        <v>7.1811686056657331E-2</v>
      </c>
      <c r="M242" s="14">
        <f t="shared" si="73"/>
        <v>54083.5</v>
      </c>
      <c r="N242" s="4">
        <f t="shared" si="74"/>
        <v>0.27238967928623103</v>
      </c>
      <c r="O242" s="4">
        <f t="shared" si="75"/>
        <v>0.1719797443935375</v>
      </c>
      <c r="P242" s="4">
        <f t="shared" si="76"/>
        <v>0.29336870026525197</v>
      </c>
      <c r="Q242" s="4">
        <f t="shared" si="77"/>
        <v>1.8808777429467086E-2</v>
      </c>
      <c r="R242" s="4">
        <f t="shared" si="78"/>
        <v>2.3523532786733543E-2</v>
      </c>
      <c r="S242" s="4">
        <f t="shared" si="79"/>
        <v>-0.34791589293971681</v>
      </c>
      <c r="T242" s="14">
        <f t="shared" si="80"/>
        <v>453.5</v>
      </c>
      <c r="U242" s="4">
        <f t="shared" si="81"/>
        <v>0.38376117414077104</v>
      </c>
      <c r="V242" s="4">
        <f t="shared" si="82"/>
        <v>0.41068351522113727</v>
      </c>
      <c r="W242" s="4">
        <f t="shared" si="83"/>
        <v>2.9198054579843284</v>
      </c>
      <c r="X242">
        <f t="shared" si="84"/>
        <v>6.5999148636893629E-2</v>
      </c>
      <c r="Y242">
        <f t="shared" si="85"/>
        <v>10.830026057326117</v>
      </c>
      <c r="Z242" s="9" t="s">
        <v>954</v>
      </c>
      <c r="AA242" s="17">
        <v>61.935215305</v>
      </c>
      <c r="AB242" s="17">
        <v>41.586382110999999</v>
      </c>
      <c r="AC242" s="17">
        <v>40.925857499999999</v>
      </c>
      <c r="AD242" s="17">
        <v>42.480222798</v>
      </c>
      <c r="AE242" s="16">
        <v>-37057</v>
      </c>
      <c r="AF242" s="16">
        <v>23404.2700087509</v>
      </c>
      <c r="AG242" s="8">
        <v>3566</v>
      </c>
      <c r="AH242" s="8">
        <v>10822</v>
      </c>
      <c r="AI242" s="8">
        <v>2104</v>
      </c>
      <c r="AJ242" s="8">
        <v>3598</v>
      </c>
      <c r="AK242" s="8">
        <v>2546</v>
      </c>
      <c r="AL242" s="8">
        <v>54031</v>
      </c>
      <c r="AM242" s="8">
        <v>54136</v>
      </c>
      <c r="AN242" s="8">
        <v>43762</v>
      </c>
      <c r="AO242" s="8">
        <v>43027</v>
      </c>
      <c r="AP242" s="8">
        <v>40942</v>
      </c>
      <c r="AQ242" s="8">
        <v>50489</v>
      </c>
      <c r="AR242" s="8">
        <v>50518</v>
      </c>
      <c r="AS242" s="8">
        <v>40437</v>
      </c>
      <c r="AT242" s="8">
        <v>39990</v>
      </c>
      <c r="AU242" s="8">
        <v>37804</v>
      </c>
      <c r="AV242" s="8">
        <v>20735</v>
      </c>
      <c r="AW242" s="8">
        <v>18505</v>
      </c>
      <c r="AX242" s="8">
        <v>14809</v>
      </c>
      <c r="AY242" s="8">
        <v>14126</v>
      </c>
      <c r="AZ242" s="8">
        <v>11931</v>
      </c>
      <c r="BA242" s="8">
        <v>5648</v>
      </c>
      <c r="BB242" s="8">
        <v>5306</v>
      </c>
      <c r="BC242" s="8">
        <v>3730</v>
      </c>
      <c r="BD242" s="8">
        <v>3306</v>
      </c>
      <c r="BE242" s="8">
        <v>2492</v>
      </c>
      <c r="BF242" s="8">
        <v>6083</v>
      </c>
      <c r="BG242" s="8">
        <v>5707</v>
      </c>
      <c r="BH242" s="8">
        <v>4103</v>
      </c>
      <c r="BI242" s="8">
        <v>3660</v>
      </c>
      <c r="BJ242" s="8">
        <v>2749</v>
      </c>
      <c r="BK242" s="8">
        <v>4989</v>
      </c>
      <c r="BL242" s="8">
        <v>5732</v>
      </c>
      <c r="BM242" s="8">
        <v>4178</v>
      </c>
      <c r="BN242" s="8">
        <v>3474</v>
      </c>
      <c r="BO242" s="8">
        <v>3212</v>
      </c>
      <c r="BP242" s="8">
        <v>3247</v>
      </c>
      <c r="BQ242" s="8">
        <v>2997</v>
      </c>
      <c r="BR242" s="8">
        <v>3479</v>
      </c>
      <c r="BS242" s="8">
        <v>2276</v>
      </c>
      <c r="BT242" s="8">
        <v>2257</v>
      </c>
      <c r="BU242" s="8">
        <v>-390</v>
      </c>
      <c r="BV242" s="8">
        <v>-517</v>
      </c>
      <c r="BW242" s="8">
        <v>-731</v>
      </c>
      <c r="BX242" s="8">
        <v>-154</v>
      </c>
      <c r="BY242" s="8">
        <v>-2157</v>
      </c>
      <c r="BZ242" s="8">
        <v>-10285</v>
      </c>
      <c r="CA242" s="8">
        <v>-8775</v>
      </c>
      <c r="CB242" s="8">
        <v>-7031</v>
      </c>
      <c r="CC242" s="8">
        <v>-6972</v>
      </c>
      <c r="CD242" s="8">
        <v>-6059</v>
      </c>
      <c r="CE242" s="10">
        <v>8.3484848484848495</v>
      </c>
      <c r="CF242" s="10">
        <v>5.65323565323565</v>
      </c>
      <c r="CG242" s="10">
        <v>4.3482849604221601</v>
      </c>
      <c r="CH242" s="10">
        <v>5.44327176781003</v>
      </c>
      <c r="CI242" s="10">
        <v>2.33390705679862</v>
      </c>
      <c r="CJ242" s="8">
        <v>4001</v>
      </c>
      <c r="CK242" s="8">
        <v>11223</v>
      </c>
      <c r="CL242" s="8">
        <v>2477</v>
      </c>
      <c r="CM242" s="8">
        <v>3952</v>
      </c>
      <c r="CN242" s="8">
        <v>2803</v>
      </c>
      <c r="CO242" s="10">
        <v>19.295999999999999</v>
      </c>
      <c r="CP242" s="10">
        <v>60.648000000000003</v>
      </c>
      <c r="CQ242" s="10">
        <v>16.725999999999999</v>
      </c>
      <c r="CR242" s="10">
        <v>27.977</v>
      </c>
      <c r="CS242" s="10">
        <v>23.492999999999999</v>
      </c>
      <c r="CT242" s="8">
        <v>1</v>
      </c>
      <c r="CU242" s="8">
        <v>7</v>
      </c>
      <c r="CV242" s="8">
        <v>11734</v>
      </c>
      <c r="CW242" s="8">
        <v>8957</v>
      </c>
      <c r="CX242" s="8">
        <v>7880</v>
      </c>
      <c r="CY242" s="8">
        <v>7073</v>
      </c>
      <c r="CZ242" s="8">
        <v>5476</v>
      </c>
      <c r="DA242" s="8">
        <v>1271</v>
      </c>
      <c r="DB242" s="8">
        <v>1394</v>
      </c>
      <c r="DC242" s="8">
        <v>1517</v>
      </c>
      <c r="DD242" s="8">
        <v>1640</v>
      </c>
      <c r="DE242" s="8">
        <v>1763</v>
      </c>
      <c r="DF242" s="8">
        <v>11</v>
      </c>
      <c r="DG242" s="4">
        <f t="shared" si="86"/>
        <v>8.7879354444772684E-2</v>
      </c>
    </row>
    <row r="243" spans="1:111" ht="14" customHeight="1" x14ac:dyDescent="0.2">
      <c r="A243" s="4" t="s">
        <v>955</v>
      </c>
      <c r="B243" s="5" t="s">
        <v>956</v>
      </c>
      <c r="C243" s="4" t="s">
        <v>874</v>
      </c>
      <c r="D243" s="18">
        <v>50</v>
      </c>
      <c r="E243" s="4" t="e">
        <f t="shared" si="88"/>
        <v>#VALUE!</v>
      </c>
      <c r="F243" s="4" t="e">
        <f t="shared" si="68"/>
        <v>#VALUE!</v>
      </c>
      <c r="G243" s="4" t="e">
        <f t="shared" si="69"/>
        <v>#VALUE!</v>
      </c>
      <c r="H243" s="4" t="e">
        <f t="shared" si="70"/>
        <v>#VALUE!</v>
      </c>
      <c r="I243" s="2" t="s">
        <v>134</v>
      </c>
      <c r="J243" s="8">
        <v>94</v>
      </c>
      <c r="K243" s="4" t="e">
        <f t="shared" si="71"/>
        <v>#VALUE!</v>
      </c>
      <c r="L243" s="4" t="e">
        <f t="shared" si="72"/>
        <v>#VALUE!</v>
      </c>
      <c r="M243" s="14" t="e">
        <f t="shared" si="73"/>
        <v>#DIV/0!</v>
      </c>
      <c r="N243" s="4" t="e">
        <f t="shared" si="74"/>
        <v>#VALUE!</v>
      </c>
      <c r="O243" s="4" t="e">
        <f t="shared" si="75"/>
        <v>#VALUE!</v>
      </c>
      <c r="P243" s="4" t="e">
        <f t="shared" si="76"/>
        <v>#VALUE!</v>
      </c>
      <c r="Q243" s="4" t="e">
        <f t="shared" si="77"/>
        <v>#VALUE!</v>
      </c>
      <c r="R243" s="4" t="e">
        <f t="shared" si="78"/>
        <v>#VALUE!</v>
      </c>
      <c r="S243" s="4" t="e">
        <f t="shared" si="79"/>
        <v>#VALUE!</v>
      </c>
      <c r="T243" s="14" t="e">
        <f t="shared" si="80"/>
        <v>#DIV/0!</v>
      </c>
      <c r="U243" s="4" t="e">
        <f t="shared" si="81"/>
        <v>#VALUE!</v>
      </c>
      <c r="V243" s="4" t="e">
        <f t="shared" si="82"/>
        <v>#VALUE!</v>
      </c>
      <c r="W243" s="4" t="e">
        <f t="shared" si="83"/>
        <v>#VALUE!</v>
      </c>
      <c r="X243" t="e">
        <f t="shared" si="84"/>
        <v>#VALUE!</v>
      </c>
      <c r="Y243" t="e">
        <f t="shared" si="85"/>
        <v>#VALUE!</v>
      </c>
      <c r="Z243" s="9" t="s">
        <v>957</v>
      </c>
      <c r="AA243" s="2" t="s">
        <v>134</v>
      </c>
      <c r="AB243" s="2" t="s">
        <v>134</v>
      </c>
      <c r="AC243" s="2" t="s">
        <v>134</v>
      </c>
      <c r="AD243" s="2" t="s">
        <v>134</v>
      </c>
      <c r="AE243" s="2" t="s">
        <v>134</v>
      </c>
      <c r="AF243" s="2" t="s">
        <v>134</v>
      </c>
      <c r="AG243" s="4" t="s">
        <v>134</v>
      </c>
      <c r="AH243" s="4" t="s">
        <v>134</v>
      </c>
      <c r="AI243" s="4" t="s">
        <v>134</v>
      </c>
      <c r="AJ243" s="4" t="s">
        <v>134</v>
      </c>
      <c r="AK243" s="4" t="s">
        <v>134</v>
      </c>
      <c r="AL243" s="4" t="s">
        <v>134</v>
      </c>
      <c r="AM243" s="4" t="s">
        <v>134</v>
      </c>
      <c r="AN243" s="4" t="s">
        <v>134</v>
      </c>
      <c r="AO243" s="4" t="s">
        <v>134</v>
      </c>
      <c r="AP243" s="4" t="s">
        <v>134</v>
      </c>
      <c r="AQ243" s="4" t="s">
        <v>134</v>
      </c>
      <c r="AR243" s="4" t="s">
        <v>134</v>
      </c>
      <c r="AS243" s="4" t="s">
        <v>134</v>
      </c>
      <c r="AT243" s="4" t="s">
        <v>134</v>
      </c>
      <c r="AU243" s="4" t="s">
        <v>134</v>
      </c>
      <c r="AV243" s="4" t="s">
        <v>134</v>
      </c>
      <c r="AW243" s="4" t="s">
        <v>134</v>
      </c>
      <c r="AX243" s="4" t="s">
        <v>134</v>
      </c>
      <c r="AY243" s="4" t="s">
        <v>134</v>
      </c>
      <c r="AZ243" s="4" t="s">
        <v>134</v>
      </c>
      <c r="BA243" s="4" t="s">
        <v>134</v>
      </c>
      <c r="BB243" s="4" t="s">
        <v>134</v>
      </c>
      <c r="BC243" s="4" t="s">
        <v>134</v>
      </c>
      <c r="BD243" s="4" t="s">
        <v>134</v>
      </c>
      <c r="BE243" s="4" t="s">
        <v>134</v>
      </c>
      <c r="BF243" s="4" t="s">
        <v>134</v>
      </c>
      <c r="BG243" s="4" t="s">
        <v>134</v>
      </c>
      <c r="BH243" s="4" t="s">
        <v>134</v>
      </c>
      <c r="BI243" s="4" t="s">
        <v>134</v>
      </c>
      <c r="BJ243" s="4" t="s">
        <v>134</v>
      </c>
      <c r="BK243" s="4" t="s">
        <v>134</v>
      </c>
      <c r="BL243" s="4" t="s">
        <v>134</v>
      </c>
      <c r="BM243" s="4" t="s">
        <v>134</v>
      </c>
      <c r="BN243" s="4" t="s">
        <v>134</v>
      </c>
      <c r="BO243" s="4" t="s">
        <v>134</v>
      </c>
      <c r="BP243" s="4" t="s">
        <v>134</v>
      </c>
      <c r="BQ243" s="4" t="s">
        <v>134</v>
      </c>
      <c r="BR243" s="4" t="s">
        <v>134</v>
      </c>
      <c r="BS243" s="4" t="s">
        <v>134</v>
      </c>
      <c r="BT243" s="4" t="s">
        <v>134</v>
      </c>
      <c r="BU243" s="4" t="s">
        <v>134</v>
      </c>
      <c r="BV243" s="4" t="s">
        <v>134</v>
      </c>
      <c r="BW243" s="4" t="s">
        <v>134</v>
      </c>
      <c r="BX243" s="4" t="s">
        <v>134</v>
      </c>
      <c r="BY243" s="4" t="s">
        <v>134</v>
      </c>
      <c r="BZ243" s="4" t="s">
        <v>134</v>
      </c>
      <c r="CA243" s="4" t="s">
        <v>134</v>
      </c>
      <c r="CB243" s="4" t="s">
        <v>134</v>
      </c>
      <c r="CC243" s="4" t="s">
        <v>134</v>
      </c>
      <c r="CD243" s="4" t="s">
        <v>134</v>
      </c>
      <c r="CE243" s="4" t="s">
        <v>134</v>
      </c>
      <c r="CF243" s="4" t="s">
        <v>134</v>
      </c>
      <c r="CG243" s="4" t="s">
        <v>134</v>
      </c>
      <c r="CH243" s="4" t="s">
        <v>134</v>
      </c>
      <c r="CI243" s="4" t="s">
        <v>134</v>
      </c>
      <c r="CJ243" s="4" t="s">
        <v>134</v>
      </c>
      <c r="CK243" s="4" t="s">
        <v>134</v>
      </c>
      <c r="CL243" s="4" t="s">
        <v>134</v>
      </c>
      <c r="CM243" s="4" t="s">
        <v>134</v>
      </c>
      <c r="CN243" s="4" t="s">
        <v>134</v>
      </c>
      <c r="CO243" s="4" t="s">
        <v>134</v>
      </c>
      <c r="CP243" s="4" t="s">
        <v>134</v>
      </c>
      <c r="CQ243" s="4" t="s">
        <v>134</v>
      </c>
      <c r="CR243" s="4" t="s">
        <v>134</v>
      </c>
      <c r="CS243" s="4" t="s">
        <v>134</v>
      </c>
      <c r="CT243" s="4" t="s">
        <v>134</v>
      </c>
      <c r="CU243" s="8">
        <v>79</v>
      </c>
      <c r="CV243" s="4" t="s">
        <v>134</v>
      </c>
      <c r="CW243" s="4" t="s">
        <v>134</v>
      </c>
      <c r="CX243" s="4" t="s">
        <v>134</v>
      </c>
      <c r="CY243" s="4" t="s">
        <v>134</v>
      </c>
      <c r="CZ243" s="4" t="s">
        <v>134</v>
      </c>
      <c r="DA243" s="4" t="s">
        <v>134</v>
      </c>
      <c r="DB243" s="4" t="s">
        <v>134</v>
      </c>
      <c r="DC243" s="4" t="s">
        <v>134</v>
      </c>
      <c r="DD243" s="4" t="s">
        <v>134</v>
      </c>
      <c r="DE243" s="4" t="s">
        <v>134</v>
      </c>
      <c r="DF243" s="8">
        <v>94</v>
      </c>
      <c r="DG243" s="4" t="e">
        <f t="shared" si="86"/>
        <v>#VALUE!</v>
      </c>
    </row>
    <row r="244" spans="1:111" ht="14" customHeight="1" x14ac:dyDescent="0.2">
      <c r="A244" s="4" t="s">
        <v>958</v>
      </c>
      <c r="B244" s="5" t="s">
        <v>959</v>
      </c>
      <c r="C244" s="4" t="s">
        <v>167</v>
      </c>
      <c r="D244" s="2" t="s">
        <v>134</v>
      </c>
      <c r="E244" s="4" t="e">
        <f t="shared" si="88"/>
        <v>#VALUE!</v>
      </c>
      <c r="F244" s="4" t="e">
        <f t="shared" si="68"/>
        <v>#VALUE!</v>
      </c>
      <c r="G244" s="4" t="e">
        <f t="shared" si="69"/>
        <v>#VALUE!</v>
      </c>
      <c r="H244" s="4" t="e">
        <f t="shared" si="70"/>
        <v>#VALUE!</v>
      </c>
      <c r="I244" s="2" t="s">
        <v>134</v>
      </c>
      <c r="J244" s="8">
        <v>78</v>
      </c>
      <c r="K244" s="4" t="e">
        <f t="shared" si="71"/>
        <v>#VALUE!</v>
      </c>
      <c r="L244" s="4" t="e">
        <f t="shared" si="72"/>
        <v>#VALUE!</v>
      </c>
      <c r="M244" s="14" t="e">
        <f t="shared" si="73"/>
        <v>#DIV/0!</v>
      </c>
      <c r="N244" s="4" t="e">
        <f t="shared" si="74"/>
        <v>#VALUE!</v>
      </c>
      <c r="O244" s="4" t="e">
        <f t="shared" si="75"/>
        <v>#VALUE!</v>
      </c>
      <c r="P244" s="4" t="e">
        <f t="shared" si="76"/>
        <v>#VALUE!</v>
      </c>
      <c r="Q244" s="4" t="e">
        <f t="shared" si="77"/>
        <v>#VALUE!</v>
      </c>
      <c r="R244" s="4" t="e">
        <f t="shared" si="78"/>
        <v>#VALUE!</v>
      </c>
      <c r="S244" s="4" t="e">
        <f t="shared" si="79"/>
        <v>#VALUE!</v>
      </c>
      <c r="T244" s="14" t="e">
        <f t="shared" si="80"/>
        <v>#DIV/0!</v>
      </c>
      <c r="U244" s="4" t="e">
        <f t="shared" si="81"/>
        <v>#VALUE!</v>
      </c>
      <c r="V244" s="4" t="e">
        <f t="shared" si="82"/>
        <v>#VALUE!</v>
      </c>
      <c r="W244" s="4" t="e">
        <f t="shared" si="83"/>
        <v>#VALUE!</v>
      </c>
      <c r="X244" t="e">
        <f t="shared" si="84"/>
        <v>#VALUE!</v>
      </c>
      <c r="Y244" t="e">
        <f t="shared" si="85"/>
        <v>#VALUE!</v>
      </c>
      <c r="Z244" s="9" t="s">
        <v>960</v>
      </c>
      <c r="AA244" s="2" t="s">
        <v>134</v>
      </c>
      <c r="AB244" s="2" t="s">
        <v>134</v>
      </c>
      <c r="AC244" s="2" t="s">
        <v>134</v>
      </c>
      <c r="AD244" s="2" t="s">
        <v>134</v>
      </c>
      <c r="AE244" s="2" t="s">
        <v>134</v>
      </c>
      <c r="AF244" s="2" t="s">
        <v>134</v>
      </c>
      <c r="AG244" s="4" t="s">
        <v>134</v>
      </c>
      <c r="AH244" s="4" t="s">
        <v>134</v>
      </c>
      <c r="AI244" s="4" t="s">
        <v>134</v>
      </c>
      <c r="AJ244" s="4" t="s">
        <v>134</v>
      </c>
      <c r="AK244" s="4" t="s">
        <v>134</v>
      </c>
      <c r="AL244" s="4" t="s">
        <v>134</v>
      </c>
      <c r="AM244" s="4" t="s">
        <v>134</v>
      </c>
      <c r="AN244" s="4" t="s">
        <v>134</v>
      </c>
      <c r="AO244" s="4" t="s">
        <v>134</v>
      </c>
      <c r="AP244" s="4" t="s">
        <v>134</v>
      </c>
      <c r="AQ244" s="4" t="s">
        <v>134</v>
      </c>
      <c r="AR244" s="4" t="s">
        <v>134</v>
      </c>
      <c r="AS244" s="4" t="s">
        <v>134</v>
      </c>
      <c r="AT244" s="4" t="s">
        <v>134</v>
      </c>
      <c r="AU244" s="4" t="s">
        <v>134</v>
      </c>
      <c r="AV244" s="4" t="s">
        <v>134</v>
      </c>
      <c r="AW244" s="4" t="s">
        <v>134</v>
      </c>
      <c r="AX244" s="4" t="s">
        <v>134</v>
      </c>
      <c r="AY244" s="4" t="s">
        <v>134</v>
      </c>
      <c r="AZ244" s="4" t="s">
        <v>134</v>
      </c>
      <c r="BA244" s="4" t="s">
        <v>134</v>
      </c>
      <c r="BB244" s="4" t="s">
        <v>134</v>
      </c>
      <c r="BC244" s="4" t="s">
        <v>134</v>
      </c>
      <c r="BD244" s="4" t="s">
        <v>134</v>
      </c>
      <c r="BE244" s="4" t="s">
        <v>134</v>
      </c>
      <c r="BF244" s="4" t="s">
        <v>134</v>
      </c>
      <c r="BG244" s="4" t="s">
        <v>134</v>
      </c>
      <c r="BH244" s="4" t="s">
        <v>134</v>
      </c>
      <c r="BI244" s="4" t="s">
        <v>134</v>
      </c>
      <c r="BJ244" s="4" t="s">
        <v>134</v>
      </c>
      <c r="BK244" s="4" t="s">
        <v>134</v>
      </c>
      <c r="BL244" s="4" t="s">
        <v>134</v>
      </c>
      <c r="BM244" s="4" t="s">
        <v>134</v>
      </c>
      <c r="BN244" s="4" t="s">
        <v>134</v>
      </c>
      <c r="BO244" s="4" t="s">
        <v>134</v>
      </c>
      <c r="BP244" s="4" t="s">
        <v>134</v>
      </c>
      <c r="BQ244" s="4" t="s">
        <v>134</v>
      </c>
      <c r="BR244" s="4" t="s">
        <v>134</v>
      </c>
      <c r="BS244" s="4" t="s">
        <v>134</v>
      </c>
      <c r="BT244" s="4" t="s">
        <v>134</v>
      </c>
      <c r="BU244" s="4" t="s">
        <v>134</v>
      </c>
      <c r="BV244" s="4" t="s">
        <v>134</v>
      </c>
      <c r="BW244" s="4" t="s">
        <v>134</v>
      </c>
      <c r="BX244" s="4" t="s">
        <v>134</v>
      </c>
      <c r="BY244" s="4" t="s">
        <v>134</v>
      </c>
      <c r="BZ244" s="4" t="s">
        <v>134</v>
      </c>
      <c r="CA244" s="4" t="s">
        <v>134</v>
      </c>
      <c r="CB244" s="4" t="s">
        <v>134</v>
      </c>
      <c r="CC244" s="4" t="s">
        <v>134</v>
      </c>
      <c r="CD244" s="4" t="s">
        <v>134</v>
      </c>
      <c r="CE244" s="4" t="s">
        <v>134</v>
      </c>
      <c r="CF244" s="4" t="s">
        <v>134</v>
      </c>
      <c r="CG244" s="4" t="s">
        <v>134</v>
      </c>
      <c r="CH244" s="4" t="s">
        <v>134</v>
      </c>
      <c r="CI244" s="4" t="s">
        <v>134</v>
      </c>
      <c r="CJ244" s="4" t="s">
        <v>134</v>
      </c>
      <c r="CK244" s="4" t="s">
        <v>134</v>
      </c>
      <c r="CL244" s="4" t="s">
        <v>134</v>
      </c>
      <c r="CM244" s="4" t="s">
        <v>134</v>
      </c>
      <c r="CN244" s="4" t="s">
        <v>134</v>
      </c>
      <c r="CO244" s="4" t="s">
        <v>134</v>
      </c>
      <c r="CP244" s="4" t="s">
        <v>134</v>
      </c>
      <c r="CQ244" s="4" t="s">
        <v>134</v>
      </c>
      <c r="CR244" s="4" t="s">
        <v>134</v>
      </c>
      <c r="CS244" s="4" t="s">
        <v>134</v>
      </c>
      <c r="CT244" s="4" t="s">
        <v>134</v>
      </c>
      <c r="CU244" s="8">
        <v>16</v>
      </c>
      <c r="CV244" s="4" t="s">
        <v>134</v>
      </c>
      <c r="CW244" s="4" t="s">
        <v>134</v>
      </c>
      <c r="CX244" s="4" t="s">
        <v>134</v>
      </c>
      <c r="CY244" s="4" t="s">
        <v>134</v>
      </c>
      <c r="CZ244" s="4" t="s">
        <v>134</v>
      </c>
      <c r="DA244" s="4" t="s">
        <v>134</v>
      </c>
      <c r="DB244" s="4" t="s">
        <v>134</v>
      </c>
      <c r="DC244" s="4" t="s">
        <v>134</v>
      </c>
      <c r="DD244" s="4" t="s">
        <v>134</v>
      </c>
      <c r="DE244" s="4" t="s">
        <v>134</v>
      </c>
      <c r="DF244" s="8">
        <v>78</v>
      </c>
      <c r="DG244" s="4" t="e">
        <f t="shared" si="86"/>
        <v>#VALUE!</v>
      </c>
    </row>
    <row r="245" spans="1:111" ht="14" customHeight="1" x14ac:dyDescent="0.2">
      <c r="A245" s="4" t="s">
        <v>961</v>
      </c>
      <c r="B245" s="5" t="s">
        <v>962</v>
      </c>
      <c r="C245" s="4" t="s">
        <v>343</v>
      </c>
      <c r="D245" s="16">
        <v>105</v>
      </c>
      <c r="E245" s="4">
        <f t="shared" si="88"/>
        <v>-0.36073047183076512</v>
      </c>
      <c r="F245" s="4">
        <f t="shared" si="68"/>
        <v>-1.1772659518487751</v>
      </c>
      <c r="G245" s="4">
        <f t="shared" si="69"/>
        <v>-1.2151105280995456</v>
      </c>
      <c r="H245" s="4">
        <f t="shared" si="70"/>
        <v>0.61238151187699807</v>
      </c>
      <c r="I245" s="17">
        <v>16.680810771000001</v>
      </c>
      <c r="J245" s="8">
        <v>4</v>
      </c>
      <c r="K245" s="4">
        <f t="shared" si="71"/>
        <v>6.9142524577916031E-2</v>
      </c>
      <c r="L245" s="4">
        <f t="shared" si="72"/>
        <v>0.32144095546763141</v>
      </c>
      <c r="M245" s="14">
        <f t="shared" si="73"/>
        <v>42590.175000000003</v>
      </c>
      <c r="N245" s="4">
        <f t="shared" si="74"/>
        <v>-0.66576630351811106</v>
      </c>
      <c r="O245" s="4">
        <f t="shared" si="75"/>
        <v>-0.88654235523487024</v>
      </c>
      <c r="P245" s="4">
        <f t="shared" si="76"/>
        <v>-0.50397185911537912</v>
      </c>
      <c r="Q245" s="4">
        <f t="shared" si="77"/>
        <v>0.10577984337810746</v>
      </c>
      <c r="R245" s="4">
        <f t="shared" si="78"/>
        <v>1.0941377662074592E-2</v>
      </c>
      <c r="S245" s="4">
        <f t="shared" si="79"/>
        <v>0.75338434170372182</v>
      </c>
      <c r="T245" s="14">
        <f t="shared" si="80"/>
        <v>1412</v>
      </c>
      <c r="U245" s="4">
        <f t="shared" si="81"/>
        <v>0.39830971004589083</v>
      </c>
      <c r="V245" s="4">
        <f t="shared" si="82"/>
        <v>0.57765510002786635</v>
      </c>
      <c r="W245" s="4">
        <f t="shared" si="83"/>
        <v>2.1958459928727163</v>
      </c>
      <c r="X245">
        <f t="shared" si="84"/>
        <v>-0.35311842845700231</v>
      </c>
      <c r="Y245">
        <f t="shared" si="85"/>
        <v>2.3861198790695686</v>
      </c>
      <c r="Z245" s="9" t="s">
        <v>963</v>
      </c>
      <c r="AA245" s="17">
        <v>121.75423385400001</v>
      </c>
      <c r="AB245" s="17">
        <v>173.24368799999999</v>
      </c>
      <c r="AC245" s="17">
        <v>120.20385584</v>
      </c>
      <c r="AD245" s="17">
        <v>99.880599738000001</v>
      </c>
      <c r="AE245" s="16">
        <v>-6893.46</v>
      </c>
      <c r="AF245" s="16">
        <v>9787.3507706834098</v>
      </c>
      <c r="AG245" s="8">
        <v>-14169.11</v>
      </c>
      <c r="AH245" s="8">
        <v>-11126.96</v>
      </c>
      <c r="AI245" s="8">
        <v>-9808.36</v>
      </c>
      <c r="AJ245" s="8">
        <v>39.619999999999997</v>
      </c>
      <c r="AK245" s="8">
        <v>-3814.53</v>
      </c>
      <c r="AL245" s="8">
        <v>40125.660000000003</v>
      </c>
      <c r="AM245" s="8">
        <v>45054.69</v>
      </c>
      <c r="AN245" s="8">
        <v>42210.14</v>
      </c>
      <c r="AO245" s="8">
        <v>38589.72</v>
      </c>
      <c r="AP245" s="8">
        <v>13159.25</v>
      </c>
      <c r="AQ245" s="8">
        <v>27667.79</v>
      </c>
      <c r="AR245" s="8">
        <v>28066.78</v>
      </c>
      <c r="AS245" s="8">
        <v>25654.93</v>
      </c>
      <c r="AT245" s="8">
        <v>27487.26</v>
      </c>
      <c r="AU245" s="8">
        <v>11373.21</v>
      </c>
      <c r="AV245" s="8">
        <v>15982.44</v>
      </c>
      <c r="AW245" s="8">
        <v>18273.439999999999</v>
      </c>
      <c r="AX245" s="8">
        <v>22526.2</v>
      </c>
      <c r="AY245" s="8">
        <v>32637.48</v>
      </c>
      <c r="AZ245" s="8">
        <v>12232.09</v>
      </c>
      <c r="BA245" s="8">
        <v>-10640.57</v>
      </c>
      <c r="BB245" s="8">
        <v>-10687.33</v>
      </c>
      <c r="BC245" s="8">
        <v>-8255.11</v>
      </c>
      <c r="BD245" s="8">
        <v>-577.13000000000204</v>
      </c>
      <c r="BE245" s="8">
        <v>-4485.5</v>
      </c>
      <c r="BF245" s="8">
        <v>-8054.7</v>
      </c>
      <c r="BG245" s="8">
        <v>-7947.09</v>
      </c>
      <c r="BH245" s="8">
        <v>-5427.77</v>
      </c>
      <c r="BI245" s="8">
        <v>766.11999999999796</v>
      </c>
      <c r="BJ245" s="8">
        <v>-3663.91</v>
      </c>
      <c r="BK245" s="8">
        <v>16816.28</v>
      </c>
      <c r="BL245" s="8">
        <v>32279.83</v>
      </c>
      <c r="BM245" s="8">
        <v>17391.82</v>
      </c>
      <c r="BN245" s="8">
        <v>15584.19</v>
      </c>
      <c r="BO245" s="8">
        <v>4619.6099999999997</v>
      </c>
      <c r="BP245" s="8">
        <v>6086.5</v>
      </c>
      <c r="BQ245" s="8">
        <v>16867.52</v>
      </c>
      <c r="BR245" s="8">
        <v>9814.93</v>
      </c>
      <c r="BS245" s="8">
        <v>10332.129999999999</v>
      </c>
      <c r="BT245" s="8">
        <v>4619.6099999999997</v>
      </c>
      <c r="BU245" s="8">
        <v>-1690.62</v>
      </c>
      <c r="BV245" s="8">
        <v>-1133.3800000000001</v>
      </c>
      <c r="BW245" s="8">
        <v>-3809.36</v>
      </c>
      <c r="BX245" s="8">
        <v>-2570.14</v>
      </c>
      <c r="BY245" s="8">
        <v>-178.87</v>
      </c>
      <c r="BZ245" s="8">
        <v>-12829.41</v>
      </c>
      <c r="CA245" s="8">
        <v>-13957.06</v>
      </c>
      <c r="CB245" s="8">
        <v>-17552.18</v>
      </c>
      <c r="CC245" s="8">
        <v>-24131.919999999998</v>
      </c>
      <c r="CD245" s="8">
        <v>-10344.35</v>
      </c>
      <c r="CE245" s="10">
        <v>4.6944458076705997</v>
      </c>
      <c r="CF245" s="10">
        <v>-2.01438360582224</v>
      </c>
      <c r="CG245" s="10">
        <v>-0.55359728952831999</v>
      </c>
      <c r="CH245" s="10">
        <v>-0.50023541619642997</v>
      </c>
      <c r="CI245" s="10">
        <v>-11.578104275074001</v>
      </c>
      <c r="CJ245" s="8">
        <v>-11583.23</v>
      </c>
      <c r="CK245" s="8">
        <v>-8386.7199999999993</v>
      </c>
      <c r="CL245" s="8">
        <v>-6981.02</v>
      </c>
      <c r="CM245" s="8">
        <v>1382.87</v>
      </c>
      <c r="CN245" s="8">
        <v>-2992.94</v>
      </c>
      <c r="CO245" s="10">
        <v>-72.474999999999994</v>
      </c>
      <c r="CP245" s="10">
        <v>-45.896000000000001</v>
      </c>
      <c r="CQ245" s="10">
        <v>-30.991</v>
      </c>
      <c r="CR245" s="10">
        <v>4.2370000000000001</v>
      </c>
      <c r="CS245" s="10">
        <v>-24.468</v>
      </c>
      <c r="CT245" s="8">
        <v>4</v>
      </c>
      <c r="CU245" s="8">
        <v>4</v>
      </c>
      <c r="CV245" s="8">
        <v>7236.28</v>
      </c>
      <c r="CW245" s="8">
        <v>7638.46</v>
      </c>
      <c r="CX245" s="8">
        <v>9027.14</v>
      </c>
      <c r="CY245" s="8">
        <v>9905.99</v>
      </c>
      <c r="CZ245" s="8">
        <v>4241.9799999999996</v>
      </c>
      <c r="DA245" s="8">
        <v>439.03</v>
      </c>
      <c r="DB245" s="8">
        <v>575</v>
      </c>
      <c r="DC245" s="8">
        <v>740.29</v>
      </c>
      <c r="DD245" s="8">
        <v>724.85</v>
      </c>
      <c r="DE245" s="8">
        <v>0.75</v>
      </c>
      <c r="DF245" s="8">
        <v>4</v>
      </c>
      <c r="DG245" s="4">
        <f t="shared" si="86"/>
        <v>0.38827462054640782</v>
      </c>
    </row>
    <row r="246" spans="1:111" ht="14" customHeight="1" x14ac:dyDescent="0.2">
      <c r="A246" s="4" t="s">
        <v>964</v>
      </c>
      <c r="B246" s="5" t="s">
        <v>965</v>
      </c>
      <c r="C246" s="4" t="s">
        <v>182</v>
      </c>
      <c r="D246" s="16">
        <v>84</v>
      </c>
      <c r="E246" s="4">
        <f t="shared" si="88"/>
        <v>0.22073089600288709</v>
      </c>
      <c r="F246" s="4">
        <f t="shared" si="68"/>
        <v>133.67555905080908</v>
      </c>
      <c r="G246" s="4">
        <f t="shared" si="69"/>
        <v>61.616639239483021</v>
      </c>
      <c r="H246" s="4">
        <f t="shared" si="70"/>
        <v>4.8851140744615416</v>
      </c>
      <c r="I246" s="17">
        <v>85.005624756000003</v>
      </c>
      <c r="J246" s="8">
        <v>134</v>
      </c>
      <c r="K246" s="4">
        <f t="shared" si="71"/>
        <v>6.7183129446386713E-2</v>
      </c>
      <c r="L246" s="4">
        <f t="shared" si="72"/>
        <v>0.13399285824532381</v>
      </c>
      <c r="M246" s="14">
        <f t="shared" si="73"/>
        <v>18900.125</v>
      </c>
      <c r="N246" s="4">
        <f t="shared" si="74"/>
        <v>4.5356018647647198E-2</v>
      </c>
      <c r="O246" s="4">
        <f t="shared" si="75"/>
        <v>4.223014702952544E-2</v>
      </c>
      <c r="P246" s="4">
        <f t="shared" si="76"/>
        <v>7.9282384348726934E-2</v>
      </c>
      <c r="Q246" s="4">
        <f t="shared" si="77"/>
        <v>3.6914770689723868E-2</v>
      </c>
      <c r="R246" s="4">
        <f t="shared" si="78"/>
        <v>2.8352314183294736E-3</v>
      </c>
      <c r="S246" s="4">
        <f t="shared" si="79"/>
        <v>3.9148223661753523E-3</v>
      </c>
      <c r="T246" s="14">
        <f t="shared" si="80"/>
        <v>441.40499999999997</v>
      </c>
      <c r="U246" s="4">
        <f t="shared" si="81"/>
        <v>0.74638954097008536</v>
      </c>
      <c r="V246" s="4">
        <f t="shared" si="82"/>
        <v>0.9084656678382812</v>
      </c>
      <c r="W246" s="4">
        <f t="shared" si="83"/>
        <v>1.1775556815004748</v>
      </c>
      <c r="X246">
        <f t="shared" si="84"/>
        <v>3.1520140056466701E-2</v>
      </c>
      <c r="Y246">
        <f t="shared" si="85"/>
        <v>3.6411467018964907</v>
      </c>
      <c r="Z246" s="9" t="s">
        <v>966</v>
      </c>
      <c r="AA246" s="17">
        <v>80.956559498999994</v>
      </c>
      <c r="AB246" s="17">
        <v>65.055686558999994</v>
      </c>
      <c r="AC246" s="17">
        <v>34.827445197000003</v>
      </c>
      <c r="AD246" s="17">
        <v>38.27964643</v>
      </c>
      <c r="AE246" s="16">
        <v>-11444.6</v>
      </c>
      <c r="AF246" s="16">
        <v>73561.024756056795</v>
      </c>
      <c r="AG246" s="8">
        <v>635.91</v>
      </c>
      <c r="AH246" s="8">
        <v>2542.5700000000002</v>
      </c>
      <c r="AI246" s="8">
        <v>1120.6400000000001</v>
      </c>
      <c r="AJ246" s="8">
        <v>1107.44</v>
      </c>
      <c r="AK246" s="8">
        <v>161.59</v>
      </c>
      <c r="AL246" s="8">
        <v>20174.72</v>
      </c>
      <c r="AM246" s="8">
        <v>17625.53</v>
      </c>
      <c r="AN246" s="8">
        <v>16423.39</v>
      </c>
      <c r="AO246" s="8">
        <v>14743.33</v>
      </c>
      <c r="AP246" s="8">
        <v>12200.18</v>
      </c>
      <c r="AQ246" s="8">
        <v>16575.419999999998</v>
      </c>
      <c r="AR246" s="8">
        <v>14497.6</v>
      </c>
      <c r="AS246" s="8">
        <v>13167.77</v>
      </c>
      <c r="AT246" s="8">
        <v>11344.08</v>
      </c>
      <c r="AU246" s="8">
        <v>8960.74</v>
      </c>
      <c r="AV246" s="8">
        <v>15058.2</v>
      </c>
      <c r="AW246" s="8">
        <v>17132.71</v>
      </c>
      <c r="AX246" s="8">
        <v>14832.88</v>
      </c>
      <c r="AY246" s="8">
        <v>15354.62</v>
      </c>
      <c r="AZ246" s="8">
        <v>11609.6</v>
      </c>
      <c r="BA246" s="8">
        <v>682.98000000000104</v>
      </c>
      <c r="BB246" s="8">
        <v>1889.33</v>
      </c>
      <c r="BC246" s="8">
        <v>1340.46</v>
      </c>
      <c r="BD246" s="8">
        <v>1115.49</v>
      </c>
      <c r="BE246" s="8">
        <v>82.490000000000194</v>
      </c>
      <c r="BF246" s="8">
        <v>1193.8499999999999</v>
      </c>
      <c r="BG246" s="8">
        <v>2324.86</v>
      </c>
      <c r="BH246" s="8">
        <v>1803.54</v>
      </c>
      <c r="BI246" s="8">
        <v>1522.22</v>
      </c>
      <c r="BJ246" s="8">
        <v>417.87</v>
      </c>
      <c r="BK246" s="8">
        <v>5540.76</v>
      </c>
      <c r="BL246" s="8">
        <v>3884.22</v>
      </c>
      <c r="BM246" s="8">
        <v>5472.71</v>
      </c>
      <c r="BN246" s="8">
        <v>4960.92</v>
      </c>
      <c r="BO246" s="8">
        <v>3615.52</v>
      </c>
      <c r="BP246" s="8">
        <v>5457.9</v>
      </c>
      <c r="BQ246" s="8">
        <v>3715.38</v>
      </c>
      <c r="BR246" s="8">
        <v>4265.51</v>
      </c>
      <c r="BS246" s="8">
        <v>4171.16</v>
      </c>
      <c r="BT246" s="8">
        <v>2537.0500000000002</v>
      </c>
      <c r="BU246" s="8">
        <v>-555.87</v>
      </c>
      <c r="BV246" s="8">
        <v>-326.94</v>
      </c>
      <c r="BW246" s="8">
        <v>-344.35</v>
      </c>
      <c r="BX246" s="8">
        <v>-722.24</v>
      </c>
      <c r="BY246" s="8">
        <v>-547.25</v>
      </c>
      <c r="BZ246" s="8">
        <v>-6895.33</v>
      </c>
      <c r="CA246" s="8">
        <v>-8084.63</v>
      </c>
      <c r="CB246" s="8">
        <v>-7372.76</v>
      </c>
      <c r="CC246" s="8">
        <v>-7634.65</v>
      </c>
      <c r="CD246" s="8">
        <v>-6025.97</v>
      </c>
      <c r="CE246" s="10">
        <v>-0.15805042718682999</v>
      </c>
      <c r="CF246" s="10">
        <v>7.5583174548184102</v>
      </c>
      <c r="CG246" s="10">
        <v>5.5597519957855503</v>
      </c>
      <c r="CH246" s="10">
        <v>1.82648296769479</v>
      </c>
      <c r="CI246" s="10">
        <v>-1.0216797844430301</v>
      </c>
      <c r="CJ246" s="8">
        <v>1146.78</v>
      </c>
      <c r="CK246" s="8">
        <v>2978.1</v>
      </c>
      <c r="CL246" s="8">
        <v>1583.72</v>
      </c>
      <c r="CM246" s="8">
        <v>1514.17</v>
      </c>
      <c r="CN246" s="8">
        <v>496.97</v>
      </c>
      <c r="CO246" s="10">
        <v>7.6159999999999997</v>
      </c>
      <c r="CP246" s="10">
        <v>17.382999999999999</v>
      </c>
      <c r="CQ246" s="10">
        <v>10.677</v>
      </c>
      <c r="CR246" s="10">
        <v>9.8610000000000007</v>
      </c>
      <c r="CS246" s="10">
        <v>4.2809999999999997</v>
      </c>
      <c r="CT246" s="8">
        <v>10</v>
      </c>
      <c r="CU246" s="8">
        <v>72</v>
      </c>
      <c r="CV246" s="8">
        <v>4065.92</v>
      </c>
      <c r="CW246" s="8">
        <v>2781.24</v>
      </c>
      <c r="CX246" s="8">
        <v>3074.43</v>
      </c>
      <c r="CY246" s="8">
        <v>2642.87</v>
      </c>
      <c r="CZ246" s="8">
        <v>2470.2199999999998</v>
      </c>
      <c r="DA246" s="8">
        <v>57.2</v>
      </c>
      <c r="DB246" s="8">
        <v>76.02</v>
      </c>
      <c r="DC246" s="8">
        <v>95.46</v>
      </c>
      <c r="DD246" s="8">
        <v>106.29</v>
      </c>
      <c r="DE246" s="8">
        <v>122.94</v>
      </c>
      <c r="DF246" s="8">
        <v>134</v>
      </c>
      <c r="DG246" s="4">
        <f t="shared" si="86"/>
        <v>0.40846251593737848</v>
      </c>
    </row>
    <row r="247" spans="1:111" ht="14" customHeight="1" x14ac:dyDescent="0.2">
      <c r="A247" s="4" t="s">
        <v>967</v>
      </c>
      <c r="B247" s="5" t="s">
        <v>968</v>
      </c>
      <c r="C247" s="4" t="s">
        <v>969</v>
      </c>
      <c r="D247" s="16">
        <v>27</v>
      </c>
      <c r="E247" s="4">
        <f t="shared" si="88"/>
        <v>-0.2441024038059052</v>
      </c>
      <c r="F247" s="4">
        <f t="shared" si="68"/>
        <v>-1.6175746370902195</v>
      </c>
      <c r="G247" s="4">
        <f t="shared" si="69"/>
        <v>-2.1061586272927761</v>
      </c>
      <c r="H247" s="4">
        <f t="shared" si="70"/>
        <v>0.84119658858490431</v>
      </c>
      <c r="I247" s="17">
        <v>11.940935971</v>
      </c>
      <c r="J247" s="8">
        <v>300</v>
      </c>
      <c r="K247" s="4">
        <f t="shared" si="71"/>
        <v>0.1508200481665567</v>
      </c>
      <c r="L247" s="4">
        <f t="shared" si="72"/>
        <v>1.0282629901634088E-2</v>
      </c>
      <c r="M247" s="14">
        <f t="shared" si="73"/>
        <v>14324.5</v>
      </c>
      <c r="N247" s="4">
        <f t="shared" si="74"/>
        <v>-0.43458646616541352</v>
      </c>
      <c r="O247" s="4">
        <f t="shared" si="75"/>
        <v>-0.74005012531328318</v>
      </c>
      <c r="P247" s="4">
        <f t="shared" si="76"/>
        <v>-0.39939849624060153</v>
      </c>
      <c r="Q247" s="4">
        <f t="shared" si="77"/>
        <v>1.3734335839598998E-2</v>
      </c>
      <c r="R247" s="4">
        <f t="shared" si="78"/>
        <v>0.14401309209928176</v>
      </c>
      <c r="S247" s="4" t="e">
        <f t="shared" si="79"/>
        <v>#VALUE!</v>
      </c>
      <c r="T247" s="14">
        <f t="shared" si="80"/>
        <v>86.5</v>
      </c>
      <c r="U247" s="4">
        <f t="shared" si="81"/>
        <v>0.90690062732975729</v>
      </c>
      <c r="V247" s="4">
        <f t="shared" si="82"/>
        <v>1.2074809345115602</v>
      </c>
      <c r="W247" s="4">
        <f t="shared" si="83"/>
        <v>1.0765391014975041</v>
      </c>
      <c r="X247">
        <f t="shared" si="84"/>
        <v>-0.67115192290208203</v>
      </c>
      <c r="Y247">
        <f t="shared" si="85"/>
        <v>2.0342149066025521</v>
      </c>
      <c r="Z247" s="9" t="s">
        <v>970</v>
      </c>
      <c r="AA247" s="17">
        <v>60.375190676000003</v>
      </c>
      <c r="AB247" s="17">
        <v>84.638893586999998</v>
      </c>
      <c r="AC247" s="17">
        <v>80.185555962999999</v>
      </c>
      <c r="AD247" s="17">
        <v>36.575183406000001</v>
      </c>
      <c r="AE247" s="16">
        <v>-3550</v>
      </c>
      <c r="AF247" s="16">
        <v>8390.9359711344205</v>
      </c>
      <c r="AG247" s="8">
        <v>-7382</v>
      </c>
      <c r="AH247" s="8">
        <v>-4107</v>
      </c>
      <c r="AI247" s="8">
        <v>-4766</v>
      </c>
      <c r="AJ247" s="8">
        <v>-3420</v>
      </c>
      <c r="AK247" s="8">
        <v>-3402</v>
      </c>
      <c r="AL247" s="8">
        <v>10999</v>
      </c>
      <c r="AM247" s="8">
        <v>17650</v>
      </c>
      <c r="AN247" s="8">
        <v>18510</v>
      </c>
      <c r="AO247" s="8">
        <v>11629</v>
      </c>
      <c r="AP247" s="8">
        <v>10558</v>
      </c>
      <c r="AQ247" s="8">
        <v>8261</v>
      </c>
      <c r="AR247" s="8">
        <v>13634</v>
      </c>
      <c r="AS247" s="8">
        <v>15154</v>
      </c>
      <c r="AT247" s="8">
        <v>8299</v>
      </c>
      <c r="AU247" s="8">
        <v>8173</v>
      </c>
      <c r="AV247" s="8">
        <v>9975</v>
      </c>
      <c r="AW247" s="8">
        <v>10217</v>
      </c>
      <c r="AX247" s="8">
        <v>8561</v>
      </c>
      <c r="AY247" s="8">
        <v>10334</v>
      </c>
      <c r="AZ247" s="8">
        <v>5687</v>
      </c>
      <c r="BA247" s="8">
        <v>-4335</v>
      </c>
      <c r="BB247" s="8">
        <v>-3252</v>
      </c>
      <c r="BC247" s="8">
        <v>-4275</v>
      </c>
      <c r="BD247" s="8">
        <v>-3155</v>
      </c>
      <c r="BE247" s="8">
        <v>-3016</v>
      </c>
      <c r="BF247" s="8">
        <v>-3984</v>
      </c>
      <c r="BG247" s="8">
        <v>-3046</v>
      </c>
      <c r="BH247" s="8">
        <v>-4067</v>
      </c>
      <c r="BI247" s="8">
        <v>-2969</v>
      </c>
      <c r="BJ247" s="8">
        <v>-2853</v>
      </c>
      <c r="BK247" s="8">
        <v>5407</v>
      </c>
      <c r="BL247" s="8">
        <v>5955</v>
      </c>
      <c r="BM247" s="8">
        <v>5988</v>
      </c>
      <c r="BN247" s="8">
        <v>6954</v>
      </c>
      <c r="BO247" s="8">
        <v>6760</v>
      </c>
      <c r="BP247" s="8">
        <v>1412</v>
      </c>
      <c r="BQ247" s="8">
        <v>2390</v>
      </c>
      <c r="BR247" s="8">
        <v>1325</v>
      </c>
      <c r="BS247" s="8">
        <v>2428</v>
      </c>
      <c r="BT247" s="8">
        <v>2654</v>
      </c>
      <c r="BU247" s="8">
        <v>-137</v>
      </c>
      <c r="BV247" s="8">
        <v>-36</v>
      </c>
      <c r="BW247" s="8">
        <v>-239</v>
      </c>
      <c r="BX247" s="8">
        <v>-14</v>
      </c>
      <c r="BY247" s="4" t="s">
        <v>134</v>
      </c>
      <c r="BZ247" s="8">
        <v>-5171</v>
      </c>
      <c r="CA247" s="8">
        <v>-4619</v>
      </c>
      <c r="CB247" s="8">
        <v>-3632</v>
      </c>
      <c r="CC247" s="8">
        <v>-4250</v>
      </c>
      <c r="CD247" s="8">
        <v>-2484</v>
      </c>
      <c r="CE247" s="10">
        <v>-7.2704225352112699</v>
      </c>
      <c r="CF247" s="10">
        <v>63.433333333333302</v>
      </c>
      <c r="CG247" s="10">
        <v>-21.7110481586402</v>
      </c>
      <c r="CH247" s="10">
        <v>-2.4469578783151298</v>
      </c>
      <c r="CI247" s="10">
        <v>-23.242574257425701</v>
      </c>
      <c r="CJ247" s="8">
        <v>-7031</v>
      </c>
      <c r="CK247" s="8">
        <v>-3901</v>
      </c>
      <c r="CL247" s="8">
        <v>-4558</v>
      </c>
      <c r="CM247" s="8">
        <v>-3234</v>
      </c>
      <c r="CN247" s="8">
        <v>-3239</v>
      </c>
      <c r="CO247" s="10">
        <v>-70.486000000000004</v>
      </c>
      <c r="CP247" s="10">
        <v>-38.180999999999997</v>
      </c>
      <c r="CQ247" s="10">
        <v>-53.241</v>
      </c>
      <c r="CR247" s="10">
        <v>-31.295000000000002</v>
      </c>
      <c r="CS247" s="10">
        <v>-56.954000000000001</v>
      </c>
      <c r="CT247" s="8">
        <v>71</v>
      </c>
      <c r="CU247" s="8">
        <v>114</v>
      </c>
      <c r="CV247" s="8">
        <v>3699</v>
      </c>
      <c r="CW247" s="8">
        <v>5102</v>
      </c>
      <c r="CX247" s="8">
        <v>6245</v>
      </c>
      <c r="CY247" s="8">
        <v>2648</v>
      </c>
      <c r="CZ247" s="8">
        <v>2480</v>
      </c>
      <c r="DA247" s="8">
        <v>1584</v>
      </c>
      <c r="DB247" s="8">
        <v>2831</v>
      </c>
      <c r="DC247" s="8">
        <v>1935</v>
      </c>
      <c r="DD247" s="8">
        <v>2111</v>
      </c>
      <c r="DE247" s="8">
        <v>2276</v>
      </c>
      <c r="DF247" s="8">
        <v>300</v>
      </c>
      <c r="DG247" s="4">
        <f t="shared" si="86"/>
        <v>0.21369603427614403</v>
      </c>
    </row>
    <row r="248" spans="1:111" ht="14" customHeight="1" x14ac:dyDescent="0.2">
      <c r="A248" s="4" t="s">
        <v>971</v>
      </c>
      <c r="B248" s="5" t="s">
        <v>972</v>
      </c>
      <c r="C248" s="4" t="s">
        <v>182</v>
      </c>
      <c r="D248" s="2" t="s">
        <v>134</v>
      </c>
      <c r="E248" s="4" t="e">
        <f t="shared" si="88"/>
        <v>#VALUE!</v>
      </c>
      <c r="F248" s="4" t="e">
        <f t="shared" si="68"/>
        <v>#VALUE!</v>
      </c>
      <c r="G248" s="4" t="e">
        <f t="shared" si="69"/>
        <v>#VALUE!</v>
      </c>
      <c r="H248" s="4" t="e">
        <f t="shared" si="70"/>
        <v>#VALUE!</v>
      </c>
      <c r="I248" s="2" t="s">
        <v>134</v>
      </c>
      <c r="J248" s="4" t="s">
        <v>134</v>
      </c>
      <c r="K248" s="4" t="e">
        <f t="shared" si="71"/>
        <v>#VALUE!</v>
      </c>
      <c r="L248" s="4" t="e">
        <f t="shared" si="72"/>
        <v>#VALUE!</v>
      </c>
      <c r="M248" s="14" t="e">
        <f t="shared" si="73"/>
        <v>#DIV/0!</v>
      </c>
      <c r="N248" s="4" t="e">
        <f t="shared" si="74"/>
        <v>#VALUE!</v>
      </c>
      <c r="O248" s="4" t="e">
        <f t="shared" si="75"/>
        <v>#VALUE!</v>
      </c>
      <c r="P248" s="4" t="e">
        <f t="shared" si="76"/>
        <v>#VALUE!</v>
      </c>
      <c r="Q248" s="4" t="e">
        <f t="shared" si="77"/>
        <v>#VALUE!</v>
      </c>
      <c r="R248" s="4" t="e">
        <f t="shared" si="78"/>
        <v>#VALUE!</v>
      </c>
      <c r="S248" s="4" t="e">
        <f t="shared" si="79"/>
        <v>#VALUE!</v>
      </c>
      <c r="T248" s="14" t="e">
        <f t="shared" si="80"/>
        <v>#DIV/0!</v>
      </c>
      <c r="U248" s="4" t="e">
        <f t="shared" si="81"/>
        <v>#VALUE!</v>
      </c>
      <c r="V248" s="4" t="e">
        <f t="shared" si="82"/>
        <v>#VALUE!</v>
      </c>
      <c r="W248" s="4" t="e">
        <f t="shared" si="83"/>
        <v>#VALUE!</v>
      </c>
      <c r="X248" t="e">
        <f t="shared" si="84"/>
        <v>#VALUE!</v>
      </c>
      <c r="Y248" t="e">
        <f t="shared" si="85"/>
        <v>#VALUE!</v>
      </c>
      <c r="Z248" s="9" t="s">
        <v>973</v>
      </c>
      <c r="AA248" s="2" t="s">
        <v>134</v>
      </c>
      <c r="AB248" s="2" t="s">
        <v>134</v>
      </c>
      <c r="AC248" s="2" t="s">
        <v>134</v>
      </c>
      <c r="AD248" s="2" t="s">
        <v>134</v>
      </c>
      <c r="AE248" s="2" t="s">
        <v>134</v>
      </c>
      <c r="AF248" s="2" t="s">
        <v>134</v>
      </c>
      <c r="AG248" s="4" t="s">
        <v>134</v>
      </c>
      <c r="AH248" s="4" t="s">
        <v>134</v>
      </c>
      <c r="AI248" s="4" t="s">
        <v>134</v>
      </c>
      <c r="AJ248" s="4" t="s">
        <v>134</v>
      </c>
      <c r="AK248" s="4" t="s">
        <v>134</v>
      </c>
      <c r="AL248" s="4" t="s">
        <v>134</v>
      </c>
      <c r="AM248" s="4" t="s">
        <v>134</v>
      </c>
      <c r="AN248" s="4" t="s">
        <v>134</v>
      </c>
      <c r="AO248" s="4" t="s">
        <v>134</v>
      </c>
      <c r="AP248" s="4" t="s">
        <v>134</v>
      </c>
      <c r="AQ248" s="4" t="s">
        <v>134</v>
      </c>
      <c r="AR248" s="4" t="s">
        <v>134</v>
      </c>
      <c r="AS248" s="4" t="s">
        <v>134</v>
      </c>
      <c r="AT248" s="4" t="s">
        <v>134</v>
      </c>
      <c r="AU248" s="4" t="s">
        <v>134</v>
      </c>
      <c r="AV248" s="4" t="s">
        <v>134</v>
      </c>
      <c r="AW248" s="4" t="s">
        <v>134</v>
      </c>
      <c r="AX248" s="4" t="s">
        <v>134</v>
      </c>
      <c r="AY248" s="4" t="s">
        <v>134</v>
      </c>
      <c r="AZ248" s="4" t="s">
        <v>134</v>
      </c>
      <c r="BA248" s="4" t="s">
        <v>134</v>
      </c>
      <c r="BB248" s="4" t="s">
        <v>134</v>
      </c>
      <c r="BC248" s="4" t="s">
        <v>134</v>
      </c>
      <c r="BD248" s="4" t="s">
        <v>134</v>
      </c>
      <c r="BE248" s="4" t="s">
        <v>134</v>
      </c>
      <c r="BF248" s="4" t="s">
        <v>134</v>
      </c>
      <c r="BG248" s="4" t="s">
        <v>134</v>
      </c>
      <c r="BH248" s="4" t="s">
        <v>134</v>
      </c>
      <c r="BI248" s="4" t="s">
        <v>134</v>
      </c>
      <c r="BJ248" s="4" t="s">
        <v>134</v>
      </c>
      <c r="BK248" s="4" t="s">
        <v>134</v>
      </c>
      <c r="BL248" s="4" t="s">
        <v>134</v>
      </c>
      <c r="BM248" s="4" t="s">
        <v>134</v>
      </c>
      <c r="BN248" s="4" t="s">
        <v>134</v>
      </c>
      <c r="BO248" s="4" t="s">
        <v>134</v>
      </c>
      <c r="BP248" s="4" t="s">
        <v>134</v>
      </c>
      <c r="BQ248" s="4" t="s">
        <v>134</v>
      </c>
      <c r="BR248" s="4" t="s">
        <v>134</v>
      </c>
      <c r="BS248" s="4" t="s">
        <v>134</v>
      </c>
      <c r="BT248" s="4" t="s">
        <v>134</v>
      </c>
      <c r="BU248" s="4" t="s">
        <v>134</v>
      </c>
      <c r="BV248" s="4" t="s">
        <v>134</v>
      </c>
      <c r="BW248" s="4" t="s">
        <v>134</v>
      </c>
      <c r="BX248" s="4" t="s">
        <v>134</v>
      </c>
      <c r="BY248" s="4" t="s">
        <v>134</v>
      </c>
      <c r="BZ248" s="4" t="s">
        <v>134</v>
      </c>
      <c r="CA248" s="4" t="s">
        <v>134</v>
      </c>
      <c r="CB248" s="4" t="s">
        <v>134</v>
      </c>
      <c r="CC248" s="4" t="s">
        <v>134</v>
      </c>
      <c r="CD248" s="4" t="s">
        <v>134</v>
      </c>
      <c r="CE248" s="4" t="s">
        <v>134</v>
      </c>
      <c r="CF248" s="4" t="s">
        <v>134</v>
      </c>
      <c r="CG248" s="4" t="s">
        <v>134</v>
      </c>
      <c r="CH248" s="4" t="s">
        <v>134</v>
      </c>
      <c r="CI248" s="4" t="s">
        <v>134</v>
      </c>
      <c r="CJ248" s="4" t="s">
        <v>134</v>
      </c>
      <c r="CK248" s="4" t="s">
        <v>134</v>
      </c>
      <c r="CL248" s="4" t="s">
        <v>134</v>
      </c>
      <c r="CM248" s="4" t="s">
        <v>134</v>
      </c>
      <c r="CN248" s="4" t="s">
        <v>134</v>
      </c>
      <c r="CO248" s="4" t="s">
        <v>134</v>
      </c>
      <c r="CP248" s="4" t="s">
        <v>134</v>
      </c>
      <c r="CQ248" s="4" t="s">
        <v>134</v>
      </c>
      <c r="CR248" s="4" t="s">
        <v>134</v>
      </c>
      <c r="CS248" s="4" t="s">
        <v>134</v>
      </c>
      <c r="CT248" s="4" t="s">
        <v>134</v>
      </c>
      <c r="CU248" s="4" t="s">
        <v>134</v>
      </c>
      <c r="CV248" s="4" t="s">
        <v>134</v>
      </c>
      <c r="CW248" s="4" t="s">
        <v>134</v>
      </c>
      <c r="CX248" s="4" t="s">
        <v>134</v>
      </c>
      <c r="CY248" s="4" t="s">
        <v>134</v>
      </c>
      <c r="CZ248" s="4" t="s">
        <v>134</v>
      </c>
      <c r="DA248" s="4" t="s">
        <v>134</v>
      </c>
      <c r="DB248" s="4" t="s">
        <v>134</v>
      </c>
      <c r="DC248" s="4" t="s">
        <v>134</v>
      </c>
      <c r="DD248" s="4" t="s">
        <v>134</v>
      </c>
      <c r="DE248" s="4" t="s">
        <v>134</v>
      </c>
      <c r="DF248" s="4" t="s">
        <v>134</v>
      </c>
      <c r="DG248" s="4" t="e">
        <f t="shared" si="86"/>
        <v>#VALUE!</v>
      </c>
    </row>
    <row r="249" spans="1:111" ht="14" customHeight="1" x14ac:dyDescent="0.2">
      <c r="A249" s="4" t="s">
        <v>974</v>
      </c>
      <c r="B249" s="5" t="s">
        <v>975</v>
      </c>
      <c r="C249" s="4" t="s">
        <v>155</v>
      </c>
      <c r="D249" s="2" t="s">
        <v>134</v>
      </c>
      <c r="E249" s="4" t="e">
        <f t="shared" si="88"/>
        <v>#VALUE!</v>
      </c>
      <c r="F249" s="4" t="e">
        <f t="shared" si="68"/>
        <v>#VALUE!</v>
      </c>
      <c r="G249" s="4" t="e">
        <f t="shared" si="69"/>
        <v>#VALUE!</v>
      </c>
      <c r="H249" s="4" t="e">
        <f t="shared" si="70"/>
        <v>#VALUE!</v>
      </c>
      <c r="I249" s="2" t="s">
        <v>134</v>
      </c>
      <c r="J249" s="8">
        <v>28</v>
      </c>
      <c r="K249" s="4" t="e">
        <f t="shared" si="71"/>
        <v>#VALUE!</v>
      </c>
      <c r="L249" s="4" t="e">
        <f t="shared" si="72"/>
        <v>#VALUE!</v>
      </c>
      <c r="M249" s="14" t="e">
        <f t="shared" si="73"/>
        <v>#DIV/0!</v>
      </c>
      <c r="N249" s="4" t="e">
        <f t="shared" si="74"/>
        <v>#VALUE!</v>
      </c>
      <c r="O249" s="4" t="e">
        <f t="shared" si="75"/>
        <v>#VALUE!</v>
      </c>
      <c r="P249" s="4" t="e">
        <f t="shared" si="76"/>
        <v>#VALUE!</v>
      </c>
      <c r="Q249" s="4" t="e">
        <f t="shared" si="77"/>
        <v>#VALUE!</v>
      </c>
      <c r="R249" s="4" t="e">
        <f t="shared" si="78"/>
        <v>#VALUE!</v>
      </c>
      <c r="S249" s="4" t="e">
        <f t="shared" si="79"/>
        <v>#VALUE!</v>
      </c>
      <c r="T249" s="14" t="e">
        <f t="shared" si="80"/>
        <v>#DIV/0!</v>
      </c>
      <c r="U249" s="4" t="e">
        <f t="shared" si="81"/>
        <v>#VALUE!</v>
      </c>
      <c r="V249" s="4" t="e">
        <f t="shared" si="82"/>
        <v>#VALUE!</v>
      </c>
      <c r="W249" s="4" t="e">
        <f t="shared" si="83"/>
        <v>#VALUE!</v>
      </c>
      <c r="X249" t="e">
        <f t="shared" si="84"/>
        <v>#VALUE!</v>
      </c>
      <c r="Y249" t="e">
        <f t="shared" si="85"/>
        <v>#VALUE!</v>
      </c>
      <c r="Z249" s="9" t="s">
        <v>976</v>
      </c>
      <c r="AA249" s="2" t="s">
        <v>134</v>
      </c>
      <c r="AB249" s="2" t="s">
        <v>134</v>
      </c>
      <c r="AC249" s="2" t="s">
        <v>134</v>
      </c>
      <c r="AD249" s="2" t="s">
        <v>134</v>
      </c>
      <c r="AE249" s="2" t="s">
        <v>134</v>
      </c>
      <c r="AF249" s="2" t="s">
        <v>134</v>
      </c>
      <c r="AG249" s="4" t="s">
        <v>134</v>
      </c>
      <c r="AH249" s="4" t="s">
        <v>134</v>
      </c>
      <c r="AI249" s="4" t="s">
        <v>134</v>
      </c>
      <c r="AJ249" s="4" t="s">
        <v>134</v>
      </c>
      <c r="AK249" s="4" t="s">
        <v>134</v>
      </c>
      <c r="AL249" s="4" t="s">
        <v>134</v>
      </c>
      <c r="AM249" s="4" t="s">
        <v>134</v>
      </c>
      <c r="AN249" s="4" t="s">
        <v>134</v>
      </c>
      <c r="AO249" s="4" t="s">
        <v>134</v>
      </c>
      <c r="AP249" s="4" t="s">
        <v>134</v>
      </c>
      <c r="AQ249" s="4" t="s">
        <v>134</v>
      </c>
      <c r="AR249" s="4" t="s">
        <v>134</v>
      </c>
      <c r="AS249" s="4" t="s">
        <v>134</v>
      </c>
      <c r="AT249" s="4" t="s">
        <v>134</v>
      </c>
      <c r="AU249" s="4" t="s">
        <v>134</v>
      </c>
      <c r="AV249" s="4" t="s">
        <v>134</v>
      </c>
      <c r="AW249" s="4" t="s">
        <v>134</v>
      </c>
      <c r="AX249" s="4" t="s">
        <v>134</v>
      </c>
      <c r="AY249" s="4" t="s">
        <v>134</v>
      </c>
      <c r="AZ249" s="4" t="s">
        <v>134</v>
      </c>
      <c r="BA249" s="4" t="s">
        <v>134</v>
      </c>
      <c r="BB249" s="4" t="s">
        <v>134</v>
      </c>
      <c r="BC249" s="4" t="s">
        <v>134</v>
      </c>
      <c r="BD249" s="4" t="s">
        <v>134</v>
      </c>
      <c r="BE249" s="4" t="s">
        <v>134</v>
      </c>
      <c r="BF249" s="4" t="s">
        <v>134</v>
      </c>
      <c r="BG249" s="4" t="s">
        <v>134</v>
      </c>
      <c r="BH249" s="4" t="s">
        <v>134</v>
      </c>
      <c r="BI249" s="4" t="s">
        <v>134</v>
      </c>
      <c r="BJ249" s="4" t="s">
        <v>134</v>
      </c>
      <c r="BK249" s="4" t="s">
        <v>134</v>
      </c>
      <c r="BL249" s="4" t="s">
        <v>134</v>
      </c>
      <c r="BM249" s="4" t="s">
        <v>134</v>
      </c>
      <c r="BN249" s="4" t="s">
        <v>134</v>
      </c>
      <c r="BO249" s="4" t="s">
        <v>134</v>
      </c>
      <c r="BP249" s="4" t="s">
        <v>134</v>
      </c>
      <c r="BQ249" s="4" t="s">
        <v>134</v>
      </c>
      <c r="BR249" s="4" t="s">
        <v>134</v>
      </c>
      <c r="BS249" s="4" t="s">
        <v>134</v>
      </c>
      <c r="BT249" s="4" t="s">
        <v>134</v>
      </c>
      <c r="BU249" s="4" t="s">
        <v>134</v>
      </c>
      <c r="BV249" s="4" t="s">
        <v>134</v>
      </c>
      <c r="BW249" s="4" t="s">
        <v>134</v>
      </c>
      <c r="BX249" s="4" t="s">
        <v>134</v>
      </c>
      <c r="BY249" s="4" t="s">
        <v>134</v>
      </c>
      <c r="BZ249" s="4" t="s">
        <v>134</v>
      </c>
      <c r="CA249" s="4" t="s">
        <v>134</v>
      </c>
      <c r="CB249" s="4" t="s">
        <v>134</v>
      </c>
      <c r="CC249" s="4" t="s">
        <v>134</v>
      </c>
      <c r="CD249" s="4" t="s">
        <v>134</v>
      </c>
      <c r="CE249" s="4" t="s">
        <v>134</v>
      </c>
      <c r="CF249" s="4" t="s">
        <v>134</v>
      </c>
      <c r="CG249" s="4" t="s">
        <v>134</v>
      </c>
      <c r="CH249" s="4" t="s">
        <v>134</v>
      </c>
      <c r="CI249" s="4" t="s">
        <v>134</v>
      </c>
      <c r="CJ249" s="4" t="s">
        <v>134</v>
      </c>
      <c r="CK249" s="4" t="s">
        <v>134</v>
      </c>
      <c r="CL249" s="4" t="s">
        <v>134</v>
      </c>
      <c r="CM249" s="4" t="s">
        <v>134</v>
      </c>
      <c r="CN249" s="4" t="s">
        <v>134</v>
      </c>
      <c r="CO249" s="4" t="s">
        <v>134</v>
      </c>
      <c r="CP249" s="4" t="s">
        <v>134</v>
      </c>
      <c r="CQ249" s="4" t="s">
        <v>134</v>
      </c>
      <c r="CR249" s="4" t="s">
        <v>134</v>
      </c>
      <c r="CS249" s="4" t="s">
        <v>134</v>
      </c>
      <c r="CT249" s="4" t="s">
        <v>134</v>
      </c>
      <c r="CU249" s="8">
        <v>16</v>
      </c>
      <c r="CV249" s="4" t="s">
        <v>134</v>
      </c>
      <c r="CW249" s="4" t="s">
        <v>134</v>
      </c>
      <c r="CX249" s="4" t="s">
        <v>134</v>
      </c>
      <c r="CY249" s="4" t="s">
        <v>134</v>
      </c>
      <c r="CZ249" s="4" t="s">
        <v>134</v>
      </c>
      <c r="DA249" s="4" t="s">
        <v>134</v>
      </c>
      <c r="DB249" s="4" t="s">
        <v>134</v>
      </c>
      <c r="DC249" s="4" t="s">
        <v>134</v>
      </c>
      <c r="DD249" s="4" t="s">
        <v>134</v>
      </c>
      <c r="DE249" s="4" t="s">
        <v>134</v>
      </c>
      <c r="DF249" s="8">
        <v>28</v>
      </c>
      <c r="DG249" s="4" t="e">
        <f t="shared" si="86"/>
        <v>#VALUE!</v>
      </c>
    </row>
    <row r="250" spans="1:111" ht="14" customHeight="1" x14ac:dyDescent="0.2">
      <c r="A250" s="4" t="s">
        <v>977</v>
      </c>
      <c r="B250" s="5" t="s">
        <v>978</v>
      </c>
      <c r="C250" s="4" t="s">
        <v>182</v>
      </c>
      <c r="D250" s="16">
        <v>128</v>
      </c>
      <c r="E250" s="4" t="e">
        <f t="shared" si="88"/>
        <v>#VALUE!</v>
      </c>
      <c r="F250" s="4">
        <f t="shared" si="68"/>
        <v>-8.8320048829963627E-3</v>
      </c>
      <c r="G250" s="4">
        <f t="shared" si="69"/>
        <v>-15.705588954936726</v>
      </c>
      <c r="H250" s="4">
        <f t="shared" si="70"/>
        <v>1.0957746272243765</v>
      </c>
      <c r="I250" s="17">
        <v>2.9084321999999999E-2</v>
      </c>
      <c r="J250" s="8">
        <v>51</v>
      </c>
      <c r="K250" s="4">
        <f t="shared" si="71"/>
        <v>-2.7070142577755307E-2</v>
      </c>
      <c r="L250" s="4">
        <f t="shared" si="72"/>
        <v>9.7125744758996602E-2</v>
      </c>
      <c r="M250" s="14">
        <f t="shared" si="73"/>
        <v>20103.68</v>
      </c>
      <c r="N250" s="4">
        <f t="shared" si="74"/>
        <v>-0.1081245488513881</v>
      </c>
      <c r="O250" s="4">
        <f t="shared" si="75"/>
        <v>-0.25260947041960946</v>
      </c>
      <c r="P250" s="4">
        <f t="shared" si="76"/>
        <v>-6.976972531042476E-2</v>
      </c>
      <c r="Q250" s="4">
        <f t="shared" si="77"/>
        <v>2.7024808666962765E-3</v>
      </c>
      <c r="R250" s="4">
        <f t="shared" si="78"/>
        <v>1.2610850464400499E-2</v>
      </c>
      <c r="S250" s="4">
        <f t="shared" si="79"/>
        <v>-0.36235757682141301</v>
      </c>
      <c r="T250" s="14">
        <f t="shared" si="80"/>
        <v>35.229999999999997</v>
      </c>
      <c r="U250" s="4">
        <f t="shared" si="81"/>
        <v>0.63366169634020919</v>
      </c>
      <c r="V250" s="4">
        <f t="shared" si="82"/>
        <v>2.0486943594063329</v>
      </c>
      <c r="W250" s="4">
        <f t="shared" si="83"/>
        <v>6.3813269642358623</v>
      </c>
      <c r="X250">
        <f t="shared" si="84"/>
        <v>-0.1600689455376916</v>
      </c>
      <c r="Y250">
        <f t="shared" si="85"/>
        <v>0.41421094541987841</v>
      </c>
      <c r="Z250" s="9" t="s">
        <v>979</v>
      </c>
      <c r="AA250" s="2" t="s">
        <v>134</v>
      </c>
      <c r="AB250" s="2" t="s">
        <v>134</v>
      </c>
      <c r="AC250" s="2" t="s">
        <v>134</v>
      </c>
      <c r="AD250" s="2" t="s">
        <v>134</v>
      </c>
      <c r="AE250" s="16">
        <v>14255.62</v>
      </c>
      <c r="AF250" s="16">
        <v>14284.704322183599</v>
      </c>
      <c r="AG250" s="8">
        <v>-3293.06</v>
      </c>
      <c r="AH250" s="8">
        <v>5605.16</v>
      </c>
      <c r="AI250" s="8">
        <v>-18339.77</v>
      </c>
      <c r="AJ250" s="8">
        <v>-48033.82</v>
      </c>
      <c r="AK250" s="8">
        <v>-14022.36</v>
      </c>
      <c r="AL250" s="8">
        <v>20572.759999999998</v>
      </c>
      <c r="AM250" s="8">
        <v>19634.599999999999</v>
      </c>
      <c r="AN250" s="8">
        <v>12262.09</v>
      </c>
      <c r="AO250" s="8">
        <v>14707.66</v>
      </c>
      <c r="AP250" s="8">
        <v>14199.3</v>
      </c>
      <c r="AQ250" s="8">
        <v>6363.16</v>
      </c>
      <c r="AR250" s="8">
        <v>4719.8999999999996</v>
      </c>
      <c r="AS250" s="8">
        <v>2723.51</v>
      </c>
      <c r="AT250" s="8">
        <v>5345.1</v>
      </c>
      <c r="AU250" s="8">
        <v>5122.2700000000004</v>
      </c>
      <c r="AV250" s="8">
        <v>13036.17</v>
      </c>
      <c r="AW250" s="8">
        <v>3223.9</v>
      </c>
      <c r="AX250" s="8">
        <v>7200.12</v>
      </c>
      <c r="AY250" s="8">
        <v>16003.44</v>
      </c>
      <c r="AZ250" s="8">
        <v>14548.69</v>
      </c>
      <c r="BA250" s="8">
        <v>-1409.53</v>
      </c>
      <c r="BB250" s="8">
        <v>-12520.51</v>
      </c>
      <c r="BC250" s="8">
        <v>-17195.3</v>
      </c>
      <c r="BD250" s="8">
        <v>-15699.41</v>
      </c>
      <c r="BE250" s="8">
        <v>-13224.62</v>
      </c>
      <c r="BF250" s="8">
        <v>-909.53</v>
      </c>
      <c r="BG250" s="8">
        <v>-9619.69</v>
      </c>
      <c r="BH250" s="8">
        <v>-16245.3</v>
      </c>
      <c r="BI250" s="8">
        <v>-14911.24</v>
      </c>
      <c r="BJ250" s="8">
        <v>-11850.82</v>
      </c>
      <c r="BK250" s="8">
        <v>49667.35</v>
      </c>
      <c r="BL250" s="8">
        <v>46936.12</v>
      </c>
      <c r="BM250" s="8">
        <v>61279.839999999997</v>
      </c>
      <c r="BN250" s="8">
        <v>91227.38</v>
      </c>
      <c r="BO250" s="8">
        <v>53367.16</v>
      </c>
      <c r="BP250" s="8">
        <v>49308.160000000003</v>
      </c>
      <c r="BQ250" s="8">
        <v>46361.86</v>
      </c>
      <c r="BR250" s="8">
        <v>59178.05</v>
      </c>
      <c r="BS250" s="8">
        <v>83418.2</v>
      </c>
      <c r="BT250" s="8">
        <v>44416.17</v>
      </c>
      <c r="BU250" s="8">
        <v>-35.229999999999997</v>
      </c>
      <c r="BV250" s="4" t="s">
        <v>134</v>
      </c>
      <c r="BW250" s="8">
        <v>-370.89</v>
      </c>
      <c r="BX250" s="8">
        <v>-0.13</v>
      </c>
      <c r="BY250" s="8">
        <v>-213.11</v>
      </c>
      <c r="BZ250" s="8">
        <v>-6737.29</v>
      </c>
      <c r="CA250" s="8">
        <v>-5335.98</v>
      </c>
      <c r="CB250" s="8">
        <v>-11784.52</v>
      </c>
      <c r="CC250" s="8">
        <v>-14766.29</v>
      </c>
      <c r="CD250" s="8">
        <v>-11573.35</v>
      </c>
      <c r="CE250" s="10">
        <v>13.808916849015301</v>
      </c>
      <c r="CF250" s="10">
        <v>28.4338406987806</v>
      </c>
      <c r="CG250" s="10">
        <v>-9.8954639027763402</v>
      </c>
      <c r="CH250" s="10">
        <v>-12.09948557661</v>
      </c>
      <c r="CI250" s="10">
        <v>-1.51710417111943</v>
      </c>
      <c r="CJ250" s="8">
        <v>-2793.06</v>
      </c>
      <c r="CK250" s="8">
        <v>8505.99</v>
      </c>
      <c r="CL250" s="8">
        <v>-17389.77</v>
      </c>
      <c r="CM250" s="8">
        <v>-47245.65</v>
      </c>
      <c r="CN250" s="8">
        <v>-12648.56</v>
      </c>
      <c r="CO250" s="10">
        <v>-21.425000000000001</v>
      </c>
      <c r="CP250" s="4" t="s">
        <v>371</v>
      </c>
      <c r="CQ250" s="4" t="s">
        <v>371</v>
      </c>
      <c r="CR250" s="4" t="s">
        <v>371</v>
      </c>
      <c r="CS250" s="10">
        <v>-86.94</v>
      </c>
      <c r="CT250" s="8">
        <v>19</v>
      </c>
      <c r="CU250" s="8">
        <v>8</v>
      </c>
      <c r="CV250" s="8">
        <v>-8160.7</v>
      </c>
      <c r="CW250" s="8">
        <v>-9775.44</v>
      </c>
      <c r="CX250" s="8">
        <v>-13306.98</v>
      </c>
      <c r="CY250" s="8">
        <v>-9511.4599999999991</v>
      </c>
      <c r="CZ250" s="8">
        <v>-3890.81</v>
      </c>
      <c r="DA250" s="8">
        <v>259.44</v>
      </c>
      <c r="DB250" s="8">
        <v>259.44</v>
      </c>
      <c r="DC250" s="8">
        <v>259.44</v>
      </c>
      <c r="DD250" s="8">
        <v>509.44</v>
      </c>
      <c r="DE250" s="8">
        <v>259.44</v>
      </c>
      <c r="DF250" s="8">
        <v>51</v>
      </c>
      <c r="DG250" s="4">
        <f t="shared" si="86"/>
        <v>-0.30386313556399203</v>
      </c>
    </row>
    <row r="251" spans="1:111" ht="14" customHeight="1" x14ac:dyDescent="0.2">
      <c r="A251" s="4" t="s">
        <v>980</v>
      </c>
      <c r="B251" s="5" t="s">
        <v>981</v>
      </c>
      <c r="C251" s="4" t="s">
        <v>186</v>
      </c>
      <c r="D251" s="16">
        <v>49</v>
      </c>
      <c r="E251" s="4">
        <f t="shared" si="88"/>
        <v>-9.2670294879541815E-2</v>
      </c>
      <c r="F251" s="4">
        <f t="shared" si="68"/>
        <v>-2.7747454378415299</v>
      </c>
      <c r="G251" s="4">
        <f t="shared" si="69"/>
        <v>-4.0162381424200202</v>
      </c>
      <c r="H251" s="4">
        <f t="shared" si="70"/>
        <v>0.46609036314129232</v>
      </c>
      <c r="I251" s="17">
        <v>8.1244546419999999</v>
      </c>
      <c r="J251" s="8">
        <v>23</v>
      </c>
      <c r="K251" s="4">
        <f t="shared" si="71"/>
        <v>-5.3583062922629376E-2</v>
      </c>
      <c r="L251" s="4">
        <f t="shared" si="72"/>
        <v>-4.6725244359237528E-2</v>
      </c>
      <c r="M251" s="14">
        <f t="shared" si="73"/>
        <v>15670.5</v>
      </c>
      <c r="N251" s="4">
        <f t="shared" si="74"/>
        <v>-0.23179471372428143</v>
      </c>
      <c r="O251" s="4">
        <f t="shared" si="75"/>
        <v>-0.22562996069969946</v>
      </c>
      <c r="P251" s="4">
        <f t="shared" si="76"/>
        <v>-0.11605147568775526</v>
      </c>
      <c r="Q251" s="4">
        <f t="shared" si="77"/>
        <v>0.19549973029205517</v>
      </c>
      <c r="R251" s="4">
        <f t="shared" si="78"/>
        <v>3.7315678603671381E-3</v>
      </c>
      <c r="S251" s="4">
        <f t="shared" si="79"/>
        <v>0.30230578731242708</v>
      </c>
      <c r="T251" s="14">
        <f t="shared" si="80"/>
        <v>1446</v>
      </c>
      <c r="U251" s="4">
        <f t="shared" si="81"/>
        <v>0.78104122780619922</v>
      </c>
      <c r="V251" s="4">
        <f t="shared" si="82"/>
        <v>1.8848220769789397</v>
      </c>
      <c r="W251" s="4">
        <f t="shared" si="83"/>
        <v>0.96413857134567404</v>
      </c>
      <c r="X251">
        <f t="shared" si="84"/>
        <v>-0.17622630153475774</v>
      </c>
      <c r="Y251">
        <f t="shared" si="85"/>
        <v>1.7476596192279372</v>
      </c>
      <c r="Z251" s="9" t="s">
        <v>982</v>
      </c>
      <c r="AA251" s="17">
        <v>7.7546344429999996</v>
      </c>
      <c r="AB251" s="17">
        <v>5.8227782579999996</v>
      </c>
      <c r="AC251" s="17">
        <v>9.155296968</v>
      </c>
      <c r="AD251" s="17">
        <v>11.987640226</v>
      </c>
      <c r="AE251" s="16">
        <v>-2076</v>
      </c>
      <c r="AF251" s="16">
        <v>6048.4546424845503</v>
      </c>
      <c r="AG251" s="8">
        <v>-2928</v>
      </c>
      <c r="AH251" s="8">
        <v>2326</v>
      </c>
      <c r="AI251" s="8">
        <v>-6057</v>
      </c>
      <c r="AJ251" s="8">
        <v>-2774</v>
      </c>
      <c r="AK251" s="8">
        <v>-4742</v>
      </c>
      <c r="AL251" s="8">
        <v>16615</v>
      </c>
      <c r="AM251" s="8">
        <v>14726</v>
      </c>
      <c r="AN251" s="8">
        <v>14939</v>
      </c>
      <c r="AO251" s="8">
        <v>21551</v>
      </c>
      <c r="AP251" s="8">
        <v>20120</v>
      </c>
      <c r="AQ251" s="8">
        <v>6885</v>
      </c>
      <c r="AR251" s="8">
        <v>10964</v>
      </c>
      <c r="AS251" s="8">
        <v>8922</v>
      </c>
      <c r="AT251" s="8">
        <v>8947</v>
      </c>
      <c r="AU251" s="8">
        <v>9990</v>
      </c>
      <c r="AV251" s="8">
        <v>12977</v>
      </c>
      <c r="AW251" s="8">
        <v>17233</v>
      </c>
      <c r="AX251" s="8">
        <v>12977</v>
      </c>
      <c r="AY251" s="8">
        <v>18915</v>
      </c>
      <c r="AZ251" s="8">
        <v>16175</v>
      </c>
      <c r="BA251" s="8">
        <v>-3008</v>
      </c>
      <c r="BB251" s="8">
        <v>-343</v>
      </c>
      <c r="BC251" s="8">
        <v>-6037</v>
      </c>
      <c r="BD251" s="8">
        <v>-2801</v>
      </c>
      <c r="BE251" s="8">
        <v>-5208</v>
      </c>
      <c r="BF251" s="8">
        <v>-1506</v>
      </c>
      <c r="BG251" s="8">
        <v>608</v>
      </c>
      <c r="BH251" s="8">
        <v>-464.99999999999898</v>
      </c>
      <c r="BI251" s="8">
        <v>-1024</v>
      </c>
      <c r="BJ251" s="8">
        <v>-1446</v>
      </c>
      <c r="BK251" s="8">
        <v>9507</v>
      </c>
      <c r="BL251" s="8">
        <v>4454</v>
      </c>
      <c r="BM251" s="8">
        <v>7041</v>
      </c>
      <c r="BN251" s="8">
        <v>7188</v>
      </c>
      <c r="BO251" s="8">
        <v>3011</v>
      </c>
      <c r="BP251" s="8">
        <v>2989</v>
      </c>
      <c r="BQ251" s="8">
        <v>3866</v>
      </c>
      <c r="BR251" s="8">
        <v>4842</v>
      </c>
      <c r="BS251" s="8">
        <v>4008</v>
      </c>
      <c r="BT251" s="8">
        <v>2964</v>
      </c>
      <c r="BU251" s="8">
        <v>-2537</v>
      </c>
      <c r="BV251" s="8">
        <v>-355</v>
      </c>
      <c r="BW251" s="8">
        <v>-171</v>
      </c>
      <c r="BX251" s="8">
        <v>-91</v>
      </c>
      <c r="BY251" s="8">
        <v>-882</v>
      </c>
      <c r="BZ251" s="8">
        <v>-7796</v>
      </c>
      <c r="CA251" s="8">
        <v>-10733</v>
      </c>
      <c r="CB251" s="8">
        <v>-7232</v>
      </c>
      <c r="CC251" s="8">
        <v>-11013</v>
      </c>
      <c r="CD251" s="8">
        <v>-9803</v>
      </c>
      <c r="CE251" s="4" t="s">
        <v>134</v>
      </c>
      <c r="CF251" s="4" t="s">
        <v>134</v>
      </c>
      <c r="CG251" s="4" t="s">
        <v>134</v>
      </c>
      <c r="CH251" s="4" t="s">
        <v>134</v>
      </c>
      <c r="CI251" s="4" t="s">
        <v>134</v>
      </c>
      <c r="CJ251" s="8">
        <v>-1426</v>
      </c>
      <c r="CK251" s="8">
        <v>3277</v>
      </c>
      <c r="CL251" s="8">
        <v>-485</v>
      </c>
      <c r="CM251" s="8">
        <v>-997</v>
      </c>
      <c r="CN251" s="8">
        <v>-980</v>
      </c>
      <c r="CO251" s="10">
        <v>-10.989000000000001</v>
      </c>
      <c r="CP251" s="10">
        <v>19.015999999999998</v>
      </c>
      <c r="CQ251" s="10">
        <v>-3.7370000000000001</v>
      </c>
      <c r="CR251" s="10">
        <v>-5.2709999999999999</v>
      </c>
      <c r="CS251" s="10">
        <v>-6.0590000000000002</v>
      </c>
      <c r="CT251" s="8">
        <v>11</v>
      </c>
      <c r="CU251" s="8">
        <v>14</v>
      </c>
      <c r="CV251" s="4" t="s">
        <v>134</v>
      </c>
      <c r="CW251" s="4" t="s">
        <v>134</v>
      </c>
      <c r="CX251" s="4" t="s">
        <v>134</v>
      </c>
      <c r="CY251" s="4" t="s">
        <v>134</v>
      </c>
      <c r="CZ251" s="4" t="s">
        <v>134</v>
      </c>
      <c r="DA251" s="8">
        <v>62</v>
      </c>
      <c r="DB251" s="8">
        <v>38</v>
      </c>
      <c r="DC251" s="8">
        <v>44</v>
      </c>
      <c r="DD251" s="8">
        <v>50</v>
      </c>
      <c r="DE251" s="8">
        <v>56</v>
      </c>
      <c r="DF251" s="8">
        <v>23</v>
      </c>
      <c r="DG251" s="4">
        <f t="shared" si="86"/>
        <v>-0.11355380396888437</v>
      </c>
    </row>
    <row r="252" spans="1:111" ht="14" customHeight="1" x14ac:dyDescent="0.2">
      <c r="A252" s="4" t="s">
        <v>983</v>
      </c>
      <c r="B252" s="5" t="s">
        <v>984</v>
      </c>
      <c r="C252" s="4" t="s">
        <v>985</v>
      </c>
      <c r="D252" s="16">
        <v>97</v>
      </c>
      <c r="E252" s="4" t="e">
        <f t="shared" si="88"/>
        <v>#VALUE!</v>
      </c>
      <c r="F252" s="4">
        <f t="shared" si="68"/>
        <v>-1.4264639487028481</v>
      </c>
      <c r="G252" s="4">
        <f t="shared" si="69"/>
        <v>-3.6900723580842723</v>
      </c>
      <c r="H252" s="4">
        <f t="shared" si="70"/>
        <v>2.1872943163006213</v>
      </c>
      <c r="I252" s="17">
        <v>12.304421258</v>
      </c>
      <c r="J252" s="4" t="s">
        <v>134</v>
      </c>
      <c r="K252" s="4" t="e">
        <f t="shared" si="71"/>
        <v>#VALUE!</v>
      </c>
      <c r="L252" s="4" t="e">
        <f t="shared" si="72"/>
        <v>#VALUE!</v>
      </c>
      <c r="M252" s="14">
        <f t="shared" si="73"/>
        <v>65816.804999999993</v>
      </c>
      <c r="N252" s="4">
        <f t="shared" si="74"/>
        <v>-0.61909586509889225</v>
      </c>
      <c r="O252" s="4">
        <f t="shared" si="75"/>
        <v>-0.70649933984424906</v>
      </c>
      <c r="P252" s="4">
        <f t="shared" si="76"/>
        <v>-0.59275106394828836</v>
      </c>
      <c r="Q252" s="4">
        <f t="shared" si="77"/>
        <v>0.23505312369975528</v>
      </c>
      <c r="R252" s="4">
        <f t="shared" si="78"/>
        <v>0.29687444625996928</v>
      </c>
      <c r="S252" s="4" t="e">
        <f t="shared" si="79"/>
        <v>#VALUE!</v>
      </c>
      <c r="T252" s="14">
        <f t="shared" si="80"/>
        <v>1435.895</v>
      </c>
      <c r="U252" s="4">
        <f t="shared" si="81"/>
        <v>0.12086247923877043</v>
      </c>
      <c r="V252" s="4">
        <f t="shared" si="82"/>
        <v>3.5143807857044167</v>
      </c>
      <c r="W252" s="4">
        <f t="shared" si="83"/>
        <v>15.31528365477185</v>
      </c>
      <c r="X252">
        <f t="shared" si="84"/>
        <v>-8.5389261794130575E-2</v>
      </c>
      <c r="Y252">
        <f t="shared" si="85"/>
        <v>1.2967360684557219</v>
      </c>
      <c r="Z252" s="9" t="s">
        <v>986</v>
      </c>
      <c r="AA252" s="17">
        <v>42.601007648</v>
      </c>
      <c r="AB252" s="17">
        <v>5.2980896980000001</v>
      </c>
      <c r="AC252" s="2" t="s">
        <v>134</v>
      </c>
      <c r="AD252" s="2" t="s">
        <v>134</v>
      </c>
      <c r="AE252" s="16">
        <v>14400.78</v>
      </c>
      <c r="AF252" s="16">
        <v>26705.2012583502</v>
      </c>
      <c r="AG252" s="8">
        <v>-8625.82</v>
      </c>
      <c r="AH252" s="8">
        <v>-1841.62</v>
      </c>
      <c r="AI252" s="8">
        <v>-328.55</v>
      </c>
      <c r="AJ252" s="4" t="s">
        <v>134</v>
      </c>
      <c r="AK252" s="4" t="s">
        <v>134</v>
      </c>
      <c r="AL252" s="8">
        <v>101017.62</v>
      </c>
      <c r="AM252" s="8">
        <v>30615.99</v>
      </c>
      <c r="AN252" s="8">
        <v>3.49</v>
      </c>
      <c r="AO252" s="4" t="s">
        <v>134</v>
      </c>
      <c r="AP252" s="4" t="s">
        <v>134</v>
      </c>
      <c r="AQ252" s="8">
        <v>3474.08</v>
      </c>
      <c r="AR252" s="8">
        <v>764.05</v>
      </c>
      <c r="AS252" s="8">
        <v>3.49</v>
      </c>
      <c r="AT252" s="4" t="s">
        <v>134</v>
      </c>
      <c r="AU252" s="4" t="s">
        <v>134</v>
      </c>
      <c r="AV252" s="8">
        <v>12209.24</v>
      </c>
      <c r="AW252" s="8">
        <v>6595.87</v>
      </c>
      <c r="AX252" s="8">
        <v>1.19</v>
      </c>
      <c r="AY252" s="4" t="s">
        <v>134</v>
      </c>
      <c r="AZ252" s="4" t="s">
        <v>134</v>
      </c>
      <c r="BA252" s="8">
        <v>-7558.69</v>
      </c>
      <c r="BB252" s="8">
        <v>-2422</v>
      </c>
      <c r="BC252" s="8">
        <v>-274.45</v>
      </c>
      <c r="BD252" s="4" t="s">
        <v>134</v>
      </c>
      <c r="BE252" s="4" t="s">
        <v>134</v>
      </c>
      <c r="BF252" s="8">
        <v>-7237.04</v>
      </c>
      <c r="BG252" s="8">
        <v>-2192.4699999999998</v>
      </c>
      <c r="BH252" s="8">
        <v>-270.36</v>
      </c>
      <c r="BI252" s="4" t="s">
        <v>134</v>
      </c>
      <c r="BJ252" s="4" t="s">
        <v>134</v>
      </c>
      <c r="BK252" s="8">
        <v>77901.45</v>
      </c>
      <c r="BL252" s="8">
        <v>3170.92</v>
      </c>
      <c r="BM252" s="8">
        <v>301.69</v>
      </c>
      <c r="BN252" s="4" t="s">
        <v>134</v>
      </c>
      <c r="BO252" s="4" t="s">
        <v>134</v>
      </c>
      <c r="BP252" s="8">
        <v>15025.52</v>
      </c>
      <c r="BQ252" s="8">
        <v>1882.03</v>
      </c>
      <c r="BR252" s="8">
        <v>301.69</v>
      </c>
      <c r="BS252" s="4" t="s">
        <v>134</v>
      </c>
      <c r="BT252" s="4" t="s">
        <v>134</v>
      </c>
      <c r="BU252" s="8">
        <v>-2869.82</v>
      </c>
      <c r="BV252" s="8">
        <v>-1.97</v>
      </c>
      <c r="BW252" s="4" t="s">
        <v>134</v>
      </c>
      <c r="BX252" s="4" t="s">
        <v>134</v>
      </c>
      <c r="BY252" s="4" t="s">
        <v>134</v>
      </c>
      <c r="BZ252" s="8">
        <v>-9508.18</v>
      </c>
      <c r="CA252" s="8">
        <v>-2633.41</v>
      </c>
      <c r="CB252" s="8">
        <v>4.09</v>
      </c>
      <c r="CC252" s="4" t="s">
        <v>134</v>
      </c>
      <c r="CD252" s="4" t="s">
        <v>134</v>
      </c>
      <c r="CE252" s="4" t="s">
        <v>134</v>
      </c>
      <c r="CF252" s="4" t="s">
        <v>134</v>
      </c>
      <c r="CG252" s="4" t="s">
        <v>134</v>
      </c>
      <c r="CH252" s="4" t="s">
        <v>134</v>
      </c>
      <c r="CI252" s="4" t="s">
        <v>134</v>
      </c>
      <c r="CJ252" s="8">
        <v>-8304.17</v>
      </c>
      <c r="CK252" s="8">
        <v>-1612.09</v>
      </c>
      <c r="CL252" s="8">
        <v>-324.45999999999998</v>
      </c>
      <c r="CM252" s="4" t="s">
        <v>134</v>
      </c>
      <c r="CN252" s="4" t="s">
        <v>134</v>
      </c>
      <c r="CO252" s="10">
        <v>-68.015000000000001</v>
      </c>
      <c r="CP252" s="10">
        <v>-24.440999999999999</v>
      </c>
      <c r="CQ252" s="4" t="s">
        <v>371</v>
      </c>
      <c r="CR252" s="4" t="s">
        <v>134</v>
      </c>
      <c r="CS252" s="4" t="s">
        <v>134</v>
      </c>
      <c r="CT252" s="4" t="s">
        <v>134</v>
      </c>
      <c r="CU252" s="4" t="s">
        <v>134</v>
      </c>
      <c r="CV252" s="4" t="s">
        <v>134</v>
      </c>
      <c r="CW252" s="8">
        <v>252.76</v>
      </c>
      <c r="CX252" s="4" t="s">
        <v>134</v>
      </c>
      <c r="CY252" s="4" t="s">
        <v>134</v>
      </c>
      <c r="CZ252" s="4" t="s">
        <v>134</v>
      </c>
      <c r="DA252" s="8">
        <v>29989.55</v>
      </c>
      <c r="DB252" s="8">
        <v>29780.9</v>
      </c>
      <c r="DC252" s="4" t="s">
        <v>134</v>
      </c>
      <c r="DD252" s="4" t="s">
        <v>134</v>
      </c>
      <c r="DE252" s="4" t="s">
        <v>134</v>
      </c>
      <c r="DF252" s="4" t="s">
        <v>134</v>
      </c>
      <c r="DG252" s="4" t="e">
        <f t="shared" si="86"/>
        <v>#VALUE!</v>
      </c>
    </row>
    <row r="253" spans="1:111" ht="14" customHeight="1" x14ac:dyDescent="0.2">
      <c r="A253" s="4" t="s">
        <v>987</v>
      </c>
      <c r="B253" s="5" t="s">
        <v>988</v>
      </c>
      <c r="C253" s="4" t="s">
        <v>236</v>
      </c>
      <c r="D253" s="2" t="s">
        <v>134</v>
      </c>
      <c r="E253" s="4" t="e">
        <f t="shared" si="88"/>
        <v>#VALUE!</v>
      </c>
      <c r="F253" s="4" t="e">
        <f t="shared" si="68"/>
        <v>#VALUE!</v>
      </c>
      <c r="G253" s="4" t="e">
        <f t="shared" si="69"/>
        <v>#VALUE!</v>
      </c>
      <c r="H253" s="4" t="e">
        <f t="shared" si="70"/>
        <v>#VALUE!</v>
      </c>
      <c r="I253" s="2" t="s">
        <v>134</v>
      </c>
      <c r="J253" s="8">
        <v>7</v>
      </c>
      <c r="K253" s="4" t="e">
        <f t="shared" si="71"/>
        <v>#VALUE!</v>
      </c>
      <c r="L253" s="4" t="e">
        <f t="shared" si="72"/>
        <v>#VALUE!</v>
      </c>
      <c r="M253" s="14" t="e">
        <f t="shared" si="73"/>
        <v>#DIV/0!</v>
      </c>
      <c r="N253" s="4" t="e">
        <f t="shared" si="74"/>
        <v>#VALUE!</v>
      </c>
      <c r="O253" s="4" t="e">
        <f t="shared" si="75"/>
        <v>#VALUE!</v>
      </c>
      <c r="P253" s="4" t="e">
        <f t="shared" si="76"/>
        <v>#VALUE!</v>
      </c>
      <c r="Q253" s="4" t="e">
        <f t="shared" si="77"/>
        <v>#VALUE!</v>
      </c>
      <c r="R253" s="4" t="e">
        <f t="shared" si="78"/>
        <v>#VALUE!</v>
      </c>
      <c r="S253" s="4" t="e">
        <f t="shared" si="79"/>
        <v>#VALUE!</v>
      </c>
      <c r="T253" s="14" t="e">
        <f t="shared" si="80"/>
        <v>#DIV/0!</v>
      </c>
      <c r="U253" s="4" t="e">
        <f t="shared" si="81"/>
        <v>#VALUE!</v>
      </c>
      <c r="V253" s="4" t="e">
        <f t="shared" si="82"/>
        <v>#VALUE!</v>
      </c>
      <c r="W253" s="4" t="e">
        <f t="shared" si="83"/>
        <v>#VALUE!</v>
      </c>
      <c r="X253" t="e">
        <f t="shared" si="84"/>
        <v>#VALUE!</v>
      </c>
      <c r="Y253" t="e">
        <f t="shared" si="85"/>
        <v>#VALUE!</v>
      </c>
      <c r="Z253" s="9" t="s">
        <v>989</v>
      </c>
      <c r="AA253" s="2" t="s">
        <v>134</v>
      </c>
      <c r="AB253" s="2" t="s">
        <v>134</v>
      </c>
      <c r="AC253" s="2" t="s">
        <v>134</v>
      </c>
      <c r="AD253" s="2" t="s">
        <v>134</v>
      </c>
      <c r="AE253" s="2" t="s">
        <v>134</v>
      </c>
      <c r="AF253" s="2" t="s">
        <v>134</v>
      </c>
      <c r="AG253" s="4" t="s">
        <v>134</v>
      </c>
      <c r="AH253" s="4" t="s">
        <v>134</v>
      </c>
      <c r="AI253" s="4" t="s">
        <v>134</v>
      </c>
      <c r="AJ253" s="4" t="s">
        <v>134</v>
      </c>
      <c r="AK253" s="4" t="s">
        <v>134</v>
      </c>
      <c r="AL253" s="4" t="s">
        <v>134</v>
      </c>
      <c r="AM253" s="4" t="s">
        <v>134</v>
      </c>
      <c r="AN253" s="4" t="s">
        <v>134</v>
      </c>
      <c r="AO253" s="4" t="s">
        <v>134</v>
      </c>
      <c r="AP253" s="4" t="s">
        <v>134</v>
      </c>
      <c r="AQ253" s="4" t="s">
        <v>134</v>
      </c>
      <c r="AR253" s="4" t="s">
        <v>134</v>
      </c>
      <c r="AS253" s="4" t="s">
        <v>134</v>
      </c>
      <c r="AT253" s="4" t="s">
        <v>134</v>
      </c>
      <c r="AU253" s="4" t="s">
        <v>134</v>
      </c>
      <c r="AV253" s="4" t="s">
        <v>134</v>
      </c>
      <c r="AW253" s="4" t="s">
        <v>134</v>
      </c>
      <c r="AX253" s="4" t="s">
        <v>134</v>
      </c>
      <c r="AY253" s="4" t="s">
        <v>134</v>
      </c>
      <c r="AZ253" s="4" t="s">
        <v>134</v>
      </c>
      <c r="BA253" s="4" t="s">
        <v>134</v>
      </c>
      <c r="BB253" s="4" t="s">
        <v>134</v>
      </c>
      <c r="BC253" s="4" t="s">
        <v>134</v>
      </c>
      <c r="BD253" s="4" t="s">
        <v>134</v>
      </c>
      <c r="BE253" s="4" t="s">
        <v>134</v>
      </c>
      <c r="BF253" s="4" t="s">
        <v>134</v>
      </c>
      <c r="BG253" s="4" t="s">
        <v>134</v>
      </c>
      <c r="BH253" s="4" t="s">
        <v>134</v>
      </c>
      <c r="BI253" s="4" t="s">
        <v>134</v>
      </c>
      <c r="BJ253" s="4" t="s">
        <v>134</v>
      </c>
      <c r="BK253" s="4" t="s">
        <v>134</v>
      </c>
      <c r="BL253" s="4" t="s">
        <v>134</v>
      </c>
      <c r="BM253" s="4" t="s">
        <v>134</v>
      </c>
      <c r="BN253" s="4" t="s">
        <v>134</v>
      </c>
      <c r="BO253" s="4" t="s">
        <v>134</v>
      </c>
      <c r="BP253" s="4" t="s">
        <v>134</v>
      </c>
      <c r="BQ253" s="4" t="s">
        <v>134</v>
      </c>
      <c r="BR253" s="4" t="s">
        <v>134</v>
      </c>
      <c r="BS253" s="4" t="s">
        <v>134</v>
      </c>
      <c r="BT253" s="4" t="s">
        <v>134</v>
      </c>
      <c r="BU253" s="4" t="s">
        <v>134</v>
      </c>
      <c r="BV253" s="4" t="s">
        <v>134</v>
      </c>
      <c r="BW253" s="4" t="s">
        <v>134</v>
      </c>
      <c r="BX253" s="4" t="s">
        <v>134</v>
      </c>
      <c r="BY253" s="4" t="s">
        <v>134</v>
      </c>
      <c r="BZ253" s="4" t="s">
        <v>134</v>
      </c>
      <c r="CA253" s="4" t="s">
        <v>134</v>
      </c>
      <c r="CB253" s="4" t="s">
        <v>134</v>
      </c>
      <c r="CC253" s="4" t="s">
        <v>134</v>
      </c>
      <c r="CD253" s="4" t="s">
        <v>134</v>
      </c>
      <c r="CE253" s="4" t="s">
        <v>134</v>
      </c>
      <c r="CF253" s="4" t="s">
        <v>134</v>
      </c>
      <c r="CG253" s="4" t="s">
        <v>134</v>
      </c>
      <c r="CH253" s="4" t="s">
        <v>134</v>
      </c>
      <c r="CI253" s="4" t="s">
        <v>134</v>
      </c>
      <c r="CJ253" s="4" t="s">
        <v>134</v>
      </c>
      <c r="CK253" s="4" t="s">
        <v>134</v>
      </c>
      <c r="CL253" s="4" t="s">
        <v>134</v>
      </c>
      <c r="CM253" s="4" t="s">
        <v>134</v>
      </c>
      <c r="CN253" s="4" t="s">
        <v>134</v>
      </c>
      <c r="CO253" s="4" t="s">
        <v>134</v>
      </c>
      <c r="CP253" s="4" t="s">
        <v>134</v>
      </c>
      <c r="CQ253" s="4" t="s">
        <v>134</v>
      </c>
      <c r="CR253" s="4" t="s">
        <v>134</v>
      </c>
      <c r="CS253" s="4" t="s">
        <v>134</v>
      </c>
      <c r="CT253" s="8">
        <v>7</v>
      </c>
      <c r="CU253" s="4" t="s">
        <v>134</v>
      </c>
      <c r="CV253" s="4" t="s">
        <v>134</v>
      </c>
      <c r="CW253" s="4" t="s">
        <v>134</v>
      </c>
      <c r="CX253" s="4" t="s">
        <v>134</v>
      </c>
      <c r="CY253" s="4" t="s">
        <v>134</v>
      </c>
      <c r="CZ253" s="4" t="s">
        <v>134</v>
      </c>
      <c r="DA253" s="4" t="s">
        <v>134</v>
      </c>
      <c r="DB253" s="4" t="s">
        <v>134</v>
      </c>
      <c r="DC253" s="4" t="s">
        <v>134</v>
      </c>
      <c r="DD253" s="4" t="s">
        <v>134</v>
      </c>
      <c r="DE253" s="4" t="s">
        <v>134</v>
      </c>
      <c r="DF253" s="8">
        <v>7</v>
      </c>
      <c r="DG253" s="4" t="e">
        <f t="shared" si="86"/>
        <v>#VALUE!</v>
      </c>
    </row>
    <row r="254" spans="1:111" ht="14" customHeight="1" x14ac:dyDescent="0.2">
      <c r="A254" s="4" t="s">
        <v>990</v>
      </c>
      <c r="B254" s="5" t="s">
        <v>991</v>
      </c>
      <c r="C254" s="4" t="s">
        <v>579</v>
      </c>
      <c r="D254" s="2" t="s">
        <v>134</v>
      </c>
      <c r="E254" s="4" t="e">
        <f t="shared" si="88"/>
        <v>#VALUE!</v>
      </c>
      <c r="F254" s="4" t="e">
        <f t="shared" si="68"/>
        <v>#VALUE!</v>
      </c>
      <c r="G254" s="4" t="e">
        <f t="shared" si="69"/>
        <v>#VALUE!</v>
      </c>
      <c r="H254" s="4" t="e">
        <f t="shared" si="70"/>
        <v>#VALUE!</v>
      </c>
      <c r="I254" s="2" t="s">
        <v>134</v>
      </c>
      <c r="J254" s="4" t="s">
        <v>134</v>
      </c>
      <c r="K254" s="4" t="e">
        <f t="shared" si="71"/>
        <v>#VALUE!</v>
      </c>
      <c r="L254" s="4" t="e">
        <f t="shared" si="72"/>
        <v>#VALUE!</v>
      </c>
      <c r="M254" s="14" t="e">
        <f t="shared" si="73"/>
        <v>#DIV/0!</v>
      </c>
      <c r="N254" s="4" t="e">
        <f t="shared" si="74"/>
        <v>#VALUE!</v>
      </c>
      <c r="O254" s="4" t="e">
        <f t="shared" si="75"/>
        <v>#VALUE!</v>
      </c>
      <c r="P254" s="4" t="e">
        <f t="shared" si="76"/>
        <v>#VALUE!</v>
      </c>
      <c r="Q254" s="4" t="e">
        <f t="shared" si="77"/>
        <v>#VALUE!</v>
      </c>
      <c r="R254" s="4" t="e">
        <f t="shared" si="78"/>
        <v>#VALUE!</v>
      </c>
      <c r="S254" s="4" t="e">
        <f t="shared" si="79"/>
        <v>#VALUE!</v>
      </c>
      <c r="T254" s="14" t="e">
        <f t="shared" si="80"/>
        <v>#DIV/0!</v>
      </c>
      <c r="U254" s="4" t="e">
        <f t="shared" si="81"/>
        <v>#VALUE!</v>
      </c>
      <c r="V254" s="4" t="e">
        <f t="shared" si="82"/>
        <v>#VALUE!</v>
      </c>
      <c r="W254" s="4" t="e">
        <f t="shared" si="83"/>
        <v>#VALUE!</v>
      </c>
      <c r="X254" t="e">
        <f t="shared" si="84"/>
        <v>#VALUE!</v>
      </c>
      <c r="Y254" t="e">
        <f t="shared" si="85"/>
        <v>#VALUE!</v>
      </c>
      <c r="Z254" s="9" t="s">
        <v>992</v>
      </c>
      <c r="AA254" s="2" t="s">
        <v>134</v>
      </c>
      <c r="AB254" s="2" t="s">
        <v>134</v>
      </c>
      <c r="AC254" s="2" t="s">
        <v>134</v>
      </c>
      <c r="AD254" s="2" t="s">
        <v>134</v>
      </c>
      <c r="AE254" s="2" t="s">
        <v>134</v>
      </c>
      <c r="AF254" s="2" t="s">
        <v>134</v>
      </c>
      <c r="AG254" s="4" t="s">
        <v>134</v>
      </c>
      <c r="AH254" s="4" t="s">
        <v>134</v>
      </c>
      <c r="AI254" s="4" t="s">
        <v>134</v>
      </c>
      <c r="AJ254" s="4" t="s">
        <v>134</v>
      </c>
      <c r="AK254" s="4" t="s">
        <v>134</v>
      </c>
      <c r="AL254" s="4" t="s">
        <v>134</v>
      </c>
      <c r="AM254" s="4" t="s">
        <v>134</v>
      </c>
      <c r="AN254" s="4" t="s">
        <v>134</v>
      </c>
      <c r="AO254" s="4" t="s">
        <v>134</v>
      </c>
      <c r="AP254" s="4" t="s">
        <v>134</v>
      </c>
      <c r="AQ254" s="4" t="s">
        <v>134</v>
      </c>
      <c r="AR254" s="4" t="s">
        <v>134</v>
      </c>
      <c r="AS254" s="4" t="s">
        <v>134</v>
      </c>
      <c r="AT254" s="4" t="s">
        <v>134</v>
      </c>
      <c r="AU254" s="4" t="s">
        <v>134</v>
      </c>
      <c r="AV254" s="4" t="s">
        <v>134</v>
      </c>
      <c r="AW254" s="4" t="s">
        <v>134</v>
      </c>
      <c r="AX254" s="4" t="s">
        <v>134</v>
      </c>
      <c r="AY254" s="4" t="s">
        <v>134</v>
      </c>
      <c r="AZ254" s="4" t="s">
        <v>134</v>
      </c>
      <c r="BA254" s="4" t="s">
        <v>134</v>
      </c>
      <c r="BB254" s="4" t="s">
        <v>134</v>
      </c>
      <c r="BC254" s="4" t="s">
        <v>134</v>
      </c>
      <c r="BD254" s="4" t="s">
        <v>134</v>
      </c>
      <c r="BE254" s="4" t="s">
        <v>134</v>
      </c>
      <c r="BF254" s="4" t="s">
        <v>134</v>
      </c>
      <c r="BG254" s="4" t="s">
        <v>134</v>
      </c>
      <c r="BH254" s="4" t="s">
        <v>134</v>
      </c>
      <c r="BI254" s="4" t="s">
        <v>134</v>
      </c>
      <c r="BJ254" s="4" t="s">
        <v>134</v>
      </c>
      <c r="BK254" s="4" t="s">
        <v>134</v>
      </c>
      <c r="BL254" s="4" t="s">
        <v>134</v>
      </c>
      <c r="BM254" s="4" t="s">
        <v>134</v>
      </c>
      <c r="BN254" s="4" t="s">
        <v>134</v>
      </c>
      <c r="BO254" s="4" t="s">
        <v>134</v>
      </c>
      <c r="BP254" s="4" t="s">
        <v>134</v>
      </c>
      <c r="BQ254" s="4" t="s">
        <v>134</v>
      </c>
      <c r="BR254" s="4" t="s">
        <v>134</v>
      </c>
      <c r="BS254" s="4" t="s">
        <v>134</v>
      </c>
      <c r="BT254" s="4" t="s">
        <v>134</v>
      </c>
      <c r="BU254" s="4" t="s">
        <v>134</v>
      </c>
      <c r="BV254" s="4" t="s">
        <v>134</v>
      </c>
      <c r="BW254" s="4" t="s">
        <v>134</v>
      </c>
      <c r="BX254" s="4" t="s">
        <v>134</v>
      </c>
      <c r="BY254" s="4" t="s">
        <v>134</v>
      </c>
      <c r="BZ254" s="4" t="s">
        <v>134</v>
      </c>
      <c r="CA254" s="4" t="s">
        <v>134</v>
      </c>
      <c r="CB254" s="4" t="s">
        <v>134</v>
      </c>
      <c r="CC254" s="4" t="s">
        <v>134</v>
      </c>
      <c r="CD254" s="4" t="s">
        <v>134</v>
      </c>
      <c r="CE254" s="4" t="s">
        <v>134</v>
      </c>
      <c r="CF254" s="4" t="s">
        <v>134</v>
      </c>
      <c r="CG254" s="4" t="s">
        <v>134</v>
      </c>
      <c r="CH254" s="4" t="s">
        <v>134</v>
      </c>
      <c r="CI254" s="4" t="s">
        <v>134</v>
      </c>
      <c r="CJ254" s="4" t="s">
        <v>134</v>
      </c>
      <c r="CK254" s="4" t="s">
        <v>134</v>
      </c>
      <c r="CL254" s="4" t="s">
        <v>134</v>
      </c>
      <c r="CM254" s="4" t="s">
        <v>134</v>
      </c>
      <c r="CN254" s="4" t="s">
        <v>134</v>
      </c>
      <c r="CO254" s="4" t="s">
        <v>134</v>
      </c>
      <c r="CP254" s="4" t="s">
        <v>134</v>
      </c>
      <c r="CQ254" s="4" t="s">
        <v>134</v>
      </c>
      <c r="CR254" s="4" t="s">
        <v>134</v>
      </c>
      <c r="CS254" s="4" t="s">
        <v>134</v>
      </c>
      <c r="CT254" s="4" t="s">
        <v>134</v>
      </c>
      <c r="CU254" s="4" t="s">
        <v>134</v>
      </c>
      <c r="CV254" s="4" t="s">
        <v>134</v>
      </c>
      <c r="CW254" s="4" t="s">
        <v>134</v>
      </c>
      <c r="CX254" s="4" t="s">
        <v>134</v>
      </c>
      <c r="CY254" s="4" t="s">
        <v>134</v>
      </c>
      <c r="CZ254" s="4" t="s">
        <v>134</v>
      </c>
      <c r="DA254" s="4" t="s">
        <v>134</v>
      </c>
      <c r="DB254" s="4" t="s">
        <v>134</v>
      </c>
      <c r="DC254" s="4" t="s">
        <v>134</v>
      </c>
      <c r="DD254" s="4" t="s">
        <v>134</v>
      </c>
      <c r="DE254" s="4" t="s">
        <v>134</v>
      </c>
      <c r="DF254" s="4" t="s">
        <v>134</v>
      </c>
      <c r="DG254" s="4" t="e">
        <f t="shared" si="86"/>
        <v>#VALUE!</v>
      </c>
    </row>
    <row r="255" spans="1:111" ht="14" customHeight="1" x14ac:dyDescent="0.2">
      <c r="A255" s="4" t="s">
        <v>993</v>
      </c>
      <c r="B255" s="5" t="s">
        <v>994</v>
      </c>
      <c r="C255" s="4" t="s">
        <v>369</v>
      </c>
      <c r="D255" s="16">
        <v>111</v>
      </c>
      <c r="E255" s="4">
        <f t="shared" si="88"/>
        <v>0.14990882085907176</v>
      </c>
      <c r="F255" s="4">
        <f t="shared" si="68"/>
        <v>-5.6916588190631972</v>
      </c>
      <c r="G255" s="4">
        <f t="shared" si="69"/>
        <v>-4.0319013390891021</v>
      </c>
      <c r="H255" s="4">
        <f t="shared" si="70"/>
        <v>13.471612815148092</v>
      </c>
      <c r="I255" s="17">
        <v>232.012332687</v>
      </c>
      <c r="J255" s="8">
        <v>393</v>
      </c>
      <c r="K255" s="4">
        <f t="shared" si="71"/>
        <v>9.9649738344187E-2</v>
      </c>
      <c r="L255" s="4">
        <f t="shared" si="72"/>
        <v>0.39305888040948567</v>
      </c>
      <c r="M255" s="14">
        <f t="shared" si="73"/>
        <v>140389.80499999999</v>
      </c>
      <c r="N255" s="4">
        <f t="shared" si="74"/>
        <v>-3.5681571627965138</v>
      </c>
      <c r="O255" s="4">
        <f t="shared" si="75"/>
        <v>-3.4440675302554609</v>
      </c>
      <c r="P255" s="4">
        <f t="shared" si="76"/>
        <v>-3.3412555720402706</v>
      </c>
      <c r="Q255" s="4">
        <f t="shared" si="77"/>
        <v>1.5943740558369974</v>
      </c>
      <c r="R255" s="4">
        <f t="shared" si="78"/>
        <v>0.26570041919681847</v>
      </c>
      <c r="S255" s="4">
        <f t="shared" si="79"/>
        <v>0.56475466572261657</v>
      </c>
      <c r="T255" s="14">
        <f t="shared" si="80"/>
        <v>11861.635</v>
      </c>
      <c r="U255" s="4">
        <f t="shared" si="81"/>
        <v>8.9453948246028064E-2</v>
      </c>
      <c r="V255" s="4">
        <f t="shared" si="82"/>
        <v>0.12972072716241032</v>
      </c>
      <c r="W255" s="4">
        <f t="shared" si="83"/>
        <v>10.050380062788028</v>
      </c>
      <c r="X255">
        <f t="shared" si="84"/>
        <v>-0.30808543860729765</v>
      </c>
      <c r="Y255">
        <f t="shared" si="85"/>
        <v>8.4910935401292846</v>
      </c>
      <c r="Z255" s="9" t="s">
        <v>995</v>
      </c>
      <c r="AA255" s="17">
        <v>551.68663577500001</v>
      </c>
      <c r="AB255" s="17">
        <v>387.88547494099998</v>
      </c>
      <c r="AC255" s="17">
        <v>66.588525884000006</v>
      </c>
      <c r="AD255" s="17">
        <v>132.695883041</v>
      </c>
      <c r="AE255" s="16">
        <v>-72563.94</v>
      </c>
      <c r="AF255" s="16">
        <v>159448.39268655499</v>
      </c>
      <c r="AG255" s="8">
        <v>-40763.57</v>
      </c>
      <c r="AH255" s="8">
        <v>-40377.160000000003</v>
      </c>
      <c r="AI255" s="8">
        <v>-20008.32</v>
      </c>
      <c r="AJ255" s="8">
        <v>-28408.23</v>
      </c>
      <c r="AK255" s="8">
        <v>-23695.88</v>
      </c>
      <c r="AL255" s="8">
        <v>132312.54999999999</v>
      </c>
      <c r="AM255" s="8">
        <v>148467.06</v>
      </c>
      <c r="AN255" s="8">
        <v>52471.48</v>
      </c>
      <c r="AO255" s="8">
        <v>28446.47</v>
      </c>
      <c r="AP255" s="8">
        <v>35133.64</v>
      </c>
      <c r="AQ255" s="8">
        <v>91241.24</v>
      </c>
      <c r="AR255" s="8">
        <v>137150.15</v>
      </c>
      <c r="AS255" s="8">
        <v>45055.25</v>
      </c>
      <c r="AT255" s="8">
        <v>19073.509999999998</v>
      </c>
      <c r="AU255" s="8">
        <v>27383.1</v>
      </c>
      <c r="AV255" s="8">
        <v>11835.88</v>
      </c>
      <c r="AW255" s="8">
        <v>13164.93</v>
      </c>
      <c r="AX255" s="8">
        <v>11581.5</v>
      </c>
      <c r="AY255" s="8">
        <v>6670.6</v>
      </c>
      <c r="AZ255" s="8">
        <v>8094.37</v>
      </c>
      <c r="BA255" s="8">
        <v>-42232.28</v>
      </c>
      <c r="BB255" s="8">
        <v>-39980.1</v>
      </c>
      <c r="BC255" s="8">
        <v>-19127.46</v>
      </c>
      <c r="BD255" s="8">
        <v>-26566.25</v>
      </c>
      <c r="BE255" s="8">
        <v>-21860.799999999999</v>
      </c>
      <c r="BF255" s="8">
        <v>-39546.699999999997</v>
      </c>
      <c r="BG255" s="8">
        <v>-37590.36</v>
      </c>
      <c r="BH255" s="8">
        <v>-16412.12</v>
      </c>
      <c r="BI255" s="8">
        <v>-23901.96</v>
      </c>
      <c r="BJ255" s="8">
        <v>-20249.73</v>
      </c>
      <c r="BK255" s="8">
        <v>15582.51</v>
      </c>
      <c r="BL255" s="8">
        <v>4739.13</v>
      </c>
      <c r="BM255" s="8">
        <v>4168.3</v>
      </c>
      <c r="BN255" s="8">
        <v>4206.0200000000004</v>
      </c>
      <c r="BO255" s="8">
        <v>4676.67</v>
      </c>
      <c r="BP255" s="8">
        <v>15277.36</v>
      </c>
      <c r="BQ255" s="8">
        <v>4156.26</v>
      </c>
      <c r="BR255" s="8">
        <v>3095.49</v>
      </c>
      <c r="BS255" s="8">
        <v>2634.66</v>
      </c>
      <c r="BT255" s="8">
        <v>4676.67</v>
      </c>
      <c r="BU255" s="8">
        <v>-18870.82</v>
      </c>
      <c r="BV255" s="8">
        <v>-4852.45</v>
      </c>
      <c r="BW255" s="8">
        <v>-1485.51</v>
      </c>
      <c r="BX255" s="8">
        <v>-2907.54</v>
      </c>
      <c r="BY255" s="8">
        <v>-3147.79</v>
      </c>
      <c r="BZ255" s="8">
        <v>-9553.44</v>
      </c>
      <c r="CA255" s="8">
        <v>-10274.969999999999</v>
      </c>
      <c r="CB255" s="8">
        <v>-9470.56</v>
      </c>
      <c r="CC255" s="8">
        <v>-10856.02</v>
      </c>
      <c r="CD255" s="8">
        <v>-6169.49</v>
      </c>
      <c r="CE255" s="10">
        <v>-33.881686029733103</v>
      </c>
      <c r="CF255" s="10">
        <v>-10.122667231628</v>
      </c>
      <c r="CG255" s="10">
        <v>-25.3298925995853</v>
      </c>
      <c r="CH255" s="10">
        <v>-5.11481360250351</v>
      </c>
      <c r="CI255" s="10">
        <v>-13.517230132487599</v>
      </c>
      <c r="CJ255" s="8">
        <v>-38077.99</v>
      </c>
      <c r="CK255" s="8">
        <v>-37987.43</v>
      </c>
      <c r="CL255" s="8">
        <v>-17292.98</v>
      </c>
      <c r="CM255" s="8">
        <v>-25743.94</v>
      </c>
      <c r="CN255" s="8">
        <v>-22084.82</v>
      </c>
      <c r="CO255" s="4" t="s">
        <v>371</v>
      </c>
      <c r="CP255" s="4" t="s">
        <v>371</v>
      </c>
      <c r="CQ255" s="4" t="s">
        <v>371</v>
      </c>
      <c r="CR255" s="4" t="s">
        <v>371</v>
      </c>
      <c r="CS255" s="4" t="s">
        <v>371</v>
      </c>
      <c r="CT255" s="8">
        <v>383</v>
      </c>
      <c r="CU255" s="8">
        <v>129</v>
      </c>
      <c r="CV255" s="8">
        <v>13884.32</v>
      </c>
      <c r="CW255" s="8">
        <v>12339.65</v>
      </c>
      <c r="CX255" s="8">
        <v>5972.54</v>
      </c>
      <c r="CY255" s="8">
        <v>6016.99</v>
      </c>
      <c r="CZ255" s="8">
        <v>5385.9</v>
      </c>
      <c r="DA255" s="8">
        <v>35155.5</v>
      </c>
      <c r="DB255" s="8">
        <v>4067.52</v>
      </c>
      <c r="DC255" s="8">
        <v>2811.53</v>
      </c>
      <c r="DD255" s="8">
        <v>2699.09</v>
      </c>
      <c r="DE255" s="8">
        <v>3199.66</v>
      </c>
      <c r="DF255" s="8">
        <v>393</v>
      </c>
      <c r="DG255" s="4">
        <f t="shared" si="86"/>
        <v>0.1452487923007193</v>
      </c>
    </row>
    <row r="256" spans="1:111" ht="14" customHeight="1" x14ac:dyDescent="0.2">
      <c r="A256" s="4" t="s">
        <v>996</v>
      </c>
      <c r="B256" s="5" t="s">
        <v>997</v>
      </c>
      <c r="C256" s="4" t="s">
        <v>354</v>
      </c>
      <c r="D256" s="2" t="s">
        <v>134</v>
      </c>
      <c r="E256" s="4" t="e">
        <f t="shared" si="88"/>
        <v>#VALUE!</v>
      </c>
      <c r="F256" s="4" t="e">
        <f t="shared" si="68"/>
        <v>#VALUE!</v>
      </c>
      <c r="G256" s="4" t="e">
        <f t="shared" si="69"/>
        <v>#VALUE!</v>
      </c>
      <c r="H256" s="4" t="e">
        <f t="shared" si="70"/>
        <v>#VALUE!</v>
      </c>
      <c r="I256" s="2" t="s">
        <v>134</v>
      </c>
      <c r="J256" s="8">
        <v>79</v>
      </c>
      <c r="K256" s="4" t="e">
        <f t="shared" si="71"/>
        <v>#VALUE!</v>
      </c>
      <c r="L256" s="4" t="e">
        <f t="shared" si="72"/>
        <v>#VALUE!</v>
      </c>
      <c r="M256" s="14" t="e">
        <f t="shared" si="73"/>
        <v>#DIV/0!</v>
      </c>
      <c r="N256" s="4" t="e">
        <f t="shared" si="74"/>
        <v>#VALUE!</v>
      </c>
      <c r="O256" s="4" t="e">
        <f t="shared" si="75"/>
        <v>#VALUE!</v>
      </c>
      <c r="P256" s="4" t="e">
        <f t="shared" si="76"/>
        <v>#VALUE!</v>
      </c>
      <c r="Q256" s="4" t="e">
        <f t="shared" si="77"/>
        <v>#VALUE!</v>
      </c>
      <c r="R256" s="4" t="e">
        <f t="shared" si="78"/>
        <v>#VALUE!</v>
      </c>
      <c r="S256" s="4" t="e">
        <f t="shared" si="79"/>
        <v>#VALUE!</v>
      </c>
      <c r="T256" s="14" t="e">
        <f t="shared" si="80"/>
        <v>#DIV/0!</v>
      </c>
      <c r="U256" s="4" t="e">
        <f t="shared" si="81"/>
        <v>#VALUE!</v>
      </c>
      <c r="V256" s="4" t="e">
        <f t="shared" si="82"/>
        <v>#VALUE!</v>
      </c>
      <c r="W256" s="4" t="e">
        <f t="shared" si="83"/>
        <v>#VALUE!</v>
      </c>
      <c r="X256" t="e">
        <f t="shared" si="84"/>
        <v>#VALUE!</v>
      </c>
      <c r="Y256" t="e">
        <f t="shared" si="85"/>
        <v>#VALUE!</v>
      </c>
      <c r="Z256" s="9" t="s">
        <v>998</v>
      </c>
      <c r="AA256" s="2" t="s">
        <v>134</v>
      </c>
      <c r="AB256" s="2" t="s">
        <v>134</v>
      </c>
      <c r="AC256" s="2" t="s">
        <v>134</v>
      </c>
      <c r="AD256" s="2" t="s">
        <v>134</v>
      </c>
      <c r="AE256" s="2" t="s">
        <v>134</v>
      </c>
      <c r="AF256" s="2" t="s">
        <v>134</v>
      </c>
      <c r="AG256" s="4" t="s">
        <v>134</v>
      </c>
      <c r="AH256" s="4" t="s">
        <v>134</v>
      </c>
      <c r="AI256" s="4" t="s">
        <v>134</v>
      </c>
      <c r="AJ256" s="4" t="s">
        <v>134</v>
      </c>
      <c r="AK256" s="4" t="s">
        <v>134</v>
      </c>
      <c r="AL256" s="4" t="s">
        <v>134</v>
      </c>
      <c r="AM256" s="4" t="s">
        <v>134</v>
      </c>
      <c r="AN256" s="4" t="s">
        <v>134</v>
      </c>
      <c r="AO256" s="4" t="s">
        <v>134</v>
      </c>
      <c r="AP256" s="4" t="s">
        <v>134</v>
      </c>
      <c r="AQ256" s="4" t="s">
        <v>134</v>
      </c>
      <c r="AR256" s="4" t="s">
        <v>134</v>
      </c>
      <c r="AS256" s="4" t="s">
        <v>134</v>
      </c>
      <c r="AT256" s="4" t="s">
        <v>134</v>
      </c>
      <c r="AU256" s="4" t="s">
        <v>134</v>
      </c>
      <c r="AV256" s="4" t="s">
        <v>134</v>
      </c>
      <c r="AW256" s="4" t="s">
        <v>134</v>
      </c>
      <c r="AX256" s="4" t="s">
        <v>134</v>
      </c>
      <c r="AY256" s="4" t="s">
        <v>134</v>
      </c>
      <c r="AZ256" s="4" t="s">
        <v>134</v>
      </c>
      <c r="BA256" s="4" t="s">
        <v>134</v>
      </c>
      <c r="BB256" s="4" t="s">
        <v>134</v>
      </c>
      <c r="BC256" s="4" t="s">
        <v>134</v>
      </c>
      <c r="BD256" s="4" t="s">
        <v>134</v>
      </c>
      <c r="BE256" s="4" t="s">
        <v>134</v>
      </c>
      <c r="BF256" s="4" t="s">
        <v>134</v>
      </c>
      <c r="BG256" s="4" t="s">
        <v>134</v>
      </c>
      <c r="BH256" s="4" t="s">
        <v>134</v>
      </c>
      <c r="BI256" s="4" t="s">
        <v>134</v>
      </c>
      <c r="BJ256" s="4" t="s">
        <v>134</v>
      </c>
      <c r="BK256" s="4" t="s">
        <v>134</v>
      </c>
      <c r="BL256" s="4" t="s">
        <v>134</v>
      </c>
      <c r="BM256" s="4" t="s">
        <v>134</v>
      </c>
      <c r="BN256" s="4" t="s">
        <v>134</v>
      </c>
      <c r="BO256" s="4" t="s">
        <v>134</v>
      </c>
      <c r="BP256" s="4" t="s">
        <v>134</v>
      </c>
      <c r="BQ256" s="4" t="s">
        <v>134</v>
      </c>
      <c r="BR256" s="4" t="s">
        <v>134</v>
      </c>
      <c r="BS256" s="4" t="s">
        <v>134</v>
      </c>
      <c r="BT256" s="4" t="s">
        <v>134</v>
      </c>
      <c r="BU256" s="4" t="s">
        <v>134</v>
      </c>
      <c r="BV256" s="4" t="s">
        <v>134</v>
      </c>
      <c r="BW256" s="4" t="s">
        <v>134</v>
      </c>
      <c r="BX256" s="4" t="s">
        <v>134</v>
      </c>
      <c r="BY256" s="4" t="s">
        <v>134</v>
      </c>
      <c r="BZ256" s="4" t="s">
        <v>134</v>
      </c>
      <c r="CA256" s="4" t="s">
        <v>134</v>
      </c>
      <c r="CB256" s="4" t="s">
        <v>134</v>
      </c>
      <c r="CC256" s="4" t="s">
        <v>134</v>
      </c>
      <c r="CD256" s="4" t="s">
        <v>134</v>
      </c>
      <c r="CE256" s="4" t="s">
        <v>134</v>
      </c>
      <c r="CF256" s="4" t="s">
        <v>134</v>
      </c>
      <c r="CG256" s="4" t="s">
        <v>134</v>
      </c>
      <c r="CH256" s="4" t="s">
        <v>134</v>
      </c>
      <c r="CI256" s="4" t="s">
        <v>134</v>
      </c>
      <c r="CJ256" s="4" t="s">
        <v>134</v>
      </c>
      <c r="CK256" s="4" t="s">
        <v>134</v>
      </c>
      <c r="CL256" s="4" t="s">
        <v>134</v>
      </c>
      <c r="CM256" s="4" t="s">
        <v>134</v>
      </c>
      <c r="CN256" s="4" t="s">
        <v>134</v>
      </c>
      <c r="CO256" s="4" t="s">
        <v>134</v>
      </c>
      <c r="CP256" s="4" t="s">
        <v>134</v>
      </c>
      <c r="CQ256" s="4" t="s">
        <v>134</v>
      </c>
      <c r="CR256" s="4" t="s">
        <v>134</v>
      </c>
      <c r="CS256" s="4" t="s">
        <v>134</v>
      </c>
      <c r="CT256" s="8">
        <v>10</v>
      </c>
      <c r="CU256" s="8">
        <v>26</v>
      </c>
      <c r="CV256" s="4" t="s">
        <v>134</v>
      </c>
      <c r="CW256" s="4" t="s">
        <v>134</v>
      </c>
      <c r="CX256" s="4" t="s">
        <v>134</v>
      </c>
      <c r="CY256" s="4" t="s">
        <v>134</v>
      </c>
      <c r="CZ256" s="4" t="s">
        <v>134</v>
      </c>
      <c r="DA256" s="4" t="s">
        <v>134</v>
      </c>
      <c r="DB256" s="4" t="s">
        <v>134</v>
      </c>
      <c r="DC256" s="4" t="s">
        <v>134</v>
      </c>
      <c r="DD256" s="4" t="s">
        <v>134</v>
      </c>
      <c r="DE256" s="4" t="s">
        <v>134</v>
      </c>
      <c r="DF256" s="8">
        <v>79</v>
      </c>
      <c r="DG256" s="4" t="e">
        <f t="shared" si="86"/>
        <v>#VALUE!</v>
      </c>
    </row>
    <row r="257" spans="1:111" ht="14" customHeight="1" x14ac:dyDescent="0.2">
      <c r="A257" s="4" t="s">
        <v>999</v>
      </c>
      <c r="B257" s="5" t="s">
        <v>1000</v>
      </c>
      <c r="C257" s="4" t="s">
        <v>201</v>
      </c>
      <c r="D257" s="16">
        <v>93</v>
      </c>
      <c r="E257" s="4" t="e">
        <f t="shared" si="88"/>
        <v>#VALUE!</v>
      </c>
      <c r="F257" s="4">
        <f t="shared" si="68"/>
        <v>-2.8535783321426287</v>
      </c>
      <c r="G257" s="4">
        <f t="shared" si="69"/>
        <v>-4.5115350093101378</v>
      </c>
      <c r="H257" s="4">
        <f t="shared" si="70"/>
        <v>6.4555932163851919</v>
      </c>
      <c r="I257" s="17">
        <v>80.643750206000007</v>
      </c>
      <c r="J257" s="4" t="s">
        <v>134</v>
      </c>
      <c r="K257" s="4" t="e">
        <f t="shared" si="71"/>
        <v>#VALUE!</v>
      </c>
      <c r="L257" s="4" t="e">
        <f t="shared" si="72"/>
        <v>#VALUE!</v>
      </c>
      <c r="M257" s="14">
        <f t="shared" si="73"/>
        <v>113713.155</v>
      </c>
      <c r="N257" s="4">
        <f t="shared" si="74"/>
        <v>-1.4761162260296496</v>
      </c>
      <c r="O257" s="4">
        <f t="shared" si="75"/>
        <v>-2.4714183521411535</v>
      </c>
      <c r="P257" s="4">
        <f t="shared" si="76"/>
        <v>-1.4309083722199292</v>
      </c>
      <c r="Q257" s="4" t="e">
        <f t="shared" si="77"/>
        <v>#VALUE!</v>
      </c>
      <c r="R257" s="4" t="e">
        <f t="shared" si="78"/>
        <v>#VALUE!</v>
      </c>
      <c r="S257" s="4" t="e">
        <f t="shared" si="79"/>
        <v>#VALUE!</v>
      </c>
      <c r="T257" s="14" t="e">
        <f t="shared" si="80"/>
        <v>#DIV/0!</v>
      </c>
      <c r="U257" s="4">
        <f t="shared" si="81"/>
        <v>0.21738182400242112</v>
      </c>
      <c r="V257" s="4">
        <f t="shared" si="82"/>
        <v>0.30936191683316172</v>
      </c>
      <c r="W257" s="4" t="e">
        <f t="shared" si="83"/>
        <v>#DIV/0!</v>
      </c>
      <c r="X257">
        <f t="shared" si="84"/>
        <v>-0.53724142926150187</v>
      </c>
      <c r="Y257">
        <f t="shared" si="85"/>
        <v>1.000529145916266</v>
      </c>
      <c r="Z257" s="9" t="s">
        <v>1001</v>
      </c>
      <c r="AA257" s="17">
        <v>214.76250082300001</v>
      </c>
      <c r="AB257" s="2" t="s">
        <v>134</v>
      </c>
      <c r="AC257" s="2" t="s">
        <v>134</v>
      </c>
      <c r="AD257" s="2" t="s">
        <v>134</v>
      </c>
      <c r="AE257" s="16">
        <v>-6824.3</v>
      </c>
      <c r="AF257" s="16">
        <v>73819.450205636007</v>
      </c>
      <c r="AG257" s="8">
        <v>-28260.57</v>
      </c>
      <c r="AH257" s="8">
        <v>-595.44000000000005</v>
      </c>
      <c r="AI257" s="8">
        <v>-1</v>
      </c>
      <c r="AJ257" s="4" t="s">
        <v>134</v>
      </c>
      <c r="AK257" s="4" t="s">
        <v>134</v>
      </c>
      <c r="AL257" s="8">
        <v>52603.11</v>
      </c>
      <c r="AM257" s="8">
        <v>174823.2</v>
      </c>
      <c r="AN257" s="8">
        <v>25</v>
      </c>
      <c r="AO257" s="4" t="s">
        <v>134</v>
      </c>
      <c r="AP257" s="4" t="s">
        <v>134</v>
      </c>
      <c r="AQ257" s="8">
        <v>36963.050000000003</v>
      </c>
      <c r="AR257" s="8">
        <v>592.77</v>
      </c>
      <c r="AS257" s="8">
        <v>25</v>
      </c>
      <c r="AT257" s="4" t="s">
        <v>134</v>
      </c>
      <c r="AU257" s="4" t="s">
        <v>134</v>
      </c>
      <c r="AV257" s="8">
        <v>11434.96</v>
      </c>
      <c r="AW257" s="8">
        <v>0</v>
      </c>
      <c r="AX257" s="8">
        <v>0</v>
      </c>
      <c r="AY257" s="4" t="s">
        <v>134</v>
      </c>
      <c r="AZ257" s="4" t="s">
        <v>134</v>
      </c>
      <c r="BA257" s="8">
        <v>-16879.330000000002</v>
      </c>
      <c r="BB257" s="8">
        <v>-1298.58</v>
      </c>
      <c r="BC257" s="8">
        <v>-1</v>
      </c>
      <c r="BD257" s="4" t="s">
        <v>134</v>
      </c>
      <c r="BE257" s="4" t="s">
        <v>134</v>
      </c>
      <c r="BF257" s="8">
        <v>-16362.38</v>
      </c>
      <c r="BG257" s="4" t="s">
        <v>134</v>
      </c>
      <c r="BH257" s="8">
        <v>-1</v>
      </c>
      <c r="BI257" s="4" t="s">
        <v>134</v>
      </c>
      <c r="BJ257" s="4" t="s">
        <v>134</v>
      </c>
      <c r="BK257" s="8">
        <v>52575.29</v>
      </c>
      <c r="BL257" s="8">
        <v>8306.8799999999992</v>
      </c>
      <c r="BM257" s="8">
        <v>1</v>
      </c>
      <c r="BN257" s="4" t="s">
        <v>134</v>
      </c>
      <c r="BO257" s="4" t="s">
        <v>134</v>
      </c>
      <c r="BP257" s="8">
        <v>3877.62</v>
      </c>
      <c r="BQ257" s="8">
        <v>333.63</v>
      </c>
      <c r="BR257" s="8">
        <v>1</v>
      </c>
      <c r="BS257" s="4" t="s">
        <v>134</v>
      </c>
      <c r="BT257" s="4" t="s">
        <v>134</v>
      </c>
      <c r="BU257" s="4" t="s">
        <v>134</v>
      </c>
      <c r="BV257" s="4" t="s">
        <v>134</v>
      </c>
      <c r="BW257" s="4" t="s">
        <v>134</v>
      </c>
      <c r="BX257" s="4" t="s">
        <v>134</v>
      </c>
      <c r="BY257" s="4" t="s">
        <v>134</v>
      </c>
      <c r="BZ257" s="8">
        <v>-11863.86</v>
      </c>
      <c r="CA257" s="8">
        <v>0</v>
      </c>
      <c r="CB257" s="4" t="s">
        <v>134</v>
      </c>
      <c r="CC257" s="4" t="s">
        <v>134</v>
      </c>
      <c r="CD257" s="4" t="s">
        <v>134</v>
      </c>
      <c r="CE257" s="4" t="s">
        <v>134</v>
      </c>
      <c r="CF257" s="4" t="s">
        <v>134</v>
      </c>
      <c r="CG257" s="4" t="s">
        <v>134</v>
      </c>
      <c r="CH257" s="4" t="s">
        <v>134</v>
      </c>
      <c r="CI257" s="4" t="s">
        <v>134</v>
      </c>
      <c r="CJ257" s="8">
        <v>-27743.62</v>
      </c>
      <c r="CK257" s="4" t="s">
        <v>134</v>
      </c>
      <c r="CL257" s="4" t="s">
        <v>134</v>
      </c>
      <c r="CM257" s="4" t="s">
        <v>134</v>
      </c>
      <c r="CN257" s="4" t="s">
        <v>134</v>
      </c>
      <c r="CO257" s="4" t="s">
        <v>371</v>
      </c>
      <c r="CP257" s="4" t="s">
        <v>134</v>
      </c>
      <c r="CQ257" s="4" t="s">
        <v>134</v>
      </c>
      <c r="CR257" s="4" t="s">
        <v>134</v>
      </c>
      <c r="CS257" s="4" t="s">
        <v>134</v>
      </c>
      <c r="CT257" s="4" t="s">
        <v>134</v>
      </c>
      <c r="CU257" s="4" t="s">
        <v>134</v>
      </c>
      <c r="CV257" s="8">
        <v>8538.76</v>
      </c>
      <c r="CW257" s="4" t="s">
        <v>134</v>
      </c>
      <c r="CX257" s="4" t="s">
        <v>134</v>
      </c>
      <c r="CY257" s="4" t="s">
        <v>134</v>
      </c>
      <c r="CZ257" s="4" t="s">
        <v>134</v>
      </c>
      <c r="DA257" s="4" t="s">
        <v>134</v>
      </c>
      <c r="DB257" s="4" t="s">
        <v>134</v>
      </c>
      <c r="DC257" s="4" t="s">
        <v>134</v>
      </c>
      <c r="DD257" s="4" t="s">
        <v>134</v>
      </c>
      <c r="DE257" s="4" t="s">
        <v>134</v>
      </c>
      <c r="DF257" s="4" t="s">
        <v>134</v>
      </c>
      <c r="DG257" s="4" t="e">
        <f t="shared" si="86"/>
        <v>#VALUE!</v>
      </c>
    </row>
    <row r="258" spans="1:111" ht="14" customHeight="1" x14ac:dyDescent="0.2">
      <c r="A258" s="4" t="s">
        <v>1002</v>
      </c>
      <c r="B258" s="5" t="s">
        <v>1003</v>
      </c>
      <c r="C258" s="4" t="s">
        <v>266</v>
      </c>
      <c r="D258" s="16">
        <v>19</v>
      </c>
      <c r="E258" s="4" t="e">
        <f t="shared" si="88"/>
        <v>#VALUE!</v>
      </c>
      <c r="F258" s="4">
        <f t="shared" ref="F258:F321" si="89">I258*1000/AG258</f>
        <v>-1.1186932010861923</v>
      </c>
      <c r="G258" s="4">
        <f t="shared" ref="G258:G321" si="90">AF258/BF258</f>
        <v>2.3624801682123961</v>
      </c>
      <c r="H258" s="4">
        <f t="shared" ref="H258:H321" si="91">AF258/AV258</f>
        <v>-1.0595387048532905</v>
      </c>
      <c r="I258" s="17">
        <v>6.6821334810000002</v>
      </c>
      <c r="J258" s="8">
        <v>16</v>
      </c>
      <c r="K258" s="4">
        <f t="shared" ref="K258:K321" si="92">(AV258/AZ258)^(1/4)-1</f>
        <v>4.1703860518409241E-2</v>
      </c>
      <c r="L258" s="4">
        <f t="shared" ref="L258:L321" si="93">(AL258/AP258)^(1/4)-1</f>
        <v>0.66237594504575958</v>
      </c>
      <c r="M258" s="14">
        <f t="shared" ref="M258:M321" si="94">AVERAGE(AL258:AM258)</f>
        <v>13154.01</v>
      </c>
      <c r="N258" s="4">
        <f t="shared" ref="N258:N321" si="95">BA258/AV258</f>
        <v>-0.50729004829308022</v>
      </c>
      <c r="O258" s="4">
        <f t="shared" ref="O258:O321" si="96">AG258/AV258</f>
        <v>-0.52938574995191956</v>
      </c>
      <c r="P258" s="4">
        <f t="shared" ref="P258:P321" si="97">BF258/AV258</f>
        <v>-0.44848575624446635</v>
      </c>
      <c r="Q258" s="4">
        <f t="shared" ref="Q258:Q321" si="98">-BU258/AV258</f>
        <v>2.6898421457052482E-3</v>
      </c>
      <c r="R258" s="4">
        <f t="shared" ref="R258:R321" si="99">DA258/AL258</f>
        <v>8.7034851037236648E-5</v>
      </c>
      <c r="S258" s="4">
        <f t="shared" ref="S258:S321" si="100">(-BU258/-BY258)^(1/4)-1</f>
        <v>-0.41894496376581003</v>
      </c>
      <c r="T258" s="14">
        <f t="shared" ref="T258:T321" si="101">-AVERAGE(BU258:BV258)</f>
        <v>49.504999999999995</v>
      </c>
      <c r="U258" s="4">
        <f t="shared" ref="U258:U321" si="102">AV258/AL258</f>
        <v>0.5366288310791465</v>
      </c>
      <c r="V258" s="4">
        <f t="shared" ref="V258:V321" si="103">AV258/AQ258</f>
        <v>0.55098812878147885</v>
      </c>
      <c r="W258" s="4">
        <f t="shared" ref="W258:W321" si="104">AL258/AW258</f>
        <v>1.5416627561854039</v>
      </c>
      <c r="X258">
        <f t="shared" ref="X258:X321" si="105">AG258/AL258</f>
        <v>-0.28408365618665599</v>
      </c>
      <c r="Y258">
        <f t="shared" ref="Y258:Y321" si="106">AL258/BK258</f>
        <v>3.4295337700297512</v>
      </c>
      <c r="Z258" s="9" t="s">
        <v>1004</v>
      </c>
      <c r="AA258" s="2" t="s">
        <v>134</v>
      </c>
      <c r="AB258" s="2" t="s">
        <v>134</v>
      </c>
      <c r="AC258" s="2" t="s">
        <v>134</v>
      </c>
      <c r="AD258" s="2" t="s">
        <v>134</v>
      </c>
      <c r="AE258" s="16">
        <v>-18637.11</v>
      </c>
      <c r="AF258" s="16">
        <v>-11954.9765192136</v>
      </c>
      <c r="AG258" s="8">
        <v>-5973.16</v>
      </c>
      <c r="AH258" s="8">
        <v>-1425.96</v>
      </c>
      <c r="AI258" s="8">
        <v>-1758.72</v>
      </c>
      <c r="AJ258" s="8">
        <v>-1338.57</v>
      </c>
      <c r="AK258" s="8">
        <v>-4743.75</v>
      </c>
      <c r="AL258" s="8">
        <v>21026.06</v>
      </c>
      <c r="AM258" s="8">
        <v>5281.96</v>
      </c>
      <c r="AN258" s="8">
        <v>4813.2700000000004</v>
      </c>
      <c r="AO258" s="8">
        <v>4047.32</v>
      </c>
      <c r="AP258" s="8">
        <v>2753.22</v>
      </c>
      <c r="AQ258" s="8">
        <v>20478.099999999999</v>
      </c>
      <c r="AR258" s="8">
        <v>3991.1</v>
      </c>
      <c r="AS258" s="8">
        <v>3683.29</v>
      </c>
      <c r="AT258" s="8">
        <v>2561.27</v>
      </c>
      <c r="AU258" s="8">
        <v>1527.81</v>
      </c>
      <c r="AV258" s="8">
        <v>11283.19</v>
      </c>
      <c r="AW258" s="8">
        <v>13638.56</v>
      </c>
      <c r="AX258" s="8">
        <v>8514.27</v>
      </c>
      <c r="AY258" s="8">
        <v>15224.45</v>
      </c>
      <c r="AZ258" s="8">
        <v>9581.9699999999993</v>
      </c>
      <c r="BA258" s="8">
        <v>-5723.85</v>
      </c>
      <c r="BB258" s="8">
        <v>-1978.51</v>
      </c>
      <c r="BC258" s="8">
        <v>-2362.63</v>
      </c>
      <c r="BD258" s="8">
        <v>-1310.5899999999999</v>
      </c>
      <c r="BE258" s="8">
        <v>-4820.49</v>
      </c>
      <c r="BF258" s="8">
        <v>-5060.3500000000004</v>
      </c>
      <c r="BG258" s="8">
        <v>-1913.14</v>
      </c>
      <c r="BH258" s="8">
        <v>-2242.5300000000002</v>
      </c>
      <c r="BI258" s="8">
        <v>-1149.4100000000001</v>
      </c>
      <c r="BJ258" s="8">
        <v>-4656.79</v>
      </c>
      <c r="BK258" s="8">
        <v>6130.88</v>
      </c>
      <c r="BL258" s="8">
        <v>4892.5</v>
      </c>
      <c r="BM258" s="8">
        <v>6146.96</v>
      </c>
      <c r="BN258" s="8">
        <v>4402.95</v>
      </c>
      <c r="BO258" s="8">
        <v>2558.89</v>
      </c>
      <c r="BP258" s="8">
        <v>5754.03</v>
      </c>
      <c r="BQ258" s="8">
        <v>4406.2700000000004</v>
      </c>
      <c r="BR258" s="8">
        <v>5903.69</v>
      </c>
      <c r="BS258" s="8">
        <v>3998.74</v>
      </c>
      <c r="BT258" s="8">
        <v>2558.89</v>
      </c>
      <c r="BU258" s="8">
        <v>-30.35</v>
      </c>
      <c r="BV258" s="8">
        <v>-68.66</v>
      </c>
      <c r="BW258" s="8">
        <v>-9.33</v>
      </c>
      <c r="BX258" s="8">
        <v>-3.04</v>
      </c>
      <c r="BY258" s="8">
        <v>-266.25</v>
      </c>
      <c r="BZ258" s="8">
        <v>-10105.81</v>
      </c>
      <c r="CA258" s="8">
        <v>-10647.19</v>
      </c>
      <c r="CB258" s="8">
        <v>-6841.21</v>
      </c>
      <c r="CC258" s="8">
        <v>-10514.42</v>
      </c>
      <c r="CD258" s="8">
        <v>-6968.39</v>
      </c>
      <c r="CE258" s="10">
        <v>-9.3507712944332706</v>
      </c>
      <c r="CF258" s="10">
        <v>-11.123968466184101</v>
      </c>
      <c r="CG258" s="10">
        <v>8.9521854892389605</v>
      </c>
      <c r="CH258" s="4" t="s">
        <v>134</v>
      </c>
      <c r="CI258" s="4" t="s">
        <v>134</v>
      </c>
      <c r="CJ258" s="8">
        <v>-5309.66</v>
      </c>
      <c r="CK258" s="8">
        <v>-1360.59</v>
      </c>
      <c r="CL258" s="8">
        <v>-1638.62</v>
      </c>
      <c r="CM258" s="8">
        <v>-1177.3900000000001</v>
      </c>
      <c r="CN258" s="8">
        <v>-4580.05</v>
      </c>
      <c r="CO258" s="10">
        <v>-47.058</v>
      </c>
      <c r="CP258" s="10">
        <v>-9.9760000000000009</v>
      </c>
      <c r="CQ258" s="10">
        <v>-19.245999999999999</v>
      </c>
      <c r="CR258" s="10">
        <v>-7.734</v>
      </c>
      <c r="CS258" s="10">
        <v>-47.798999999999999</v>
      </c>
      <c r="CT258" s="8">
        <v>14</v>
      </c>
      <c r="CU258" s="8">
        <v>6</v>
      </c>
      <c r="CV258" s="8">
        <v>39.9</v>
      </c>
      <c r="CW258" s="8">
        <v>-58.29</v>
      </c>
      <c r="CX258" s="8">
        <v>-558.04999999999995</v>
      </c>
      <c r="CY258" s="8">
        <v>70.579999999999899</v>
      </c>
      <c r="CZ258" s="4" t="s">
        <v>134</v>
      </c>
      <c r="DA258" s="8">
        <v>1.83</v>
      </c>
      <c r="DB258" s="8">
        <v>632.89</v>
      </c>
      <c r="DC258" s="8">
        <v>638.29</v>
      </c>
      <c r="DD258" s="8">
        <v>642.99</v>
      </c>
      <c r="DE258" s="8">
        <v>654.09</v>
      </c>
      <c r="DF258" s="8">
        <v>16</v>
      </c>
      <c r="DG258" s="4">
        <f t="shared" si="86"/>
        <v>5.9303942710668744E-2</v>
      </c>
    </row>
    <row r="259" spans="1:111" ht="14" customHeight="1" x14ac:dyDescent="0.2">
      <c r="A259" s="4" t="s">
        <v>1005</v>
      </c>
      <c r="B259" s="5" t="s">
        <v>1006</v>
      </c>
      <c r="C259" s="4" t="s">
        <v>775</v>
      </c>
      <c r="D259" s="16">
        <v>59</v>
      </c>
      <c r="E259" s="4">
        <f t="shared" si="88"/>
        <v>0.15451946937554073</v>
      </c>
      <c r="F259" s="4">
        <f t="shared" si="89"/>
        <v>147.57708963166863</v>
      </c>
      <c r="G259" s="4">
        <f t="shared" si="90"/>
        <v>41.169870208389668</v>
      </c>
      <c r="H259" s="4">
        <f t="shared" si="91"/>
        <v>2.2009224257230109</v>
      </c>
      <c r="I259" s="17">
        <v>22.517312336</v>
      </c>
      <c r="J259" s="4" t="s">
        <v>134</v>
      </c>
      <c r="K259" s="4">
        <f t="shared" si="92"/>
        <v>-1.9210449489574399E-2</v>
      </c>
      <c r="L259" s="4">
        <f t="shared" si="93"/>
        <v>7.0351265948612518E-2</v>
      </c>
      <c r="M259" s="14">
        <f t="shared" si="94"/>
        <v>8185.4449999999997</v>
      </c>
      <c r="N259" s="4">
        <f t="shared" si="95"/>
        <v>3.0012143696330457E-2</v>
      </c>
      <c r="O259" s="4">
        <f t="shared" si="96"/>
        <v>1.4352325221544854E-2</v>
      </c>
      <c r="P259" s="4">
        <f t="shared" si="97"/>
        <v>5.3459542490238481E-2</v>
      </c>
      <c r="Q259" s="4">
        <f t="shared" si="98"/>
        <v>5.0711925373176446E-2</v>
      </c>
      <c r="R259" s="4" t="e">
        <f t="shared" si="99"/>
        <v>#VALUE!</v>
      </c>
      <c r="S259" s="4">
        <f t="shared" si="100"/>
        <v>0.3669496089815325</v>
      </c>
      <c r="T259" s="14">
        <f t="shared" si="101"/>
        <v>380.48</v>
      </c>
      <c r="U259" s="4">
        <f t="shared" si="102"/>
        <v>1.1683811520902434</v>
      </c>
      <c r="V259" s="4">
        <f t="shared" si="103"/>
        <v>1.6283707301531869</v>
      </c>
      <c r="W259" s="4">
        <f t="shared" si="104"/>
        <v>0.80149006432927283</v>
      </c>
      <c r="X259">
        <f t="shared" si="105"/>
        <v>1.6768986277522439E-2</v>
      </c>
      <c r="Y259">
        <f t="shared" si="106"/>
        <v>1.6753247470609358</v>
      </c>
      <c r="Z259" s="9" t="s">
        <v>1007</v>
      </c>
      <c r="AA259" s="17">
        <v>14.246601874</v>
      </c>
      <c r="AB259" s="17">
        <v>8.1539931580000005</v>
      </c>
      <c r="AC259" s="17">
        <v>17.306322889</v>
      </c>
      <c r="AD259" s="17">
        <v>12.673935937</v>
      </c>
      <c r="AE259" s="16">
        <v>880.76</v>
      </c>
      <c r="AF259" s="16">
        <v>23398.0723355341</v>
      </c>
      <c r="AG259" s="8">
        <v>152.58000000000001</v>
      </c>
      <c r="AH259" s="8">
        <v>1748.9</v>
      </c>
      <c r="AI259" s="8">
        <v>-898.56</v>
      </c>
      <c r="AJ259" s="8">
        <v>-776.1</v>
      </c>
      <c r="AK259" s="8">
        <v>706.61</v>
      </c>
      <c r="AL259" s="8">
        <v>9098.94</v>
      </c>
      <c r="AM259" s="8">
        <v>7271.95</v>
      </c>
      <c r="AN259" s="8">
        <v>7028.09</v>
      </c>
      <c r="AO259" s="8">
        <v>7135.25</v>
      </c>
      <c r="AP259" s="8">
        <v>6932.43</v>
      </c>
      <c r="AQ259" s="8">
        <v>6528.63</v>
      </c>
      <c r="AR259" s="8">
        <v>5873.83</v>
      </c>
      <c r="AS259" s="8">
        <v>5374.96</v>
      </c>
      <c r="AT259" s="8">
        <v>5159.2299999999996</v>
      </c>
      <c r="AU259" s="8">
        <v>5678.82</v>
      </c>
      <c r="AV259" s="8">
        <v>10631.03</v>
      </c>
      <c r="AW259" s="8">
        <v>11352.53</v>
      </c>
      <c r="AX259" s="8">
        <v>9007.56</v>
      </c>
      <c r="AY259" s="8">
        <v>10007.66</v>
      </c>
      <c r="AZ259" s="8">
        <v>11488.73</v>
      </c>
      <c r="BA259" s="8">
        <v>319.06</v>
      </c>
      <c r="BB259" s="8">
        <v>934.35000000000105</v>
      </c>
      <c r="BC259" s="8">
        <v>-748.19000000000096</v>
      </c>
      <c r="BD259" s="8">
        <v>-621.72</v>
      </c>
      <c r="BE259" s="8">
        <v>867.43999999999903</v>
      </c>
      <c r="BF259" s="8">
        <v>568.33000000000004</v>
      </c>
      <c r="BG259" s="8">
        <v>1101.3399999999999</v>
      </c>
      <c r="BH259" s="8">
        <v>-494</v>
      </c>
      <c r="BI259" s="8">
        <v>-354.62</v>
      </c>
      <c r="BJ259" s="8">
        <v>1145.6099999999999</v>
      </c>
      <c r="BK259" s="8">
        <v>5431.15</v>
      </c>
      <c r="BL259" s="8">
        <v>3949.29</v>
      </c>
      <c r="BM259" s="8">
        <v>5673.38</v>
      </c>
      <c r="BN259" s="8">
        <v>5117.9799999999996</v>
      </c>
      <c r="BO259" s="8">
        <v>4365.68</v>
      </c>
      <c r="BP259" s="8">
        <v>2169.9499999999998</v>
      </c>
      <c r="BQ259" s="8">
        <v>1289.02</v>
      </c>
      <c r="BR259" s="8">
        <v>1895.47</v>
      </c>
      <c r="BS259" s="8">
        <v>2035.84</v>
      </c>
      <c r="BT259" s="8">
        <v>1620.9</v>
      </c>
      <c r="BU259" s="8">
        <v>-539.12</v>
      </c>
      <c r="BV259" s="8">
        <v>-221.84</v>
      </c>
      <c r="BW259" s="8">
        <v>-200.84</v>
      </c>
      <c r="BX259" s="8">
        <v>-310.07</v>
      </c>
      <c r="BY259" s="8">
        <v>-154.41</v>
      </c>
      <c r="BZ259" s="8">
        <v>-7280.62</v>
      </c>
      <c r="CA259" s="8">
        <v>-7707.09</v>
      </c>
      <c r="CB259" s="8">
        <v>-6963.93</v>
      </c>
      <c r="CC259" s="8">
        <v>-7748.05</v>
      </c>
      <c r="CD259" s="8">
        <v>-8109.36</v>
      </c>
      <c r="CE259" s="4" t="s">
        <v>134</v>
      </c>
      <c r="CF259" s="4" t="s">
        <v>134</v>
      </c>
      <c r="CG259" s="4" t="s">
        <v>134</v>
      </c>
      <c r="CH259" s="4" t="s">
        <v>134</v>
      </c>
      <c r="CI259" s="4" t="s">
        <v>134</v>
      </c>
      <c r="CJ259" s="8">
        <v>401.85</v>
      </c>
      <c r="CK259" s="8">
        <v>1915.89</v>
      </c>
      <c r="CL259" s="8">
        <v>-644.37</v>
      </c>
      <c r="CM259" s="8">
        <v>-509</v>
      </c>
      <c r="CN259" s="8">
        <v>984.78</v>
      </c>
      <c r="CO259" s="10">
        <v>3.78</v>
      </c>
      <c r="CP259" s="10">
        <v>16.876000000000001</v>
      </c>
      <c r="CQ259" s="10">
        <v>-7.1539999999999999</v>
      </c>
      <c r="CR259" s="10">
        <v>-5.0860000000000003</v>
      </c>
      <c r="CS259" s="10">
        <v>8.5719999999999992</v>
      </c>
      <c r="CT259" s="4" t="s">
        <v>134</v>
      </c>
      <c r="CU259" s="4" t="s">
        <v>134</v>
      </c>
      <c r="CV259" s="4" t="s">
        <v>134</v>
      </c>
      <c r="CW259" s="4" t="s">
        <v>134</v>
      </c>
      <c r="CX259" s="4" t="s">
        <v>134</v>
      </c>
      <c r="CY259" s="4" t="s">
        <v>134</v>
      </c>
      <c r="CZ259" s="4" t="s">
        <v>134</v>
      </c>
      <c r="DA259" s="4" t="s">
        <v>134</v>
      </c>
      <c r="DB259" s="4" t="s">
        <v>134</v>
      </c>
      <c r="DC259" s="4" t="s">
        <v>134</v>
      </c>
      <c r="DD259" s="4" t="s">
        <v>134</v>
      </c>
      <c r="DE259" s="8">
        <v>32.159999999999997</v>
      </c>
      <c r="DF259" s="4" t="s">
        <v>134</v>
      </c>
      <c r="DG259" s="4">
        <f t="shared" si="86"/>
        <v>-0.31832171793225406</v>
      </c>
    </row>
    <row r="260" spans="1:111" ht="14" customHeight="1" x14ac:dyDescent="0.2">
      <c r="A260" s="4" t="s">
        <v>1008</v>
      </c>
      <c r="B260" s="5" t="s">
        <v>1009</v>
      </c>
      <c r="C260" s="4" t="s">
        <v>209</v>
      </c>
      <c r="D260" s="16">
        <v>35</v>
      </c>
      <c r="E260" s="4">
        <f t="shared" si="88"/>
        <v>0.69500894382182032</v>
      </c>
      <c r="F260" s="4">
        <f t="shared" si="89"/>
        <v>-1.6178930144605737</v>
      </c>
      <c r="G260" s="4">
        <f t="shared" si="90"/>
        <v>-3.7335975593591493</v>
      </c>
      <c r="H260" s="4">
        <f t="shared" si="91"/>
        <v>2.0478607583327246</v>
      </c>
      <c r="I260" s="17">
        <v>17.458230509</v>
      </c>
      <c r="J260" s="8">
        <v>91</v>
      </c>
      <c r="K260" s="4">
        <f t="shared" si="92"/>
        <v>0.22303192055177412</v>
      </c>
      <c r="L260" s="4">
        <f t="shared" si="93"/>
        <v>0.47004667237314823</v>
      </c>
      <c r="M260" s="14">
        <f t="shared" si="94"/>
        <v>5275.0749999999998</v>
      </c>
      <c r="N260" s="4">
        <f t="shared" si="95"/>
        <v>-0.56333258485221993</v>
      </c>
      <c r="O260" s="4">
        <f t="shared" si="96"/>
        <v>-1.0399120325888034</v>
      </c>
      <c r="P260" s="4">
        <f t="shared" si="97"/>
        <v>-0.54849531203470903</v>
      </c>
      <c r="Q260" s="4">
        <f t="shared" si="98"/>
        <v>2.0854675485251872E-3</v>
      </c>
      <c r="R260" s="4">
        <f t="shared" si="99"/>
        <v>7.0399354908819449E-4</v>
      </c>
      <c r="S260" s="4">
        <f t="shared" si="100"/>
        <v>6.0478362304692279E-2</v>
      </c>
      <c r="T260" s="14">
        <f t="shared" si="101"/>
        <v>19.82</v>
      </c>
      <c r="U260" s="4">
        <f t="shared" si="102"/>
        <v>1.6342367654725025</v>
      </c>
      <c r="V260" s="4">
        <f t="shared" si="103"/>
        <v>1.9339247607421419</v>
      </c>
      <c r="W260" s="4">
        <f t="shared" si="104"/>
        <v>1.5323089769145748</v>
      </c>
      <c r="X260">
        <f t="shared" si="105"/>
        <v>-1.6994624765138617</v>
      </c>
      <c r="Y260">
        <f t="shared" si="106"/>
        <v>0.30261100401051361</v>
      </c>
      <c r="Z260" s="9" t="s">
        <v>1010</v>
      </c>
      <c r="AA260" s="17">
        <v>7.9716694690000001</v>
      </c>
      <c r="AB260" s="17">
        <v>1.6166261719999999</v>
      </c>
      <c r="AC260" s="17">
        <v>0.62884710300000002</v>
      </c>
      <c r="AD260" s="17">
        <v>2.115009132</v>
      </c>
      <c r="AE260" s="16">
        <v>3791.54</v>
      </c>
      <c r="AF260" s="16">
        <v>21249.770509092599</v>
      </c>
      <c r="AG260" s="8">
        <v>-10790.72</v>
      </c>
      <c r="AH260" s="8">
        <v>-2117.7800000000002</v>
      </c>
      <c r="AI260" s="8">
        <v>13261.37</v>
      </c>
      <c r="AJ260" s="8">
        <v>-27473.68</v>
      </c>
      <c r="AK260" s="8">
        <v>-11373.59</v>
      </c>
      <c r="AL260" s="8">
        <v>6349.49</v>
      </c>
      <c r="AM260" s="8">
        <v>4200.66</v>
      </c>
      <c r="AN260" s="8">
        <v>1330.49</v>
      </c>
      <c r="AO260" s="8">
        <v>1342.31</v>
      </c>
      <c r="AP260" s="8">
        <v>1359.61</v>
      </c>
      <c r="AQ260" s="8">
        <v>5365.55</v>
      </c>
      <c r="AR260" s="8">
        <v>3451.2</v>
      </c>
      <c r="AS260" s="8">
        <v>1059.81</v>
      </c>
      <c r="AT260" s="8">
        <v>1207.67</v>
      </c>
      <c r="AU260" s="8">
        <v>1174.5899999999999</v>
      </c>
      <c r="AV260" s="8">
        <v>10376.57</v>
      </c>
      <c r="AW260" s="8">
        <v>4143.74</v>
      </c>
      <c r="AX260" s="8">
        <v>4101.13</v>
      </c>
      <c r="AY260" s="8">
        <v>3587.89</v>
      </c>
      <c r="AZ260" s="8">
        <v>4637.7</v>
      </c>
      <c r="BA260" s="8">
        <v>-5845.46</v>
      </c>
      <c r="BB260" s="8">
        <v>-6045.46</v>
      </c>
      <c r="BC260" s="8">
        <v>-4845.13</v>
      </c>
      <c r="BD260" s="8">
        <v>-3908.24</v>
      </c>
      <c r="BE260" s="8">
        <v>-4062.35</v>
      </c>
      <c r="BF260" s="8">
        <v>-5691.5</v>
      </c>
      <c r="BG260" s="8">
        <v>-5884.64</v>
      </c>
      <c r="BH260" s="8">
        <v>-4659</v>
      </c>
      <c r="BI260" s="8">
        <v>-3864.87</v>
      </c>
      <c r="BJ260" s="8">
        <v>-4005.83</v>
      </c>
      <c r="BK260" s="8">
        <v>20982.35</v>
      </c>
      <c r="BL260" s="8">
        <v>15238.83</v>
      </c>
      <c r="BM260" s="8">
        <v>19981.560000000001</v>
      </c>
      <c r="BN260" s="8">
        <v>38698.14</v>
      </c>
      <c r="BO260" s="8">
        <v>16241.14</v>
      </c>
      <c r="BP260" s="8">
        <v>19093.580000000002</v>
      </c>
      <c r="BQ260" s="8">
        <v>15176.56</v>
      </c>
      <c r="BR260" s="8">
        <v>18096.3</v>
      </c>
      <c r="BS260" s="8">
        <v>38128.089999999997</v>
      </c>
      <c r="BT260" s="8">
        <v>14062.88</v>
      </c>
      <c r="BU260" s="8">
        <v>-21.64</v>
      </c>
      <c r="BV260" s="8">
        <v>-18</v>
      </c>
      <c r="BW260" s="8">
        <v>-13.88</v>
      </c>
      <c r="BX260" s="8">
        <v>-6.19</v>
      </c>
      <c r="BY260" s="8">
        <v>-17.11</v>
      </c>
      <c r="BZ260" s="8">
        <v>-8881.2800000000007</v>
      </c>
      <c r="CA260" s="8">
        <v>-3574.06</v>
      </c>
      <c r="CB260" s="8">
        <v>-3489.36</v>
      </c>
      <c r="CC260" s="8">
        <v>-3217.03</v>
      </c>
      <c r="CD260" s="8">
        <v>-3484.02</v>
      </c>
      <c r="CE260" s="10">
        <v>-40.673580414824897</v>
      </c>
      <c r="CF260" s="4" t="s">
        <v>134</v>
      </c>
      <c r="CG260" s="4" t="s">
        <v>134</v>
      </c>
      <c r="CH260" s="10">
        <v>-617.62197092084</v>
      </c>
      <c r="CI260" s="10">
        <v>-59.912371134020603</v>
      </c>
      <c r="CJ260" s="8">
        <v>-10636.76</v>
      </c>
      <c r="CK260" s="8">
        <v>-1956.96</v>
      </c>
      <c r="CL260" s="8">
        <v>13447.5</v>
      </c>
      <c r="CM260" s="8">
        <v>-27430.31</v>
      </c>
      <c r="CN260" s="8">
        <v>-11317.07</v>
      </c>
      <c r="CO260" s="4" t="s">
        <v>371</v>
      </c>
      <c r="CP260" s="10">
        <v>-47.226999999999997</v>
      </c>
      <c r="CQ260" s="4" t="s">
        <v>371</v>
      </c>
      <c r="CR260" s="4" t="s">
        <v>371</v>
      </c>
      <c r="CS260" s="4" t="s">
        <v>371</v>
      </c>
      <c r="CT260" s="8">
        <v>85</v>
      </c>
      <c r="CU260" s="8">
        <v>7</v>
      </c>
      <c r="CV260" s="8">
        <v>173.86</v>
      </c>
      <c r="CW260" s="8">
        <v>1080.52</v>
      </c>
      <c r="CX260" s="4" t="s">
        <v>134</v>
      </c>
      <c r="CY260" s="8">
        <v>-595.35</v>
      </c>
      <c r="CZ260" s="8">
        <v>-553.55999999999995</v>
      </c>
      <c r="DA260" s="8">
        <v>4.47</v>
      </c>
      <c r="DB260" s="8">
        <v>4.47</v>
      </c>
      <c r="DC260" s="8">
        <v>4.47</v>
      </c>
      <c r="DD260" s="8">
        <v>4.47</v>
      </c>
      <c r="DE260" s="8">
        <v>4.47</v>
      </c>
      <c r="DF260" s="8">
        <v>91</v>
      </c>
      <c r="DG260" s="4">
        <f t="shared" si="86"/>
        <v>-1.3065765917023908E-2</v>
      </c>
    </row>
    <row r="261" spans="1:111" ht="14" customHeight="1" x14ac:dyDescent="0.2">
      <c r="A261" s="4" t="s">
        <v>1011</v>
      </c>
      <c r="B261" s="5" t="s">
        <v>1012</v>
      </c>
      <c r="C261" s="4" t="s">
        <v>159</v>
      </c>
      <c r="D261" s="2" t="s">
        <v>134</v>
      </c>
      <c r="E261" s="4" t="e">
        <f t="shared" si="88"/>
        <v>#VALUE!</v>
      </c>
      <c r="F261" s="4" t="e">
        <f t="shared" si="89"/>
        <v>#VALUE!</v>
      </c>
      <c r="G261" s="4" t="e">
        <f t="shared" si="90"/>
        <v>#VALUE!</v>
      </c>
      <c r="H261" s="4" t="e">
        <f t="shared" si="91"/>
        <v>#VALUE!</v>
      </c>
      <c r="I261" s="2" t="s">
        <v>134</v>
      </c>
      <c r="J261" s="4" t="s">
        <v>134</v>
      </c>
      <c r="K261" s="4" t="e">
        <f t="shared" si="92"/>
        <v>#VALUE!</v>
      </c>
      <c r="L261" s="4" t="e">
        <f t="shared" si="93"/>
        <v>#VALUE!</v>
      </c>
      <c r="M261" s="14" t="e">
        <f t="shared" si="94"/>
        <v>#DIV/0!</v>
      </c>
      <c r="N261" s="4" t="e">
        <f t="shared" si="95"/>
        <v>#VALUE!</v>
      </c>
      <c r="O261" s="4" t="e">
        <f t="shared" si="96"/>
        <v>#VALUE!</v>
      </c>
      <c r="P261" s="4" t="e">
        <f t="shared" si="97"/>
        <v>#VALUE!</v>
      </c>
      <c r="Q261" s="4" t="e">
        <f t="shared" si="98"/>
        <v>#VALUE!</v>
      </c>
      <c r="R261" s="4" t="e">
        <f t="shared" si="99"/>
        <v>#VALUE!</v>
      </c>
      <c r="S261" s="4" t="e">
        <f t="shared" si="100"/>
        <v>#VALUE!</v>
      </c>
      <c r="T261" s="14" t="e">
        <f t="shared" si="101"/>
        <v>#DIV/0!</v>
      </c>
      <c r="U261" s="4" t="e">
        <f t="shared" si="102"/>
        <v>#VALUE!</v>
      </c>
      <c r="V261" s="4" t="e">
        <f t="shared" si="103"/>
        <v>#VALUE!</v>
      </c>
      <c r="W261" s="4" t="e">
        <f t="shared" si="104"/>
        <v>#VALUE!</v>
      </c>
      <c r="X261" t="e">
        <f t="shared" si="105"/>
        <v>#VALUE!</v>
      </c>
      <c r="Y261" t="e">
        <f t="shared" si="106"/>
        <v>#VALUE!</v>
      </c>
      <c r="Z261" s="9" t="s">
        <v>1013</v>
      </c>
      <c r="AA261" s="2" t="s">
        <v>134</v>
      </c>
      <c r="AB261" s="2" t="s">
        <v>134</v>
      </c>
      <c r="AC261" s="2" t="s">
        <v>134</v>
      </c>
      <c r="AD261" s="2" t="s">
        <v>134</v>
      </c>
      <c r="AE261" s="2" t="s">
        <v>134</v>
      </c>
      <c r="AF261" s="2" t="s">
        <v>134</v>
      </c>
      <c r="AG261" s="4" t="s">
        <v>134</v>
      </c>
      <c r="AH261" s="4" t="s">
        <v>134</v>
      </c>
      <c r="AI261" s="4" t="s">
        <v>134</v>
      </c>
      <c r="AJ261" s="4" t="s">
        <v>134</v>
      </c>
      <c r="AK261" s="4" t="s">
        <v>134</v>
      </c>
      <c r="AL261" s="4" t="s">
        <v>134</v>
      </c>
      <c r="AM261" s="4" t="s">
        <v>134</v>
      </c>
      <c r="AN261" s="4" t="s">
        <v>134</v>
      </c>
      <c r="AO261" s="4" t="s">
        <v>134</v>
      </c>
      <c r="AP261" s="4" t="s">
        <v>134</v>
      </c>
      <c r="AQ261" s="4" t="s">
        <v>134</v>
      </c>
      <c r="AR261" s="4" t="s">
        <v>134</v>
      </c>
      <c r="AS261" s="4" t="s">
        <v>134</v>
      </c>
      <c r="AT261" s="4" t="s">
        <v>134</v>
      </c>
      <c r="AU261" s="4" t="s">
        <v>134</v>
      </c>
      <c r="AV261" s="4" t="s">
        <v>134</v>
      </c>
      <c r="AW261" s="4" t="s">
        <v>134</v>
      </c>
      <c r="AX261" s="4" t="s">
        <v>134</v>
      </c>
      <c r="AY261" s="4" t="s">
        <v>134</v>
      </c>
      <c r="AZ261" s="4" t="s">
        <v>134</v>
      </c>
      <c r="BA261" s="4" t="s">
        <v>134</v>
      </c>
      <c r="BB261" s="4" t="s">
        <v>134</v>
      </c>
      <c r="BC261" s="4" t="s">
        <v>134</v>
      </c>
      <c r="BD261" s="4" t="s">
        <v>134</v>
      </c>
      <c r="BE261" s="4" t="s">
        <v>134</v>
      </c>
      <c r="BF261" s="4" t="s">
        <v>134</v>
      </c>
      <c r="BG261" s="4" t="s">
        <v>134</v>
      </c>
      <c r="BH261" s="4" t="s">
        <v>134</v>
      </c>
      <c r="BI261" s="4" t="s">
        <v>134</v>
      </c>
      <c r="BJ261" s="4" t="s">
        <v>134</v>
      </c>
      <c r="BK261" s="4" t="s">
        <v>134</v>
      </c>
      <c r="BL261" s="4" t="s">
        <v>134</v>
      </c>
      <c r="BM261" s="4" t="s">
        <v>134</v>
      </c>
      <c r="BN261" s="4" t="s">
        <v>134</v>
      </c>
      <c r="BO261" s="4" t="s">
        <v>134</v>
      </c>
      <c r="BP261" s="4" t="s">
        <v>134</v>
      </c>
      <c r="BQ261" s="4" t="s">
        <v>134</v>
      </c>
      <c r="BR261" s="4" t="s">
        <v>134</v>
      </c>
      <c r="BS261" s="4" t="s">
        <v>134</v>
      </c>
      <c r="BT261" s="4" t="s">
        <v>134</v>
      </c>
      <c r="BU261" s="4" t="s">
        <v>134</v>
      </c>
      <c r="BV261" s="4" t="s">
        <v>134</v>
      </c>
      <c r="BW261" s="4" t="s">
        <v>134</v>
      </c>
      <c r="BX261" s="4" t="s">
        <v>134</v>
      </c>
      <c r="BY261" s="4" t="s">
        <v>134</v>
      </c>
      <c r="BZ261" s="4" t="s">
        <v>134</v>
      </c>
      <c r="CA261" s="4" t="s">
        <v>134</v>
      </c>
      <c r="CB261" s="4" t="s">
        <v>134</v>
      </c>
      <c r="CC261" s="4" t="s">
        <v>134</v>
      </c>
      <c r="CD261" s="4" t="s">
        <v>134</v>
      </c>
      <c r="CE261" s="4" t="s">
        <v>134</v>
      </c>
      <c r="CF261" s="4" t="s">
        <v>134</v>
      </c>
      <c r="CG261" s="4" t="s">
        <v>134</v>
      </c>
      <c r="CH261" s="4" t="s">
        <v>134</v>
      </c>
      <c r="CI261" s="4" t="s">
        <v>134</v>
      </c>
      <c r="CJ261" s="4" t="s">
        <v>134</v>
      </c>
      <c r="CK261" s="4" t="s">
        <v>134</v>
      </c>
      <c r="CL261" s="4" t="s">
        <v>134</v>
      </c>
      <c r="CM261" s="4" t="s">
        <v>134</v>
      </c>
      <c r="CN261" s="4" t="s">
        <v>134</v>
      </c>
      <c r="CO261" s="4" t="s">
        <v>134</v>
      </c>
      <c r="CP261" s="4" t="s">
        <v>134</v>
      </c>
      <c r="CQ261" s="4" t="s">
        <v>134</v>
      </c>
      <c r="CR261" s="4" t="s">
        <v>134</v>
      </c>
      <c r="CS261" s="4" t="s">
        <v>134</v>
      </c>
      <c r="CT261" s="4" t="s">
        <v>134</v>
      </c>
      <c r="CU261" s="4" t="s">
        <v>134</v>
      </c>
      <c r="CV261" s="4" t="s">
        <v>134</v>
      </c>
      <c r="CW261" s="4" t="s">
        <v>134</v>
      </c>
      <c r="CX261" s="4" t="s">
        <v>134</v>
      </c>
      <c r="CY261" s="4" t="s">
        <v>134</v>
      </c>
      <c r="CZ261" s="4" t="s">
        <v>134</v>
      </c>
      <c r="DA261" s="4" t="s">
        <v>134</v>
      </c>
      <c r="DB261" s="4" t="s">
        <v>134</v>
      </c>
      <c r="DC261" s="4" t="s">
        <v>134</v>
      </c>
      <c r="DD261" s="4" t="s">
        <v>134</v>
      </c>
      <c r="DE261" s="4" t="s">
        <v>134</v>
      </c>
      <c r="DF261" s="4" t="s">
        <v>134</v>
      </c>
      <c r="DG261" s="4" t="e">
        <f t="shared" ref="DG261:DG324" si="107">(AG261/AK261)^(1/4)-1</f>
        <v>#VALUE!</v>
      </c>
    </row>
    <row r="262" spans="1:111" ht="14" customHeight="1" x14ac:dyDescent="0.2">
      <c r="A262" s="4" t="s">
        <v>1014</v>
      </c>
      <c r="B262" s="5" t="s">
        <v>1015</v>
      </c>
      <c r="C262" s="4" t="s">
        <v>1016</v>
      </c>
      <c r="D262" s="2" t="s">
        <v>134</v>
      </c>
      <c r="E262" s="4">
        <f t="shared" si="88"/>
        <v>-0.2360905094529504</v>
      </c>
      <c r="F262" s="4">
        <f t="shared" si="89"/>
        <v>66.57623181818181</v>
      </c>
      <c r="G262" s="4">
        <f t="shared" si="90"/>
        <v>6.38290925925926</v>
      </c>
      <c r="H262" s="4">
        <f t="shared" si="91"/>
        <v>8.7525926866429668E-2</v>
      </c>
      <c r="I262" s="17">
        <v>3.6616927499999998</v>
      </c>
      <c r="J262" s="8">
        <v>33</v>
      </c>
      <c r="K262" s="4">
        <f t="shared" si="92"/>
        <v>-5.2768365053447286E-2</v>
      </c>
      <c r="L262" s="4">
        <f t="shared" si="93"/>
        <v>-5.2942747830764803E-2</v>
      </c>
      <c r="M262" s="14">
        <f t="shared" si="94"/>
        <v>8325</v>
      </c>
      <c r="N262" s="4">
        <f t="shared" si="95"/>
        <v>9.3448450990350432E-3</v>
      </c>
      <c r="O262" s="4">
        <f t="shared" si="96"/>
        <v>5.5865921787709499E-3</v>
      </c>
      <c r="P262" s="4">
        <f t="shared" si="97"/>
        <v>1.3712544438801422E-2</v>
      </c>
      <c r="Q262" s="4">
        <f t="shared" si="98"/>
        <v>1.0157440325038091E-4</v>
      </c>
      <c r="R262" s="4" t="e">
        <f t="shared" si="99"/>
        <v>#VALUE!</v>
      </c>
      <c r="S262" s="4">
        <f t="shared" si="100"/>
        <v>-0.55714998573085261</v>
      </c>
      <c r="T262" s="14">
        <f t="shared" si="101"/>
        <v>28.5</v>
      </c>
      <c r="U262" s="4">
        <f t="shared" si="102"/>
        <v>1.2240457540718637</v>
      </c>
      <c r="V262" s="4">
        <f t="shared" si="103"/>
        <v>1.2925036103452803</v>
      </c>
      <c r="W262" s="4">
        <f t="shared" si="104"/>
        <v>0.87767350501964203</v>
      </c>
      <c r="X262">
        <f t="shared" si="105"/>
        <v>6.8382444361556631E-3</v>
      </c>
      <c r="Y262">
        <f t="shared" si="106"/>
        <v>2.9755826859045507</v>
      </c>
      <c r="Z262" s="9" t="s">
        <v>1017</v>
      </c>
      <c r="AA262" s="17">
        <v>4.1614210900000002</v>
      </c>
      <c r="AB262" s="17">
        <v>5.7750750000000002</v>
      </c>
      <c r="AC262" s="17">
        <v>10.356378033</v>
      </c>
      <c r="AD262" s="17">
        <v>10.7526195</v>
      </c>
      <c r="AE262" s="16">
        <v>-2800</v>
      </c>
      <c r="AF262" s="16">
        <v>861.69275000000005</v>
      </c>
      <c r="AG262" s="8">
        <v>55</v>
      </c>
      <c r="AH262" s="8">
        <v>430</v>
      </c>
      <c r="AI262" s="8">
        <v>-1258</v>
      </c>
      <c r="AJ262" s="8">
        <v>-7</v>
      </c>
      <c r="AK262" s="8">
        <v>1486</v>
      </c>
      <c r="AL262" s="8">
        <v>8043</v>
      </c>
      <c r="AM262" s="8">
        <v>8607</v>
      </c>
      <c r="AN262" s="8">
        <v>8306</v>
      </c>
      <c r="AO262" s="8">
        <v>10038</v>
      </c>
      <c r="AP262" s="8">
        <v>9998</v>
      </c>
      <c r="AQ262" s="8">
        <v>7617</v>
      </c>
      <c r="AR262" s="8">
        <v>8129</v>
      </c>
      <c r="AS262" s="8">
        <v>7710</v>
      </c>
      <c r="AT262" s="8">
        <v>9080</v>
      </c>
      <c r="AU262" s="8">
        <v>9767</v>
      </c>
      <c r="AV262" s="8">
        <v>9845</v>
      </c>
      <c r="AW262" s="8">
        <v>9164</v>
      </c>
      <c r="AX262" s="8">
        <v>8097</v>
      </c>
      <c r="AY262" s="8">
        <v>13439</v>
      </c>
      <c r="AZ262" s="8">
        <v>12229</v>
      </c>
      <c r="BA262" s="8">
        <v>92</v>
      </c>
      <c r="BB262" s="8">
        <v>431</v>
      </c>
      <c r="BC262" s="8">
        <v>-1261</v>
      </c>
      <c r="BD262" s="8">
        <v>-70</v>
      </c>
      <c r="BE262" s="8">
        <v>1490</v>
      </c>
      <c r="BF262" s="8">
        <v>135</v>
      </c>
      <c r="BG262" s="8">
        <v>466</v>
      </c>
      <c r="BH262" s="8">
        <v>-1219</v>
      </c>
      <c r="BI262" s="8">
        <v>-25</v>
      </c>
      <c r="BJ262" s="8">
        <v>1576</v>
      </c>
      <c r="BK262" s="8">
        <v>2703</v>
      </c>
      <c r="BL262" s="8">
        <v>2751</v>
      </c>
      <c r="BM262" s="8">
        <v>2689</v>
      </c>
      <c r="BN262" s="8">
        <v>3295</v>
      </c>
      <c r="BO262" s="8">
        <v>2670</v>
      </c>
      <c r="BP262" s="8">
        <v>2071</v>
      </c>
      <c r="BQ262" s="8">
        <v>2072</v>
      </c>
      <c r="BR262" s="8">
        <v>2175</v>
      </c>
      <c r="BS262" s="8">
        <v>2543</v>
      </c>
      <c r="BT262" s="8">
        <v>2503</v>
      </c>
      <c r="BU262" s="8">
        <v>-1</v>
      </c>
      <c r="BV262" s="8">
        <v>-56</v>
      </c>
      <c r="BW262" s="8">
        <v>-24</v>
      </c>
      <c r="BX262" s="8">
        <v>-85</v>
      </c>
      <c r="BY262" s="8">
        <v>-26</v>
      </c>
      <c r="BZ262" s="8">
        <v>-6807</v>
      </c>
      <c r="CA262" s="8">
        <v>-5962</v>
      </c>
      <c r="CB262" s="8">
        <v>-5748</v>
      </c>
      <c r="CC262" s="8">
        <v>-9871</v>
      </c>
      <c r="CD262" s="8">
        <v>-7098</v>
      </c>
      <c r="CE262" s="10">
        <v>16.875</v>
      </c>
      <c r="CF262" s="10">
        <v>-6.0555555555555598</v>
      </c>
      <c r="CG262" s="10">
        <v>-0.155555555555556</v>
      </c>
      <c r="CH262" s="10">
        <v>-0.29958960328317402</v>
      </c>
      <c r="CI262" s="10">
        <v>7.4615384615384599</v>
      </c>
      <c r="CJ262" s="8">
        <v>98</v>
      </c>
      <c r="CK262" s="8">
        <v>465</v>
      </c>
      <c r="CL262" s="8">
        <v>-1216</v>
      </c>
      <c r="CM262" s="8">
        <v>38</v>
      </c>
      <c r="CN262" s="8">
        <v>1572</v>
      </c>
      <c r="CO262" s="10">
        <v>0.995</v>
      </c>
      <c r="CP262" s="10">
        <v>5.0739999999999998</v>
      </c>
      <c r="CQ262" s="10">
        <v>-15.018000000000001</v>
      </c>
      <c r="CR262" s="10">
        <v>0.28299999999999997</v>
      </c>
      <c r="CS262" s="10">
        <v>12.855</v>
      </c>
      <c r="CT262" s="8">
        <v>6</v>
      </c>
      <c r="CU262" s="8">
        <v>14</v>
      </c>
      <c r="CV262" s="8">
        <v>3733</v>
      </c>
      <c r="CW262" s="8">
        <v>2653</v>
      </c>
      <c r="CX262" s="8">
        <v>2623</v>
      </c>
      <c r="CY262" s="8">
        <v>3877</v>
      </c>
      <c r="CZ262" s="8">
        <v>3683</v>
      </c>
      <c r="DA262" s="4" t="s">
        <v>134</v>
      </c>
      <c r="DB262" s="4" t="s">
        <v>134</v>
      </c>
      <c r="DC262" s="4" t="s">
        <v>134</v>
      </c>
      <c r="DD262" s="4" t="s">
        <v>134</v>
      </c>
      <c r="DE262" s="4" t="s">
        <v>134</v>
      </c>
      <c r="DF262" s="8">
        <v>33</v>
      </c>
      <c r="DG262" s="4">
        <f t="shared" si="107"/>
        <v>-0.56138248504217392</v>
      </c>
    </row>
    <row r="263" spans="1:111" ht="14" customHeight="1" x14ac:dyDescent="0.2">
      <c r="A263" s="4" t="s">
        <v>1018</v>
      </c>
      <c r="B263" s="5" t="s">
        <v>1019</v>
      </c>
      <c r="C263" s="4" t="s">
        <v>213</v>
      </c>
      <c r="D263" s="16">
        <v>35</v>
      </c>
      <c r="E263" s="4">
        <f t="shared" si="88"/>
        <v>7.4371373353445014E-2</v>
      </c>
      <c r="F263" s="4">
        <f t="shared" si="89"/>
        <v>153.81654854999999</v>
      </c>
      <c r="G263" s="4">
        <f t="shared" si="90"/>
        <v>50.049603992039302</v>
      </c>
      <c r="H263" s="4">
        <f t="shared" si="91"/>
        <v>0.63192544634982062</v>
      </c>
      <c r="I263" s="17">
        <v>15.381654855000001</v>
      </c>
      <c r="J263" s="8">
        <v>18</v>
      </c>
      <c r="K263" s="4">
        <f t="shared" si="92"/>
        <v>4.7651897599388704E-2</v>
      </c>
      <c r="L263" s="4">
        <f t="shared" si="93"/>
        <v>1.4177736947623476E-2</v>
      </c>
      <c r="M263" s="14">
        <f t="shared" si="94"/>
        <v>13967.5</v>
      </c>
      <c r="N263" s="4">
        <f t="shared" si="95"/>
        <v>-4.0979067449328941E-3</v>
      </c>
      <c r="O263" s="4">
        <f t="shared" si="96"/>
        <v>1.1075423634954036E-2</v>
      </c>
      <c r="P263" s="4">
        <f t="shared" si="97"/>
        <v>1.2625982943847713E-2</v>
      </c>
      <c r="Q263" s="4">
        <f t="shared" si="98"/>
        <v>7.1990253627201243E-3</v>
      </c>
      <c r="R263" s="4">
        <f t="shared" si="99"/>
        <v>0</v>
      </c>
      <c r="S263" s="4">
        <f t="shared" si="100"/>
        <v>0.19382548195869997</v>
      </c>
      <c r="T263" s="14">
        <f t="shared" si="101"/>
        <v>103</v>
      </c>
      <c r="U263" s="4">
        <f t="shared" si="102"/>
        <v>0.64290800341782972</v>
      </c>
      <c r="V263" s="4">
        <f t="shared" si="103"/>
        <v>0.70467493951455551</v>
      </c>
      <c r="W263" s="4">
        <f t="shared" si="104"/>
        <v>1.6316951318694086</v>
      </c>
      <c r="X263">
        <f t="shared" si="105"/>
        <v>7.1204784961549413E-3</v>
      </c>
      <c r="Y263">
        <f t="shared" si="106"/>
        <v>22.292063492063491</v>
      </c>
      <c r="Z263" s="9" t="s">
        <v>1020</v>
      </c>
      <c r="AA263" s="17">
        <v>21.338812126000001</v>
      </c>
      <c r="AB263" s="17">
        <v>16.332455816</v>
      </c>
      <c r="AC263" s="17">
        <v>12.325741619</v>
      </c>
      <c r="AD263" s="17">
        <v>11.544771724</v>
      </c>
      <c r="AE263" s="16">
        <v>-9676</v>
      </c>
      <c r="AF263" s="16">
        <v>5705.6548550925299</v>
      </c>
      <c r="AG263" s="8">
        <v>100</v>
      </c>
      <c r="AH263" s="8">
        <v>410</v>
      </c>
      <c r="AI263" s="8">
        <v>-124</v>
      </c>
      <c r="AJ263" s="8">
        <v>187</v>
      </c>
      <c r="AK263" s="8">
        <v>-10</v>
      </c>
      <c r="AL263" s="8">
        <v>14044</v>
      </c>
      <c r="AM263" s="8">
        <v>13891</v>
      </c>
      <c r="AN263" s="8">
        <v>13319</v>
      </c>
      <c r="AO263" s="8">
        <v>13475</v>
      </c>
      <c r="AP263" s="8">
        <v>13275</v>
      </c>
      <c r="AQ263" s="8">
        <v>12813</v>
      </c>
      <c r="AR263" s="8">
        <v>12628</v>
      </c>
      <c r="AS263" s="8">
        <v>11856</v>
      </c>
      <c r="AT263" s="8">
        <v>11720</v>
      </c>
      <c r="AU263" s="8">
        <v>11468</v>
      </c>
      <c r="AV263" s="8">
        <v>9029</v>
      </c>
      <c r="AW263" s="8">
        <v>8607</v>
      </c>
      <c r="AX263" s="8">
        <v>7621</v>
      </c>
      <c r="AY263" s="8">
        <v>8258</v>
      </c>
      <c r="AZ263" s="8">
        <v>7495</v>
      </c>
      <c r="BA263" s="8">
        <v>-36.999999999999098</v>
      </c>
      <c r="BB263" s="8">
        <v>441</v>
      </c>
      <c r="BC263" s="8">
        <v>-204</v>
      </c>
      <c r="BD263" s="8">
        <v>-31.000000000001801</v>
      </c>
      <c r="BE263" s="8">
        <v>-145</v>
      </c>
      <c r="BF263" s="8">
        <v>114.00000000000099</v>
      </c>
      <c r="BG263" s="8">
        <v>742</v>
      </c>
      <c r="BH263" s="8">
        <v>156</v>
      </c>
      <c r="BI263" s="8">
        <v>294.99999999999801</v>
      </c>
      <c r="BJ263" s="8">
        <v>176</v>
      </c>
      <c r="BK263" s="8">
        <v>630</v>
      </c>
      <c r="BL263" s="8">
        <v>703</v>
      </c>
      <c r="BM263" s="8">
        <v>545</v>
      </c>
      <c r="BN263" s="8">
        <v>584</v>
      </c>
      <c r="BO263" s="8">
        <v>550</v>
      </c>
      <c r="BP263" s="8">
        <v>630</v>
      </c>
      <c r="BQ263" s="8">
        <v>697</v>
      </c>
      <c r="BR263" s="8">
        <v>533</v>
      </c>
      <c r="BS263" s="8">
        <v>565</v>
      </c>
      <c r="BT263" s="8">
        <v>526</v>
      </c>
      <c r="BU263" s="8">
        <v>-65</v>
      </c>
      <c r="BV263" s="8">
        <v>-141</v>
      </c>
      <c r="BW263" s="8">
        <v>-25</v>
      </c>
      <c r="BX263" s="8">
        <v>-257</v>
      </c>
      <c r="BY263" s="8">
        <v>-32</v>
      </c>
      <c r="BZ263" s="8">
        <v>-4037</v>
      </c>
      <c r="CA263" s="8">
        <v>-3629</v>
      </c>
      <c r="CB263" s="8">
        <v>-3331</v>
      </c>
      <c r="CC263" s="8">
        <v>-3566</v>
      </c>
      <c r="CD263" s="8">
        <v>-3127</v>
      </c>
      <c r="CE263" s="10">
        <v>-1.82568807339449</v>
      </c>
      <c r="CF263" s="10">
        <v>2.29483282674772</v>
      </c>
      <c r="CG263" s="10">
        <v>1.48951048951049</v>
      </c>
      <c r="CH263" s="10">
        <v>0.26843657817108602</v>
      </c>
      <c r="CI263" s="10">
        <v>0.18181818181818199</v>
      </c>
      <c r="CJ263" s="8">
        <v>251</v>
      </c>
      <c r="CK263" s="8">
        <v>711</v>
      </c>
      <c r="CL263" s="8">
        <v>236</v>
      </c>
      <c r="CM263" s="8">
        <v>513</v>
      </c>
      <c r="CN263" s="8">
        <v>311</v>
      </c>
      <c r="CO263" s="10">
        <v>2.78</v>
      </c>
      <c r="CP263" s="10">
        <v>8.2609999999999992</v>
      </c>
      <c r="CQ263" s="10">
        <v>3.097</v>
      </c>
      <c r="CR263" s="10">
        <v>6.2119999999999997</v>
      </c>
      <c r="CS263" s="10">
        <v>4.149</v>
      </c>
      <c r="CT263" s="8">
        <v>6</v>
      </c>
      <c r="CU263" s="8">
        <v>12</v>
      </c>
      <c r="CV263" s="8">
        <v>2632</v>
      </c>
      <c r="CW263" s="8">
        <v>2319</v>
      </c>
      <c r="CX263" s="8">
        <v>2332</v>
      </c>
      <c r="CY263" s="8">
        <v>2602</v>
      </c>
      <c r="CZ263" s="8">
        <v>2398</v>
      </c>
      <c r="DA263" s="8">
        <v>0</v>
      </c>
      <c r="DB263" s="8">
        <v>38</v>
      </c>
      <c r="DC263" s="8">
        <v>228</v>
      </c>
      <c r="DD263" s="8">
        <v>489</v>
      </c>
      <c r="DE263" s="8">
        <v>565</v>
      </c>
      <c r="DF263" s="8">
        <v>18</v>
      </c>
      <c r="DG263" s="4" t="e">
        <f t="shared" si="107"/>
        <v>#NUM!</v>
      </c>
    </row>
    <row r="264" spans="1:111" ht="14" customHeight="1" x14ac:dyDescent="0.2">
      <c r="A264" s="4" t="s">
        <v>1021</v>
      </c>
      <c r="B264" s="5" t="s">
        <v>1022</v>
      </c>
      <c r="C264" s="4" t="s">
        <v>1023</v>
      </c>
      <c r="D264" s="2" t="s">
        <v>134</v>
      </c>
      <c r="E264" s="4" t="e">
        <f t="shared" ref="E264:E295" si="108">(I264/AD264)^(1/4)-1</f>
        <v>#VALUE!</v>
      </c>
      <c r="F264" s="4" t="e">
        <f t="shared" si="89"/>
        <v>#VALUE!</v>
      </c>
      <c r="G264" s="4" t="e">
        <f t="shared" si="90"/>
        <v>#VALUE!</v>
      </c>
      <c r="H264" s="4" t="e">
        <f t="shared" si="91"/>
        <v>#VALUE!</v>
      </c>
      <c r="I264" s="2" t="s">
        <v>134</v>
      </c>
      <c r="J264" s="8">
        <v>1</v>
      </c>
      <c r="K264" s="4" t="e">
        <f t="shared" si="92"/>
        <v>#VALUE!</v>
      </c>
      <c r="L264" s="4" t="e">
        <f t="shared" si="93"/>
        <v>#VALUE!</v>
      </c>
      <c r="M264" s="14" t="e">
        <f t="shared" si="94"/>
        <v>#DIV/0!</v>
      </c>
      <c r="N264" s="4" t="e">
        <f t="shared" si="95"/>
        <v>#VALUE!</v>
      </c>
      <c r="O264" s="4" t="e">
        <f t="shared" si="96"/>
        <v>#VALUE!</v>
      </c>
      <c r="P264" s="4" t="e">
        <f t="shared" si="97"/>
        <v>#VALUE!</v>
      </c>
      <c r="Q264" s="4" t="e">
        <f t="shared" si="98"/>
        <v>#VALUE!</v>
      </c>
      <c r="R264" s="4" t="e">
        <f t="shared" si="99"/>
        <v>#VALUE!</v>
      </c>
      <c r="S264" s="4" t="e">
        <f t="shared" si="100"/>
        <v>#VALUE!</v>
      </c>
      <c r="T264" s="14" t="e">
        <f t="shared" si="101"/>
        <v>#DIV/0!</v>
      </c>
      <c r="U264" s="4" t="e">
        <f t="shared" si="102"/>
        <v>#VALUE!</v>
      </c>
      <c r="V264" s="4" t="e">
        <f t="shared" si="103"/>
        <v>#VALUE!</v>
      </c>
      <c r="W264" s="4" t="e">
        <f t="shared" si="104"/>
        <v>#VALUE!</v>
      </c>
      <c r="X264" t="e">
        <f t="shared" si="105"/>
        <v>#VALUE!</v>
      </c>
      <c r="Y264" t="e">
        <f t="shared" si="106"/>
        <v>#VALUE!</v>
      </c>
      <c r="Z264" s="9" t="s">
        <v>1024</v>
      </c>
      <c r="AA264" s="2" t="s">
        <v>134</v>
      </c>
      <c r="AB264" s="2" t="s">
        <v>134</v>
      </c>
      <c r="AC264" s="2" t="s">
        <v>134</v>
      </c>
      <c r="AD264" s="2" t="s">
        <v>134</v>
      </c>
      <c r="AE264" s="2" t="s">
        <v>134</v>
      </c>
      <c r="AF264" s="2" t="s">
        <v>134</v>
      </c>
      <c r="AG264" s="4" t="s">
        <v>134</v>
      </c>
      <c r="AH264" s="4" t="s">
        <v>134</v>
      </c>
      <c r="AI264" s="4" t="s">
        <v>134</v>
      </c>
      <c r="AJ264" s="4" t="s">
        <v>134</v>
      </c>
      <c r="AK264" s="4" t="s">
        <v>134</v>
      </c>
      <c r="AL264" s="4" t="s">
        <v>134</v>
      </c>
      <c r="AM264" s="4" t="s">
        <v>134</v>
      </c>
      <c r="AN264" s="4" t="s">
        <v>134</v>
      </c>
      <c r="AO264" s="4" t="s">
        <v>134</v>
      </c>
      <c r="AP264" s="4" t="s">
        <v>134</v>
      </c>
      <c r="AQ264" s="4" t="s">
        <v>134</v>
      </c>
      <c r="AR264" s="4" t="s">
        <v>134</v>
      </c>
      <c r="AS264" s="4" t="s">
        <v>134</v>
      </c>
      <c r="AT264" s="4" t="s">
        <v>134</v>
      </c>
      <c r="AU264" s="4" t="s">
        <v>134</v>
      </c>
      <c r="AV264" s="4" t="s">
        <v>134</v>
      </c>
      <c r="AW264" s="4" t="s">
        <v>134</v>
      </c>
      <c r="AX264" s="4" t="s">
        <v>134</v>
      </c>
      <c r="AY264" s="4" t="s">
        <v>134</v>
      </c>
      <c r="AZ264" s="4" t="s">
        <v>134</v>
      </c>
      <c r="BA264" s="4" t="s">
        <v>134</v>
      </c>
      <c r="BB264" s="4" t="s">
        <v>134</v>
      </c>
      <c r="BC264" s="4" t="s">
        <v>134</v>
      </c>
      <c r="BD264" s="4" t="s">
        <v>134</v>
      </c>
      <c r="BE264" s="4" t="s">
        <v>134</v>
      </c>
      <c r="BF264" s="4" t="s">
        <v>134</v>
      </c>
      <c r="BG264" s="4" t="s">
        <v>134</v>
      </c>
      <c r="BH264" s="4" t="s">
        <v>134</v>
      </c>
      <c r="BI264" s="4" t="s">
        <v>134</v>
      </c>
      <c r="BJ264" s="4" t="s">
        <v>134</v>
      </c>
      <c r="BK264" s="4" t="s">
        <v>134</v>
      </c>
      <c r="BL264" s="4" t="s">
        <v>134</v>
      </c>
      <c r="BM264" s="4" t="s">
        <v>134</v>
      </c>
      <c r="BN264" s="4" t="s">
        <v>134</v>
      </c>
      <c r="BO264" s="4" t="s">
        <v>134</v>
      </c>
      <c r="BP264" s="4" t="s">
        <v>134</v>
      </c>
      <c r="BQ264" s="4" t="s">
        <v>134</v>
      </c>
      <c r="BR264" s="4" t="s">
        <v>134</v>
      </c>
      <c r="BS264" s="4" t="s">
        <v>134</v>
      </c>
      <c r="BT264" s="4" t="s">
        <v>134</v>
      </c>
      <c r="BU264" s="4" t="s">
        <v>134</v>
      </c>
      <c r="BV264" s="4" t="s">
        <v>134</v>
      </c>
      <c r="BW264" s="4" t="s">
        <v>134</v>
      </c>
      <c r="BX264" s="4" t="s">
        <v>134</v>
      </c>
      <c r="BY264" s="4" t="s">
        <v>134</v>
      </c>
      <c r="BZ264" s="4" t="s">
        <v>134</v>
      </c>
      <c r="CA264" s="4" t="s">
        <v>134</v>
      </c>
      <c r="CB264" s="4" t="s">
        <v>134</v>
      </c>
      <c r="CC264" s="4" t="s">
        <v>134</v>
      </c>
      <c r="CD264" s="4" t="s">
        <v>134</v>
      </c>
      <c r="CE264" s="4" t="s">
        <v>134</v>
      </c>
      <c r="CF264" s="4" t="s">
        <v>134</v>
      </c>
      <c r="CG264" s="4" t="s">
        <v>134</v>
      </c>
      <c r="CH264" s="4" t="s">
        <v>134</v>
      </c>
      <c r="CI264" s="4" t="s">
        <v>134</v>
      </c>
      <c r="CJ264" s="4" t="s">
        <v>134</v>
      </c>
      <c r="CK264" s="4" t="s">
        <v>134</v>
      </c>
      <c r="CL264" s="4" t="s">
        <v>134</v>
      </c>
      <c r="CM264" s="4" t="s">
        <v>134</v>
      </c>
      <c r="CN264" s="4" t="s">
        <v>134</v>
      </c>
      <c r="CO264" s="4" t="s">
        <v>134</v>
      </c>
      <c r="CP264" s="4" t="s">
        <v>134</v>
      </c>
      <c r="CQ264" s="4" t="s">
        <v>134</v>
      </c>
      <c r="CR264" s="4" t="s">
        <v>134</v>
      </c>
      <c r="CS264" s="4" t="s">
        <v>134</v>
      </c>
      <c r="CT264" s="4" t="s">
        <v>134</v>
      </c>
      <c r="CU264" s="4" t="s">
        <v>134</v>
      </c>
      <c r="CV264" s="4" t="s">
        <v>134</v>
      </c>
      <c r="CW264" s="4" t="s">
        <v>134</v>
      </c>
      <c r="CX264" s="4" t="s">
        <v>134</v>
      </c>
      <c r="CY264" s="4" t="s">
        <v>134</v>
      </c>
      <c r="CZ264" s="4" t="s">
        <v>134</v>
      </c>
      <c r="DA264" s="4" t="s">
        <v>134</v>
      </c>
      <c r="DB264" s="4" t="s">
        <v>134</v>
      </c>
      <c r="DC264" s="4" t="s">
        <v>134</v>
      </c>
      <c r="DD264" s="4" t="s">
        <v>134</v>
      </c>
      <c r="DE264" s="4" t="s">
        <v>134</v>
      </c>
      <c r="DF264" s="8">
        <v>1</v>
      </c>
      <c r="DG264" s="4" t="e">
        <f t="shared" si="107"/>
        <v>#VALUE!</v>
      </c>
    </row>
    <row r="265" spans="1:111" ht="14" customHeight="1" x14ac:dyDescent="0.2">
      <c r="A265" s="4" t="s">
        <v>1025</v>
      </c>
      <c r="B265" s="5" t="s">
        <v>1026</v>
      </c>
      <c r="C265" s="4" t="s">
        <v>1027</v>
      </c>
      <c r="D265" s="16">
        <v>41</v>
      </c>
      <c r="E265" s="4" t="e">
        <f t="shared" si="108"/>
        <v>#VALUE!</v>
      </c>
      <c r="F265" s="4" t="e">
        <f t="shared" si="89"/>
        <v>#VALUE!</v>
      </c>
      <c r="G265" s="4" t="e">
        <f t="shared" si="90"/>
        <v>#VALUE!</v>
      </c>
      <c r="H265" s="4" t="e">
        <f t="shared" si="91"/>
        <v>#VALUE!</v>
      </c>
      <c r="I265" s="2" t="s">
        <v>134</v>
      </c>
      <c r="J265" s="4" t="s">
        <v>134</v>
      </c>
      <c r="K265" s="4" t="e">
        <f t="shared" si="92"/>
        <v>#VALUE!</v>
      </c>
      <c r="L265" s="4" t="e">
        <f t="shared" si="93"/>
        <v>#VALUE!</v>
      </c>
      <c r="M265" s="14">
        <f t="shared" si="94"/>
        <v>3222.5</v>
      </c>
      <c r="N265" s="4">
        <f t="shared" si="95"/>
        <v>-6.2159034551165483E-2</v>
      </c>
      <c r="O265" s="4">
        <f t="shared" si="96"/>
        <v>-8.3815506695321534E-2</v>
      </c>
      <c r="P265" s="4">
        <f t="shared" si="97"/>
        <v>-6.1001818482393784E-2</v>
      </c>
      <c r="Q265" s="4">
        <f t="shared" si="98"/>
        <v>0</v>
      </c>
      <c r="R265" s="4" t="e">
        <f t="shared" si="99"/>
        <v>#VALUE!</v>
      </c>
      <c r="S265" s="4" t="e">
        <f t="shared" si="100"/>
        <v>#VALUE!</v>
      </c>
      <c r="T265" s="14">
        <f t="shared" si="101"/>
        <v>26.5</v>
      </c>
      <c r="U265" s="4">
        <f t="shared" si="102"/>
        <v>1.5360589131538853</v>
      </c>
      <c r="V265" s="4">
        <f t="shared" si="103"/>
        <v>1.7258202567760343</v>
      </c>
      <c r="W265" s="4">
        <f t="shared" si="104"/>
        <v>0.65295970817443205</v>
      </c>
      <c r="X265">
        <f t="shared" si="105"/>
        <v>-0.1287455561198578</v>
      </c>
      <c r="Y265">
        <f t="shared" si="106"/>
        <v>3.8607843137254902</v>
      </c>
      <c r="Z265" s="9" t="s">
        <v>1028</v>
      </c>
      <c r="AA265" s="2" t="s">
        <v>134</v>
      </c>
      <c r="AB265" s="2" t="s">
        <v>134</v>
      </c>
      <c r="AC265" s="2" t="s">
        <v>134</v>
      </c>
      <c r="AD265" s="2" t="s">
        <v>134</v>
      </c>
      <c r="AE265" s="16">
        <v>-327</v>
      </c>
      <c r="AF265" s="2" t="s">
        <v>134</v>
      </c>
      <c r="AG265" s="8">
        <v>-507</v>
      </c>
      <c r="AH265" s="8">
        <v>-5036</v>
      </c>
      <c r="AI265" s="4" t="s">
        <v>134</v>
      </c>
      <c r="AJ265" s="4" t="s">
        <v>134</v>
      </c>
      <c r="AK265" s="4" t="s">
        <v>134</v>
      </c>
      <c r="AL265" s="8">
        <v>3938</v>
      </c>
      <c r="AM265" s="8">
        <v>2507</v>
      </c>
      <c r="AN265" s="4" t="s">
        <v>134</v>
      </c>
      <c r="AO265" s="4" t="s">
        <v>134</v>
      </c>
      <c r="AP265" s="4" t="s">
        <v>134</v>
      </c>
      <c r="AQ265" s="8">
        <v>3505</v>
      </c>
      <c r="AR265" s="8">
        <v>2392</v>
      </c>
      <c r="AS265" s="4" t="s">
        <v>134</v>
      </c>
      <c r="AT265" s="4" t="s">
        <v>134</v>
      </c>
      <c r="AU265" s="4" t="s">
        <v>134</v>
      </c>
      <c r="AV265" s="8">
        <v>6049</v>
      </c>
      <c r="AW265" s="8">
        <v>6031</v>
      </c>
      <c r="AX265" s="4" t="s">
        <v>134</v>
      </c>
      <c r="AY265" s="4" t="s">
        <v>134</v>
      </c>
      <c r="AZ265" s="4" t="s">
        <v>134</v>
      </c>
      <c r="BA265" s="8">
        <v>-376</v>
      </c>
      <c r="BB265" s="8">
        <v>-5031</v>
      </c>
      <c r="BC265" s="4" t="s">
        <v>134</v>
      </c>
      <c r="BD265" s="4" t="s">
        <v>134</v>
      </c>
      <c r="BE265" s="4" t="s">
        <v>134</v>
      </c>
      <c r="BF265" s="8">
        <v>-369</v>
      </c>
      <c r="BG265" s="8">
        <v>-5015</v>
      </c>
      <c r="BH265" s="4" t="s">
        <v>134</v>
      </c>
      <c r="BI265" s="4" t="s">
        <v>134</v>
      </c>
      <c r="BJ265" s="4" t="s">
        <v>134</v>
      </c>
      <c r="BK265" s="8">
        <v>1020</v>
      </c>
      <c r="BL265" s="8">
        <v>584</v>
      </c>
      <c r="BM265" s="4" t="s">
        <v>134</v>
      </c>
      <c r="BN265" s="4" t="s">
        <v>134</v>
      </c>
      <c r="BO265" s="4" t="s">
        <v>134</v>
      </c>
      <c r="BP265" s="8">
        <v>741</v>
      </c>
      <c r="BQ265" s="8">
        <v>615</v>
      </c>
      <c r="BR265" s="4" t="s">
        <v>134</v>
      </c>
      <c r="BS265" s="4" t="s">
        <v>134</v>
      </c>
      <c r="BT265" s="4" t="s">
        <v>134</v>
      </c>
      <c r="BU265" s="8">
        <v>0</v>
      </c>
      <c r="BV265" s="8">
        <v>-53</v>
      </c>
      <c r="BW265" s="4" t="s">
        <v>134</v>
      </c>
      <c r="BX265" s="4" t="s">
        <v>134</v>
      </c>
      <c r="BY265" s="4" t="s">
        <v>134</v>
      </c>
      <c r="BZ265" s="8">
        <v>-2091</v>
      </c>
      <c r="CA265" s="8">
        <v>-3174</v>
      </c>
      <c r="CB265" s="4" t="s">
        <v>134</v>
      </c>
      <c r="CC265" s="4" t="s">
        <v>134</v>
      </c>
      <c r="CD265" s="4" t="s">
        <v>134</v>
      </c>
      <c r="CE265" s="10">
        <v>-8.2246153846153796</v>
      </c>
      <c r="CF265" s="4" t="s">
        <v>134</v>
      </c>
      <c r="CG265" s="4" t="s">
        <v>134</v>
      </c>
      <c r="CH265" s="4" t="s">
        <v>134</v>
      </c>
      <c r="CI265" s="4" t="s">
        <v>134</v>
      </c>
      <c r="CJ265" s="8">
        <v>-500</v>
      </c>
      <c r="CK265" s="8">
        <v>-5020</v>
      </c>
      <c r="CL265" s="4" t="s">
        <v>134</v>
      </c>
      <c r="CM265" s="4" t="s">
        <v>134</v>
      </c>
      <c r="CN265" s="4" t="s">
        <v>134</v>
      </c>
      <c r="CO265" s="10">
        <v>-8.266</v>
      </c>
      <c r="CP265" s="10">
        <v>-83.236999999999995</v>
      </c>
      <c r="CQ265" s="4" t="s">
        <v>134</v>
      </c>
      <c r="CR265" s="4" t="s">
        <v>134</v>
      </c>
      <c r="CS265" s="4" t="s">
        <v>134</v>
      </c>
      <c r="CT265" s="4" t="s">
        <v>134</v>
      </c>
      <c r="CU265" s="4" t="s">
        <v>134</v>
      </c>
      <c r="CV265" s="8">
        <v>2854</v>
      </c>
      <c r="CW265" s="8">
        <v>550</v>
      </c>
      <c r="CX265" s="4" t="s">
        <v>134</v>
      </c>
      <c r="CY265" s="4" t="s">
        <v>134</v>
      </c>
      <c r="CZ265" s="4" t="s">
        <v>134</v>
      </c>
      <c r="DA265" s="4" t="s">
        <v>134</v>
      </c>
      <c r="DB265" s="4" t="s">
        <v>134</v>
      </c>
      <c r="DC265" s="4" t="s">
        <v>134</v>
      </c>
      <c r="DD265" s="4" t="s">
        <v>134</v>
      </c>
      <c r="DE265" s="4" t="s">
        <v>134</v>
      </c>
      <c r="DF265" s="4" t="s">
        <v>134</v>
      </c>
      <c r="DG265" s="4" t="e">
        <f t="shared" si="107"/>
        <v>#VALUE!</v>
      </c>
    </row>
    <row r="266" spans="1:111" ht="14" customHeight="1" x14ac:dyDescent="0.2">
      <c r="A266" s="4" t="s">
        <v>1029</v>
      </c>
      <c r="B266" s="5" t="s">
        <v>1030</v>
      </c>
      <c r="C266" s="4" t="s">
        <v>985</v>
      </c>
      <c r="D266" s="16">
        <v>40</v>
      </c>
      <c r="E266" s="4">
        <f t="shared" si="108"/>
        <v>0.55321776071358109</v>
      </c>
      <c r="F266" s="4">
        <f t="shared" si="89"/>
        <v>-4.964966188737856</v>
      </c>
      <c r="G266" s="4">
        <f t="shared" si="90"/>
        <v>-5.5647221482041243</v>
      </c>
      <c r="H266" s="4">
        <f t="shared" si="91"/>
        <v>1.1037293306777287</v>
      </c>
      <c r="I266" s="17">
        <v>9.3981348489999998</v>
      </c>
      <c r="J266" s="8">
        <v>2</v>
      </c>
      <c r="K266" s="4">
        <f t="shared" si="92"/>
        <v>0.35530075560488261</v>
      </c>
      <c r="L266" s="4">
        <f t="shared" si="93"/>
        <v>0.5443566888340361</v>
      </c>
      <c r="M266" s="14">
        <f t="shared" si="94"/>
        <v>5169.7199999999993</v>
      </c>
      <c r="N266" s="4">
        <f t="shared" si="95"/>
        <v>-0.21572929697564638</v>
      </c>
      <c r="O266" s="4">
        <f t="shared" si="96"/>
        <v>-0.22068419573832071</v>
      </c>
      <c r="P266" s="4">
        <f t="shared" si="97"/>
        <v>-0.19834401454058759</v>
      </c>
      <c r="Q266" s="4">
        <f t="shared" si="98"/>
        <v>3.749401040178982E-3</v>
      </c>
      <c r="R266" s="4">
        <f t="shared" si="99"/>
        <v>0.15822313378566336</v>
      </c>
      <c r="S266" s="4">
        <f t="shared" si="100"/>
        <v>0.2590022829267371</v>
      </c>
      <c r="T266" s="14">
        <f t="shared" si="101"/>
        <v>27.919999999999998</v>
      </c>
      <c r="U266" s="4">
        <f t="shared" si="102"/>
        <v>1.5139705726610988</v>
      </c>
      <c r="V266" s="4">
        <f t="shared" si="103"/>
        <v>2.6264946979370491</v>
      </c>
      <c r="W266" s="4">
        <f t="shared" si="104"/>
        <v>0.90976943754837503</v>
      </c>
      <c r="X266">
        <f t="shared" si="105"/>
        <v>-0.33410937819919939</v>
      </c>
      <c r="Y266">
        <f t="shared" si="106"/>
        <v>1.8025077073344551</v>
      </c>
      <c r="Z266" s="9" t="s">
        <v>1031</v>
      </c>
      <c r="AA266" s="17">
        <v>14.543155636</v>
      </c>
      <c r="AB266" s="17">
        <v>6.797311433</v>
      </c>
      <c r="AC266" s="17">
        <v>5.5182618840000002</v>
      </c>
      <c r="AD266" s="17">
        <v>1.614775979</v>
      </c>
      <c r="AE266" s="16">
        <v>68.959999999999994</v>
      </c>
      <c r="AF266" s="16">
        <v>9467.0948490752307</v>
      </c>
      <c r="AG266" s="8">
        <v>-1892.89</v>
      </c>
      <c r="AH266" s="8">
        <v>-1588.47</v>
      </c>
      <c r="AI266" s="8">
        <v>-1351.62</v>
      </c>
      <c r="AJ266" s="8">
        <v>-1421.74</v>
      </c>
      <c r="AK266" s="8">
        <v>-1302.99</v>
      </c>
      <c r="AL266" s="8">
        <v>5665.48</v>
      </c>
      <c r="AM266" s="8">
        <v>4673.96</v>
      </c>
      <c r="AN266" s="8">
        <v>2073.08</v>
      </c>
      <c r="AO266" s="8">
        <v>1666.57</v>
      </c>
      <c r="AP266" s="8">
        <v>995.97</v>
      </c>
      <c r="AQ266" s="8">
        <v>3265.71</v>
      </c>
      <c r="AR266" s="8">
        <v>2966.43</v>
      </c>
      <c r="AS266" s="8">
        <v>1469.04</v>
      </c>
      <c r="AT266" s="8">
        <v>998.3</v>
      </c>
      <c r="AU266" s="8">
        <v>966.1</v>
      </c>
      <c r="AV266" s="8">
        <v>8577.3700000000008</v>
      </c>
      <c r="AW266" s="8">
        <v>6227.38</v>
      </c>
      <c r="AX266" s="8">
        <v>4555.97</v>
      </c>
      <c r="AY266" s="8">
        <v>2967.68</v>
      </c>
      <c r="AZ266" s="8">
        <v>2542.21</v>
      </c>
      <c r="BA266" s="8">
        <v>-1850.39</v>
      </c>
      <c r="BB266" s="8">
        <v>-1852.7</v>
      </c>
      <c r="BC266" s="8">
        <v>-1333.06</v>
      </c>
      <c r="BD266" s="8">
        <v>-1283.6600000000001</v>
      </c>
      <c r="BE266" s="8">
        <v>-1011.24</v>
      </c>
      <c r="BF266" s="8">
        <v>-1701.27</v>
      </c>
      <c r="BG266" s="8">
        <v>-1796.22</v>
      </c>
      <c r="BH266" s="8">
        <v>-1312.05</v>
      </c>
      <c r="BI266" s="8">
        <v>-1274.3800000000001</v>
      </c>
      <c r="BJ266" s="8">
        <v>-974.66</v>
      </c>
      <c r="BK266" s="8">
        <v>3143.11</v>
      </c>
      <c r="BL266" s="8">
        <v>2046.31</v>
      </c>
      <c r="BM266" s="8">
        <v>1489.28</v>
      </c>
      <c r="BN266" s="8">
        <v>1909.99</v>
      </c>
      <c r="BO266" s="8">
        <v>948.6</v>
      </c>
      <c r="BP266" s="8">
        <v>1792.15</v>
      </c>
      <c r="BQ266" s="8">
        <v>1396.2</v>
      </c>
      <c r="BR266" s="8">
        <v>1029.2</v>
      </c>
      <c r="BS266" s="8">
        <v>1402.94</v>
      </c>
      <c r="BT266" s="8">
        <v>948.6</v>
      </c>
      <c r="BU266" s="8">
        <v>-32.159999999999997</v>
      </c>
      <c r="BV266" s="8">
        <v>-23.68</v>
      </c>
      <c r="BW266" s="8">
        <v>-5.5</v>
      </c>
      <c r="BX266" s="8">
        <v>-96.73</v>
      </c>
      <c r="BY266" s="8">
        <v>-12.8</v>
      </c>
      <c r="BZ266" s="8">
        <v>-5634.05</v>
      </c>
      <c r="CA266" s="8">
        <v>-4281.34</v>
      </c>
      <c r="CB266" s="8">
        <v>-3070.57</v>
      </c>
      <c r="CC266" s="8">
        <v>-2509.9699999999998</v>
      </c>
      <c r="CD266" s="8">
        <v>-2190</v>
      </c>
      <c r="CE266" s="10">
        <v>-2.4596977329974798</v>
      </c>
      <c r="CF266" s="10">
        <v>-12.734092220531901</v>
      </c>
      <c r="CG266" s="10">
        <v>43.7690002724053</v>
      </c>
      <c r="CH266" s="10">
        <v>-1.8150442884024001</v>
      </c>
      <c r="CI266" s="4" t="s">
        <v>134</v>
      </c>
      <c r="CJ266" s="8">
        <v>-1743.77</v>
      </c>
      <c r="CK266" s="8">
        <v>-1531.99</v>
      </c>
      <c r="CL266" s="8">
        <v>-1330.61</v>
      </c>
      <c r="CM266" s="8">
        <v>-1412.46</v>
      </c>
      <c r="CN266" s="8">
        <v>-1266.4100000000001</v>
      </c>
      <c r="CO266" s="10">
        <v>-20.329999999999998</v>
      </c>
      <c r="CP266" s="10">
        <v>-24.600999999999999</v>
      </c>
      <c r="CQ266" s="10">
        <v>-29.206</v>
      </c>
      <c r="CR266" s="10">
        <v>-47.594999999999999</v>
      </c>
      <c r="CS266" s="10">
        <v>-49.814999999999998</v>
      </c>
      <c r="CT266" s="4" t="s">
        <v>134</v>
      </c>
      <c r="CU266" s="4" t="s">
        <v>134</v>
      </c>
      <c r="CV266" s="8">
        <v>2047.23</v>
      </c>
      <c r="CW266" s="8">
        <v>1541.61</v>
      </c>
      <c r="CX266" s="8">
        <v>910.33</v>
      </c>
      <c r="CY266" s="8">
        <v>615.62</v>
      </c>
      <c r="CZ266" s="8">
        <v>703.56</v>
      </c>
      <c r="DA266" s="8">
        <v>896.41</v>
      </c>
      <c r="DB266" s="8">
        <v>968.9</v>
      </c>
      <c r="DC266" s="4" t="s">
        <v>134</v>
      </c>
      <c r="DD266" s="4" t="s">
        <v>134</v>
      </c>
      <c r="DE266" s="4" t="s">
        <v>134</v>
      </c>
      <c r="DF266" s="8">
        <v>2</v>
      </c>
      <c r="DG266" s="4">
        <f t="shared" si="107"/>
        <v>9.7857753940975734E-2</v>
      </c>
    </row>
    <row r="267" spans="1:111" ht="14" customHeight="1" x14ac:dyDescent="0.2">
      <c r="A267" s="4" t="s">
        <v>1032</v>
      </c>
      <c r="B267" s="5" t="s">
        <v>1033</v>
      </c>
      <c r="C267" s="4" t="s">
        <v>381</v>
      </c>
      <c r="D267" s="16">
        <v>30</v>
      </c>
      <c r="E267" s="4">
        <f t="shared" si="108"/>
        <v>-9.1811771284297516E-2</v>
      </c>
      <c r="F267" s="4">
        <f t="shared" si="89"/>
        <v>-3.3762720669013842</v>
      </c>
      <c r="G267" s="4">
        <f t="shared" si="90"/>
        <v>-2.3038276116936536</v>
      </c>
      <c r="H267" s="4">
        <f t="shared" si="91"/>
        <v>0.70245453143874015</v>
      </c>
      <c r="I267" s="17">
        <v>9.7238661289999992</v>
      </c>
      <c r="J267" s="8">
        <v>101</v>
      </c>
      <c r="K267" s="4">
        <f t="shared" si="92"/>
        <v>0.10539771481472449</v>
      </c>
      <c r="L267" s="4">
        <f t="shared" si="93"/>
        <v>0.11357786931456748</v>
      </c>
      <c r="M267" s="14">
        <f t="shared" si="94"/>
        <v>15886.36</v>
      </c>
      <c r="N267" s="4">
        <f t="shared" si="95"/>
        <v>-0.34564109329463544</v>
      </c>
      <c r="O267" s="4">
        <f t="shared" si="96"/>
        <v>-0.34540962569410294</v>
      </c>
      <c r="P267" s="4">
        <f t="shared" si="97"/>
        <v>-0.30490759285688585</v>
      </c>
      <c r="Q267" s="4">
        <f t="shared" si="98"/>
        <v>2.8957436346409852E-2</v>
      </c>
      <c r="R267" s="4">
        <f t="shared" si="99"/>
        <v>6.6177628098427074E-2</v>
      </c>
      <c r="S267" s="4">
        <f t="shared" si="100"/>
        <v>-0.21258926256487098</v>
      </c>
      <c r="T267" s="14">
        <f t="shared" si="101"/>
        <v>440.40999999999997</v>
      </c>
      <c r="U267" s="4">
        <f t="shared" si="102"/>
        <v>0.53794887675970016</v>
      </c>
      <c r="V267" s="4">
        <f t="shared" si="103"/>
        <v>0.68713261137752046</v>
      </c>
      <c r="W267" s="4">
        <f t="shared" si="104"/>
        <v>1.9990507610677906</v>
      </c>
      <c r="X267">
        <f t="shared" si="105"/>
        <v>-0.18581272016413117</v>
      </c>
      <c r="Y267">
        <f t="shared" si="106"/>
        <v>3.8255997630565703</v>
      </c>
      <c r="Z267" s="9" t="s">
        <v>1034</v>
      </c>
      <c r="AA267" s="17">
        <v>32.473575281000002</v>
      </c>
      <c r="AB267" s="17">
        <v>76.597832287000003</v>
      </c>
      <c r="AC267" s="17">
        <v>14.066207412000001</v>
      </c>
      <c r="AD267" s="17">
        <v>14.293398329</v>
      </c>
      <c r="AE267" s="16">
        <v>-3866.73</v>
      </c>
      <c r="AF267" s="16">
        <v>5857.1361285893599</v>
      </c>
      <c r="AG267" s="8">
        <v>-2880.06</v>
      </c>
      <c r="AH267" s="8">
        <v>-4435.5</v>
      </c>
      <c r="AI267" s="8">
        <v>4391.17</v>
      </c>
      <c r="AJ267" s="8">
        <v>-2297.73</v>
      </c>
      <c r="AK267" s="8">
        <v>-3230.46</v>
      </c>
      <c r="AL267" s="8">
        <v>15499.8</v>
      </c>
      <c r="AM267" s="8">
        <v>16272.92</v>
      </c>
      <c r="AN267" s="8">
        <v>16769.89</v>
      </c>
      <c r="AO267" s="8">
        <v>8225.4699999999993</v>
      </c>
      <c r="AP267" s="8">
        <v>10079.61</v>
      </c>
      <c r="AQ267" s="8">
        <v>12134.63</v>
      </c>
      <c r="AR267" s="8">
        <v>12893.56</v>
      </c>
      <c r="AS267" s="8">
        <v>13706.03</v>
      </c>
      <c r="AT267" s="8">
        <v>5035.8100000000004</v>
      </c>
      <c r="AU267" s="8">
        <v>7243.81</v>
      </c>
      <c r="AV267" s="8">
        <v>8338.1</v>
      </c>
      <c r="AW267" s="8">
        <v>7753.58</v>
      </c>
      <c r="AX267" s="8">
        <v>25027.64</v>
      </c>
      <c r="AY267" s="8">
        <v>6347.16</v>
      </c>
      <c r="AZ267" s="8">
        <v>5584.61</v>
      </c>
      <c r="BA267" s="8">
        <v>-2881.99</v>
      </c>
      <c r="BB267" s="8">
        <v>-4924.21</v>
      </c>
      <c r="BC267" s="8">
        <v>4508.79</v>
      </c>
      <c r="BD267" s="8">
        <v>-2083.2399999999998</v>
      </c>
      <c r="BE267" s="8">
        <v>-3070.22</v>
      </c>
      <c r="BF267" s="8">
        <v>-2542.35</v>
      </c>
      <c r="BG267" s="8">
        <v>-4587.6400000000003</v>
      </c>
      <c r="BH267" s="8">
        <v>5228.55</v>
      </c>
      <c r="BI267" s="8">
        <v>-1367.07</v>
      </c>
      <c r="BJ267" s="8">
        <v>-2435.5500000000002</v>
      </c>
      <c r="BK267" s="8">
        <v>4051.6</v>
      </c>
      <c r="BL267" s="8">
        <v>2677.84</v>
      </c>
      <c r="BM267" s="8">
        <v>3567.31</v>
      </c>
      <c r="BN267" s="8">
        <v>7335.92</v>
      </c>
      <c r="BO267" s="8">
        <v>7084.42</v>
      </c>
      <c r="BP267" s="8">
        <v>3290.47</v>
      </c>
      <c r="BQ267" s="8">
        <v>1816.42</v>
      </c>
      <c r="BR267" s="8">
        <v>2203.42</v>
      </c>
      <c r="BS267" s="8">
        <v>6301.51</v>
      </c>
      <c r="BT267" s="8">
        <v>1700.22</v>
      </c>
      <c r="BU267" s="8">
        <v>-241.45</v>
      </c>
      <c r="BV267" s="8">
        <v>-639.37</v>
      </c>
      <c r="BW267" s="8">
        <v>-400.66</v>
      </c>
      <c r="BX267" s="8">
        <v>-293.26</v>
      </c>
      <c r="BY267" s="8">
        <v>-628.09</v>
      </c>
      <c r="BZ267" s="8">
        <v>-3267.16</v>
      </c>
      <c r="CA267" s="8">
        <v>-3124.99</v>
      </c>
      <c r="CB267" s="8">
        <v>-9985.0499999999993</v>
      </c>
      <c r="CC267" s="8">
        <v>-2433.2399999999998</v>
      </c>
      <c r="CD267" s="8">
        <v>-2467.11</v>
      </c>
      <c r="CE267" s="10">
        <v>-18.091252455053599</v>
      </c>
      <c r="CF267" s="10">
        <v>-8.8707291078929202</v>
      </c>
      <c r="CG267" s="10">
        <v>3.8356807511737099</v>
      </c>
      <c r="CH267" s="10">
        <v>-0.65794242341356701</v>
      </c>
      <c r="CI267" s="10">
        <v>-1.01058631921824</v>
      </c>
      <c r="CJ267" s="8">
        <v>-2540.42</v>
      </c>
      <c r="CK267" s="8">
        <v>-4098.93</v>
      </c>
      <c r="CL267" s="8">
        <v>5110.93</v>
      </c>
      <c r="CM267" s="8">
        <v>-1581.56</v>
      </c>
      <c r="CN267" s="8">
        <v>-2595.79</v>
      </c>
      <c r="CO267" s="10">
        <v>-30.468</v>
      </c>
      <c r="CP267" s="10">
        <v>-52.865000000000002</v>
      </c>
      <c r="CQ267" s="10">
        <v>20.420999999999999</v>
      </c>
      <c r="CR267" s="10">
        <v>-24.917999999999999</v>
      </c>
      <c r="CS267" s="10">
        <v>-46.481000000000002</v>
      </c>
      <c r="CT267" s="8">
        <v>87</v>
      </c>
      <c r="CU267" s="8">
        <v>47</v>
      </c>
      <c r="CV267" s="8">
        <v>5506.59</v>
      </c>
      <c r="CW267" s="8">
        <v>5654.02</v>
      </c>
      <c r="CX267" s="8">
        <v>5996.75</v>
      </c>
      <c r="CY267" s="8">
        <v>3096.65</v>
      </c>
      <c r="CZ267" s="8">
        <v>3693.98</v>
      </c>
      <c r="DA267" s="8">
        <v>1025.74</v>
      </c>
      <c r="DB267" s="8">
        <v>966.76</v>
      </c>
      <c r="DC267" s="8">
        <v>775.29</v>
      </c>
      <c r="DD267" s="8">
        <v>1033.29</v>
      </c>
      <c r="DE267" s="8">
        <v>1235.82</v>
      </c>
      <c r="DF267" s="8">
        <v>101</v>
      </c>
      <c r="DG267" s="4">
        <f t="shared" si="107"/>
        <v>-2.8295325660903092E-2</v>
      </c>
    </row>
    <row r="268" spans="1:111" ht="14" customHeight="1" x14ac:dyDescent="0.2">
      <c r="A268" s="4" t="s">
        <v>1035</v>
      </c>
      <c r="B268" s="5" t="s">
        <v>1036</v>
      </c>
      <c r="C268" s="4" t="s">
        <v>409</v>
      </c>
      <c r="D268" s="2" t="s">
        <v>134</v>
      </c>
      <c r="E268" s="4" t="e">
        <f t="shared" si="108"/>
        <v>#VALUE!</v>
      </c>
      <c r="F268" s="4" t="e">
        <f t="shared" si="89"/>
        <v>#VALUE!</v>
      </c>
      <c r="G268" s="4" t="e">
        <f t="shared" si="90"/>
        <v>#VALUE!</v>
      </c>
      <c r="H268" s="4" t="e">
        <f t="shared" si="91"/>
        <v>#VALUE!</v>
      </c>
      <c r="I268" s="2" t="s">
        <v>134</v>
      </c>
      <c r="J268" s="8">
        <v>80</v>
      </c>
      <c r="K268" s="4" t="e">
        <f t="shared" si="92"/>
        <v>#VALUE!</v>
      </c>
      <c r="L268" s="4" t="e">
        <f t="shared" si="93"/>
        <v>#VALUE!</v>
      </c>
      <c r="M268" s="14" t="e">
        <f t="shared" si="94"/>
        <v>#DIV/0!</v>
      </c>
      <c r="N268" s="4" t="e">
        <f t="shared" si="95"/>
        <v>#VALUE!</v>
      </c>
      <c r="O268" s="4" t="e">
        <f t="shared" si="96"/>
        <v>#VALUE!</v>
      </c>
      <c r="P268" s="4" t="e">
        <f t="shared" si="97"/>
        <v>#VALUE!</v>
      </c>
      <c r="Q268" s="4" t="e">
        <f t="shared" si="98"/>
        <v>#VALUE!</v>
      </c>
      <c r="R268" s="4" t="e">
        <f t="shared" si="99"/>
        <v>#VALUE!</v>
      </c>
      <c r="S268" s="4" t="e">
        <f t="shared" si="100"/>
        <v>#VALUE!</v>
      </c>
      <c r="T268" s="14" t="e">
        <f t="shared" si="101"/>
        <v>#DIV/0!</v>
      </c>
      <c r="U268" s="4" t="e">
        <f t="shared" si="102"/>
        <v>#VALUE!</v>
      </c>
      <c r="V268" s="4" t="e">
        <f t="shared" si="103"/>
        <v>#VALUE!</v>
      </c>
      <c r="W268" s="4" t="e">
        <f t="shared" si="104"/>
        <v>#VALUE!</v>
      </c>
      <c r="X268" t="e">
        <f t="shared" si="105"/>
        <v>#VALUE!</v>
      </c>
      <c r="Y268" t="e">
        <f t="shared" si="106"/>
        <v>#VALUE!</v>
      </c>
      <c r="Z268" s="9" t="s">
        <v>1037</v>
      </c>
      <c r="AA268" s="2" t="s">
        <v>134</v>
      </c>
      <c r="AB268" s="2" t="s">
        <v>134</v>
      </c>
      <c r="AC268" s="2" t="s">
        <v>134</v>
      </c>
      <c r="AD268" s="2" t="s">
        <v>134</v>
      </c>
      <c r="AE268" s="2" t="s">
        <v>134</v>
      </c>
      <c r="AF268" s="2" t="s">
        <v>134</v>
      </c>
      <c r="AG268" s="4" t="s">
        <v>134</v>
      </c>
      <c r="AH268" s="4" t="s">
        <v>134</v>
      </c>
      <c r="AI268" s="4" t="s">
        <v>134</v>
      </c>
      <c r="AJ268" s="4" t="s">
        <v>134</v>
      </c>
      <c r="AK268" s="4" t="s">
        <v>134</v>
      </c>
      <c r="AL268" s="4" t="s">
        <v>134</v>
      </c>
      <c r="AM268" s="4" t="s">
        <v>134</v>
      </c>
      <c r="AN268" s="4" t="s">
        <v>134</v>
      </c>
      <c r="AO268" s="4" t="s">
        <v>134</v>
      </c>
      <c r="AP268" s="4" t="s">
        <v>134</v>
      </c>
      <c r="AQ268" s="4" t="s">
        <v>134</v>
      </c>
      <c r="AR268" s="4" t="s">
        <v>134</v>
      </c>
      <c r="AS268" s="4" t="s">
        <v>134</v>
      </c>
      <c r="AT268" s="4" t="s">
        <v>134</v>
      </c>
      <c r="AU268" s="4" t="s">
        <v>134</v>
      </c>
      <c r="AV268" s="4" t="s">
        <v>134</v>
      </c>
      <c r="AW268" s="4" t="s">
        <v>134</v>
      </c>
      <c r="AX268" s="4" t="s">
        <v>134</v>
      </c>
      <c r="AY268" s="4" t="s">
        <v>134</v>
      </c>
      <c r="AZ268" s="4" t="s">
        <v>134</v>
      </c>
      <c r="BA268" s="4" t="s">
        <v>134</v>
      </c>
      <c r="BB268" s="4" t="s">
        <v>134</v>
      </c>
      <c r="BC268" s="4" t="s">
        <v>134</v>
      </c>
      <c r="BD268" s="4" t="s">
        <v>134</v>
      </c>
      <c r="BE268" s="4" t="s">
        <v>134</v>
      </c>
      <c r="BF268" s="4" t="s">
        <v>134</v>
      </c>
      <c r="BG268" s="4" t="s">
        <v>134</v>
      </c>
      <c r="BH268" s="4" t="s">
        <v>134</v>
      </c>
      <c r="BI268" s="4" t="s">
        <v>134</v>
      </c>
      <c r="BJ268" s="4" t="s">
        <v>134</v>
      </c>
      <c r="BK268" s="4" t="s">
        <v>134</v>
      </c>
      <c r="BL268" s="4" t="s">
        <v>134</v>
      </c>
      <c r="BM268" s="4" t="s">
        <v>134</v>
      </c>
      <c r="BN268" s="4" t="s">
        <v>134</v>
      </c>
      <c r="BO268" s="4" t="s">
        <v>134</v>
      </c>
      <c r="BP268" s="4" t="s">
        <v>134</v>
      </c>
      <c r="BQ268" s="4" t="s">
        <v>134</v>
      </c>
      <c r="BR268" s="4" t="s">
        <v>134</v>
      </c>
      <c r="BS268" s="4" t="s">
        <v>134</v>
      </c>
      <c r="BT268" s="4" t="s">
        <v>134</v>
      </c>
      <c r="BU268" s="4" t="s">
        <v>134</v>
      </c>
      <c r="BV268" s="4" t="s">
        <v>134</v>
      </c>
      <c r="BW268" s="4" t="s">
        <v>134</v>
      </c>
      <c r="BX268" s="4" t="s">
        <v>134</v>
      </c>
      <c r="BY268" s="4" t="s">
        <v>134</v>
      </c>
      <c r="BZ268" s="4" t="s">
        <v>134</v>
      </c>
      <c r="CA268" s="4" t="s">
        <v>134</v>
      </c>
      <c r="CB268" s="4" t="s">
        <v>134</v>
      </c>
      <c r="CC268" s="4" t="s">
        <v>134</v>
      </c>
      <c r="CD268" s="4" t="s">
        <v>134</v>
      </c>
      <c r="CE268" s="4" t="s">
        <v>134</v>
      </c>
      <c r="CF268" s="4" t="s">
        <v>134</v>
      </c>
      <c r="CG268" s="4" t="s">
        <v>134</v>
      </c>
      <c r="CH268" s="4" t="s">
        <v>134</v>
      </c>
      <c r="CI268" s="4" t="s">
        <v>134</v>
      </c>
      <c r="CJ268" s="4" t="s">
        <v>134</v>
      </c>
      <c r="CK268" s="4" t="s">
        <v>134</v>
      </c>
      <c r="CL268" s="4" t="s">
        <v>134</v>
      </c>
      <c r="CM268" s="4" t="s">
        <v>134</v>
      </c>
      <c r="CN268" s="4" t="s">
        <v>134</v>
      </c>
      <c r="CO268" s="4" t="s">
        <v>134</v>
      </c>
      <c r="CP268" s="4" t="s">
        <v>134</v>
      </c>
      <c r="CQ268" s="4" t="s">
        <v>134</v>
      </c>
      <c r="CR268" s="4" t="s">
        <v>134</v>
      </c>
      <c r="CS268" s="4" t="s">
        <v>134</v>
      </c>
      <c r="CT268" s="8">
        <v>9</v>
      </c>
      <c r="CU268" s="8">
        <v>29</v>
      </c>
      <c r="CV268" s="4" t="s">
        <v>134</v>
      </c>
      <c r="CW268" s="4" t="s">
        <v>134</v>
      </c>
      <c r="CX268" s="4" t="s">
        <v>134</v>
      </c>
      <c r="CY268" s="4" t="s">
        <v>134</v>
      </c>
      <c r="CZ268" s="4" t="s">
        <v>134</v>
      </c>
      <c r="DA268" s="4" t="s">
        <v>134</v>
      </c>
      <c r="DB268" s="4" t="s">
        <v>134</v>
      </c>
      <c r="DC268" s="4" t="s">
        <v>134</v>
      </c>
      <c r="DD268" s="4" t="s">
        <v>134</v>
      </c>
      <c r="DE268" s="4" t="s">
        <v>134</v>
      </c>
      <c r="DF268" s="8">
        <v>80</v>
      </c>
      <c r="DG268" s="4" t="e">
        <f t="shared" si="107"/>
        <v>#VALUE!</v>
      </c>
    </row>
    <row r="269" spans="1:111" ht="14" customHeight="1" x14ac:dyDescent="0.2">
      <c r="A269" s="4" t="s">
        <v>1038</v>
      </c>
      <c r="B269" s="5" t="s">
        <v>1039</v>
      </c>
      <c r="C269" s="4" t="s">
        <v>409</v>
      </c>
      <c r="D269" s="16">
        <v>67</v>
      </c>
      <c r="E269" s="4">
        <f t="shared" si="108"/>
        <v>5.3902673608857921E-2</v>
      </c>
      <c r="F269" s="4">
        <f t="shared" si="89"/>
        <v>-3.8371579820691357</v>
      </c>
      <c r="G269" s="4">
        <f t="shared" si="90"/>
        <v>-4.6777453683767138</v>
      </c>
      <c r="H269" s="4">
        <f t="shared" si="91"/>
        <v>9.3039230829381445</v>
      </c>
      <c r="I269" s="17">
        <v>62.273236891000003</v>
      </c>
      <c r="J269" s="8">
        <v>3</v>
      </c>
      <c r="K269" s="4">
        <f t="shared" si="92"/>
        <v>-7.4815601950947608E-2</v>
      </c>
      <c r="L269" s="4">
        <f t="shared" si="93"/>
        <v>0.22873026936920127</v>
      </c>
      <c r="M269" s="14">
        <f t="shared" si="94"/>
        <v>9254</v>
      </c>
      <c r="N269" s="4">
        <f t="shared" si="95"/>
        <v>-2.1627042103865057</v>
      </c>
      <c r="O269" s="4">
        <f t="shared" si="96"/>
        <v>-2.1555319431531412</v>
      </c>
      <c r="P269" s="4">
        <f t="shared" si="97"/>
        <v>-1.9889759596227918</v>
      </c>
      <c r="Q269" s="4">
        <f t="shared" si="98"/>
        <v>0.19644043033603401</v>
      </c>
      <c r="R269" s="4" t="e">
        <f t="shared" si="99"/>
        <v>#VALUE!</v>
      </c>
      <c r="S269" s="4">
        <f t="shared" si="100"/>
        <v>0.64495567954311772</v>
      </c>
      <c r="T269" s="14">
        <f t="shared" si="101"/>
        <v>1314</v>
      </c>
      <c r="U269" s="4">
        <f t="shared" si="102"/>
        <v>0.81175202156334236</v>
      </c>
      <c r="V269" s="4">
        <f t="shared" si="103"/>
        <v>1.3886019918849133</v>
      </c>
      <c r="W269" s="4">
        <f t="shared" si="104"/>
        <v>1.274563693829875</v>
      </c>
      <c r="X269">
        <f t="shared" si="105"/>
        <v>-1.7497574123989219</v>
      </c>
      <c r="Y269">
        <f t="shared" si="106"/>
        <v>0.6875463306152706</v>
      </c>
      <c r="Z269" s="9" t="s">
        <v>1040</v>
      </c>
      <c r="AA269" s="17">
        <v>64.648079315000004</v>
      </c>
      <c r="AB269" s="17">
        <v>306.48721057799997</v>
      </c>
      <c r="AC269" s="17">
        <v>74.468547999999998</v>
      </c>
      <c r="AD269" s="17">
        <v>50.477683401999997</v>
      </c>
      <c r="AE269" s="16">
        <v>7776</v>
      </c>
      <c r="AF269" s="16">
        <v>70049.236891441295</v>
      </c>
      <c r="AG269" s="8">
        <v>-16229</v>
      </c>
      <c r="AH269" s="8">
        <v>-18802</v>
      </c>
      <c r="AI269" s="8">
        <v>-6597</v>
      </c>
      <c r="AJ269" s="8">
        <v>4326</v>
      </c>
      <c r="AK269" s="8">
        <v>2148</v>
      </c>
      <c r="AL269" s="8">
        <v>9275</v>
      </c>
      <c r="AM269" s="8">
        <v>9233</v>
      </c>
      <c r="AN269" s="8">
        <v>19882</v>
      </c>
      <c r="AO269" s="8">
        <v>6835</v>
      </c>
      <c r="AP269" s="8">
        <v>4069</v>
      </c>
      <c r="AQ269" s="8">
        <v>5422</v>
      </c>
      <c r="AR269" s="8">
        <v>5490</v>
      </c>
      <c r="AS269" s="8">
        <v>18307</v>
      </c>
      <c r="AT269" s="8">
        <v>5052</v>
      </c>
      <c r="AU269" s="8">
        <v>3710</v>
      </c>
      <c r="AV269" s="8">
        <v>7529</v>
      </c>
      <c r="AW269" s="8">
        <v>7277</v>
      </c>
      <c r="AX269" s="8">
        <v>6619</v>
      </c>
      <c r="AY269" s="8">
        <v>13643</v>
      </c>
      <c r="AZ269" s="8">
        <v>10276</v>
      </c>
      <c r="BA269" s="8">
        <v>-16283</v>
      </c>
      <c r="BB269" s="8">
        <v>-19503</v>
      </c>
      <c r="BC269" s="8">
        <v>-6523</v>
      </c>
      <c r="BD269" s="8">
        <v>4507</v>
      </c>
      <c r="BE269" s="8">
        <v>2476</v>
      </c>
      <c r="BF269" s="8">
        <v>-14975</v>
      </c>
      <c r="BG269" s="8">
        <v>-18723</v>
      </c>
      <c r="BH269" s="8">
        <v>-6292</v>
      </c>
      <c r="BI269" s="8">
        <v>4691</v>
      </c>
      <c r="BJ269" s="8">
        <v>2609</v>
      </c>
      <c r="BK269" s="8">
        <v>13490</v>
      </c>
      <c r="BL269" s="8">
        <v>5314</v>
      </c>
      <c r="BM269" s="8">
        <v>4221</v>
      </c>
      <c r="BN269" s="8">
        <v>3279</v>
      </c>
      <c r="BO269" s="8">
        <v>5131</v>
      </c>
      <c r="BP269" s="8">
        <v>13249</v>
      </c>
      <c r="BQ269" s="8">
        <v>3391</v>
      </c>
      <c r="BR269" s="8">
        <v>2142</v>
      </c>
      <c r="BS269" s="8">
        <v>1943</v>
      </c>
      <c r="BT269" s="8">
        <v>3252</v>
      </c>
      <c r="BU269" s="8">
        <v>-1479</v>
      </c>
      <c r="BV269" s="8">
        <v>-1149</v>
      </c>
      <c r="BW269" s="8">
        <v>-320</v>
      </c>
      <c r="BX269" s="8">
        <v>-260</v>
      </c>
      <c r="BY269" s="8">
        <v>-202</v>
      </c>
      <c r="BZ269" s="8">
        <v>-2046</v>
      </c>
      <c r="CA269" s="8">
        <v>-2841</v>
      </c>
      <c r="CB269" s="8">
        <v>-2478</v>
      </c>
      <c r="CC269" s="8">
        <v>-5158</v>
      </c>
      <c r="CD269" s="8">
        <v>-3714</v>
      </c>
      <c r="CE269" s="4" t="s">
        <v>134</v>
      </c>
      <c r="CF269" s="4" t="s">
        <v>134</v>
      </c>
      <c r="CG269" s="4" t="s">
        <v>134</v>
      </c>
      <c r="CH269" s="4" t="s">
        <v>134</v>
      </c>
      <c r="CI269" s="10">
        <v>4.9030303030302997</v>
      </c>
      <c r="CJ269" s="8">
        <v>-14921</v>
      </c>
      <c r="CK269" s="8">
        <v>-18022</v>
      </c>
      <c r="CL269" s="8">
        <v>-6366</v>
      </c>
      <c r="CM269" s="8">
        <v>4510</v>
      </c>
      <c r="CN269" s="8">
        <v>2281</v>
      </c>
      <c r="CO269" s="4" t="s">
        <v>371</v>
      </c>
      <c r="CP269" s="4" t="s">
        <v>371</v>
      </c>
      <c r="CQ269" s="10">
        <v>-96.177999999999997</v>
      </c>
      <c r="CR269" s="10">
        <v>33.057000000000002</v>
      </c>
      <c r="CS269" s="10">
        <v>22.196999999999999</v>
      </c>
      <c r="CT269" s="8">
        <v>2</v>
      </c>
      <c r="CU269" s="4" t="s">
        <v>134</v>
      </c>
      <c r="CV269" s="4" t="s">
        <v>134</v>
      </c>
      <c r="CW269" s="4" t="s">
        <v>134</v>
      </c>
      <c r="CX269" s="4" t="s">
        <v>134</v>
      </c>
      <c r="CY269" s="4" t="s">
        <v>134</v>
      </c>
      <c r="CZ269" s="8">
        <v>1774</v>
      </c>
      <c r="DA269" s="4" t="s">
        <v>134</v>
      </c>
      <c r="DB269" s="4" t="s">
        <v>134</v>
      </c>
      <c r="DC269" s="4" t="s">
        <v>134</v>
      </c>
      <c r="DD269" s="4" t="s">
        <v>134</v>
      </c>
      <c r="DE269" s="4" t="s">
        <v>134</v>
      </c>
      <c r="DF269" s="8">
        <v>3</v>
      </c>
      <c r="DG269" s="4" t="e">
        <f t="shared" si="107"/>
        <v>#NUM!</v>
      </c>
    </row>
    <row r="270" spans="1:111" ht="14" customHeight="1" x14ac:dyDescent="0.2">
      <c r="A270" s="4" t="s">
        <v>1041</v>
      </c>
      <c r="B270" s="5" t="s">
        <v>1042</v>
      </c>
      <c r="C270" s="4" t="s">
        <v>775</v>
      </c>
      <c r="D270" s="16">
        <v>350</v>
      </c>
      <c r="E270" s="4">
        <f t="shared" si="108"/>
        <v>0.59390451871472227</v>
      </c>
      <c r="F270" s="4">
        <f t="shared" si="89"/>
        <v>-7.3493232000904101</v>
      </c>
      <c r="G270" s="4">
        <f t="shared" si="90"/>
        <v>-5.798290051584722</v>
      </c>
      <c r="H270" s="4">
        <f t="shared" si="91"/>
        <v>463.09475604765208</v>
      </c>
      <c r="I270" s="17">
        <v>390.18291801599997</v>
      </c>
      <c r="J270" s="8">
        <v>1749</v>
      </c>
      <c r="K270" s="4">
        <f t="shared" si="92"/>
        <v>-0.55932270110771343</v>
      </c>
      <c r="L270" s="4">
        <f t="shared" si="93"/>
        <v>0.4947998880440021</v>
      </c>
      <c r="M270" s="14">
        <f t="shared" si="94"/>
        <v>122610.5</v>
      </c>
      <c r="N270" s="4">
        <f t="shared" si="95"/>
        <v>-81.159638554216869</v>
      </c>
      <c r="O270" s="4">
        <f t="shared" si="96"/>
        <v>-79.956325301204814</v>
      </c>
      <c r="P270" s="4">
        <f t="shared" si="97"/>
        <v>-79.867469879518069</v>
      </c>
      <c r="Q270" s="4">
        <f t="shared" si="98"/>
        <v>6.5647590361445785</v>
      </c>
      <c r="R270" s="4">
        <f t="shared" si="99"/>
        <v>6.5219659814254414E-4</v>
      </c>
      <c r="S270" s="4">
        <f t="shared" si="100"/>
        <v>0.40519393407566628</v>
      </c>
      <c r="T270" s="14">
        <f t="shared" si="101"/>
        <v>3426</v>
      </c>
      <c r="U270" s="4">
        <f t="shared" si="102"/>
        <v>5.7741138822219908E-3</v>
      </c>
      <c r="V270" s="4">
        <f t="shared" si="103"/>
        <v>7.2960618846694796E-3</v>
      </c>
      <c r="W270" s="4">
        <f t="shared" si="104"/>
        <v>45.998399999999997</v>
      </c>
      <c r="X270">
        <f t="shared" si="105"/>
        <v>-0.46167692789314413</v>
      </c>
      <c r="Y270">
        <f t="shared" si="106"/>
        <v>4.5533953672540095</v>
      </c>
      <c r="Z270" s="9" t="s">
        <v>1043</v>
      </c>
      <c r="AA270" s="17">
        <v>822.16012565999995</v>
      </c>
      <c r="AB270" s="17">
        <v>787.66381255500005</v>
      </c>
      <c r="AC270" s="17">
        <v>85.980299576999997</v>
      </c>
      <c r="AD270" s="17">
        <v>60.453165249999998</v>
      </c>
      <c r="AE270" s="16">
        <v>-82688</v>
      </c>
      <c r="AF270" s="16">
        <v>307494.91801564099</v>
      </c>
      <c r="AG270" s="8">
        <v>-53091</v>
      </c>
      <c r="AH270" s="8">
        <v>-43200</v>
      </c>
      <c r="AI270" s="8">
        <v>-13634</v>
      </c>
      <c r="AJ270" s="8">
        <v>-26483</v>
      </c>
      <c r="AK270" s="8">
        <v>-27250</v>
      </c>
      <c r="AL270" s="8">
        <v>114996</v>
      </c>
      <c r="AM270" s="8">
        <v>130225</v>
      </c>
      <c r="AN270" s="8">
        <v>21006</v>
      </c>
      <c r="AO270" s="8">
        <v>11836</v>
      </c>
      <c r="AP270" s="8">
        <v>23033</v>
      </c>
      <c r="AQ270" s="8">
        <v>91008</v>
      </c>
      <c r="AR270" s="8">
        <v>119430</v>
      </c>
      <c r="AS270" s="8">
        <v>17560</v>
      </c>
      <c r="AT270" s="8">
        <v>7837</v>
      </c>
      <c r="AU270" s="8">
        <v>17649</v>
      </c>
      <c r="AV270" s="8">
        <v>664</v>
      </c>
      <c r="AW270" s="8">
        <v>2500</v>
      </c>
      <c r="AX270" s="8">
        <v>3090</v>
      </c>
      <c r="AY270" s="8">
        <v>8886</v>
      </c>
      <c r="AZ270" s="8">
        <v>17607</v>
      </c>
      <c r="BA270" s="8">
        <v>-53890</v>
      </c>
      <c r="BB270" s="8">
        <v>-43869</v>
      </c>
      <c r="BC270" s="8">
        <v>-13615</v>
      </c>
      <c r="BD270" s="8">
        <v>-26472</v>
      </c>
      <c r="BE270" s="8">
        <v>-27220</v>
      </c>
      <c r="BF270" s="8">
        <v>-53032</v>
      </c>
      <c r="BG270" s="8">
        <v>-42918</v>
      </c>
      <c r="BH270" s="8">
        <v>-13116</v>
      </c>
      <c r="BI270" s="8">
        <v>-25252</v>
      </c>
      <c r="BJ270" s="8">
        <v>-25382</v>
      </c>
      <c r="BK270" s="8">
        <v>25255</v>
      </c>
      <c r="BL270" s="8">
        <v>17471</v>
      </c>
      <c r="BM270" s="8">
        <v>11997</v>
      </c>
      <c r="BN270" s="8">
        <v>15813</v>
      </c>
      <c r="BO270" s="8">
        <v>18916</v>
      </c>
      <c r="BP270" s="8">
        <v>11426</v>
      </c>
      <c r="BQ270" s="8">
        <v>12462</v>
      </c>
      <c r="BR270" s="8">
        <v>10028</v>
      </c>
      <c r="BS270" s="8">
        <v>14456</v>
      </c>
      <c r="BT270" s="8">
        <v>18188</v>
      </c>
      <c r="BU270" s="8">
        <v>-4359</v>
      </c>
      <c r="BV270" s="8">
        <v>-2493</v>
      </c>
      <c r="BW270" s="8">
        <v>-402</v>
      </c>
      <c r="BX270" s="8">
        <v>-745</v>
      </c>
      <c r="BY270" s="8">
        <v>-1118</v>
      </c>
      <c r="BZ270" s="8">
        <v>758</v>
      </c>
      <c r="CA270" s="8">
        <v>949</v>
      </c>
      <c r="CB270" s="8">
        <v>-899</v>
      </c>
      <c r="CC270" s="8">
        <v>-7344</v>
      </c>
      <c r="CD270" s="8">
        <v>-8800</v>
      </c>
      <c r="CE270" s="4" t="s">
        <v>134</v>
      </c>
      <c r="CF270" s="4" t="s">
        <v>134</v>
      </c>
      <c r="CG270" s="10">
        <v>-76.526315789473699</v>
      </c>
      <c r="CH270" s="10">
        <v>-17.695809248554902</v>
      </c>
      <c r="CI270" s="10">
        <v>-14.7911392405063</v>
      </c>
      <c r="CJ270" s="8">
        <v>-52233</v>
      </c>
      <c r="CK270" s="8">
        <v>-42249</v>
      </c>
      <c r="CL270" s="8">
        <v>-13135</v>
      </c>
      <c r="CM270" s="8">
        <v>-25263</v>
      </c>
      <c r="CN270" s="8">
        <v>-25412</v>
      </c>
      <c r="CO270" s="4" t="s">
        <v>371</v>
      </c>
      <c r="CP270" s="4" t="s">
        <v>371</v>
      </c>
      <c r="CQ270" s="4" t="s">
        <v>371</v>
      </c>
      <c r="CR270" s="4" t="s">
        <v>371</v>
      </c>
      <c r="CS270" s="4" t="s">
        <v>371</v>
      </c>
      <c r="CT270" s="8">
        <v>1147</v>
      </c>
      <c r="CU270" s="8">
        <v>751</v>
      </c>
      <c r="CV270" s="8">
        <v>3932</v>
      </c>
      <c r="CW270" s="4" t="s">
        <v>134</v>
      </c>
      <c r="CX270" s="8">
        <v>-630</v>
      </c>
      <c r="CY270" s="8">
        <v>-600</v>
      </c>
      <c r="CZ270" s="8">
        <v>161</v>
      </c>
      <c r="DA270" s="8">
        <v>75</v>
      </c>
      <c r="DB270" s="8">
        <v>115</v>
      </c>
      <c r="DC270" s="8">
        <v>164</v>
      </c>
      <c r="DD270" s="8">
        <v>221</v>
      </c>
      <c r="DE270" s="8">
        <v>486</v>
      </c>
      <c r="DF270" s="8">
        <v>1749</v>
      </c>
      <c r="DG270" s="4">
        <f t="shared" si="107"/>
        <v>0.18144524780242066</v>
      </c>
    </row>
    <row r="271" spans="1:111" ht="14" customHeight="1" x14ac:dyDescent="0.2">
      <c r="A271" s="4" t="s">
        <v>1044</v>
      </c>
      <c r="B271" s="5" t="s">
        <v>1045</v>
      </c>
      <c r="C271" s="4" t="s">
        <v>295</v>
      </c>
      <c r="D271" s="2" t="s">
        <v>134</v>
      </c>
      <c r="E271" s="4" t="e">
        <f t="shared" si="108"/>
        <v>#VALUE!</v>
      </c>
      <c r="F271" s="4" t="e">
        <f t="shared" si="89"/>
        <v>#VALUE!</v>
      </c>
      <c r="G271" s="4" t="e">
        <f t="shared" si="90"/>
        <v>#VALUE!</v>
      </c>
      <c r="H271" s="4" t="e">
        <f t="shared" si="91"/>
        <v>#VALUE!</v>
      </c>
      <c r="I271" s="2" t="s">
        <v>134</v>
      </c>
      <c r="J271" s="4" t="s">
        <v>134</v>
      </c>
      <c r="K271" s="4" t="e">
        <f t="shared" si="92"/>
        <v>#VALUE!</v>
      </c>
      <c r="L271" s="4" t="e">
        <f t="shared" si="93"/>
        <v>#VALUE!</v>
      </c>
      <c r="M271" s="14" t="e">
        <f t="shared" si="94"/>
        <v>#DIV/0!</v>
      </c>
      <c r="N271" s="4" t="e">
        <f t="shared" si="95"/>
        <v>#VALUE!</v>
      </c>
      <c r="O271" s="4" t="e">
        <f t="shared" si="96"/>
        <v>#VALUE!</v>
      </c>
      <c r="P271" s="4" t="e">
        <f t="shared" si="97"/>
        <v>#VALUE!</v>
      </c>
      <c r="Q271" s="4" t="e">
        <f t="shared" si="98"/>
        <v>#VALUE!</v>
      </c>
      <c r="R271" s="4" t="e">
        <f t="shared" si="99"/>
        <v>#VALUE!</v>
      </c>
      <c r="S271" s="4" t="e">
        <f t="shared" si="100"/>
        <v>#VALUE!</v>
      </c>
      <c r="T271" s="14" t="e">
        <f t="shared" si="101"/>
        <v>#DIV/0!</v>
      </c>
      <c r="U271" s="4" t="e">
        <f t="shared" si="102"/>
        <v>#VALUE!</v>
      </c>
      <c r="V271" s="4" t="e">
        <f t="shared" si="103"/>
        <v>#VALUE!</v>
      </c>
      <c r="W271" s="4" t="e">
        <f t="shared" si="104"/>
        <v>#VALUE!</v>
      </c>
      <c r="X271" t="e">
        <f t="shared" si="105"/>
        <v>#VALUE!</v>
      </c>
      <c r="Y271" t="e">
        <f t="shared" si="106"/>
        <v>#VALUE!</v>
      </c>
      <c r="Z271" s="9" t="s">
        <v>1046</v>
      </c>
      <c r="AA271" s="2" t="s">
        <v>134</v>
      </c>
      <c r="AB271" s="2" t="s">
        <v>134</v>
      </c>
      <c r="AC271" s="2" t="s">
        <v>134</v>
      </c>
      <c r="AD271" s="2" t="s">
        <v>134</v>
      </c>
      <c r="AE271" s="2" t="s">
        <v>134</v>
      </c>
      <c r="AF271" s="2" t="s">
        <v>134</v>
      </c>
      <c r="AG271" s="4" t="s">
        <v>134</v>
      </c>
      <c r="AH271" s="4" t="s">
        <v>134</v>
      </c>
      <c r="AI271" s="4" t="s">
        <v>134</v>
      </c>
      <c r="AJ271" s="4" t="s">
        <v>134</v>
      </c>
      <c r="AK271" s="4" t="s">
        <v>134</v>
      </c>
      <c r="AL271" s="4" t="s">
        <v>134</v>
      </c>
      <c r="AM271" s="4" t="s">
        <v>134</v>
      </c>
      <c r="AN271" s="4" t="s">
        <v>134</v>
      </c>
      <c r="AO271" s="4" t="s">
        <v>134</v>
      </c>
      <c r="AP271" s="4" t="s">
        <v>134</v>
      </c>
      <c r="AQ271" s="4" t="s">
        <v>134</v>
      </c>
      <c r="AR271" s="4" t="s">
        <v>134</v>
      </c>
      <c r="AS271" s="4" t="s">
        <v>134</v>
      </c>
      <c r="AT271" s="4" t="s">
        <v>134</v>
      </c>
      <c r="AU271" s="4" t="s">
        <v>134</v>
      </c>
      <c r="AV271" s="4" t="s">
        <v>134</v>
      </c>
      <c r="AW271" s="4" t="s">
        <v>134</v>
      </c>
      <c r="AX271" s="4" t="s">
        <v>134</v>
      </c>
      <c r="AY271" s="4" t="s">
        <v>134</v>
      </c>
      <c r="AZ271" s="4" t="s">
        <v>134</v>
      </c>
      <c r="BA271" s="4" t="s">
        <v>134</v>
      </c>
      <c r="BB271" s="4" t="s">
        <v>134</v>
      </c>
      <c r="BC271" s="4" t="s">
        <v>134</v>
      </c>
      <c r="BD271" s="4" t="s">
        <v>134</v>
      </c>
      <c r="BE271" s="4" t="s">
        <v>134</v>
      </c>
      <c r="BF271" s="4" t="s">
        <v>134</v>
      </c>
      <c r="BG271" s="4" t="s">
        <v>134</v>
      </c>
      <c r="BH271" s="4" t="s">
        <v>134</v>
      </c>
      <c r="BI271" s="4" t="s">
        <v>134</v>
      </c>
      <c r="BJ271" s="4" t="s">
        <v>134</v>
      </c>
      <c r="BK271" s="4" t="s">
        <v>134</v>
      </c>
      <c r="BL271" s="4" t="s">
        <v>134</v>
      </c>
      <c r="BM271" s="4" t="s">
        <v>134</v>
      </c>
      <c r="BN271" s="4" t="s">
        <v>134</v>
      </c>
      <c r="BO271" s="4" t="s">
        <v>134</v>
      </c>
      <c r="BP271" s="4" t="s">
        <v>134</v>
      </c>
      <c r="BQ271" s="4" t="s">
        <v>134</v>
      </c>
      <c r="BR271" s="4" t="s">
        <v>134</v>
      </c>
      <c r="BS271" s="4" t="s">
        <v>134</v>
      </c>
      <c r="BT271" s="4" t="s">
        <v>134</v>
      </c>
      <c r="BU271" s="4" t="s">
        <v>134</v>
      </c>
      <c r="BV271" s="4" t="s">
        <v>134</v>
      </c>
      <c r="BW271" s="4" t="s">
        <v>134</v>
      </c>
      <c r="BX271" s="4" t="s">
        <v>134</v>
      </c>
      <c r="BY271" s="4" t="s">
        <v>134</v>
      </c>
      <c r="BZ271" s="4" t="s">
        <v>134</v>
      </c>
      <c r="CA271" s="4" t="s">
        <v>134</v>
      </c>
      <c r="CB271" s="4" t="s">
        <v>134</v>
      </c>
      <c r="CC271" s="4" t="s">
        <v>134</v>
      </c>
      <c r="CD271" s="4" t="s">
        <v>134</v>
      </c>
      <c r="CE271" s="4" t="s">
        <v>134</v>
      </c>
      <c r="CF271" s="4" t="s">
        <v>134</v>
      </c>
      <c r="CG271" s="4" t="s">
        <v>134</v>
      </c>
      <c r="CH271" s="4" t="s">
        <v>134</v>
      </c>
      <c r="CI271" s="4" t="s">
        <v>134</v>
      </c>
      <c r="CJ271" s="4" t="s">
        <v>134</v>
      </c>
      <c r="CK271" s="4" t="s">
        <v>134</v>
      </c>
      <c r="CL271" s="4" t="s">
        <v>134</v>
      </c>
      <c r="CM271" s="4" t="s">
        <v>134</v>
      </c>
      <c r="CN271" s="4" t="s">
        <v>134</v>
      </c>
      <c r="CO271" s="4" t="s">
        <v>134</v>
      </c>
      <c r="CP271" s="4" t="s">
        <v>134</v>
      </c>
      <c r="CQ271" s="4" t="s">
        <v>134</v>
      </c>
      <c r="CR271" s="4" t="s">
        <v>134</v>
      </c>
      <c r="CS271" s="4" t="s">
        <v>134</v>
      </c>
      <c r="CT271" s="4" t="s">
        <v>134</v>
      </c>
      <c r="CU271" s="4" t="s">
        <v>134</v>
      </c>
      <c r="CV271" s="4" t="s">
        <v>134</v>
      </c>
      <c r="CW271" s="4" t="s">
        <v>134</v>
      </c>
      <c r="CX271" s="4" t="s">
        <v>134</v>
      </c>
      <c r="CY271" s="4" t="s">
        <v>134</v>
      </c>
      <c r="CZ271" s="4" t="s">
        <v>134</v>
      </c>
      <c r="DA271" s="4" t="s">
        <v>134</v>
      </c>
      <c r="DB271" s="4" t="s">
        <v>134</v>
      </c>
      <c r="DC271" s="4" t="s">
        <v>134</v>
      </c>
      <c r="DD271" s="4" t="s">
        <v>134</v>
      </c>
      <c r="DE271" s="4" t="s">
        <v>134</v>
      </c>
      <c r="DF271" s="4" t="s">
        <v>134</v>
      </c>
      <c r="DG271" s="4" t="e">
        <f t="shared" si="107"/>
        <v>#VALUE!</v>
      </c>
    </row>
    <row r="272" spans="1:111" ht="14" customHeight="1" x14ac:dyDescent="0.2">
      <c r="A272" s="4" t="s">
        <v>1047</v>
      </c>
      <c r="B272" s="5" t="s">
        <v>1048</v>
      </c>
      <c r="C272" s="4" t="s">
        <v>167</v>
      </c>
      <c r="D272" s="2" t="s">
        <v>134</v>
      </c>
      <c r="E272" s="4" t="e">
        <f t="shared" si="108"/>
        <v>#VALUE!</v>
      </c>
      <c r="F272" s="4" t="e">
        <f t="shared" si="89"/>
        <v>#VALUE!</v>
      </c>
      <c r="G272" s="4" t="e">
        <f t="shared" si="90"/>
        <v>#VALUE!</v>
      </c>
      <c r="H272" s="4" t="e">
        <f t="shared" si="91"/>
        <v>#VALUE!</v>
      </c>
      <c r="I272" s="2" t="s">
        <v>134</v>
      </c>
      <c r="J272" s="4" t="s">
        <v>134</v>
      </c>
      <c r="K272" s="4" t="e">
        <f t="shared" si="92"/>
        <v>#VALUE!</v>
      </c>
      <c r="L272" s="4" t="e">
        <f t="shared" si="93"/>
        <v>#VALUE!</v>
      </c>
      <c r="M272" s="14" t="e">
        <f t="shared" si="94"/>
        <v>#DIV/0!</v>
      </c>
      <c r="N272" s="4" t="e">
        <f t="shared" si="95"/>
        <v>#VALUE!</v>
      </c>
      <c r="O272" s="4" t="e">
        <f t="shared" si="96"/>
        <v>#VALUE!</v>
      </c>
      <c r="P272" s="4" t="e">
        <f t="shared" si="97"/>
        <v>#VALUE!</v>
      </c>
      <c r="Q272" s="4" t="e">
        <f t="shared" si="98"/>
        <v>#VALUE!</v>
      </c>
      <c r="R272" s="4" t="e">
        <f t="shared" si="99"/>
        <v>#VALUE!</v>
      </c>
      <c r="S272" s="4" t="e">
        <f t="shared" si="100"/>
        <v>#VALUE!</v>
      </c>
      <c r="T272" s="14" t="e">
        <f t="shared" si="101"/>
        <v>#DIV/0!</v>
      </c>
      <c r="U272" s="4" t="e">
        <f t="shared" si="102"/>
        <v>#VALUE!</v>
      </c>
      <c r="V272" s="4" t="e">
        <f t="shared" si="103"/>
        <v>#VALUE!</v>
      </c>
      <c r="W272" s="4" t="e">
        <f t="shared" si="104"/>
        <v>#VALUE!</v>
      </c>
      <c r="X272" t="e">
        <f t="shared" si="105"/>
        <v>#VALUE!</v>
      </c>
      <c r="Y272" t="e">
        <f t="shared" si="106"/>
        <v>#VALUE!</v>
      </c>
      <c r="Z272" s="9" t="s">
        <v>1049</v>
      </c>
      <c r="AA272" s="2" t="s">
        <v>134</v>
      </c>
      <c r="AB272" s="2" t="s">
        <v>134</v>
      </c>
      <c r="AC272" s="17">
        <v>1.32552582</v>
      </c>
      <c r="AD272" s="2" t="s">
        <v>134</v>
      </c>
      <c r="AE272" s="2" t="s">
        <v>134</v>
      </c>
      <c r="AF272" s="2" t="s">
        <v>134</v>
      </c>
      <c r="AG272" s="4" t="s">
        <v>134</v>
      </c>
      <c r="AH272" s="4" t="s">
        <v>134</v>
      </c>
      <c r="AI272" s="4" t="s">
        <v>134</v>
      </c>
      <c r="AJ272" s="8">
        <v>-2327</v>
      </c>
      <c r="AK272" s="4" t="s">
        <v>134</v>
      </c>
      <c r="AL272" s="4" t="s">
        <v>134</v>
      </c>
      <c r="AM272" s="4" t="s">
        <v>134</v>
      </c>
      <c r="AN272" s="4" t="s">
        <v>134</v>
      </c>
      <c r="AO272" s="8">
        <v>764</v>
      </c>
      <c r="AP272" s="4" t="s">
        <v>134</v>
      </c>
      <c r="AQ272" s="4" t="s">
        <v>134</v>
      </c>
      <c r="AR272" s="4" t="s">
        <v>134</v>
      </c>
      <c r="AS272" s="4" t="s">
        <v>134</v>
      </c>
      <c r="AT272" s="8">
        <v>685</v>
      </c>
      <c r="AU272" s="4" t="s">
        <v>134</v>
      </c>
      <c r="AV272" s="4" t="s">
        <v>134</v>
      </c>
      <c r="AW272" s="4" t="s">
        <v>134</v>
      </c>
      <c r="AX272" s="4" t="s">
        <v>134</v>
      </c>
      <c r="AY272" s="8">
        <v>6921</v>
      </c>
      <c r="AZ272" s="4" t="s">
        <v>134</v>
      </c>
      <c r="BA272" s="4" t="s">
        <v>134</v>
      </c>
      <c r="BB272" s="4" t="s">
        <v>134</v>
      </c>
      <c r="BC272" s="4" t="s">
        <v>134</v>
      </c>
      <c r="BD272" s="8">
        <v>-2266</v>
      </c>
      <c r="BE272" s="4" t="s">
        <v>134</v>
      </c>
      <c r="BF272" s="4" t="s">
        <v>134</v>
      </c>
      <c r="BG272" s="4" t="s">
        <v>134</v>
      </c>
      <c r="BH272" s="4" t="s">
        <v>134</v>
      </c>
      <c r="BI272" s="8">
        <v>-2240</v>
      </c>
      <c r="BJ272" s="4" t="s">
        <v>134</v>
      </c>
      <c r="BK272" s="4" t="s">
        <v>134</v>
      </c>
      <c r="BL272" s="4" t="s">
        <v>134</v>
      </c>
      <c r="BM272" s="4" t="s">
        <v>134</v>
      </c>
      <c r="BN272" s="8">
        <v>898</v>
      </c>
      <c r="BO272" s="4" t="s">
        <v>134</v>
      </c>
      <c r="BP272" s="4" t="s">
        <v>134</v>
      </c>
      <c r="BQ272" s="4" t="s">
        <v>134</v>
      </c>
      <c r="BR272" s="4" t="s">
        <v>134</v>
      </c>
      <c r="BS272" s="8">
        <v>891</v>
      </c>
      <c r="BT272" s="4" t="s">
        <v>134</v>
      </c>
      <c r="BU272" s="4" t="s">
        <v>134</v>
      </c>
      <c r="BV272" s="4" t="s">
        <v>134</v>
      </c>
      <c r="BW272" s="4" t="s">
        <v>134</v>
      </c>
      <c r="BX272" s="8">
        <v>-12</v>
      </c>
      <c r="BY272" s="4" t="s">
        <v>134</v>
      </c>
      <c r="BZ272" s="4" t="s">
        <v>134</v>
      </c>
      <c r="CA272" s="4" t="s">
        <v>134</v>
      </c>
      <c r="CB272" s="4" t="s">
        <v>134</v>
      </c>
      <c r="CC272" s="8">
        <v>-5286</v>
      </c>
      <c r="CD272" s="4" t="s">
        <v>134</v>
      </c>
      <c r="CE272" s="4" t="s">
        <v>134</v>
      </c>
      <c r="CF272" s="4" t="s">
        <v>134</v>
      </c>
      <c r="CG272" s="4" t="s">
        <v>134</v>
      </c>
      <c r="CH272" s="4" t="s">
        <v>134</v>
      </c>
      <c r="CI272" s="4" t="s">
        <v>134</v>
      </c>
      <c r="CJ272" s="4" t="s">
        <v>134</v>
      </c>
      <c r="CK272" s="4" t="s">
        <v>134</v>
      </c>
      <c r="CL272" s="4" t="s">
        <v>134</v>
      </c>
      <c r="CM272" s="8">
        <v>-2301</v>
      </c>
      <c r="CN272" s="4" t="s">
        <v>134</v>
      </c>
      <c r="CO272" s="4" t="s">
        <v>134</v>
      </c>
      <c r="CP272" s="4" t="s">
        <v>134</v>
      </c>
      <c r="CQ272" s="4" t="s">
        <v>134</v>
      </c>
      <c r="CR272" s="10">
        <v>-33.247</v>
      </c>
      <c r="CS272" s="4" t="s">
        <v>134</v>
      </c>
      <c r="CT272" s="4" t="s">
        <v>134</v>
      </c>
      <c r="CU272" s="4" t="s">
        <v>134</v>
      </c>
      <c r="CV272" s="4" t="s">
        <v>134</v>
      </c>
      <c r="CW272" s="4" t="s">
        <v>134</v>
      </c>
      <c r="CX272" s="4" t="s">
        <v>134</v>
      </c>
      <c r="CY272" s="8">
        <v>45</v>
      </c>
      <c r="CZ272" s="4" t="s">
        <v>134</v>
      </c>
      <c r="DA272" s="4" t="s">
        <v>134</v>
      </c>
      <c r="DB272" s="4" t="s">
        <v>134</v>
      </c>
      <c r="DC272" s="4" t="s">
        <v>134</v>
      </c>
      <c r="DD272" s="4" t="s">
        <v>134</v>
      </c>
      <c r="DE272" s="4" t="s">
        <v>134</v>
      </c>
      <c r="DF272" s="4" t="s">
        <v>134</v>
      </c>
      <c r="DG272" s="4" t="e">
        <f t="shared" si="107"/>
        <v>#VALUE!</v>
      </c>
    </row>
    <row r="273" spans="1:111" ht="14" customHeight="1" x14ac:dyDescent="0.2">
      <c r="A273" s="4" t="s">
        <v>1050</v>
      </c>
      <c r="B273" s="5" t="s">
        <v>1051</v>
      </c>
      <c r="C273" s="4" t="s">
        <v>186</v>
      </c>
      <c r="D273" s="2" t="s">
        <v>134</v>
      </c>
      <c r="E273" s="4" t="e">
        <f t="shared" si="108"/>
        <v>#VALUE!</v>
      </c>
      <c r="F273" s="4" t="e">
        <f t="shared" si="89"/>
        <v>#VALUE!</v>
      </c>
      <c r="G273" s="4" t="e">
        <f t="shared" si="90"/>
        <v>#VALUE!</v>
      </c>
      <c r="H273" s="4" t="e">
        <f t="shared" si="91"/>
        <v>#VALUE!</v>
      </c>
      <c r="I273" s="2" t="s">
        <v>134</v>
      </c>
      <c r="J273" s="8">
        <v>8</v>
      </c>
      <c r="K273" s="4" t="e">
        <f t="shared" si="92"/>
        <v>#VALUE!</v>
      </c>
      <c r="L273" s="4" t="e">
        <f t="shared" si="93"/>
        <v>#VALUE!</v>
      </c>
      <c r="M273" s="14" t="e">
        <f t="shared" si="94"/>
        <v>#DIV/0!</v>
      </c>
      <c r="N273" s="4" t="e">
        <f t="shared" si="95"/>
        <v>#VALUE!</v>
      </c>
      <c r="O273" s="4" t="e">
        <f t="shared" si="96"/>
        <v>#VALUE!</v>
      </c>
      <c r="P273" s="4" t="e">
        <f t="shared" si="97"/>
        <v>#VALUE!</v>
      </c>
      <c r="Q273" s="4" t="e">
        <f t="shared" si="98"/>
        <v>#VALUE!</v>
      </c>
      <c r="R273" s="4" t="e">
        <f t="shared" si="99"/>
        <v>#VALUE!</v>
      </c>
      <c r="S273" s="4" t="e">
        <f t="shared" si="100"/>
        <v>#VALUE!</v>
      </c>
      <c r="T273" s="14" t="e">
        <f t="shared" si="101"/>
        <v>#DIV/0!</v>
      </c>
      <c r="U273" s="4" t="e">
        <f t="shared" si="102"/>
        <v>#VALUE!</v>
      </c>
      <c r="V273" s="4" t="e">
        <f t="shared" si="103"/>
        <v>#VALUE!</v>
      </c>
      <c r="W273" s="4" t="e">
        <f t="shared" si="104"/>
        <v>#VALUE!</v>
      </c>
      <c r="X273" t="e">
        <f t="shared" si="105"/>
        <v>#VALUE!</v>
      </c>
      <c r="Y273" t="e">
        <f t="shared" si="106"/>
        <v>#VALUE!</v>
      </c>
      <c r="Z273" s="9" t="s">
        <v>1052</v>
      </c>
      <c r="AA273" s="2" t="s">
        <v>134</v>
      </c>
      <c r="AB273" s="2" t="s">
        <v>134</v>
      </c>
      <c r="AC273" s="2" t="s">
        <v>134</v>
      </c>
      <c r="AD273" s="2" t="s">
        <v>134</v>
      </c>
      <c r="AE273" s="2" t="s">
        <v>134</v>
      </c>
      <c r="AF273" s="2" t="s">
        <v>134</v>
      </c>
      <c r="AG273" s="4" t="s">
        <v>134</v>
      </c>
      <c r="AH273" s="4" t="s">
        <v>134</v>
      </c>
      <c r="AI273" s="4" t="s">
        <v>134</v>
      </c>
      <c r="AJ273" s="4" t="s">
        <v>134</v>
      </c>
      <c r="AK273" s="4" t="s">
        <v>134</v>
      </c>
      <c r="AL273" s="4" t="s">
        <v>134</v>
      </c>
      <c r="AM273" s="4" t="s">
        <v>134</v>
      </c>
      <c r="AN273" s="4" t="s">
        <v>134</v>
      </c>
      <c r="AO273" s="4" t="s">
        <v>134</v>
      </c>
      <c r="AP273" s="4" t="s">
        <v>134</v>
      </c>
      <c r="AQ273" s="4" t="s">
        <v>134</v>
      </c>
      <c r="AR273" s="4" t="s">
        <v>134</v>
      </c>
      <c r="AS273" s="4" t="s">
        <v>134</v>
      </c>
      <c r="AT273" s="4" t="s">
        <v>134</v>
      </c>
      <c r="AU273" s="4" t="s">
        <v>134</v>
      </c>
      <c r="AV273" s="4" t="s">
        <v>134</v>
      </c>
      <c r="AW273" s="4" t="s">
        <v>134</v>
      </c>
      <c r="AX273" s="4" t="s">
        <v>134</v>
      </c>
      <c r="AY273" s="4" t="s">
        <v>134</v>
      </c>
      <c r="AZ273" s="4" t="s">
        <v>134</v>
      </c>
      <c r="BA273" s="4" t="s">
        <v>134</v>
      </c>
      <c r="BB273" s="4" t="s">
        <v>134</v>
      </c>
      <c r="BC273" s="4" t="s">
        <v>134</v>
      </c>
      <c r="BD273" s="4" t="s">
        <v>134</v>
      </c>
      <c r="BE273" s="4" t="s">
        <v>134</v>
      </c>
      <c r="BF273" s="4" t="s">
        <v>134</v>
      </c>
      <c r="BG273" s="4" t="s">
        <v>134</v>
      </c>
      <c r="BH273" s="4" t="s">
        <v>134</v>
      </c>
      <c r="BI273" s="4" t="s">
        <v>134</v>
      </c>
      <c r="BJ273" s="4" t="s">
        <v>134</v>
      </c>
      <c r="BK273" s="4" t="s">
        <v>134</v>
      </c>
      <c r="BL273" s="4" t="s">
        <v>134</v>
      </c>
      <c r="BM273" s="4" t="s">
        <v>134</v>
      </c>
      <c r="BN273" s="4" t="s">
        <v>134</v>
      </c>
      <c r="BO273" s="4" t="s">
        <v>134</v>
      </c>
      <c r="BP273" s="4" t="s">
        <v>134</v>
      </c>
      <c r="BQ273" s="4" t="s">
        <v>134</v>
      </c>
      <c r="BR273" s="4" t="s">
        <v>134</v>
      </c>
      <c r="BS273" s="4" t="s">
        <v>134</v>
      </c>
      <c r="BT273" s="4" t="s">
        <v>134</v>
      </c>
      <c r="BU273" s="4" t="s">
        <v>134</v>
      </c>
      <c r="BV273" s="4" t="s">
        <v>134</v>
      </c>
      <c r="BW273" s="4" t="s">
        <v>134</v>
      </c>
      <c r="BX273" s="4" t="s">
        <v>134</v>
      </c>
      <c r="BY273" s="4" t="s">
        <v>134</v>
      </c>
      <c r="BZ273" s="4" t="s">
        <v>134</v>
      </c>
      <c r="CA273" s="4" t="s">
        <v>134</v>
      </c>
      <c r="CB273" s="4" t="s">
        <v>134</v>
      </c>
      <c r="CC273" s="4" t="s">
        <v>134</v>
      </c>
      <c r="CD273" s="4" t="s">
        <v>134</v>
      </c>
      <c r="CE273" s="4" t="s">
        <v>134</v>
      </c>
      <c r="CF273" s="4" t="s">
        <v>134</v>
      </c>
      <c r="CG273" s="4" t="s">
        <v>134</v>
      </c>
      <c r="CH273" s="4" t="s">
        <v>134</v>
      </c>
      <c r="CI273" s="4" t="s">
        <v>134</v>
      </c>
      <c r="CJ273" s="4" t="s">
        <v>134</v>
      </c>
      <c r="CK273" s="4" t="s">
        <v>134</v>
      </c>
      <c r="CL273" s="4" t="s">
        <v>134</v>
      </c>
      <c r="CM273" s="4" t="s">
        <v>134</v>
      </c>
      <c r="CN273" s="4" t="s">
        <v>134</v>
      </c>
      <c r="CO273" s="4" t="s">
        <v>134</v>
      </c>
      <c r="CP273" s="4" t="s">
        <v>134</v>
      </c>
      <c r="CQ273" s="4" t="s">
        <v>134</v>
      </c>
      <c r="CR273" s="4" t="s">
        <v>134</v>
      </c>
      <c r="CS273" s="4" t="s">
        <v>134</v>
      </c>
      <c r="CT273" s="8">
        <v>7</v>
      </c>
      <c r="CU273" s="8">
        <v>5</v>
      </c>
      <c r="CV273" s="4" t="s">
        <v>134</v>
      </c>
      <c r="CW273" s="4" t="s">
        <v>134</v>
      </c>
      <c r="CX273" s="4" t="s">
        <v>134</v>
      </c>
      <c r="CY273" s="4" t="s">
        <v>134</v>
      </c>
      <c r="CZ273" s="4" t="s">
        <v>134</v>
      </c>
      <c r="DA273" s="4" t="s">
        <v>134</v>
      </c>
      <c r="DB273" s="4" t="s">
        <v>134</v>
      </c>
      <c r="DC273" s="4" t="s">
        <v>134</v>
      </c>
      <c r="DD273" s="4" t="s">
        <v>134</v>
      </c>
      <c r="DE273" s="4" t="s">
        <v>134</v>
      </c>
      <c r="DF273" s="8">
        <v>8</v>
      </c>
      <c r="DG273" s="4" t="e">
        <f t="shared" si="107"/>
        <v>#VALUE!</v>
      </c>
    </row>
    <row r="274" spans="1:111" ht="14" customHeight="1" x14ac:dyDescent="0.2">
      <c r="A274" s="4" t="s">
        <v>1053</v>
      </c>
      <c r="B274" s="5" t="s">
        <v>1054</v>
      </c>
      <c r="C274" s="4" t="s">
        <v>1055</v>
      </c>
      <c r="D274" s="2" t="s">
        <v>134</v>
      </c>
      <c r="E274" s="4" t="e">
        <f t="shared" si="108"/>
        <v>#VALUE!</v>
      </c>
      <c r="F274" s="4" t="e">
        <f t="shared" si="89"/>
        <v>#VALUE!</v>
      </c>
      <c r="G274" s="4" t="e">
        <f t="shared" si="90"/>
        <v>#VALUE!</v>
      </c>
      <c r="H274" s="4" t="e">
        <f t="shared" si="91"/>
        <v>#VALUE!</v>
      </c>
      <c r="I274" s="2" t="s">
        <v>134</v>
      </c>
      <c r="J274" s="4" t="s">
        <v>134</v>
      </c>
      <c r="K274" s="4" t="e">
        <f t="shared" si="92"/>
        <v>#VALUE!</v>
      </c>
      <c r="L274" s="4" t="e">
        <f t="shared" si="93"/>
        <v>#VALUE!</v>
      </c>
      <c r="M274" s="14" t="e">
        <f t="shared" si="94"/>
        <v>#DIV/0!</v>
      </c>
      <c r="N274" s="4" t="e">
        <f t="shared" si="95"/>
        <v>#VALUE!</v>
      </c>
      <c r="O274" s="4" t="e">
        <f t="shared" si="96"/>
        <v>#VALUE!</v>
      </c>
      <c r="P274" s="4" t="e">
        <f t="shared" si="97"/>
        <v>#VALUE!</v>
      </c>
      <c r="Q274" s="4" t="e">
        <f t="shared" si="98"/>
        <v>#VALUE!</v>
      </c>
      <c r="R274" s="4" t="e">
        <f t="shared" si="99"/>
        <v>#VALUE!</v>
      </c>
      <c r="S274" s="4" t="e">
        <f t="shared" si="100"/>
        <v>#VALUE!</v>
      </c>
      <c r="T274" s="14" t="e">
        <f t="shared" si="101"/>
        <v>#DIV/0!</v>
      </c>
      <c r="U274" s="4" t="e">
        <f t="shared" si="102"/>
        <v>#VALUE!</v>
      </c>
      <c r="V274" s="4" t="e">
        <f t="shared" si="103"/>
        <v>#VALUE!</v>
      </c>
      <c r="W274" s="4" t="e">
        <f t="shared" si="104"/>
        <v>#VALUE!</v>
      </c>
      <c r="X274" t="e">
        <f t="shared" si="105"/>
        <v>#VALUE!</v>
      </c>
      <c r="Y274" t="e">
        <f t="shared" si="106"/>
        <v>#VALUE!</v>
      </c>
      <c r="Z274" s="9" t="s">
        <v>1056</v>
      </c>
      <c r="AA274" s="2" t="s">
        <v>134</v>
      </c>
      <c r="AB274" s="2" t="s">
        <v>134</v>
      </c>
      <c r="AC274" s="2" t="s">
        <v>134</v>
      </c>
      <c r="AD274" s="2" t="s">
        <v>134</v>
      </c>
      <c r="AE274" s="2" t="s">
        <v>134</v>
      </c>
      <c r="AF274" s="2" t="s">
        <v>134</v>
      </c>
      <c r="AG274" s="4" t="s">
        <v>134</v>
      </c>
      <c r="AH274" s="4" t="s">
        <v>134</v>
      </c>
      <c r="AI274" s="4" t="s">
        <v>134</v>
      </c>
      <c r="AJ274" s="4" t="s">
        <v>134</v>
      </c>
      <c r="AK274" s="4" t="s">
        <v>134</v>
      </c>
      <c r="AL274" s="4" t="s">
        <v>134</v>
      </c>
      <c r="AM274" s="4" t="s">
        <v>134</v>
      </c>
      <c r="AN274" s="4" t="s">
        <v>134</v>
      </c>
      <c r="AO274" s="4" t="s">
        <v>134</v>
      </c>
      <c r="AP274" s="4" t="s">
        <v>134</v>
      </c>
      <c r="AQ274" s="4" t="s">
        <v>134</v>
      </c>
      <c r="AR274" s="4" t="s">
        <v>134</v>
      </c>
      <c r="AS274" s="4" t="s">
        <v>134</v>
      </c>
      <c r="AT274" s="4" t="s">
        <v>134</v>
      </c>
      <c r="AU274" s="4" t="s">
        <v>134</v>
      </c>
      <c r="AV274" s="4" t="s">
        <v>134</v>
      </c>
      <c r="AW274" s="4" t="s">
        <v>134</v>
      </c>
      <c r="AX274" s="4" t="s">
        <v>134</v>
      </c>
      <c r="AY274" s="4" t="s">
        <v>134</v>
      </c>
      <c r="AZ274" s="4" t="s">
        <v>134</v>
      </c>
      <c r="BA274" s="4" t="s">
        <v>134</v>
      </c>
      <c r="BB274" s="4" t="s">
        <v>134</v>
      </c>
      <c r="BC274" s="4" t="s">
        <v>134</v>
      </c>
      <c r="BD274" s="4" t="s">
        <v>134</v>
      </c>
      <c r="BE274" s="4" t="s">
        <v>134</v>
      </c>
      <c r="BF274" s="4" t="s">
        <v>134</v>
      </c>
      <c r="BG274" s="4" t="s">
        <v>134</v>
      </c>
      <c r="BH274" s="4" t="s">
        <v>134</v>
      </c>
      <c r="BI274" s="4" t="s">
        <v>134</v>
      </c>
      <c r="BJ274" s="4" t="s">
        <v>134</v>
      </c>
      <c r="BK274" s="4" t="s">
        <v>134</v>
      </c>
      <c r="BL274" s="4" t="s">
        <v>134</v>
      </c>
      <c r="BM274" s="4" t="s">
        <v>134</v>
      </c>
      <c r="BN274" s="4" t="s">
        <v>134</v>
      </c>
      <c r="BO274" s="4" t="s">
        <v>134</v>
      </c>
      <c r="BP274" s="4" t="s">
        <v>134</v>
      </c>
      <c r="BQ274" s="4" t="s">
        <v>134</v>
      </c>
      <c r="BR274" s="4" t="s">
        <v>134</v>
      </c>
      <c r="BS274" s="4" t="s">
        <v>134</v>
      </c>
      <c r="BT274" s="4" t="s">
        <v>134</v>
      </c>
      <c r="BU274" s="4" t="s">
        <v>134</v>
      </c>
      <c r="BV274" s="4" t="s">
        <v>134</v>
      </c>
      <c r="BW274" s="4" t="s">
        <v>134</v>
      </c>
      <c r="BX274" s="4" t="s">
        <v>134</v>
      </c>
      <c r="BY274" s="4" t="s">
        <v>134</v>
      </c>
      <c r="BZ274" s="4" t="s">
        <v>134</v>
      </c>
      <c r="CA274" s="4" t="s">
        <v>134</v>
      </c>
      <c r="CB274" s="4" t="s">
        <v>134</v>
      </c>
      <c r="CC274" s="4" t="s">
        <v>134</v>
      </c>
      <c r="CD274" s="4" t="s">
        <v>134</v>
      </c>
      <c r="CE274" s="4" t="s">
        <v>134</v>
      </c>
      <c r="CF274" s="4" t="s">
        <v>134</v>
      </c>
      <c r="CG274" s="4" t="s">
        <v>134</v>
      </c>
      <c r="CH274" s="4" t="s">
        <v>134</v>
      </c>
      <c r="CI274" s="4" t="s">
        <v>134</v>
      </c>
      <c r="CJ274" s="4" t="s">
        <v>134</v>
      </c>
      <c r="CK274" s="4" t="s">
        <v>134</v>
      </c>
      <c r="CL274" s="4" t="s">
        <v>134</v>
      </c>
      <c r="CM274" s="4" t="s">
        <v>134</v>
      </c>
      <c r="CN274" s="4" t="s">
        <v>134</v>
      </c>
      <c r="CO274" s="4" t="s">
        <v>134</v>
      </c>
      <c r="CP274" s="4" t="s">
        <v>134</v>
      </c>
      <c r="CQ274" s="4" t="s">
        <v>134</v>
      </c>
      <c r="CR274" s="4" t="s">
        <v>134</v>
      </c>
      <c r="CS274" s="4" t="s">
        <v>134</v>
      </c>
      <c r="CT274" s="4" t="s">
        <v>134</v>
      </c>
      <c r="CU274" s="4" t="s">
        <v>134</v>
      </c>
      <c r="CV274" s="4" t="s">
        <v>134</v>
      </c>
      <c r="CW274" s="4" t="s">
        <v>134</v>
      </c>
      <c r="CX274" s="4" t="s">
        <v>134</v>
      </c>
      <c r="CY274" s="4" t="s">
        <v>134</v>
      </c>
      <c r="CZ274" s="4" t="s">
        <v>134</v>
      </c>
      <c r="DA274" s="4" t="s">
        <v>134</v>
      </c>
      <c r="DB274" s="4" t="s">
        <v>134</v>
      </c>
      <c r="DC274" s="4" t="s">
        <v>134</v>
      </c>
      <c r="DD274" s="4" t="s">
        <v>134</v>
      </c>
      <c r="DE274" s="4" t="s">
        <v>134</v>
      </c>
      <c r="DF274" s="4" t="s">
        <v>134</v>
      </c>
      <c r="DG274" s="4" t="e">
        <f t="shared" si="107"/>
        <v>#VALUE!</v>
      </c>
    </row>
    <row r="275" spans="1:111" ht="14" customHeight="1" x14ac:dyDescent="0.2">
      <c r="A275" s="4" t="s">
        <v>1057</v>
      </c>
      <c r="B275" s="5" t="s">
        <v>1058</v>
      </c>
      <c r="C275" s="4" t="s">
        <v>182</v>
      </c>
      <c r="D275" s="16">
        <v>280</v>
      </c>
      <c r="E275" s="4" t="e">
        <f t="shared" si="108"/>
        <v>#VALUE!</v>
      </c>
      <c r="F275" s="4">
        <f t="shared" si="89"/>
        <v>-0.55261951113091079</v>
      </c>
      <c r="G275" s="4">
        <f t="shared" si="90"/>
        <v>0.26797551024118471</v>
      </c>
      <c r="H275" s="4">
        <f t="shared" si="91"/>
        <v>-1.8985445957906926</v>
      </c>
      <c r="I275" s="17">
        <v>86.833103784000002</v>
      </c>
      <c r="J275" s="8">
        <v>96</v>
      </c>
      <c r="K275" s="4" t="e">
        <f t="shared" si="92"/>
        <v>#VALUE!</v>
      </c>
      <c r="L275" s="4" t="e">
        <f t="shared" si="93"/>
        <v>#VALUE!</v>
      </c>
      <c r="M275" s="14">
        <f t="shared" si="94"/>
        <v>201724</v>
      </c>
      <c r="N275" s="4">
        <f t="shared" si="95"/>
        <v>-12.15169194865811</v>
      </c>
      <c r="O275" s="4">
        <f t="shared" si="96"/>
        <v>-10.785228910700804</v>
      </c>
      <c r="P275" s="4">
        <f t="shared" si="97"/>
        <v>-7.0847690301324731</v>
      </c>
      <c r="Q275" s="4">
        <f t="shared" si="98"/>
        <v>0.10282105841169607</v>
      </c>
      <c r="R275" s="4">
        <f t="shared" si="99"/>
        <v>0.11404026845637584</v>
      </c>
      <c r="S275" s="4" t="e">
        <f t="shared" si="100"/>
        <v>#VALUE!</v>
      </c>
      <c r="T275" s="14">
        <f t="shared" si="101"/>
        <v>3093</v>
      </c>
      <c r="U275" s="4">
        <f t="shared" si="102"/>
        <v>8.6914243102162558E-2</v>
      </c>
      <c r="V275" s="4">
        <f t="shared" si="103"/>
        <v>0.1128513776249235</v>
      </c>
      <c r="W275" s="4">
        <f t="shared" si="104"/>
        <v>33.029556650246306</v>
      </c>
      <c r="X275">
        <f t="shared" si="105"/>
        <v>-0.93739000745712153</v>
      </c>
      <c r="Y275">
        <f t="shared" si="106"/>
        <v>7.233009708737864</v>
      </c>
      <c r="Z275" s="9" t="s">
        <v>1059</v>
      </c>
      <c r="AA275" s="17">
        <v>1425.630759009</v>
      </c>
      <c r="AB275" s="2" t="s">
        <v>134</v>
      </c>
      <c r="AC275" s="2" t="s">
        <v>134</v>
      </c>
      <c r="AD275" s="2" t="s">
        <v>134</v>
      </c>
      <c r="AE275" s="16">
        <v>-114493</v>
      </c>
      <c r="AF275" s="16">
        <v>-27659.896216074601</v>
      </c>
      <c r="AG275" s="8">
        <v>-157130</v>
      </c>
      <c r="AH275" s="8">
        <v>-81508</v>
      </c>
      <c r="AI275" s="8">
        <v>-20926</v>
      </c>
      <c r="AJ275" s="8">
        <v>-18040</v>
      </c>
      <c r="AK275" s="4" t="s">
        <v>134</v>
      </c>
      <c r="AL275" s="8">
        <v>167625</v>
      </c>
      <c r="AM275" s="8">
        <v>235823</v>
      </c>
      <c r="AN275" s="8">
        <v>38051</v>
      </c>
      <c r="AO275" s="8">
        <v>13716</v>
      </c>
      <c r="AP275" s="4" t="s">
        <v>134</v>
      </c>
      <c r="AQ275" s="8">
        <v>129099</v>
      </c>
      <c r="AR275" s="8">
        <v>228331</v>
      </c>
      <c r="AS275" s="8">
        <v>36334</v>
      </c>
      <c r="AT275" s="8">
        <v>12676</v>
      </c>
      <c r="AU275" s="4" t="s">
        <v>134</v>
      </c>
      <c r="AV275" s="8">
        <v>14569</v>
      </c>
      <c r="AW275" s="8">
        <v>5075</v>
      </c>
      <c r="AX275" s="8">
        <v>8813</v>
      </c>
      <c r="AY275" s="8">
        <v>10150</v>
      </c>
      <c r="AZ275" s="4" t="s">
        <v>134</v>
      </c>
      <c r="BA275" s="8">
        <v>-177038</v>
      </c>
      <c r="BB275" s="8">
        <v>-80991</v>
      </c>
      <c r="BC275" s="8">
        <v>-20999</v>
      </c>
      <c r="BD275" s="8">
        <v>-18348</v>
      </c>
      <c r="BE275" s="4" t="s">
        <v>134</v>
      </c>
      <c r="BF275" s="8">
        <v>-103218</v>
      </c>
      <c r="BG275" s="8">
        <v>-80460</v>
      </c>
      <c r="BH275" s="8">
        <v>-20541</v>
      </c>
      <c r="BI275" s="8">
        <v>-18051</v>
      </c>
      <c r="BJ275" s="4" t="s">
        <v>134</v>
      </c>
      <c r="BK275" s="8">
        <v>23175</v>
      </c>
      <c r="BL275" s="8">
        <v>21861</v>
      </c>
      <c r="BM275" s="8">
        <v>5144</v>
      </c>
      <c r="BN275" s="8">
        <v>2240</v>
      </c>
      <c r="BO275" s="4" t="s">
        <v>134</v>
      </c>
      <c r="BP275" s="8">
        <v>10532</v>
      </c>
      <c r="BQ275" s="8">
        <v>6161</v>
      </c>
      <c r="BR275" s="8">
        <v>3555</v>
      </c>
      <c r="BS275" s="8">
        <v>2235</v>
      </c>
      <c r="BT275" s="4" t="s">
        <v>134</v>
      </c>
      <c r="BU275" s="8">
        <v>-1498</v>
      </c>
      <c r="BV275" s="8">
        <v>-4688</v>
      </c>
      <c r="BW275" s="8">
        <v>-950</v>
      </c>
      <c r="BX275" s="8">
        <v>-639</v>
      </c>
      <c r="BY275" s="4" t="s">
        <v>134</v>
      </c>
      <c r="BZ275" s="8">
        <v>-10214</v>
      </c>
      <c r="CA275" s="8">
        <v>-3336</v>
      </c>
      <c r="CB275" s="8">
        <v>-5144</v>
      </c>
      <c r="CC275" s="8">
        <v>-5449</v>
      </c>
      <c r="CD275" s="4" t="s">
        <v>134</v>
      </c>
      <c r="CE275" s="10">
        <v>-1.27027027027027</v>
      </c>
      <c r="CF275" s="10">
        <v>-12.9439662173136</v>
      </c>
      <c r="CG275" s="10">
        <v>-20.345679012345698</v>
      </c>
      <c r="CH275" s="4" t="s">
        <v>134</v>
      </c>
      <c r="CI275" s="4" t="s">
        <v>134</v>
      </c>
      <c r="CJ275" s="8">
        <v>-83310</v>
      </c>
      <c r="CK275" s="8">
        <v>-80977</v>
      </c>
      <c r="CL275" s="8">
        <v>-20468</v>
      </c>
      <c r="CM275" s="8">
        <v>-17743</v>
      </c>
      <c r="CN275" s="4" t="s">
        <v>134</v>
      </c>
      <c r="CO275" s="4" t="s">
        <v>371</v>
      </c>
      <c r="CP275" s="4" t="s">
        <v>371</v>
      </c>
      <c r="CQ275" s="4" t="s">
        <v>371</v>
      </c>
      <c r="CR275" s="4" t="s">
        <v>371</v>
      </c>
      <c r="CS275" s="4" t="s">
        <v>134</v>
      </c>
      <c r="CT275" s="8">
        <v>77</v>
      </c>
      <c r="CU275" s="8">
        <v>26</v>
      </c>
      <c r="CV275" s="8">
        <v>5968</v>
      </c>
      <c r="CW275" s="8">
        <v>334</v>
      </c>
      <c r="CX275" s="8">
        <v>1098</v>
      </c>
      <c r="CY275" s="8">
        <v>1863</v>
      </c>
      <c r="CZ275" s="4" t="s">
        <v>134</v>
      </c>
      <c r="DA275" s="8">
        <v>19116</v>
      </c>
      <c r="DB275" s="4" t="s">
        <v>134</v>
      </c>
      <c r="DC275" s="4" t="s">
        <v>134</v>
      </c>
      <c r="DD275" s="4" t="s">
        <v>134</v>
      </c>
      <c r="DE275" s="4" t="s">
        <v>134</v>
      </c>
      <c r="DF275" s="8">
        <v>96</v>
      </c>
      <c r="DG275" s="4" t="e">
        <f t="shared" si="107"/>
        <v>#VALUE!</v>
      </c>
    </row>
    <row r="276" spans="1:111" ht="14" customHeight="1" x14ac:dyDescent="0.2">
      <c r="A276" s="4" t="s">
        <v>1060</v>
      </c>
      <c r="B276" s="5" t="s">
        <v>1061</v>
      </c>
      <c r="C276" s="4" t="s">
        <v>132</v>
      </c>
      <c r="D276" s="2" t="s">
        <v>134</v>
      </c>
      <c r="E276" s="4" t="e">
        <f t="shared" si="108"/>
        <v>#VALUE!</v>
      </c>
      <c r="F276" s="4" t="e">
        <f t="shared" si="89"/>
        <v>#VALUE!</v>
      </c>
      <c r="G276" s="4" t="e">
        <f t="shared" si="90"/>
        <v>#VALUE!</v>
      </c>
      <c r="H276" s="4" t="e">
        <f t="shared" si="91"/>
        <v>#VALUE!</v>
      </c>
      <c r="I276" s="2" t="s">
        <v>134</v>
      </c>
      <c r="J276" s="8">
        <v>124</v>
      </c>
      <c r="K276" s="4" t="e">
        <f t="shared" si="92"/>
        <v>#VALUE!</v>
      </c>
      <c r="L276" s="4" t="e">
        <f t="shared" si="93"/>
        <v>#VALUE!</v>
      </c>
      <c r="M276" s="14" t="e">
        <f t="shared" si="94"/>
        <v>#DIV/0!</v>
      </c>
      <c r="N276" s="4" t="e">
        <f t="shared" si="95"/>
        <v>#VALUE!</v>
      </c>
      <c r="O276" s="4" t="e">
        <f t="shared" si="96"/>
        <v>#VALUE!</v>
      </c>
      <c r="P276" s="4" t="e">
        <f t="shared" si="97"/>
        <v>#VALUE!</v>
      </c>
      <c r="Q276" s="4" t="e">
        <f t="shared" si="98"/>
        <v>#VALUE!</v>
      </c>
      <c r="R276" s="4" t="e">
        <f t="shared" si="99"/>
        <v>#VALUE!</v>
      </c>
      <c r="S276" s="4" t="e">
        <f t="shared" si="100"/>
        <v>#VALUE!</v>
      </c>
      <c r="T276" s="14" t="e">
        <f t="shared" si="101"/>
        <v>#DIV/0!</v>
      </c>
      <c r="U276" s="4" t="e">
        <f t="shared" si="102"/>
        <v>#VALUE!</v>
      </c>
      <c r="V276" s="4" t="e">
        <f t="shared" si="103"/>
        <v>#VALUE!</v>
      </c>
      <c r="W276" s="4" t="e">
        <f t="shared" si="104"/>
        <v>#VALUE!</v>
      </c>
      <c r="X276" t="e">
        <f t="shared" si="105"/>
        <v>#VALUE!</v>
      </c>
      <c r="Y276" t="e">
        <f t="shared" si="106"/>
        <v>#VALUE!</v>
      </c>
      <c r="Z276" s="9" t="s">
        <v>1062</v>
      </c>
      <c r="AA276" s="2" t="s">
        <v>134</v>
      </c>
      <c r="AB276" s="17">
        <v>28.175828060000001</v>
      </c>
      <c r="AC276" s="17">
        <v>35.07429501</v>
      </c>
      <c r="AD276" s="17">
        <v>49.213604650999997</v>
      </c>
      <c r="AE276" s="2" t="s">
        <v>134</v>
      </c>
      <c r="AF276" s="2" t="s">
        <v>134</v>
      </c>
      <c r="AG276" s="4" t="s">
        <v>134</v>
      </c>
      <c r="AH276" s="4" t="s">
        <v>134</v>
      </c>
      <c r="AI276" s="8">
        <v>12230</v>
      </c>
      <c r="AJ276" s="8">
        <v>681</v>
      </c>
      <c r="AK276" s="8">
        <v>16085</v>
      </c>
      <c r="AL276" s="4" t="s">
        <v>134</v>
      </c>
      <c r="AM276" s="4" t="s">
        <v>134</v>
      </c>
      <c r="AN276" s="8">
        <v>69850</v>
      </c>
      <c r="AO276" s="8">
        <v>62474</v>
      </c>
      <c r="AP276" s="8">
        <v>61306</v>
      </c>
      <c r="AQ276" s="4" t="s">
        <v>134</v>
      </c>
      <c r="AR276" s="4" t="s">
        <v>134</v>
      </c>
      <c r="AS276" s="8">
        <v>54655</v>
      </c>
      <c r="AT276" s="8">
        <v>50233</v>
      </c>
      <c r="AU276" s="8">
        <v>56571</v>
      </c>
      <c r="AV276" s="4" t="s">
        <v>134</v>
      </c>
      <c r="AW276" s="4" t="s">
        <v>134</v>
      </c>
      <c r="AX276" s="8">
        <v>5873</v>
      </c>
      <c r="AY276" s="8">
        <v>3456</v>
      </c>
      <c r="AZ276" s="8">
        <v>0</v>
      </c>
      <c r="BA276" s="4" t="s">
        <v>134</v>
      </c>
      <c r="BB276" s="4" t="s">
        <v>134</v>
      </c>
      <c r="BC276" s="8">
        <v>-1491</v>
      </c>
      <c r="BD276" s="8">
        <v>-2757</v>
      </c>
      <c r="BE276" s="8">
        <v>-7370</v>
      </c>
      <c r="BF276" s="4" t="s">
        <v>134</v>
      </c>
      <c r="BG276" s="4" t="s">
        <v>134</v>
      </c>
      <c r="BH276" s="8">
        <v>400</v>
      </c>
      <c r="BI276" s="8">
        <v>-2575</v>
      </c>
      <c r="BJ276" s="8">
        <v>-6764</v>
      </c>
      <c r="BK276" s="4" t="s">
        <v>134</v>
      </c>
      <c r="BL276" s="4" t="s">
        <v>134</v>
      </c>
      <c r="BM276" s="8">
        <v>9822</v>
      </c>
      <c r="BN276" s="8">
        <v>10880</v>
      </c>
      <c r="BO276" s="8">
        <v>5240</v>
      </c>
      <c r="BP276" s="4" t="s">
        <v>134</v>
      </c>
      <c r="BQ276" s="4" t="s">
        <v>134</v>
      </c>
      <c r="BR276" s="8">
        <v>3644</v>
      </c>
      <c r="BS276" s="8">
        <v>1410</v>
      </c>
      <c r="BT276" s="8">
        <v>1289</v>
      </c>
      <c r="BU276" s="4" t="s">
        <v>134</v>
      </c>
      <c r="BV276" s="4" t="s">
        <v>134</v>
      </c>
      <c r="BW276" s="8">
        <v>-326</v>
      </c>
      <c r="BX276" s="8">
        <v>-3272</v>
      </c>
      <c r="BY276" s="8">
        <v>-271</v>
      </c>
      <c r="BZ276" s="4" t="s">
        <v>134</v>
      </c>
      <c r="CA276" s="4" t="s">
        <v>134</v>
      </c>
      <c r="CB276" s="8">
        <v>17</v>
      </c>
      <c r="CC276" s="8">
        <v>3</v>
      </c>
      <c r="CD276" s="8">
        <v>606</v>
      </c>
      <c r="CE276" s="4" t="s">
        <v>134</v>
      </c>
      <c r="CF276" s="4" t="s">
        <v>134</v>
      </c>
      <c r="CG276" s="4" t="s">
        <v>134</v>
      </c>
      <c r="CH276" s="4" t="s">
        <v>134</v>
      </c>
      <c r="CI276" s="4" t="s">
        <v>134</v>
      </c>
      <c r="CJ276" s="4" t="s">
        <v>134</v>
      </c>
      <c r="CK276" s="4" t="s">
        <v>134</v>
      </c>
      <c r="CL276" s="8">
        <v>14121</v>
      </c>
      <c r="CM276" s="8">
        <v>863</v>
      </c>
      <c r="CN276" s="8">
        <v>16691</v>
      </c>
      <c r="CO276" s="4" t="s">
        <v>134</v>
      </c>
      <c r="CP276" s="4" t="s">
        <v>134</v>
      </c>
      <c r="CQ276" s="4" t="s">
        <v>371</v>
      </c>
      <c r="CR276" s="10">
        <v>24.971</v>
      </c>
      <c r="CS276" s="4" t="s">
        <v>371</v>
      </c>
      <c r="CT276" s="8">
        <v>32</v>
      </c>
      <c r="CU276" s="8">
        <v>32</v>
      </c>
      <c r="CV276" s="4" t="s">
        <v>134</v>
      </c>
      <c r="CW276" s="4" t="s">
        <v>134</v>
      </c>
      <c r="CX276" s="4" t="s">
        <v>134</v>
      </c>
      <c r="CY276" s="4" t="s">
        <v>134</v>
      </c>
      <c r="CZ276" s="4" t="s">
        <v>134</v>
      </c>
      <c r="DA276" s="4" t="s">
        <v>134</v>
      </c>
      <c r="DB276" s="4" t="s">
        <v>134</v>
      </c>
      <c r="DC276" s="8">
        <v>2350</v>
      </c>
      <c r="DD276" s="8">
        <v>4170</v>
      </c>
      <c r="DE276" s="4" t="s">
        <v>134</v>
      </c>
      <c r="DF276" s="8">
        <v>124</v>
      </c>
      <c r="DG276" s="4" t="e">
        <f t="shared" si="107"/>
        <v>#VALUE!</v>
      </c>
    </row>
    <row r="277" spans="1:111" ht="14" customHeight="1" x14ac:dyDescent="0.2">
      <c r="A277" s="4" t="s">
        <v>1063</v>
      </c>
      <c r="B277" s="5" t="s">
        <v>1064</v>
      </c>
      <c r="C277" s="4" t="s">
        <v>190</v>
      </c>
      <c r="D277" s="16">
        <v>35</v>
      </c>
      <c r="E277" s="4">
        <f t="shared" si="108"/>
        <v>-5.9152308149346244E-2</v>
      </c>
      <c r="F277" s="4">
        <f t="shared" si="89"/>
        <v>8.3976692764578829</v>
      </c>
      <c r="G277" s="4">
        <f t="shared" si="90"/>
        <v>-54.638561354546184</v>
      </c>
      <c r="H277" s="4">
        <f t="shared" si="91"/>
        <v>0.71669946923444783</v>
      </c>
      <c r="I277" s="17">
        <v>3.8881208749999998</v>
      </c>
      <c r="J277" s="8">
        <v>2754</v>
      </c>
      <c r="K277" s="4">
        <f t="shared" si="92"/>
        <v>-2.9472632747598371E-2</v>
      </c>
      <c r="L277" s="4">
        <f t="shared" si="93"/>
        <v>3.8240957335557768E-2</v>
      </c>
      <c r="M277" s="14">
        <f t="shared" si="94"/>
        <v>4149</v>
      </c>
      <c r="N277" s="4">
        <f t="shared" si="95"/>
        <v>-2.5995707130932508E-2</v>
      </c>
      <c r="O277" s="4">
        <f t="shared" si="96"/>
        <v>0.11042213212497019</v>
      </c>
      <c r="P277" s="4">
        <f t="shared" si="97"/>
        <v>-1.3117099928452182E-2</v>
      </c>
      <c r="Q277" s="4" t="e">
        <f t="shared" si="98"/>
        <v>#VALUE!</v>
      </c>
      <c r="R277" s="4" t="e">
        <f t="shared" si="99"/>
        <v>#VALUE!</v>
      </c>
      <c r="S277" s="4" t="e">
        <f t="shared" si="100"/>
        <v>#VALUE!</v>
      </c>
      <c r="T277" s="14" t="e">
        <f t="shared" si="101"/>
        <v>#DIV/0!</v>
      </c>
      <c r="U277" s="4">
        <f t="shared" si="102"/>
        <v>1.0182127246236037</v>
      </c>
      <c r="V277" s="4">
        <f t="shared" si="103"/>
        <v>1.8455105633802817</v>
      </c>
      <c r="W277" s="4">
        <f t="shared" si="104"/>
        <v>0.72499999999999998</v>
      </c>
      <c r="X277">
        <f t="shared" si="105"/>
        <v>0.11243322000971345</v>
      </c>
      <c r="Y277">
        <f t="shared" si="106"/>
        <v>2.4599761051373954</v>
      </c>
      <c r="Z277" s="9" t="s">
        <v>1065</v>
      </c>
      <c r="AA277" s="17">
        <v>4.1237643300000002</v>
      </c>
      <c r="AB277" s="17">
        <v>4.7128736699999996</v>
      </c>
      <c r="AC277" s="17">
        <v>4.7128736699999996</v>
      </c>
      <c r="AD277" s="17">
        <v>4.9620651569999996</v>
      </c>
      <c r="AE277" s="16">
        <v>-883</v>
      </c>
      <c r="AF277" s="16">
        <v>3005.1208745000399</v>
      </c>
      <c r="AG277" s="8">
        <v>463</v>
      </c>
      <c r="AH277" s="8">
        <v>433</v>
      </c>
      <c r="AI277" s="8">
        <v>1</v>
      </c>
      <c r="AJ277" s="8">
        <v>337</v>
      </c>
      <c r="AK277" s="8">
        <v>225</v>
      </c>
      <c r="AL277" s="8">
        <v>4118</v>
      </c>
      <c r="AM277" s="8">
        <v>4180</v>
      </c>
      <c r="AN277" s="8">
        <v>3738</v>
      </c>
      <c r="AO277" s="8">
        <v>3750</v>
      </c>
      <c r="AP277" s="8">
        <v>3544</v>
      </c>
      <c r="AQ277" s="8">
        <v>2272</v>
      </c>
      <c r="AR277" s="8">
        <v>2770</v>
      </c>
      <c r="AS277" s="8">
        <v>1868</v>
      </c>
      <c r="AT277" s="8">
        <v>1940</v>
      </c>
      <c r="AU277" s="8">
        <v>2069</v>
      </c>
      <c r="AV277" s="8">
        <v>4193</v>
      </c>
      <c r="AW277" s="8">
        <v>5680</v>
      </c>
      <c r="AX277" s="8">
        <v>4407</v>
      </c>
      <c r="AY277" s="8">
        <v>5641</v>
      </c>
      <c r="AZ277" s="8">
        <v>4726</v>
      </c>
      <c r="BA277" s="8">
        <v>-109</v>
      </c>
      <c r="BB277" s="8">
        <v>8</v>
      </c>
      <c r="BC277" s="8">
        <v>-52</v>
      </c>
      <c r="BD277" s="8">
        <v>424</v>
      </c>
      <c r="BE277" s="8">
        <v>347</v>
      </c>
      <c r="BF277" s="8">
        <v>-55</v>
      </c>
      <c r="BG277" s="8">
        <v>53</v>
      </c>
      <c r="BH277" s="8">
        <v>-22</v>
      </c>
      <c r="BI277" s="8">
        <v>433</v>
      </c>
      <c r="BJ277" s="8">
        <v>357</v>
      </c>
      <c r="BK277" s="8">
        <v>1674</v>
      </c>
      <c r="BL277" s="8">
        <v>2182</v>
      </c>
      <c r="BM277" s="8">
        <v>2173</v>
      </c>
      <c r="BN277" s="8">
        <v>2186</v>
      </c>
      <c r="BO277" s="8">
        <v>2341</v>
      </c>
      <c r="BP277" s="8">
        <v>1638</v>
      </c>
      <c r="BQ277" s="8">
        <v>1755</v>
      </c>
      <c r="BR277" s="8">
        <v>1746</v>
      </c>
      <c r="BS277" s="8">
        <v>2144</v>
      </c>
      <c r="BT277" s="8">
        <v>2334</v>
      </c>
      <c r="BU277" s="4" t="s">
        <v>134</v>
      </c>
      <c r="BV277" s="4" t="s">
        <v>134</v>
      </c>
      <c r="BW277" s="4" t="s">
        <v>134</v>
      </c>
      <c r="BX277" s="4" t="s">
        <v>134</v>
      </c>
      <c r="BY277" s="4" t="s">
        <v>134</v>
      </c>
      <c r="BZ277" s="8">
        <v>-3022</v>
      </c>
      <c r="CA277" s="8">
        <v>-4290</v>
      </c>
      <c r="CB277" s="8">
        <v>-3014</v>
      </c>
      <c r="CC277" s="8">
        <v>-3860</v>
      </c>
      <c r="CD277" s="8">
        <v>-3141</v>
      </c>
      <c r="CE277" s="4" t="s">
        <v>134</v>
      </c>
      <c r="CF277" s="10">
        <v>1.0729166666666701</v>
      </c>
      <c r="CG277" s="10">
        <v>0.73404255319148903</v>
      </c>
      <c r="CH277" s="10">
        <v>4.7241379310344804</v>
      </c>
      <c r="CI277" s="10">
        <v>34.6</v>
      </c>
      <c r="CJ277" s="8">
        <v>517</v>
      </c>
      <c r="CK277" s="8">
        <v>478</v>
      </c>
      <c r="CL277" s="8">
        <v>31</v>
      </c>
      <c r="CM277" s="8">
        <v>346</v>
      </c>
      <c r="CN277" s="8">
        <v>235</v>
      </c>
      <c r="CO277" s="10">
        <v>12.33</v>
      </c>
      <c r="CP277" s="10">
        <v>8.4149999999999991</v>
      </c>
      <c r="CQ277" s="10">
        <v>0.70299999999999996</v>
      </c>
      <c r="CR277" s="10">
        <v>6.1340000000000003</v>
      </c>
      <c r="CS277" s="10">
        <v>4.9720000000000004</v>
      </c>
      <c r="CT277" s="8">
        <v>1290</v>
      </c>
      <c r="CU277" s="8">
        <v>1338</v>
      </c>
      <c r="CV277" s="8">
        <v>-254</v>
      </c>
      <c r="CW277" s="8">
        <v>-326</v>
      </c>
      <c r="CX277" s="8">
        <v>-276</v>
      </c>
      <c r="CY277" s="8">
        <v>-185</v>
      </c>
      <c r="CZ277" s="8">
        <v>-344</v>
      </c>
      <c r="DA277" s="4" t="s">
        <v>134</v>
      </c>
      <c r="DB277" s="4" t="s">
        <v>134</v>
      </c>
      <c r="DC277" s="4" t="s">
        <v>134</v>
      </c>
      <c r="DD277" s="4" t="s">
        <v>134</v>
      </c>
      <c r="DE277" s="4" t="s">
        <v>134</v>
      </c>
      <c r="DF277" s="8">
        <v>2754</v>
      </c>
      <c r="DG277" s="4">
        <f t="shared" si="107"/>
        <v>0.19770432609917021</v>
      </c>
    </row>
    <row r="278" spans="1:111" ht="14" customHeight="1" x14ac:dyDescent="0.2">
      <c r="A278" s="4" t="s">
        <v>1066</v>
      </c>
      <c r="B278" s="5" t="s">
        <v>1067</v>
      </c>
      <c r="C278" s="4" t="s">
        <v>175</v>
      </c>
      <c r="D278" s="16">
        <v>13</v>
      </c>
      <c r="E278" s="4">
        <f t="shared" si="108"/>
        <v>0.12770680002939927</v>
      </c>
      <c r="F278" s="4">
        <f t="shared" si="89"/>
        <v>-0.73040823426359491</v>
      </c>
      <c r="G278" s="4">
        <f t="shared" si="90"/>
        <v>-4.0747122497273001</v>
      </c>
      <c r="H278" s="4">
        <f t="shared" si="91"/>
        <v>6.0217929945316371</v>
      </c>
      <c r="I278" s="17">
        <v>31.994919158999998</v>
      </c>
      <c r="J278" s="8">
        <v>6</v>
      </c>
      <c r="K278" s="4">
        <f t="shared" si="92"/>
        <v>-2.6281459408679653E-2</v>
      </c>
      <c r="L278" s="4">
        <f t="shared" si="93"/>
        <v>0.32593166521835459</v>
      </c>
      <c r="M278" s="14">
        <f t="shared" si="94"/>
        <v>54395.75</v>
      </c>
      <c r="N278" s="4">
        <f t="shared" si="95"/>
        <v>-9.7338776633767115</v>
      </c>
      <c r="O278" s="4">
        <f t="shared" si="96"/>
        <v>-9.7242741896097797</v>
      </c>
      <c r="P278" s="4">
        <f t="shared" si="97"/>
        <v>-1.4778449680550192</v>
      </c>
      <c r="Q278" s="4">
        <f t="shared" si="98"/>
        <v>3.7423800453756366E-2</v>
      </c>
      <c r="R278" s="4">
        <f t="shared" si="99"/>
        <v>0.4385006550950627</v>
      </c>
      <c r="S278" s="4">
        <f t="shared" si="100"/>
        <v>0.208633811759249</v>
      </c>
      <c r="T278" s="14">
        <f t="shared" si="101"/>
        <v>98.27000000000001</v>
      </c>
      <c r="U278" s="4">
        <f t="shared" si="102"/>
        <v>0.13453176755608476</v>
      </c>
      <c r="V278" s="4">
        <f t="shared" si="103"/>
        <v>0.24562740876939282</v>
      </c>
      <c r="W278" s="4">
        <f t="shared" si="104"/>
        <v>16.390755027314917</v>
      </c>
      <c r="X278">
        <f t="shared" si="105"/>
        <v>-1.3082237949282174</v>
      </c>
      <c r="Y278">
        <f t="shared" si="106"/>
        <v>22.491747889112052</v>
      </c>
      <c r="Z278" s="9" t="s">
        <v>1068</v>
      </c>
      <c r="AA278" s="17">
        <v>70.649047580000001</v>
      </c>
      <c r="AB278" s="17">
        <v>29.244529375999999</v>
      </c>
      <c r="AC278" s="17">
        <v>12.789656254000001</v>
      </c>
      <c r="AD278" s="17">
        <v>19.783185366000001</v>
      </c>
      <c r="AE278" s="16">
        <v>-4869.03</v>
      </c>
      <c r="AF278" s="16">
        <v>27125.889159027101</v>
      </c>
      <c r="AG278" s="8">
        <v>-43804.160000000003</v>
      </c>
      <c r="AH278" s="8">
        <v>-7652.1</v>
      </c>
      <c r="AI278" s="8">
        <v>-4386</v>
      </c>
      <c r="AJ278" s="8">
        <v>-5153</v>
      </c>
      <c r="AK278" s="8">
        <v>-11048</v>
      </c>
      <c r="AL278" s="8">
        <v>33483.69</v>
      </c>
      <c r="AM278" s="8">
        <v>75307.81</v>
      </c>
      <c r="AN278" s="8">
        <v>6168</v>
      </c>
      <c r="AO278" s="8">
        <v>10317</v>
      </c>
      <c r="AP278" s="8">
        <v>10833</v>
      </c>
      <c r="AQ278" s="8">
        <v>18339.240000000002</v>
      </c>
      <c r="AR278" s="8">
        <v>23023.39</v>
      </c>
      <c r="AS278" s="8">
        <v>5602</v>
      </c>
      <c r="AT278" s="8">
        <v>9636</v>
      </c>
      <c r="AU278" s="8">
        <v>10180</v>
      </c>
      <c r="AV278" s="8">
        <v>4504.62</v>
      </c>
      <c r="AW278" s="8">
        <v>2042.84</v>
      </c>
      <c r="AX278" s="8">
        <v>618</v>
      </c>
      <c r="AY278" s="8">
        <v>12561</v>
      </c>
      <c r="AZ278" s="8">
        <v>5011</v>
      </c>
      <c r="BA278" s="8">
        <v>-43847.42</v>
      </c>
      <c r="BB278" s="8">
        <v>-7724</v>
      </c>
      <c r="BC278" s="8">
        <v>-4337</v>
      </c>
      <c r="BD278" s="8">
        <v>-5213</v>
      </c>
      <c r="BE278" s="8">
        <v>-11375</v>
      </c>
      <c r="BF278" s="8">
        <v>-6657.13</v>
      </c>
      <c r="BG278" s="8">
        <v>-7653.27</v>
      </c>
      <c r="BH278" s="8">
        <v>-4292.67</v>
      </c>
      <c r="BI278" s="8">
        <v>-5164.42</v>
      </c>
      <c r="BJ278" s="8">
        <v>-11331.65</v>
      </c>
      <c r="BK278" s="8">
        <v>1488.71</v>
      </c>
      <c r="BL278" s="8">
        <v>1565.94</v>
      </c>
      <c r="BM278" s="8">
        <v>1533</v>
      </c>
      <c r="BN278" s="8">
        <v>7035</v>
      </c>
      <c r="BO278" s="8">
        <v>3229</v>
      </c>
      <c r="BP278" s="8">
        <v>1472.04</v>
      </c>
      <c r="BQ278" s="8">
        <v>1550.27</v>
      </c>
      <c r="BR278" s="8">
        <v>1110</v>
      </c>
      <c r="BS278" s="8">
        <v>6887</v>
      </c>
      <c r="BT278" s="8">
        <v>3010</v>
      </c>
      <c r="BU278" s="8">
        <v>-168.58</v>
      </c>
      <c r="BV278" s="8">
        <v>-27.96</v>
      </c>
      <c r="BW278" s="8">
        <v>-12</v>
      </c>
      <c r="BX278" s="8">
        <v>-13</v>
      </c>
      <c r="BY278" s="8">
        <v>-79</v>
      </c>
      <c r="BZ278" s="8">
        <v>-2675.43</v>
      </c>
      <c r="CA278" s="8">
        <v>-1210.74</v>
      </c>
      <c r="CB278" s="8">
        <v>-258.67</v>
      </c>
      <c r="CC278" s="8">
        <v>-11578.42</v>
      </c>
      <c r="CD278" s="8">
        <v>-4834.6499999999996</v>
      </c>
      <c r="CE278" s="10">
        <v>-0.23573626435148101</v>
      </c>
      <c r="CF278" s="10">
        <v>340.74696132596699</v>
      </c>
      <c r="CG278" s="10">
        <v>-17.265152183502401</v>
      </c>
      <c r="CH278" s="10">
        <v>-22.917136242519501</v>
      </c>
      <c r="CI278" s="4" t="s">
        <v>134</v>
      </c>
      <c r="CJ278" s="8">
        <v>-6613.87</v>
      </c>
      <c r="CK278" s="8">
        <v>-7581.37</v>
      </c>
      <c r="CL278" s="8">
        <v>-4341.67</v>
      </c>
      <c r="CM278" s="8">
        <v>-5104.42</v>
      </c>
      <c r="CN278" s="8">
        <v>-11004.65</v>
      </c>
      <c r="CO278" s="4" t="s">
        <v>371</v>
      </c>
      <c r="CP278" s="4" t="s">
        <v>371</v>
      </c>
      <c r="CQ278" s="4" t="s">
        <v>371</v>
      </c>
      <c r="CR278" s="10">
        <v>-40.637</v>
      </c>
      <c r="CS278" s="4" t="s">
        <v>371</v>
      </c>
      <c r="CT278" s="8">
        <v>3</v>
      </c>
      <c r="CU278" s="8">
        <v>4</v>
      </c>
      <c r="CV278" s="8">
        <v>7141.28</v>
      </c>
      <c r="CW278" s="8">
        <v>5040.1099999999997</v>
      </c>
      <c r="CX278" s="8">
        <v>358.34</v>
      </c>
      <c r="CY278" s="8">
        <v>737</v>
      </c>
      <c r="CZ278" s="8">
        <v>655</v>
      </c>
      <c r="DA278" s="8">
        <v>14682.62</v>
      </c>
      <c r="DB278" s="8">
        <v>51775.67</v>
      </c>
      <c r="DC278" s="4" t="s">
        <v>134</v>
      </c>
      <c r="DD278" s="4" t="s">
        <v>134</v>
      </c>
      <c r="DE278" s="4" t="s">
        <v>134</v>
      </c>
      <c r="DF278" s="8">
        <v>6</v>
      </c>
      <c r="DG278" s="4">
        <f t="shared" si="107"/>
        <v>0.41110042530842694</v>
      </c>
    </row>
    <row r="279" spans="1:111" ht="14" customHeight="1" x14ac:dyDescent="0.2">
      <c r="A279" s="4" t="s">
        <v>1069</v>
      </c>
      <c r="B279" s="5" t="s">
        <v>1070</v>
      </c>
      <c r="C279" s="4" t="s">
        <v>1071</v>
      </c>
      <c r="D279" s="16">
        <v>32</v>
      </c>
      <c r="E279" s="4" t="e">
        <f t="shared" si="108"/>
        <v>#VALUE!</v>
      </c>
      <c r="F279" s="4">
        <f t="shared" si="89"/>
        <v>-2.1198235616258176</v>
      </c>
      <c r="G279" s="4">
        <f t="shared" si="90"/>
        <v>-0.13102205826633118</v>
      </c>
      <c r="H279" s="4">
        <f t="shared" si="91"/>
        <v>9.7102725520809119E-2</v>
      </c>
      <c r="I279" s="17">
        <v>7.0913821659999998</v>
      </c>
      <c r="J279" s="4" t="s">
        <v>134</v>
      </c>
      <c r="K279" s="4" t="e">
        <f t="shared" si="92"/>
        <v>#VALUE!</v>
      </c>
      <c r="L279" s="4" t="e">
        <f t="shared" si="93"/>
        <v>#VALUE!</v>
      </c>
      <c r="M279" s="14">
        <f t="shared" si="94"/>
        <v>6425.35</v>
      </c>
      <c r="N279" s="4">
        <f t="shared" si="95"/>
        <v>-0.74510102321251137</v>
      </c>
      <c r="O279" s="4">
        <f t="shared" si="96"/>
        <v>-0.74867062941445039</v>
      </c>
      <c r="P279" s="4">
        <f t="shared" si="97"/>
        <v>-0.74111738745109978</v>
      </c>
      <c r="Q279" s="4">
        <f t="shared" si="98"/>
        <v>3.1712426257978462E-3</v>
      </c>
      <c r="R279" s="4" t="e">
        <f t="shared" si="99"/>
        <v>#VALUE!</v>
      </c>
      <c r="S279" s="4" t="e">
        <f t="shared" si="100"/>
        <v>#VALUE!</v>
      </c>
      <c r="T279" s="14">
        <f t="shared" si="101"/>
        <v>19.34</v>
      </c>
      <c r="U279" s="4">
        <f t="shared" si="102"/>
        <v>0.45303135839044029</v>
      </c>
      <c r="V279" s="4">
        <f t="shared" si="103"/>
        <v>0.46725791794636906</v>
      </c>
      <c r="W279" s="4">
        <f t="shared" si="104"/>
        <v>5.1427744609849571</v>
      </c>
      <c r="X279">
        <f t="shared" si="105"/>
        <v>-0.33917127223065435</v>
      </c>
      <c r="Y279">
        <f t="shared" si="106"/>
        <v>4.3007822719899531</v>
      </c>
      <c r="Z279" s="9" t="s">
        <v>1072</v>
      </c>
      <c r="AA279" s="17">
        <v>154.987990766</v>
      </c>
      <c r="AB279" s="17">
        <v>11.65545599</v>
      </c>
      <c r="AC279" s="17">
        <v>9.4503699759999993</v>
      </c>
      <c r="AD279" s="2" t="s">
        <v>134</v>
      </c>
      <c r="AE279" s="16">
        <v>-6657.5</v>
      </c>
      <c r="AF279" s="16">
        <v>433.88216639012097</v>
      </c>
      <c r="AG279" s="8">
        <v>-3345.27</v>
      </c>
      <c r="AH279" s="8">
        <v>-2998.64</v>
      </c>
      <c r="AI279" s="8">
        <v>-1602.3</v>
      </c>
      <c r="AJ279" s="8">
        <v>-1154.81</v>
      </c>
      <c r="AK279" s="4" t="s">
        <v>134</v>
      </c>
      <c r="AL279" s="8">
        <v>9863.07</v>
      </c>
      <c r="AM279" s="8">
        <v>2987.63</v>
      </c>
      <c r="AN279" s="8">
        <v>1245.57</v>
      </c>
      <c r="AO279" s="8">
        <v>1904.3</v>
      </c>
      <c r="AP279" s="4" t="s">
        <v>134</v>
      </c>
      <c r="AQ279" s="8">
        <v>9562.77</v>
      </c>
      <c r="AR279" s="8">
        <v>2676.03</v>
      </c>
      <c r="AS279" s="8">
        <v>985.25</v>
      </c>
      <c r="AT279" s="8">
        <v>1669.94</v>
      </c>
      <c r="AU279" s="4" t="s">
        <v>134</v>
      </c>
      <c r="AV279" s="8">
        <v>4468.28</v>
      </c>
      <c r="AW279" s="8">
        <v>1917.85</v>
      </c>
      <c r="AX279" s="8">
        <v>1484.24</v>
      </c>
      <c r="AY279" s="8">
        <v>3640.8</v>
      </c>
      <c r="AZ279" s="4" t="s">
        <v>134</v>
      </c>
      <c r="BA279" s="8">
        <v>-3329.32</v>
      </c>
      <c r="BB279" s="8">
        <v>-2725.34</v>
      </c>
      <c r="BC279" s="8">
        <v>-1228.74</v>
      </c>
      <c r="BD279" s="8">
        <v>-764.15</v>
      </c>
      <c r="BE279" s="4" t="s">
        <v>134</v>
      </c>
      <c r="BF279" s="8">
        <v>-3311.52</v>
      </c>
      <c r="BG279" s="8">
        <v>-2710.32</v>
      </c>
      <c r="BH279" s="8">
        <v>-1203.04</v>
      </c>
      <c r="BI279" s="8">
        <v>-738.35</v>
      </c>
      <c r="BJ279" s="4" t="s">
        <v>134</v>
      </c>
      <c r="BK279" s="8">
        <v>2293.3200000000002</v>
      </c>
      <c r="BL279" s="8">
        <v>3764.91</v>
      </c>
      <c r="BM279" s="8">
        <v>4952.13</v>
      </c>
      <c r="BN279" s="8">
        <v>4573.67</v>
      </c>
      <c r="BO279" s="4" t="s">
        <v>134</v>
      </c>
      <c r="BP279" s="8">
        <v>2102.54</v>
      </c>
      <c r="BQ279" s="8">
        <v>3426.11</v>
      </c>
      <c r="BR279" s="8">
        <v>4536.51</v>
      </c>
      <c r="BS279" s="8">
        <v>4289.8999999999996</v>
      </c>
      <c r="BT279" s="4" t="s">
        <v>134</v>
      </c>
      <c r="BU279" s="8">
        <v>-14.17</v>
      </c>
      <c r="BV279" s="8">
        <v>-24.51</v>
      </c>
      <c r="BW279" s="8">
        <v>-21.92</v>
      </c>
      <c r="BX279" s="8">
        <v>-1.5</v>
      </c>
      <c r="BY279" s="4" t="s">
        <v>134</v>
      </c>
      <c r="BZ279" s="8">
        <v>-3486.98</v>
      </c>
      <c r="CA279" s="8">
        <v>-1070.57</v>
      </c>
      <c r="CB279" s="8">
        <v>-965.86</v>
      </c>
      <c r="CC279" s="8">
        <v>-2598.66</v>
      </c>
      <c r="CD279" s="4" t="s">
        <v>134</v>
      </c>
      <c r="CE279" s="10">
        <v>-313.55990415335498</v>
      </c>
      <c r="CF279" s="10">
        <v>-198.65811417575401</v>
      </c>
      <c r="CG279" s="10">
        <v>-11.0567748091603</v>
      </c>
      <c r="CH279" s="4" t="s">
        <v>134</v>
      </c>
      <c r="CI279" s="4" t="s">
        <v>134</v>
      </c>
      <c r="CJ279" s="8">
        <v>-3327.47</v>
      </c>
      <c r="CK279" s="8">
        <v>-2983.62</v>
      </c>
      <c r="CL279" s="8">
        <v>-1576.6</v>
      </c>
      <c r="CM279" s="8">
        <v>-1129.01</v>
      </c>
      <c r="CN279" s="4" t="s">
        <v>134</v>
      </c>
      <c r="CO279" s="10">
        <v>-74.468999999999994</v>
      </c>
      <c r="CP279" s="4" t="s">
        <v>371</v>
      </c>
      <c r="CQ279" s="4" t="s">
        <v>371</v>
      </c>
      <c r="CR279" s="10">
        <v>-31.01</v>
      </c>
      <c r="CS279" s="4" t="s">
        <v>134</v>
      </c>
      <c r="CT279" s="4" t="s">
        <v>134</v>
      </c>
      <c r="CU279" s="4" t="s">
        <v>134</v>
      </c>
      <c r="CV279" s="8">
        <v>1388.76</v>
      </c>
      <c r="CW279" s="8">
        <v>774.51</v>
      </c>
      <c r="CX279" s="8">
        <v>-2709.33</v>
      </c>
      <c r="CY279" s="8">
        <v>-1969.79</v>
      </c>
      <c r="CZ279" s="4" t="s">
        <v>134</v>
      </c>
      <c r="DA279" s="4" t="s">
        <v>134</v>
      </c>
      <c r="DB279" s="8">
        <v>0</v>
      </c>
      <c r="DC279" s="8">
        <v>6.67</v>
      </c>
      <c r="DD279" s="8">
        <v>26.67</v>
      </c>
      <c r="DE279" s="4" t="s">
        <v>134</v>
      </c>
      <c r="DF279" s="4" t="s">
        <v>134</v>
      </c>
      <c r="DG279" s="4" t="e">
        <f t="shared" si="107"/>
        <v>#VALUE!</v>
      </c>
    </row>
    <row r="280" spans="1:111" ht="14" customHeight="1" x14ac:dyDescent="0.2">
      <c r="A280" s="4" t="s">
        <v>1073</v>
      </c>
      <c r="B280" s="5" t="s">
        <v>1074</v>
      </c>
      <c r="C280" s="4" t="s">
        <v>354</v>
      </c>
      <c r="D280" s="2" t="s">
        <v>134</v>
      </c>
      <c r="E280" s="4" t="e">
        <f t="shared" si="108"/>
        <v>#VALUE!</v>
      </c>
      <c r="F280" s="4" t="e">
        <f t="shared" si="89"/>
        <v>#VALUE!</v>
      </c>
      <c r="G280" s="4" t="e">
        <f t="shared" si="90"/>
        <v>#VALUE!</v>
      </c>
      <c r="H280" s="4" t="e">
        <f t="shared" si="91"/>
        <v>#VALUE!</v>
      </c>
      <c r="I280" s="2" t="s">
        <v>134</v>
      </c>
      <c r="J280" s="8">
        <v>2</v>
      </c>
      <c r="K280" s="4" t="e">
        <f t="shared" si="92"/>
        <v>#VALUE!</v>
      </c>
      <c r="L280" s="4" t="e">
        <f t="shared" si="93"/>
        <v>#VALUE!</v>
      </c>
      <c r="M280" s="14" t="e">
        <f t="shared" si="94"/>
        <v>#DIV/0!</v>
      </c>
      <c r="N280" s="4" t="e">
        <f t="shared" si="95"/>
        <v>#VALUE!</v>
      </c>
      <c r="O280" s="4" t="e">
        <f t="shared" si="96"/>
        <v>#VALUE!</v>
      </c>
      <c r="P280" s="4" t="e">
        <f t="shared" si="97"/>
        <v>#VALUE!</v>
      </c>
      <c r="Q280" s="4" t="e">
        <f t="shared" si="98"/>
        <v>#VALUE!</v>
      </c>
      <c r="R280" s="4" t="e">
        <f t="shared" si="99"/>
        <v>#VALUE!</v>
      </c>
      <c r="S280" s="4" t="e">
        <f t="shared" si="100"/>
        <v>#VALUE!</v>
      </c>
      <c r="T280" s="14" t="e">
        <f t="shared" si="101"/>
        <v>#DIV/0!</v>
      </c>
      <c r="U280" s="4" t="e">
        <f t="shared" si="102"/>
        <v>#VALUE!</v>
      </c>
      <c r="V280" s="4" t="e">
        <f t="shared" si="103"/>
        <v>#VALUE!</v>
      </c>
      <c r="W280" s="4" t="e">
        <f t="shared" si="104"/>
        <v>#VALUE!</v>
      </c>
      <c r="X280" t="e">
        <f t="shared" si="105"/>
        <v>#VALUE!</v>
      </c>
      <c r="Y280" t="e">
        <f t="shared" si="106"/>
        <v>#VALUE!</v>
      </c>
      <c r="Z280" s="9" t="s">
        <v>1075</v>
      </c>
      <c r="AA280" s="2" t="s">
        <v>134</v>
      </c>
      <c r="AB280" s="2" t="s">
        <v>134</v>
      </c>
      <c r="AC280" s="2" t="s">
        <v>134</v>
      </c>
      <c r="AD280" s="2" t="s">
        <v>134</v>
      </c>
      <c r="AE280" s="2" t="s">
        <v>134</v>
      </c>
      <c r="AF280" s="2" t="s">
        <v>134</v>
      </c>
      <c r="AG280" s="4" t="s">
        <v>134</v>
      </c>
      <c r="AH280" s="4" t="s">
        <v>134</v>
      </c>
      <c r="AI280" s="4" t="s">
        <v>134</v>
      </c>
      <c r="AJ280" s="4" t="s">
        <v>134</v>
      </c>
      <c r="AK280" s="4" t="s">
        <v>134</v>
      </c>
      <c r="AL280" s="4" t="s">
        <v>134</v>
      </c>
      <c r="AM280" s="4" t="s">
        <v>134</v>
      </c>
      <c r="AN280" s="4" t="s">
        <v>134</v>
      </c>
      <c r="AO280" s="4" t="s">
        <v>134</v>
      </c>
      <c r="AP280" s="4" t="s">
        <v>134</v>
      </c>
      <c r="AQ280" s="4" t="s">
        <v>134</v>
      </c>
      <c r="AR280" s="4" t="s">
        <v>134</v>
      </c>
      <c r="AS280" s="4" t="s">
        <v>134</v>
      </c>
      <c r="AT280" s="4" t="s">
        <v>134</v>
      </c>
      <c r="AU280" s="4" t="s">
        <v>134</v>
      </c>
      <c r="AV280" s="4" t="s">
        <v>134</v>
      </c>
      <c r="AW280" s="4" t="s">
        <v>134</v>
      </c>
      <c r="AX280" s="4" t="s">
        <v>134</v>
      </c>
      <c r="AY280" s="4" t="s">
        <v>134</v>
      </c>
      <c r="AZ280" s="4" t="s">
        <v>134</v>
      </c>
      <c r="BA280" s="4" t="s">
        <v>134</v>
      </c>
      <c r="BB280" s="4" t="s">
        <v>134</v>
      </c>
      <c r="BC280" s="4" t="s">
        <v>134</v>
      </c>
      <c r="BD280" s="4" t="s">
        <v>134</v>
      </c>
      <c r="BE280" s="4" t="s">
        <v>134</v>
      </c>
      <c r="BF280" s="4" t="s">
        <v>134</v>
      </c>
      <c r="BG280" s="4" t="s">
        <v>134</v>
      </c>
      <c r="BH280" s="4" t="s">
        <v>134</v>
      </c>
      <c r="BI280" s="4" t="s">
        <v>134</v>
      </c>
      <c r="BJ280" s="4" t="s">
        <v>134</v>
      </c>
      <c r="BK280" s="4" t="s">
        <v>134</v>
      </c>
      <c r="BL280" s="4" t="s">
        <v>134</v>
      </c>
      <c r="BM280" s="4" t="s">
        <v>134</v>
      </c>
      <c r="BN280" s="4" t="s">
        <v>134</v>
      </c>
      <c r="BO280" s="4" t="s">
        <v>134</v>
      </c>
      <c r="BP280" s="4" t="s">
        <v>134</v>
      </c>
      <c r="BQ280" s="4" t="s">
        <v>134</v>
      </c>
      <c r="BR280" s="4" t="s">
        <v>134</v>
      </c>
      <c r="BS280" s="4" t="s">
        <v>134</v>
      </c>
      <c r="BT280" s="4" t="s">
        <v>134</v>
      </c>
      <c r="BU280" s="4" t="s">
        <v>134</v>
      </c>
      <c r="BV280" s="4" t="s">
        <v>134</v>
      </c>
      <c r="BW280" s="4" t="s">
        <v>134</v>
      </c>
      <c r="BX280" s="4" t="s">
        <v>134</v>
      </c>
      <c r="BY280" s="4" t="s">
        <v>134</v>
      </c>
      <c r="BZ280" s="4" t="s">
        <v>134</v>
      </c>
      <c r="CA280" s="4" t="s">
        <v>134</v>
      </c>
      <c r="CB280" s="4" t="s">
        <v>134</v>
      </c>
      <c r="CC280" s="4" t="s">
        <v>134</v>
      </c>
      <c r="CD280" s="4" t="s">
        <v>134</v>
      </c>
      <c r="CE280" s="4" t="s">
        <v>134</v>
      </c>
      <c r="CF280" s="4" t="s">
        <v>134</v>
      </c>
      <c r="CG280" s="4" t="s">
        <v>134</v>
      </c>
      <c r="CH280" s="4" t="s">
        <v>134</v>
      </c>
      <c r="CI280" s="4" t="s">
        <v>134</v>
      </c>
      <c r="CJ280" s="4" t="s">
        <v>134</v>
      </c>
      <c r="CK280" s="4" t="s">
        <v>134</v>
      </c>
      <c r="CL280" s="4" t="s">
        <v>134</v>
      </c>
      <c r="CM280" s="4" t="s">
        <v>134</v>
      </c>
      <c r="CN280" s="4" t="s">
        <v>134</v>
      </c>
      <c r="CO280" s="4" t="s">
        <v>134</v>
      </c>
      <c r="CP280" s="4" t="s">
        <v>134</v>
      </c>
      <c r="CQ280" s="4" t="s">
        <v>134</v>
      </c>
      <c r="CR280" s="4" t="s">
        <v>134</v>
      </c>
      <c r="CS280" s="4" t="s">
        <v>134</v>
      </c>
      <c r="CT280" s="8">
        <v>2</v>
      </c>
      <c r="CU280" s="8">
        <v>2</v>
      </c>
      <c r="CV280" s="4" t="s">
        <v>134</v>
      </c>
      <c r="CW280" s="4" t="s">
        <v>134</v>
      </c>
      <c r="CX280" s="4" t="s">
        <v>134</v>
      </c>
      <c r="CY280" s="4" t="s">
        <v>134</v>
      </c>
      <c r="CZ280" s="4" t="s">
        <v>134</v>
      </c>
      <c r="DA280" s="4" t="s">
        <v>134</v>
      </c>
      <c r="DB280" s="4" t="s">
        <v>134</v>
      </c>
      <c r="DC280" s="4" t="s">
        <v>134</v>
      </c>
      <c r="DD280" s="4" t="s">
        <v>134</v>
      </c>
      <c r="DE280" s="4" t="s">
        <v>134</v>
      </c>
      <c r="DF280" s="8">
        <v>2</v>
      </c>
      <c r="DG280" s="4" t="e">
        <f t="shared" si="107"/>
        <v>#VALUE!</v>
      </c>
    </row>
    <row r="281" spans="1:111" ht="14" customHeight="1" x14ac:dyDescent="0.2">
      <c r="A281" s="4" t="s">
        <v>1076</v>
      </c>
      <c r="B281" s="5" t="s">
        <v>1077</v>
      </c>
      <c r="C281" s="4" t="s">
        <v>1078</v>
      </c>
      <c r="D281" s="16">
        <v>7</v>
      </c>
      <c r="E281" s="4">
        <f t="shared" si="108"/>
        <v>-0.64379932527178674</v>
      </c>
      <c r="F281" s="4">
        <f t="shared" si="89"/>
        <v>-0.72217632149583666</v>
      </c>
      <c r="G281" s="4">
        <f t="shared" si="90"/>
        <v>-1.6965217630746354</v>
      </c>
      <c r="H281" s="4">
        <f t="shared" si="91"/>
        <v>0.45197733701441462</v>
      </c>
      <c r="I281" s="17">
        <v>1.1656503570000001</v>
      </c>
      <c r="J281" s="8">
        <v>2</v>
      </c>
      <c r="K281" s="4">
        <f t="shared" si="92"/>
        <v>-0.11164546072440729</v>
      </c>
      <c r="L281" s="4">
        <f t="shared" si="93"/>
        <v>-0.19186619402423633</v>
      </c>
      <c r="M281" s="14">
        <f t="shared" si="94"/>
        <v>979.88</v>
      </c>
      <c r="N281" s="4">
        <f t="shared" si="95"/>
        <v>-0.26664664305818631</v>
      </c>
      <c r="O281" s="4">
        <f t="shared" si="96"/>
        <v>-0.3909641851925415</v>
      </c>
      <c r="P281" s="4">
        <f t="shared" si="97"/>
        <v>-0.26641411083067296</v>
      </c>
      <c r="Q281" s="4" t="e">
        <f t="shared" si="98"/>
        <v>#VALUE!</v>
      </c>
      <c r="R281" s="4" t="e">
        <f t="shared" si="99"/>
        <v>#VALUE!</v>
      </c>
      <c r="S281" s="4" t="e">
        <f t="shared" si="100"/>
        <v>#VALUE!</v>
      </c>
      <c r="T281" s="14" t="e">
        <f t="shared" si="101"/>
        <v>#DIV/0!</v>
      </c>
      <c r="U281" s="4">
        <f t="shared" si="102"/>
        <v>5.0531946144430844</v>
      </c>
      <c r="V281" s="4">
        <f t="shared" si="103"/>
        <v>5.5880617217108828</v>
      </c>
      <c r="W281" s="4">
        <f t="shared" si="104"/>
        <v>0.12105371554895712</v>
      </c>
      <c r="X281">
        <f t="shared" si="105"/>
        <v>-1.9756181150550796</v>
      </c>
      <c r="Y281">
        <f t="shared" si="106"/>
        <v>0.1442402756984266</v>
      </c>
      <c r="Z281" s="9" t="s">
        <v>1079</v>
      </c>
      <c r="AA281" s="17">
        <v>4.8418593769999996</v>
      </c>
      <c r="AB281" s="17">
        <v>12.595107442</v>
      </c>
      <c r="AC281" s="17">
        <v>13.585433766</v>
      </c>
      <c r="AD281" s="17">
        <v>72.408466500000003</v>
      </c>
      <c r="AE281" s="16">
        <v>700.32</v>
      </c>
      <c r="AF281" s="16">
        <v>1865.9703567705301</v>
      </c>
      <c r="AG281" s="8">
        <v>-1614.08</v>
      </c>
      <c r="AH281" s="8">
        <v>-12.89</v>
      </c>
      <c r="AI281" s="8">
        <v>-3058.55</v>
      </c>
      <c r="AJ281" s="8">
        <v>-3544.88</v>
      </c>
      <c r="AK281" s="8">
        <v>-1939.87</v>
      </c>
      <c r="AL281" s="8">
        <v>817</v>
      </c>
      <c r="AM281" s="8">
        <v>1142.76</v>
      </c>
      <c r="AN281" s="8">
        <v>1123.6300000000001</v>
      </c>
      <c r="AO281" s="8">
        <v>1023.09</v>
      </c>
      <c r="AP281" s="8">
        <v>1915.53</v>
      </c>
      <c r="AQ281" s="8">
        <v>738.8</v>
      </c>
      <c r="AR281" s="8">
        <v>1141.29</v>
      </c>
      <c r="AS281" s="8">
        <v>1120.28</v>
      </c>
      <c r="AT281" s="8">
        <v>1000.51</v>
      </c>
      <c r="AU281" s="8">
        <v>1901.19</v>
      </c>
      <c r="AV281" s="8">
        <v>4128.46</v>
      </c>
      <c r="AW281" s="8">
        <v>6749.07</v>
      </c>
      <c r="AX281" s="8">
        <v>3281.94</v>
      </c>
      <c r="AY281" s="8">
        <v>4590.9799999999996</v>
      </c>
      <c r="AZ281" s="8">
        <v>6628.92</v>
      </c>
      <c r="BA281" s="8">
        <v>-1100.8399999999999</v>
      </c>
      <c r="BB281" s="8">
        <v>-637.1</v>
      </c>
      <c r="BC281" s="8">
        <v>-388.68</v>
      </c>
      <c r="BD281" s="8">
        <v>-3517.66</v>
      </c>
      <c r="BE281" s="8">
        <v>-1797.45</v>
      </c>
      <c r="BF281" s="8">
        <v>-1099.8800000000001</v>
      </c>
      <c r="BG281" s="8">
        <v>-635.22</v>
      </c>
      <c r="BH281" s="8">
        <v>-378.75</v>
      </c>
      <c r="BI281" s="8">
        <v>-3516.59</v>
      </c>
      <c r="BJ281" s="8">
        <v>-1796.38</v>
      </c>
      <c r="BK281" s="8">
        <v>5664.16</v>
      </c>
      <c r="BL281" s="8">
        <v>5397.65</v>
      </c>
      <c r="BM281" s="8">
        <v>6829.08</v>
      </c>
      <c r="BN281" s="8">
        <v>5630.64</v>
      </c>
      <c r="BO281" s="8">
        <v>6376.1</v>
      </c>
      <c r="BP281" s="8">
        <v>5037.82</v>
      </c>
      <c r="BQ281" s="8">
        <v>4692.6099999999997</v>
      </c>
      <c r="BR281" s="8">
        <v>6681.14</v>
      </c>
      <c r="BS281" s="8">
        <v>5410.64</v>
      </c>
      <c r="BT281" s="8">
        <v>6376.1</v>
      </c>
      <c r="BU281" s="4" t="s">
        <v>134</v>
      </c>
      <c r="BV281" s="4" t="s">
        <v>134</v>
      </c>
      <c r="BW281" s="4" t="s">
        <v>134</v>
      </c>
      <c r="BX281" s="4" t="s">
        <v>134</v>
      </c>
      <c r="BY281" s="4" t="s">
        <v>134</v>
      </c>
      <c r="BZ281" s="8">
        <v>-3297</v>
      </c>
      <c r="CA281" s="8">
        <v>-4858.78</v>
      </c>
      <c r="CB281" s="8">
        <v>-1778.89</v>
      </c>
      <c r="CC281" s="8">
        <v>-3583.46</v>
      </c>
      <c r="CD281" s="8">
        <v>-4858.08</v>
      </c>
      <c r="CE281" s="10">
        <v>-9.2366117404737391</v>
      </c>
      <c r="CF281" s="4" t="s">
        <v>134</v>
      </c>
      <c r="CG281" s="10">
        <v>68.204301075268802</v>
      </c>
      <c r="CH281" s="10">
        <v>-345.38709677419399</v>
      </c>
      <c r="CI281" s="4" t="s">
        <v>134</v>
      </c>
      <c r="CJ281" s="8">
        <v>-1613.12</v>
      </c>
      <c r="CK281" s="8">
        <v>-11.01</v>
      </c>
      <c r="CL281" s="8">
        <v>-3048.62</v>
      </c>
      <c r="CM281" s="8">
        <v>-3543.81</v>
      </c>
      <c r="CN281" s="8">
        <v>-1938.8</v>
      </c>
      <c r="CO281" s="10">
        <v>-39.073</v>
      </c>
      <c r="CP281" s="10">
        <v>-0.16300000000000001</v>
      </c>
      <c r="CQ281" s="10">
        <v>-92.891000000000005</v>
      </c>
      <c r="CR281" s="10">
        <v>-77.191000000000003</v>
      </c>
      <c r="CS281" s="10">
        <v>-29.248000000000001</v>
      </c>
      <c r="CT281" s="8">
        <v>2</v>
      </c>
      <c r="CU281" s="8">
        <v>1</v>
      </c>
      <c r="CV281" s="8">
        <v>-31.34</v>
      </c>
      <c r="CW281" s="8">
        <v>351.04</v>
      </c>
      <c r="CX281" s="8">
        <v>203.05</v>
      </c>
      <c r="CY281" s="8">
        <v>-52.5</v>
      </c>
      <c r="CZ281" s="8">
        <v>251.99</v>
      </c>
      <c r="DA281" s="4" t="s">
        <v>134</v>
      </c>
      <c r="DB281" s="4" t="s">
        <v>134</v>
      </c>
      <c r="DC281" s="4" t="s">
        <v>134</v>
      </c>
      <c r="DD281" s="4" t="s">
        <v>134</v>
      </c>
      <c r="DE281" s="4" t="s">
        <v>134</v>
      </c>
      <c r="DF281" s="8">
        <v>2</v>
      </c>
      <c r="DG281" s="4">
        <f t="shared" si="107"/>
        <v>-4.4923614039960702E-2</v>
      </c>
    </row>
    <row r="282" spans="1:111" ht="14" customHeight="1" x14ac:dyDescent="0.2">
      <c r="A282" s="4" t="s">
        <v>1080</v>
      </c>
      <c r="B282" s="5" t="s">
        <v>1081</v>
      </c>
      <c r="C282" s="4" t="s">
        <v>1082</v>
      </c>
      <c r="D282" s="16">
        <v>24</v>
      </c>
      <c r="E282" s="4" t="e">
        <f t="shared" si="108"/>
        <v>#VALUE!</v>
      </c>
      <c r="F282" s="4">
        <f t="shared" si="89"/>
        <v>-0.70531558672587891</v>
      </c>
      <c r="G282" s="4">
        <f t="shared" si="90"/>
        <v>-2.1166489893546925</v>
      </c>
      <c r="H282" s="4">
        <f t="shared" si="91"/>
        <v>2.2371130972111533</v>
      </c>
      <c r="I282" s="17">
        <v>4.4088995200000003</v>
      </c>
      <c r="J282" s="8">
        <v>2</v>
      </c>
      <c r="K282" s="4">
        <f t="shared" si="92"/>
        <v>0.5052436004078662</v>
      </c>
      <c r="L282" s="4">
        <f t="shared" si="93"/>
        <v>-0.11665263283261429</v>
      </c>
      <c r="M282" s="14">
        <f t="shared" si="94"/>
        <v>5945.2950000000001</v>
      </c>
      <c r="N282" s="4">
        <f t="shared" si="95"/>
        <v>-1.1991765246091282</v>
      </c>
      <c r="O282" s="4">
        <f t="shared" si="96"/>
        <v>-1.585801518584008</v>
      </c>
      <c r="P282" s="4">
        <f t="shared" si="97"/>
        <v>-1.056912652245277</v>
      </c>
      <c r="Q282" s="4">
        <f t="shared" si="98"/>
        <v>0.19356745471012196</v>
      </c>
      <c r="R282" s="4">
        <f t="shared" si="99"/>
        <v>0.49884237710250379</v>
      </c>
      <c r="S282" s="4" t="e">
        <f t="shared" si="100"/>
        <v>#VALUE!</v>
      </c>
      <c r="T282" s="14">
        <f t="shared" si="101"/>
        <v>652.255</v>
      </c>
      <c r="U282" s="4">
        <f t="shared" si="102"/>
        <v>0.86341583084906215</v>
      </c>
      <c r="V282" s="4">
        <f t="shared" si="103"/>
        <v>2.2401852693794044</v>
      </c>
      <c r="W282" s="4">
        <f t="shared" si="104"/>
        <v>1.2098203046949738</v>
      </c>
      <c r="X282">
        <f t="shared" si="105"/>
        <v>-1.3692061357299157</v>
      </c>
      <c r="Y282">
        <f t="shared" si="106"/>
        <v>0.67171871735490507</v>
      </c>
      <c r="Z282" s="9" t="s">
        <v>1083</v>
      </c>
      <c r="AA282" s="2" t="s">
        <v>134</v>
      </c>
      <c r="AB282" s="2" t="s">
        <v>134</v>
      </c>
      <c r="AC282" s="2" t="s">
        <v>134</v>
      </c>
      <c r="AD282" s="2" t="s">
        <v>134</v>
      </c>
      <c r="AE282" s="16">
        <v>4409.42</v>
      </c>
      <c r="AF282" s="16">
        <v>8818.3195199798392</v>
      </c>
      <c r="AG282" s="8">
        <v>-6250.96</v>
      </c>
      <c r="AH282" s="8">
        <v>-24434.34</v>
      </c>
      <c r="AI282" s="8">
        <v>-14026.11</v>
      </c>
      <c r="AJ282" s="8">
        <v>-6663.12</v>
      </c>
      <c r="AK282" s="8">
        <v>-1763.54</v>
      </c>
      <c r="AL282" s="8">
        <v>4565.3900000000003</v>
      </c>
      <c r="AM282" s="8">
        <v>7325.2</v>
      </c>
      <c r="AN282" s="8">
        <v>4498.01</v>
      </c>
      <c r="AO282" s="8">
        <v>1962.33</v>
      </c>
      <c r="AP282" s="8">
        <v>7498.11</v>
      </c>
      <c r="AQ282" s="8">
        <v>1759.6</v>
      </c>
      <c r="AR282" s="8">
        <v>4679.3</v>
      </c>
      <c r="AS282" s="8">
        <v>1951.44</v>
      </c>
      <c r="AT282" s="8">
        <v>1101.3499999999999</v>
      </c>
      <c r="AU282" s="8">
        <v>929.76</v>
      </c>
      <c r="AV282" s="8">
        <v>3941.83</v>
      </c>
      <c r="AW282" s="8">
        <v>3773.61</v>
      </c>
      <c r="AX282" s="8">
        <v>2319.85</v>
      </c>
      <c r="AY282" s="8">
        <v>1882.06</v>
      </c>
      <c r="AZ282" s="8">
        <v>767.84</v>
      </c>
      <c r="BA282" s="8">
        <v>-4726.95</v>
      </c>
      <c r="BB282" s="8">
        <v>-6172.26</v>
      </c>
      <c r="BC282" s="8">
        <v>-7745.08</v>
      </c>
      <c r="BD282" s="8">
        <v>-5722.54</v>
      </c>
      <c r="BE282" s="8">
        <v>-1670.92</v>
      </c>
      <c r="BF282" s="8">
        <v>-4166.17</v>
      </c>
      <c r="BG282" s="8">
        <v>-5681.61</v>
      </c>
      <c r="BH282" s="8">
        <v>-5100.24</v>
      </c>
      <c r="BI282" s="8">
        <v>-5501.28</v>
      </c>
      <c r="BJ282" s="8">
        <v>-1498.61</v>
      </c>
      <c r="BK282" s="8">
        <v>6796.58</v>
      </c>
      <c r="BL282" s="8">
        <v>8760.48</v>
      </c>
      <c r="BM282" s="8">
        <v>12238.07</v>
      </c>
      <c r="BN282" s="8">
        <v>6572.21</v>
      </c>
      <c r="BO282" s="8">
        <v>4326.4799999999996</v>
      </c>
      <c r="BP282" s="8">
        <v>5960.74</v>
      </c>
      <c r="BQ282" s="8">
        <v>8355.48</v>
      </c>
      <c r="BR282" s="8">
        <v>8962.52</v>
      </c>
      <c r="BS282" s="8">
        <v>6395.9</v>
      </c>
      <c r="BT282" s="8">
        <v>2882.19</v>
      </c>
      <c r="BU282" s="8">
        <v>-763.01</v>
      </c>
      <c r="BV282" s="8">
        <v>-541.5</v>
      </c>
      <c r="BW282" s="8">
        <v>-17.64</v>
      </c>
      <c r="BX282" s="4" t="s">
        <v>134</v>
      </c>
      <c r="BY282" s="4" t="s">
        <v>134</v>
      </c>
      <c r="BZ282" s="8">
        <v>-2826.71</v>
      </c>
      <c r="CA282" s="8">
        <v>-1586.69</v>
      </c>
      <c r="CB282" s="8">
        <v>-491.58</v>
      </c>
      <c r="CC282" s="8">
        <v>-1545.07</v>
      </c>
      <c r="CD282" s="8">
        <v>-408.15</v>
      </c>
      <c r="CE282" s="10">
        <v>-1.98871962734483</v>
      </c>
      <c r="CF282" s="10">
        <v>-18.161576509382101</v>
      </c>
      <c r="CG282" s="10">
        <v>-1.5988977575066501</v>
      </c>
      <c r="CH282" s="4" t="s">
        <v>134</v>
      </c>
      <c r="CI282" s="4" t="s">
        <v>134</v>
      </c>
      <c r="CJ282" s="8">
        <v>-5690.18</v>
      </c>
      <c r="CK282" s="8">
        <v>-23943.69</v>
      </c>
      <c r="CL282" s="8">
        <v>-11381.27</v>
      </c>
      <c r="CM282" s="8">
        <v>-6441.86</v>
      </c>
      <c r="CN282" s="8">
        <v>-1591.23</v>
      </c>
      <c r="CO282" s="4" t="s">
        <v>371</v>
      </c>
      <c r="CP282" s="4" t="s">
        <v>371</v>
      </c>
      <c r="CQ282" s="4" t="s">
        <v>371</v>
      </c>
      <c r="CR282" s="4" t="s">
        <v>371</v>
      </c>
      <c r="CS282" s="4" t="s">
        <v>371</v>
      </c>
      <c r="CT282" s="8">
        <v>2</v>
      </c>
      <c r="CU282" s="4" t="s">
        <v>134</v>
      </c>
      <c r="CV282" s="8">
        <v>716.8</v>
      </c>
      <c r="CW282" s="8">
        <v>3303.33</v>
      </c>
      <c r="CX282" s="8">
        <v>-268.02</v>
      </c>
      <c r="CY282" s="8">
        <v>204.85</v>
      </c>
      <c r="CZ282" s="4" t="s">
        <v>134</v>
      </c>
      <c r="DA282" s="8">
        <v>2277.41</v>
      </c>
      <c r="DB282" s="8">
        <v>2351.04</v>
      </c>
      <c r="DC282" s="8">
        <v>2270.54</v>
      </c>
      <c r="DD282" s="8">
        <v>834.22</v>
      </c>
      <c r="DE282" s="8">
        <v>834.22</v>
      </c>
      <c r="DF282" s="8">
        <v>2</v>
      </c>
      <c r="DG282" s="4">
        <f t="shared" si="107"/>
        <v>0.37211449204929536</v>
      </c>
    </row>
    <row r="283" spans="1:111" ht="14" customHeight="1" x14ac:dyDescent="0.2">
      <c r="A283" s="4" t="s">
        <v>1084</v>
      </c>
      <c r="B283" s="5" t="s">
        <v>1085</v>
      </c>
      <c r="C283" s="4" t="s">
        <v>328</v>
      </c>
      <c r="D283" s="2" t="s">
        <v>134</v>
      </c>
      <c r="E283" s="4" t="e">
        <f t="shared" si="108"/>
        <v>#VALUE!</v>
      </c>
      <c r="F283" s="4" t="e">
        <f t="shared" si="89"/>
        <v>#VALUE!</v>
      </c>
      <c r="G283" s="4" t="e">
        <f t="shared" si="90"/>
        <v>#VALUE!</v>
      </c>
      <c r="H283" s="4" t="e">
        <f t="shared" si="91"/>
        <v>#VALUE!</v>
      </c>
      <c r="I283" s="2" t="s">
        <v>134</v>
      </c>
      <c r="J283" s="4" t="s">
        <v>134</v>
      </c>
      <c r="K283" s="4" t="e">
        <f t="shared" si="92"/>
        <v>#VALUE!</v>
      </c>
      <c r="L283" s="4" t="e">
        <f t="shared" si="93"/>
        <v>#VALUE!</v>
      </c>
      <c r="M283" s="14" t="e">
        <f t="shared" si="94"/>
        <v>#DIV/0!</v>
      </c>
      <c r="N283" s="4" t="e">
        <f t="shared" si="95"/>
        <v>#VALUE!</v>
      </c>
      <c r="O283" s="4" t="e">
        <f t="shared" si="96"/>
        <v>#VALUE!</v>
      </c>
      <c r="P283" s="4" t="e">
        <f t="shared" si="97"/>
        <v>#VALUE!</v>
      </c>
      <c r="Q283" s="4" t="e">
        <f t="shared" si="98"/>
        <v>#VALUE!</v>
      </c>
      <c r="R283" s="4" t="e">
        <f t="shared" si="99"/>
        <v>#VALUE!</v>
      </c>
      <c r="S283" s="4" t="e">
        <f t="shared" si="100"/>
        <v>#VALUE!</v>
      </c>
      <c r="T283" s="14" t="e">
        <f t="shared" si="101"/>
        <v>#DIV/0!</v>
      </c>
      <c r="U283" s="4" t="e">
        <f t="shared" si="102"/>
        <v>#VALUE!</v>
      </c>
      <c r="V283" s="4" t="e">
        <f t="shared" si="103"/>
        <v>#VALUE!</v>
      </c>
      <c r="W283" s="4" t="e">
        <f t="shared" si="104"/>
        <v>#VALUE!</v>
      </c>
      <c r="X283" t="e">
        <f t="shared" si="105"/>
        <v>#VALUE!</v>
      </c>
      <c r="Y283" t="e">
        <f t="shared" si="106"/>
        <v>#VALUE!</v>
      </c>
      <c r="Z283" s="9" t="s">
        <v>1086</v>
      </c>
      <c r="AA283" s="2" t="s">
        <v>134</v>
      </c>
      <c r="AB283" s="2" t="s">
        <v>134</v>
      </c>
      <c r="AC283" s="2" t="s">
        <v>134</v>
      </c>
      <c r="AD283" s="2" t="s">
        <v>134</v>
      </c>
      <c r="AE283" s="2" t="s">
        <v>134</v>
      </c>
      <c r="AF283" s="2" t="s">
        <v>134</v>
      </c>
      <c r="AG283" s="4" t="s">
        <v>134</v>
      </c>
      <c r="AH283" s="4" t="s">
        <v>134</v>
      </c>
      <c r="AI283" s="4" t="s">
        <v>134</v>
      </c>
      <c r="AJ283" s="4" t="s">
        <v>134</v>
      </c>
      <c r="AK283" s="4" t="s">
        <v>134</v>
      </c>
      <c r="AL283" s="4" t="s">
        <v>134</v>
      </c>
      <c r="AM283" s="4" t="s">
        <v>134</v>
      </c>
      <c r="AN283" s="4" t="s">
        <v>134</v>
      </c>
      <c r="AO283" s="4" t="s">
        <v>134</v>
      </c>
      <c r="AP283" s="4" t="s">
        <v>134</v>
      </c>
      <c r="AQ283" s="4" t="s">
        <v>134</v>
      </c>
      <c r="AR283" s="4" t="s">
        <v>134</v>
      </c>
      <c r="AS283" s="4" t="s">
        <v>134</v>
      </c>
      <c r="AT283" s="4" t="s">
        <v>134</v>
      </c>
      <c r="AU283" s="4" t="s">
        <v>134</v>
      </c>
      <c r="AV283" s="4" t="s">
        <v>134</v>
      </c>
      <c r="AW283" s="4" t="s">
        <v>134</v>
      </c>
      <c r="AX283" s="4" t="s">
        <v>134</v>
      </c>
      <c r="AY283" s="4" t="s">
        <v>134</v>
      </c>
      <c r="AZ283" s="4" t="s">
        <v>134</v>
      </c>
      <c r="BA283" s="4" t="s">
        <v>134</v>
      </c>
      <c r="BB283" s="4" t="s">
        <v>134</v>
      </c>
      <c r="BC283" s="4" t="s">
        <v>134</v>
      </c>
      <c r="BD283" s="4" t="s">
        <v>134</v>
      </c>
      <c r="BE283" s="4" t="s">
        <v>134</v>
      </c>
      <c r="BF283" s="4" t="s">
        <v>134</v>
      </c>
      <c r="BG283" s="4" t="s">
        <v>134</v>
      </c>
      <c r="BH283" s="4" t="s">
        <v>134</v>
      </c>
      <c r="BI283" s="4" t="s">
        <v>134</v>
      </c>
      <c r="BJ283" s="4" t="s">
        <v>134</v>
      </c>
      <c r="BK283" s="4" t="s">
        <v>134</v>
      </c>
      <c r="BL283" s="4" t="s">
        <v>134</v>
      </c>
      <c r="BM283" s="4" t="s">
        <v>134</v>
      </c>
      <c r="BN283" s="4" t="s">
        <v>134</v>
      </c>
      <c r="BO283" s="4" t="s">
        <v>134</v>
      </c>
      <c r="BP283" s="4" t="s">
        <v>134</v>
      </c>
      <c r="BQ283" s="4" t="s">
        <v>134</v>
      </c>
      <c r="BR283" s="4" t="s">
        <v>134</v>
      </c>
      <c r="BS283" s="4" t="s">
        <v>134</v>
      </c>
      <c r="BT283" s="4" t="s">
        <v>134</v>
      </c>
      <c r="BU283" s="4" t="s">
        <v>134</v>
      </c>
      <c r="BV283" s="4" t="s">
        <v>134</v>
      </c>
      <c r="BW283" s="4" t="s">
        <v>134</v>
      </c>
      <c r="BX283" s="4" t="s">
        <v>134</v>
      </c>
      <c r="BY283" s="4" t="s">
        <v>134</v>
      </c>
      <c r="BZ283" s="4" t="s">
        <v>134</v>
      </c>
      <c r="CA283" s="4" t="s">
        <v>134</v>
      </c>
      <c r="CB283" s="4" t="s">
        <v>134</v>
      </c>
      <c r="CC283" s="4" t="s">
        <v>134</v>
      </c>
      <c r="CD283" s="4" t="s">
        <v>134</v>
      </c>
      <c r="CE283" s="4" t="s">
        <v>134</v>
      </c>
      <c r="CF283" s="4" t="s">
        <v>134</v>
      </c>
      <c r="CG283" s="4" t="s">
        <v>134</v>
      </c>
      <c r="CH283" s="4" t="s">
        <v>134</v>
      </c>
      <c r="CI283" s="4" t="s">
        <v>134</v>
      </c>
      <c r="CJ283" s="4" t="s">
        <v>134</v>
      </c>
      <c r="CK283" s="4" t="s">
        <v>134</v>
      </c>
      <c r="CL283" s="4" t="s">
        <v>134</v>
      </c>
      <c r="CM283" s="4" t="s">
        <v>134</v>
      </c>
      <c r="CN283" s="4" t="s">
        <v>134</v>
      </c>
      <c r="CO283" s="4" t="s">
        <v>134</v>
      </c>
      <c r="CP283" s="4" t="s">
        <v>134</v>
      </c>
      <c r="CQ283" s="4" t="s">
        <v>134</v>
      </c>
      <c r="CR283" s="4" t="s">
        <v>134</v>
      </c>
      <c r="CS283" s="4" t="s">
        <v>134</v>
      </c>
      <c r="CT283" s="4" t="s">
        <v>134</v>
      </c>
      <c r="CU283" s="4" t="s">
        <v>134</v>
      </c>
      <c r="CV283" s="4" t="s">
        <v>134</v>
      </c>
      <c r="CW283" s="4" t="s">
        <v>134</v>
      </c>
      <c r="CX283" s="4" t="s">
        <v>134</v>
      </c>
      <c r="CY283" s="4" t="s">
        <v>134</v>
      </c>
      <c r="CZ283" s="4" t="s">
        <v>134</v>
      </c>
      <c r="DA283" s="4" t="s">
        <v>134</v>
      </c>
      <c r="DB283" s="4" t="s">
        <v>134</v>
      </c>
      <c r="DC283" s="4" t="s">
        <v>134</v>
      </c>
      <c r="DD283" s="4" t="s">
        <v>134</v>
      </c>
      <c r="DE283" s="4" t="s">
        <v>134</v>
      </c>
      <c r="DF283" s="4" t="s">
        <v>134</v>
      </c>
      <c r="DG283" s="4" t="e">
        <f t="shared" si="107"/>
        <v>#VALUE!</v>
      </c>
    </row>
    <row r="284" spans="1:111" ht="14" customHeight="1" x14ac:dyDescent="0.2">
      <c r="A284" s="4" t="s">
        <v>1087</v>
      </c>
      <c r="B284" s="5" t="s">
        <v>1088</v>
      </c>
      <c r="C284" s="4" t="s">
        <v>1089</v>
      </c>
      <c r="D284" s="2" t="s">
        <v>134</v>
      </c>
      <c r="E284" s="4" t="e">
        <f t="shared" si="108"/>
        <v>#VALUE!</v>
      </c>
      <c r="F284" s="4" t="e">
        <f t="shared" si="89"/>
        <v>#VALUE!</v>
      </c>
      <c r="G284" s="4" t="e">
        <f t="shared" si="90"/>
        <v>#VALUE!</v>
      </c>
      <c r="H284" s="4" t="e">
        <f t="shared" si="91"/>
        <v>#VALUE!</v>
      </c>
      <c r="I284" s="2" t="s">
        <v>134</v>
      </c>
      <c r="J284" s="8">
        <v>6</v>
      </c>
      <c r="K284" s="4" t="e">
        <f t="shared" si="92"/>
        <v>#VALUE!</v>
      </c>
      <c r="L284" s="4" t="e">
        <f t="shared" si="93"/>
        <v>#VALUE!</v>
      </c>
      <c r="M284" s="14" t="e">
        <f t="shared" si="94"/>
        <v>#DIV/0!</v>
      </c>
      <c r="N284" s="4" t="e">
        <f t="shared" si="95"/>
        <v>#VALUE!</v>
      </c>
      <c r="O284" s="4" t="e">
        <f t="shared" si="96"/>
        <v>#VALUE!</v>
      </c>
      <c r="P284" s="4" t="e">
        <f t="shared" si="97"/>
        <v>#VALUE!</v>
      </c>
      <c r="Q284" s="4" t="e">
        <f t="shared" si="98"/>
        <v>#VALUE!</v>
      </c>
      <c r="R284" s="4" t="e">
        <f t="shared" si="99"/>
        <v>#VALUE!</v>
      </c>
      <c r="S284" s="4" t="e">
        <f t="shared" si="100"/>
        <v>#VALUE!</v>
      </c>
      <c r="T284" s="14" t="e">
        <f t="shared" si="101"/>
        <v>#DIV/0!</v>
      </c>
      <c r="U284" s="4" t="e">
        <f t="shared" si="102"/>
        <v>#VALUE!</v>
      </c>
      <c r="V284" s="4" t="e">
        <f t="shared" si="103"/>
        <v>#VALUE!</v>
      </c>
      <c r="W284" s="4" t="e">
        <f t="shared" si="104"/>
        <v>#VALUE!</v>
      </c>
      <c r="X284" t="e">
        <f t="shared" si="105"/>
        <v>#VALUE!</v>
      </c>
      <c r="Y284" t="e">
        <f t="shared" si="106"/>
        <v>#VALUE!</v>
      </c>
      <c r="Z284" s="9" t="s">
        <v>1090</v>
      </c>
      <c r="AA284" s="2" t="s">
        <v>134</v>
      </c>
      <c r="AB284" s="2" t="s">
        <v>134</v>
      </c>
      <c r="AC284" s="2" t="s">
        <v>134</v>
      </c>
      <c r="AD284" s="2" t="s">
        <v>134</v>
      </c>
      <c r="AE284" s="2" t="s">
        <v>134</v>
      </c>
      <c r="AF284" s="2" t="s">
        <v>134</v>
      </c>
      <c r="AG284" s="4" t="s">
        <v>134</v>
      </c>
      <c r="AH284" s="4" t="s">
        <v>134</v>
      </c>
      <c r="AI284" s="4" t="s">
        <v>134</v>
      </c>
      <c r="AJ284" s="4" t="s">
        <v>134</v>
      </c>
      <c r="AK284" s="4" t="s">
        <v>134</v>
      </c>
      <c r="AL284" s="4" t="s">
        <v>134</v>
      </c>
      <c r="AM284" s="4" t="s">
        <v>134</v>
      </c>
      <c r="AN284" s="4" t="s">
        <v>134</v>
      </c>
      <c r="AO284" s="4" t="s">
        <v>134</v>
      </c>
      <c r="AP284" s="4" t="s">
        <v>134</v>
      </c>
      <c r="AQ284" s="4" t="s">
        <v>134</v>
      </c>
      <c r="AR284" s="4" t="s">
        <v>134</v>
      </c>
      <c r="AS284" s="4" t="s">
        <v>134</v>
      </c>
      <c r="AT284" s="4" t="s">
        <v>134</v>
      </c>
      <c r="AU284" s="4" t="s">
        <v>134</v>
      </c>
      <c r="AV284" s="4" t="s">
        <v>134</v>
      </c>
      <c r="AW284" s="4" t="s">
        <v>134</v>
      </c>
      <c r="AX284" s="4" t="s">
        <v>134</v>
      </c>
      <c r="AY284" s="4" t="s">
        <v>134</v>
      </c>
      <c r="AZ284" s="4" t="s">
        <v>134</v>
      </c>
      <c r="BA284" s="4" t="s">
        <v>134</v>
      </c>
      <c r="BB284" s="4" t="s">
        <v>134</v>
      </c>
      <c r="BC284" s="4" t="s">
        <v>134</v>
      </c>
      <c r="BD284" s="4" t="s">
        <v>134</v>
      </c>
      <c r="BE284" s="4" t="s">
        <v>134</v>
      </c>
      <c r="BF284" s="4" t="s">
        <v>134</v>
      </c>
      <c r="BG284" s="4" t="s">
        <v>134</v>
      </c>
      <c r="BH284" s="4" t="s">
        <v>134</v>
      </c>
      <c r="BI284" s="4" t="s">
        <v>134</v>
      </c>
      <c r="BJ284" s="4" t="s">
        <v>134</v>
      </c>
      <c r="BK284" s="4" t="s">
        <v>134</v>
      </c>
      <c r="BL284" s="4" t="s">
        <v>134</v>
      </c>
      <c r="BM284" s="4" t="s">
        <v>134</v>
      </c>
      <c r="BN284" s="4" t="s">
        <v>134</v>
      </c>
      <c r="BO284" s="4" t="s">
        <v>134</v>
      </c>
      <c r="BP284" s="4" t="s">
        <v>134</v>
      </c>
      <c r="BQ284" s="4" t="s">
        <v>134</v>
      </c>
      <c r="BR284" s="4" t="s">
        <v>134</v>
      </c>
      <c r="BS284" s="4" t="s">
        <v>134</v>
      </c>
      <c r="BT284" s="4" t="s">
        <v>134</v>
      </c>
      <c r="BU284" s="4" t="s">
        <v>134</v>
      </c>
      <c r="BV284" s="4" t="s">
        <v>134</v>
      </c>
      <c r="BW284" s="4" t="s">
        <v>134</v>
      </c>
      <c r="BX284" s="4" t="s">
        <v>134</v>
      </c>
      <c r="BY284" s="4" t="s">
        <v>134</v>
      </c>
      <c r="BZ284" s="4" t="s">
        <v>134</v>
      </c>
      <c r="CA284" s="4" t="s">
        <v>134</v>
      </c>
      <c r="CB284" s="4" t="s">
        <v>134</v>
      </c>
      <c r="CC284" s="4" t="s">
        <v>134</v>
      </c>
      <c r="CD284" s="4" t="s">
        <v>134</v>
      </c>
      <c r="CE284" s="4" t="s">
        <v>134</v>
      </c>
      <c r="CF284" s="4" t="s">
        <v>134</v>
      </c>
      <c r="CG284" s="4" t="s">
        <v>134</v>
      </c>
      <c r="CH284" s="4" t="s">
        <v>134</v>
      </c>
      <c r="CI284" s="4" t="s">
        <v>134</v>
      </c>
      <c r="CJ284" s="4" t="s">
        <v>134</v>
      </c>
      <c r="CK284" s="4" t="s">
        <v>134</v>
      </c>
      <c r="CL284" s="4" t="s">
        <v>134</v>
      </c>
      <c r="CM284" s="4" t="s">
        <v>134</v>
      </c>
      <c r="CN284" s="4" t="s">
        <v>134</v>
      </c>
      <c r="CO284" s="4" t="s">
        <v>134</v>
      </c>
      <c r="CP284" s="4" t="s">
        <v>134</v>
      </c>
      <c r="CQ284" s="4" t="s">
        <v>134</v>
      </c>
      <c r="CR284" s="4" t="s">
        <v>134</v>
      </c>
      <c r="CS284" s="4" t="s">
        <v>134</v>
      </c>
      <c r="CT284" s="8">
        <v>5</v>
      </c>
      <c r="CU284" s="8">
        <v>4</v>
      </c>
      <c r="CV284" s="4" t="s">
        <v>134</v>
      </c>
      <c r="CW284" s="4" t="s">
        <v>134</v>
      </c>
      <c r="CX284" s="4" t="s">
        <v>134</v>
      </c>
      <c r="CY284" s="4" t="s">
        <v>134</v>
      </c>
      <c r="CZ284" s="4" t="s">
        <v>134</v>
      </c>
      <c r="DA284" s="4" t="s">
        <v>134</v>
      </c>
      <c r="DB284" s="4" t="s">
        <v>134</v>
      </c>
      <c r="DC284" s="4" t="s">
        <v>134</v>
      </c>
      <c r="DD284" s="4" t="s">
        <v>134</v>
      </c>
      <c r="DE284" s="4" t="s">
        <v>134</v>
      </c>
      <c r="DF284" s="8">
        <v>6</v>
      </c>
      <c r="DG284" s="4" t="e">
        <f t="shared" si="107"/>
        <v>#VALUE!</v>
      </c>
    </row>
    <row r="285" spans="1:111" ht="14" customHeight="1" x14ac:dyDescent="0.2">
      <c r="A285" s="4" t="s">
        <v>1091</v>
      </c>
      <c r="B285" s="5" t="s">
        <v>1092</v>
      </c>
      <c r="C285" s="4" t="s">
        <v>295</v>
      </c>
      <c r="D285" s="2" t="s">
        <v>134</v>
      </c>
      <c r="E285" s="4" t="e">
        <f t="shared" si="108"/>
        <v>#VALUE!</v>
      </c>
      <c r="F285" s="4" t="e">
        <f t="shared" si="89"/>
        <v>#VALUE!</v>
      </c>
      <c r="G285" s="4" t="e">
        <f t="shared" si="90"/>
        <v>#VALUE!</v>
      </c>
      <c r="H285" s="4" t="e">
        <f t="shared" si="91"/>
        <v>#VALUE!</v>
      </c>
      <c r="I285" s="2" t="s">
        <v>134</v>
      </c>
      <c r="J285" s="8">
        <v>1</v>
      </c>
      <c r="K285" s="4" t="e">
        <f t="shared" si="92"/>
        <v>#VALUE!</v>
      </c>
      <c r="L285" s="4" t="e">
        <f t="shared" si="93"/>
        <v>#VALUE!</v>
      </c>
      <c r="M285" s="14" t="e">
        <f t="shared" si="94"/>
        <v>#DIV/0!</v>
      </c>
      <c r="N285" s="4" t="e">
        <f t="shared" si="95"/>
        <v>#VALUE!</v>
      </c>
      <c r="O285" s="4" t="e">
        <f t="shared" si="96"/>
        <v>#VALUE!</v>
      </c>
      <c r="P285" s="4" t="e">
        <f t="shared" si="97"/>
        <v>#VALUE!</v>
      </c>
      <c r="Q285" s="4" t="e">
        <f t="shared" si="98"/>
        <v>#VALUE!</v>
      </c>
      <c r="R285" s="4" t="e">
        <f t="shared" si="99"/>
        <v>#VALUE!</v>
      </c>
      <c r="S285" s="4" t="e">
        <f t="shared" si="100"/>
        <v>#VALUE!</v>
      </c>
      <c r="T285" s="14" t="e">
        <f t="shared" si="101"/>
        <v>#DIV/0!</v>
      </c>
      <c r="U285" s="4" t="e">
        <f t="shared" si="102"/>
        <v>#VALUE!</v>
      </c>
      <c r="V285" s="4" t="e">
        <f t="shared" si="103"/>
        <v>#VALUE!</v>
      </c>
      <c r="W285" s="4" t="e">
        <f t="shared" si="104"/>
        <v>#VALUE!</v>
      </c>
      <c r="X285" t="e">
        <f t="shared" si="105"/>
        <v>#VALUE!</v>
      </c>
      <c r="Y285" t="e">
        <f t="shared" si="106"/>
        <v>#VALUE!</v>
      </c>
      <c r="Z285" s="9" t="s">
        <v>1093</v>
      </c>
      <c r="AA285" s="2" t="s">
        <v>134</v>
      </c>
      <c r="AB285" s="2" t="s">
        <v>134</v>
      </c>
      <c r="AC285" s="2" t="s">
        <v>134</v>
      </c>
      <c r="AD285" s="2" t="s">
        <v>134</v>
      </c>
      <c r="AE285" s="2" t="s">
        <v>134</v>
      </c>
      <c r="AF285" s="2" t="s">
        <v>134</v>
      </c>
      <c r="AG285" s="4" t="s">
        <v>134</v>
      </c>
      <c r="AH285" s="4" t="s">
        <v>134</v>
      </c>
      <c r="AI285" s="4" t="s">
        <v>134</v>
      </c>
      <c r="AJ285" s="4" t="s">
        <v>134</v>
      </c>
      <c r="AK285" s="4" t="s">
        <v>134</v>
      </c>
      <c r="AL285" s="4" t="s">
        <v>134</v>
      </c>
      <c r="AM285" s="4" t="s">
        <v>134</v>
      </c>
      <c r="AN285" s="4" t="s">
        <v>134</v>
      </c>
      <c r="AO285" s="4" t="s">
        <v>134</v>
      </c>
      <c r="AP285" s="4" t="s">
        <v>134</v>
      </c>
      <c r="AQ285" s="4" t="s">
        <v>134</v>
      </c>
      <c r="AR285" s="4" t="s">
        <v>134</v>
      </c>
      <c r="AS285" s="4" t="s">
        <v>134</v>
      </c>
      <c r="AT285" s="4" t="s">
        <v>134</v>
      </c>
      <c r="AU285" s="4" t="s">
        <v>134</v>
      </c>
      <c r="AV285" s="4" t="s">
        <v>134</v>
      </c>
      <c r="AW285" s="4" t="s">
        <v>134</v>
      </c>
      <c r="AX285" s="4" t="s">
        <v>134</v>
      </c>
      <c r="AY285" s="4" t="s">
        <v>134</v>
      </c>
      <c r="AZ285" s="4" t="s">
        <v>134</v>
      </c>
      <c r="BA285" s="4" t="s">
        <v>134</v>
      </c>
      <c r="BB285" s="4" t="s">
        <v>134</v>
      </c>
      <c r="BC285" s="4" t="s">
        <v>134</v>
      </c>
      <c r="BD285" s="4" t="s">
        <v>134</v>
      </c>
      <c r="BE285" s="4" t="s">
        <v>134</v>
      </c>
      <c r="BF285" s="4" t="s">
        <v>134</v>
      </c>
      <c r="BG285" s="4" t="s">
        <v>134</v>
      </c>
      <c r="BH285" s="4" t="s">
        <v>134</v>
      </c>
      <c r="BI285" s="4" t="s">
        <v>134</v>
      </c>
      <c r="BJ285" s="4" t="s">
        <v>134</v>
      </c>
      <c r="BK285" s="4" t="s">
        <v>134</v>
      </c>
      <c r="BL285" s="4" t="s">
        <v>134</v>
      </c>
      <c r="BM285" s="4" t="s">
        <v>134</v>
      </c>
      <c r="BN285" s="4" t="s">
        <v>134</v>
      </c>
      <c r="BO285" s="4" t="s">
        <v>134</v>
      </c>
      <c r="BP285" s="4" t="s">
        <v>134</v>
      </c>
      <c r="BQ285" s="4" t="s">
        <v>134</v>
      </c>
      <c r="BR285" s="4" t="s">
        <v>134</v>
      </c>
      <c r="BS285" s="4" t="s">
        <v>134</v>
      </c>
      <c r="BT285" s="4" t="s">
        <v>134</v>
      </c>
      <c r="BU285" s="4" t="s">
        <v>134</v>
      </c>
      <c r="BV285" s="4" t="s">
        <v>134</v>
      </c>
      <c r="BW285" s="4" t="s">
        <v>134</v>
      </c>
      <c r="BX285" s="4" t="s">
        <v>134</v>
      </c>
      <c r="BY285" s="4" t="s">
        <v>134</v>
      </c>
      <c r="BZ285" s="4" t="s">
        <v>134</v>
      </c>
      <c r="CA285" s="4" t="s">
        <v>134</v>
      </c>
      <c r="CB285" s="4" t="s">
        <v>134</v>
      </c>
      <c r="CC285" s="4" t="s">
        <v>134</v>
      </c>
      <c r="CD285" s="4" t="s">
        <v>134</v>
      </c>
      <c r="CE285" s="4" t="s">
        <v>134</v>
      </c>
      <c r="CF285" s="4" t="s">
        <v>134</v>
      </c>
      <c r="CG285" s="4" t="s">
        <v>134</v>
      </c>
      <c r="CH285" s="4" t="s">
        <v>134</v>
      </c>
      <c r="CI285" s="4" t="s">
        <v>134</v>
      </c>
      <c r="CJ285" s="4" t="s">
        <v>134</v>
      </c>
      <c r="CK285" s="4" t="s">
        <v>134</v>
      </c>
      <c r="CL285" s="4" t="s">
        <v>134</v>
      </c>
      <c r="CM285" s="4" t="s">
        <v>134</v>
      </c>
      <c r="CN285" s="4" t="s">
        <v>134</v>
      </c>
      <c r="CO285" s="4" t="s">
        <v>134</v>
      </c>
      <c r="CP285" s="4" t="s">
        <v>134</v>
      </c>
      <c r="CQ285" s="4" t="s">
        <v>134</v>
      </c>
      <c r="CR285" s="4" t="s">
        <v>134</v>
      </c>
      <c r="CS285" s="4" t="s">
        <v>134</v>
      </c>
      <c r="CT285" s="8">
        <v>1</v>
      </c>
      <c r="CU285" s="4" t="s">
        <v>134</v>
      </c>
      <c r="CV285" s="4" t="s">
        <v>134</v>
      </c>
      <c r="CW285" s="4" t="s">
        <v>134</v>
      </c>
      <c r="CX285" s="4" t="s">
        <v>134</v>
      </c>
      <c r="CY285" s="4" t="s">
        <v>134</v>
      </c>
      <c r="CZ285" s="4" t="s">
        <v>134</v>
      </c>
      <c r="DA285" s="4" t="s">
        <v>134</v>
      </c>
      <c r="DB285" s="4" t="s">
        <v>134</v>
      </c>
      <c r="DC285" s="4" t="s">
        <v>134</v>
      </c>
      <c r="DD285" s="4" t="s">
        <v>134</v>
      </c>
      <c r="DE285" s="4" t="s">
        <v>134</v>
      </c>
      <c r="DF285" s="8">
        <v>1</v>
      </c>
      <c r="DG285" s="4" t="e">
        <f t="shared" si="107"/>
        <v>#VALUE!</v>
      </c>
    </row>
    <row r="286" spans="1:111" ht="14" customHeight="1" x14ac:dyDescent="0.2">
      <c r="A286" s="4" t="s">
        <v>1094</v>
      </c>
      <c r="B286" s="5" t="s">
        <v>1095</v>
      </c>
      <c r="C286" s="4" t="s">
        <v>424</v>
      </c>
      <c r="D286" s="2" t="s">
        <v>134</v>
      </c>
      <c r="E286" s="4" t="e">
        <f t="shared" si="108"/>
        <v>#VALUE!</v>
      </c>
      <c r="F286" s="4" t="e">
        <f t="shared" si="89"/>
        <v>#VALUE!</v>
      </c>
      <c r="G286" s="4" t="e">
        <f t="shared" si="90"/>
        <v>#VALUE!</v>
      </c>
      <c r="H286" s="4" t="e">
        <f t="shared" si="91"/>
        <v>#VALUE!</v>
      </c>
      <c r="I286" s="2" t="s">
        <v>134</v>
      </c>
      <c r="J286" s="8">
        <v>1</v>
      </c>
      <c r="K286" s="4" t="e">
        <f t="shared" si="92"/>
        <v>#VALUE!</v>
      </c>
      <c r="L286" s="4" t="e">
        <f t="shared" si="93"/>
        <v>#VALUE!</v>
      </c>
      <c r="M286" s="14" t="e">
        <f t="shared" si="94"/>
        <v>#DIV/0!</v>
      </c>
      <c r="N286" s="4" t="e">
        <f t="shared" si="95"/>
        <v>#VALUE!</v>
      </c>
      <c r="O286" s="4" t="e">
        <f t="shared" si="96"/>
        <v>#VALUE!</v>
      </c>
      <c r="P286" s="4" t="e">
        <f t="shared" si="97"/>
        <v>#VALUE!</v>
      </c>
      <c r="Q286" s="4" t="e">
        <f t="shared" si="98"/>
        <v>#VALUE!</v>
      </c>
      <c r="R286" s="4" t="e">
        <f t="shared" si="99"/>
        <v>#VALUE!</v>
      </c>
      <c r="S286" s="4" t="e">
        <f t="shared" si="100"/>
        <v>#VALUE!</v>
      </c>
      <c r="T286" s="14" t="e">
        <f t="shared" si="101"/>
        <v>#DIV/0!</v>
      </c>
      <c r="U286" s="4" t="e">
        <f t="shared" si="102"/>
        <v>#VALUE!</v>
      </c>
      <c r="V286" s="4" t="e">
        <f t="shared" si="103"/>
        <v>#VALUE!</v>
      </c>
      <c r="W286" s="4" t="e">
        <f t="shared" si="104"/>
        <v>#VALUE!</v>
      </c>
      <c r="X286" t="e">
        <f t="shared" si="105"/>
        <v>#VALUE!</v>
      </c>
      <c r="Y286" t="e">
        <f t="shared" si="106"/>
        <v>#VALUE!</v>
      </c>
      <c r="Z286" s="9" t="s">
        <v>1096</v>
      </c>
      <c r="AA286" s="2" t="s">
        <v>134</v>
      </c>
      <c r="AB286" s="2" t="s">
        <v>134</v>
      </c>
      <c r="AC286" s="2" t="s">
        <v>134</v>
      </c>
      <c r="AD286" s="2" t="s">
        <v>134</v>
      </c>
      <c r="AE286" s="2" t="s">
        <v>134</v>
      </c>
      <c r="AF286" s="2" t="s">
        <v>134</v>
      </c>
      <c r="AG286" s="4" t="s">
        <v>134</v>
      </c>
      <c r="AH286" s="4" t="s">
        <v>134</v>
      </c>
      <c r="AI286" s="4" t="s">
        <v>134</v>
      </c>
      <c r="AJ286" s="4" t="s">
        <v>134</v>
      </c>
      <c r="AK286" s="4" t="s">
        <v>134</v>
      </c>
      <c r="AL286" s="4" t="s">
        <v>134</v>
      </c>
      <c r="AM286" s="4" t="s">
        <v>134</v>
      </c>
      <c r="AN286" s="4" t="s">
        <v>134</v>
      </c>
      <c r="AO286" s="4" t="s">
        <v>134</v>
      </c>
      <c r="AP286" s="4" t="s">
        <v>134</v>
      </c>
      <c r="AQ286" s="4" t="s">
        <v>134</v>
      </c>
      <c r="AR286" s="4" t="s">
        <v>134</v>
      </c>
      <c r="AS286" s="4" t="s">
        <v>134</v>
      </c>
      <c r="AT286" s="4" t="s">
        <v>134</v>
      </c>
      <c r="AU286" s="4" t="s">
        <v>134</v>
      </c>
      <c r="AV286" s="4" t="s">
        <v>134</v>
      </c>
      <c r="AW286" s="4" t="s">
        <v>134</v>
      </c>
      <c r="AX286" s="4" t="s">
        <v>134</v>
      </c>
      <c r="AY286" s="4" t="s">
        <v>134</v>
      </c>
      <c r="AZ286" s="4" t="s">
        <v>134</v>
      </c>
      <c r="BA286" s="4" t="s">
        <v>134</v>
      </c>
      <c r="BB286" s="4" t="s">
        <v>134</v>
      </c>
      <c r="BC286" s="4" t="s">
        <v>134</v>
      </c>
      <c r="BD286" s="4" t="s">
        <v>134</v>
      </c>
      <c r="BE286" s="4" t="s">
        <v>134</v>
      </c>
      <c r="BF286" s="4" t="s">
        <v>134</v>
      </c>
      <c r="BG286" s="4" t="s">
        <v>134</v>
      </c>
      <c r="BH286" s="4" t="s">
        <v>134</v>
      </c>
      <c r="BI286" s="4" t="s">
        <v>134</v>
      </c>
      <c r="BJ286" s="4" t="s">
        <v>134</v>
      </c>
      <c r="BK286" s="4" t="s">
        <v>134</v>
      </c>
      <c r="BL286" s="4" t="s">
        <v>134</v>
      </c>
      <c r="BM286" s="4" t="s">
        <v>134</v>
      </c>
      <c r="BN286" s="4" t="s">
        <v>134</v>
      </c>
      <c r="BO286" s="4" t="s">
        <v>134</v>
      </c>
      <c r="BP286" s="4" t="s">
        <v>134</v>
      </c>
      <c r="BQ286" s="4" t="s">
        <v>134</v>
      </c>
      <c r="BR286" s="4" t="s">
        <v>134</v>
      </c>
      <c r="BS286" s="4" t="s">
        <v>134</v>
      </c>
      <c r="BT286" s="4" t="s">
        <v>134</v>
      </c>
      <c r="BU286" s="4" t="s">
        <v>134</v>
      </c>
      <c r="BV286" s="4" t="s">
        <v>134</v>
      </c>
      <c r="BW286" s="4" t="s">
        <v>134</v>
      </c>
      <c r="BX286" s="4" t="s">
        <v>134</v>
      </c>
      <c r="BY286" s="4" t="s">
        <v>134</v>
      </c>
      <c r="BZ286" s="4" t="s">
        <v>134</v>
      </c>
      <c r="CA286" s="4" t="s">
        <v>134</v>
      </c>
      <c r="CB286" s="4" t="s">
        <v>134</v>
      </c>
      <c r="CC286" s="4" t="s">
        <v>134</v>
      </c>
      <c r="CD286" s="4" t="s">
        <v>134</v>
      </c>
      <c r="CE286" s="4" t="s">
        <v>134</v>
      </c>
      <c r="CF286" s="4" t="s">
        <v>134</v>
      </c>
      <c r="CG286" s="4" t="s">
        <v>134</v>
      </c>
      <c r="CH286" s="4" t="s">
        <v>134</v>
      </c>
      <c r="CI286" s="4" t="s">
        <v>134</v>
      </c>
      <c r="CJ286" s="4" t="s">
        <v>134</v>
      </c>
      <c r="CK286" s="4" t="s">
        <v>134</v>
      </c>
      <c r="CL286" s="4" t="s">
        <v>134</v>
      </c>
      <c r="CM286" s="4" t="s">
        <v>134</v>
      </c>
      <c r="CN286" s="4" t="s">
        <v>134</v>
      </c>
      <c r="CO286" s="4" t="s">
        <v>134</v>
      </c>
      <c r="CP286" s="4" t="s">
        <v>134</v>
      </c>
      <c r="CQ286" s="4" t="s">
        <v>134</v>
      </c>
      <c r="CR286" s="4" t="s">
        <v>134</v>
      </c>
      <c r="CS286" s="4" t="s">
        <v>134</v>
      </c>
      <c r="CT286" s="8">
        <v>1</v>
      </c>
      <c r="CU286" s="4" t="s">
        <v>134</v>
      </c>
      <c r="CV286" s="4" t="s">
        <v>134</v>
      </c>
      <c r="CW286" s="4" t="s">
        <v>134</v>
      </c>
      <c r="CX286" s="4" t="s">
        <v>134</v>
      </c>
      <c r="CY286" s="4" t="s">
        <v>134</v>
      </c>
      <c r="CZ286" s="4" t="s">
        <v>134</v>
      </c>
      <c r="DA286" s="4" t="s">
        <v>134</v>
      </c>
      <c r="DB286" s="4" t="s">
        <v>134</v>
      </c>
      <c r="DC286" s="4" t="s">
        <v>134</v>
      </c>
      <c r="DD286" s="4" t="s">
        <v>134</v>
      </c>
      <c r="DE286" s="4" t="s">
        <v>134</v>
      </c>
      <c r="DF286" s="8">
        <v>1</v>
      </c>
      <c r="DG286" s="4" t="e">
        <f t="shared" si="107"/>
        <v>#VALUE!</v>
      </c>
    </row>
    <row r="287" spans="1:111" ht="14" customHeight="1" x14ac:dyDescent="0.2">
      <c r="A287" s="4" t="s">
        <v>1097</v>
      </c>
      <c r="B287" s="5" t="s">
        <v>1098</v>
      </c>
      <c r="C287" s="4" t="s">
        <v>969</v>
      </c>
      <c r="D287" s="2" t="s">
        <v>134</v>
      </c>
      <c r="E287" s="4" t="e">
        <f t="shared" si="108"/>
        <v>#VALUE!</v>
      </c>
      <c r="F287" s="4" t="e">
        <f t="shared" si="89"/>
        <v>#VALUE!</v>
      </c>
      <c r="G287" s="4" t="e">
        <f t="shared" si="90"/>
        <v>#VALUE!</v>
      </c>
      <c r="H287" s="4" t="e">
        <f t="shared" si="91"/>
        <v>#VALUE!</v>
      </c>
      <c r="I287" s="2" t="s">
        <v>134</v>
      </c>
      <c r="J287" s="8">
        <v>141</v>
      </c>
      <c r="K287" s="4" t="e">
        <f t="shared" si="92"/>
        <v>#VALUE!</v>
      </c>
      <c r="L287" s="4" t="e">
        <f t="shared" si="93"/>
        <v>#VALUE!</v>
      </c>
      <c r="M287" s="14" t="e">
        <f t="shared" si="94"/>
        <v>#DIV/0!</v>
      </c>
      <c r="N287" s="4" t="e">
        <f t="shared" si="95"/>
        <v>#VALUE!</v>
      </c>
      <c r="O287" s="4" t="e">
        <f t="shared" si="96"/>
        <v>#VALUE!</v>
      </c>
      <c r="P287" s="4" t="e">
        <f t="shared" si="97"/>
        <v>#VALUE!</v>
      </c>
      <c r="Q287" s="4" t="e">
        <f t="shared" si="98"/>
        <v>#VALUE!</v>
      </c>
      <c r="R287" s="4" t="e">
        <f t="shared" si="99"/>
        <v>#VALUE!</v>
      </c>
      <c r="S287" s="4" t="e">
        <f t="shared" si="100"/>
        <v>#VALUE!</v>
      </c>
      <c r="T287" s="14" t="e">
        <f t="shared" si="101"/>
        <v>#DIV/0!</v>
      </c>
      <c r="U287" s="4" t="e">
        <f t="shared" si="102"/>
        <v>#VALUE!</v>
      </c>
      <c r="V287" s="4" t="e">
        <f t="shared" si="103"/>
        <v>#VALUE!</v>
      </c>
      <c r="W287" s="4" t="e">
        <f t="shared" si="104"/>
        <v>#VALUE!</v>
      </c>
      <c r="X287" t="e">
        <f t="shared" si="105"/>
        <v>#VALUE!</v>
      </c>
      <c r="Y287" t="e">
        <f t="shared" si="106"/>
        <v>#VALUE!</v>
      </c>
      <c r="Z287" s="9" t="s">
        <v>1099</v>
      </c>
      <c r="AA287" s="2" t="s">
        <v>134</v>
      </c>
      <c r="AB287" s="2" t="s">
        <v>134</v>
      </c>
      <c r="AC287" s="2" t="s">
        <v>134</v>
      </c>
      <c r="AD287" s="2" t="s">
        <v>134</v>
      </c>
      <c r="AE287" s="2" t="s">
        <v>134</v>
      </c>
      <c r="AF287" s="2" t="s">
        <v>134</v>
      </c>
      <c r="AG287" s="4" t="s">
        <v>134</v>
      </c>
      <c r="AH287" s="4" t="s">
        <v>134</v>
      </c>
      <c r="AI287" s="4" t="s">
        <v>134</v>
      </c>
      <c r="AJ287" s="4" t="s">
        <v>134</v>
      </c>
      <c r="AK287" s="4" t="s">
        <v>134</v>
      </c>
      <c r="AL287" s="4" t="s">
        <v>134</v>
      </c>
      <c r="AM287" s="4" t="s">
        <v>134</v>
      </c>
      <c r="AN287" s="4" t="s">
        <v>134</v>
      </c>
      <c r="AO287" s="4" t="s">
        <v>134</v>
      </c>
      <c r="AP287" s="4" t="s">
        <v>134</v>
      </c>
      <c r="AQ287" s="4" t="s">
        <v>134</v>
      </c>
      <c r="AR287" s="4" t="s">
        <v>134</v>
      </c>
      <c r="AS287" s="4" t="s">
        <v>134</v>
      </c>
      <c r="AT287" s="4" t="s">
        <v>134</v>
      </c>
      <c r="AU287" s="4" t="s">
        <v>134</v>
      </c>
      <c r="AV287" s="4" t="s">
        <v>134</v>
      </c>
      <c r="AW287" s="4" t="s">
        <v>134</v>
      </c>
      <c r="AX287" s="4" t="s">
        <v>134</v>
      </c>
      <c r="AY287" s="4" t="s">
        <v>134</v>
      </c>
      <c r="AZ287" s="4" t="s">
        <v>134</v>
      </c>
      <c r="BA287" s="4" t="s">
        <v>134</v>
      </c>
      <c r="BB287" s="4" t="s">
        <v>134</v>
      </c>
      <c r="BC287" s="4" t="s">
        <v>134</v>
      </c>
      <c r="BD287" s="4" t="s">
        <v>134</v>
      </c>
      <c r="BE287" s="4" t="s">
        <v>134</v>
      </c>
      <c r="BF287" s="4" t="s">
        <v>134</v>
      </c>
      <c r="BG287" s="4" t="s">
        <v>134</v>
      </c>
      <c r="BH287" s="4" t="s">
        <v>134</v>
      </c>
      <c r="BI287" s="4" t="s">
        <v>134</v>
      </c>
      <c r="BJ287" s="4" t="s">
        <v>134</v>
      </c>
      <c r="BK287" s="4" t="s">
        <v>134</v>
      </c>
      <c r="BL287" s="4" t="s">
        <v>134</v>
      </c>
      <c r="BM287" s="4" t="s">
        <v>134</v>
      </c>
      <c r="BN287" s="4" t="s">
        <v>134</v>
      </c>
      <c r="BO287" s="4" t="s">
        <v>134</v>
      </c>
      <c r="BP287" s="4" t="s">
        <v>134</v>
      </c>
      <c r="BQ287" s="4" t="s">
        <v>134</v>
      </c>
      <c r="BR287" s="4" t="s">
        <v>134</v>
      </c>
      <c r="BS287" s="4" t="s">
        <v>134</v>
      </c>
      <c r="BT287" s="4" t="s">
        <v>134</v>
      </c>
      <c r="BU287" s="4" t="s">
        <v>134</v>
      </c>
      <c r="BV287" s="4" t="s">
        <v>134</v>
      </c>
      <c r="BW287" s="4" t="s">
        <v>134</v>
      </c>
      <c r="BX287" s="4" t="s">
        <v>134</v>
      </c>
      <c r="BY287" s="4" t="s">
        <v>134</v>
      </c>
      <c r="BZ287" s="4" t="s">
        <v>134</v>
      </c>
      <c r="CA287" s="4" t="s">
        <v>134</v>
      </c>
      <c r="CB287" s="4" t="s">
        <v>134</v>
      </c>
      <c r="CC287" s="4" t="s">
        <v>134</v>
      </c>
      <c r="CD287" s="4" t="s">
        <v>134</v>
      </c>
      <c r="CE287" s="4" t="s">
        <v>134</v>
      </c>
      <c r="CF287" s="4" t="s">
        <v>134</v>
      </c>
      <c r="CG287" s="4" t="s">
        <v>134</v>
      </c>
      <c r="CH287" s="4" t="s">
        <v>134</v>
      </c>
      <c r="CI287" s="4" t="s">
        <v>134</v>
      </c>
      <c r="CJ287" s="4" t="s">
        <v>134</v>
      </c>
      <c r="CK287" s="4" t="s">
        <v>134</v>
      </c>
      <c r="CL287" s="4" t="s">
        <v>134</v>
      </c>
      <c r="CM287" s="4" t="s">
        <v>134</v>
      </c>
      <c r="CN287" s="4" t="s">
        <v>134</v>
      </c>
      <c r="CO287" s="4" t="s">
        <v>134</v>
      </c>
      <c r="CP287" s="4" t="s">
        <v>134</v>
      </c>
      <c r="CQ287" s="4" t="s">
        <v>134</v>
      </c>
      <c r="CR287" s="4" t="s">
        <v>134</v>
      </c>
      <c r="CS287" s="4" t="s">
        <v>134</v>
      </c>
      <c r="CT287" s="8">
        <v>17</v>
      </c>
      <c r="CU287" s="8">
        <v>76</v>
      </c>
      <c r="CV287" s="4" t="s">
        <v>134</v>
      </c>
      <c r="CW287" s="4" t="s">
        <v>134</v>
      </c>
      <c r="CX287" s="4" t="s">
        <v>134</v>
      </c>
      <c r="CY287" s="4" t="s">
        <v>134</v>
      </c>
      <c r="CZ287" s="4" t="s">
        <v>134</v>
      </c>
      <c r="DA287" s="4" t="s">
        <v>134</v>
      </c>
      <c r="DB287" s="4" t="s">
        <v>134</v>
      </c>
      <c r="DC287" s="4" t="s">
        <v>134</v>
      </c>
      <c r="DD287" s="4" t="s">
        <v>134</v>
      </c>
      <c r="DE287" s="4" t="s">
        <v>134</v>
      </c>
      <c r="DF287" s="8">
        <v>141</v>
      </c>
      <c r="DG287" s="4" t="e">
        <f t="shared" si="107"/>
        <v>#VALUE!</v>
      </c>
    </row>
    <row r="288" spans="1:111" ht="14" customHeight="1" x14ac:dyDescent="0.2">
      <c r="A288" s="4" t="s">
        <v>1100</v>
      </c>
      <c r="B288" s="5" t="s">
        <v>1101</v>
      </c>
      <c r="C288" s="4" t="s">
        <v>343</v>
      </c>
      <c r="D288" s="2" t="s">
        <v>134</v>
      </c>
      <c r="E288" s="4" t="e">
        <f t="shared" si="108"/>
        <v>#VALUE!</v>
      </c>
      <c r="F288" s="4" t="e">
        <f t="shared" si="89"/>
        <v>#VALUE!</v>
      </c>
      <c r="G288" s="4" t="e">
        <f t="shared" si="90"/>
        <v>#VALUE!</v>
      </c>
      <c r="H288" s="4" t="e">
        <f t="shared" si="91"/>
        <v>#VALUE!</v>
      </c>
      <c r="I288" s="2" t="s">
        <v>134</v>
      </c>
      <c r="J288" s="8">
        <v>3</v>
      </c>
      <c r="K288" s="4" t="e">
        <f t="shared" si="92"/>
        <v>#VALUE!</v>
      </c>
      <c r="L288" s="4" t="e">
        <f t="shared" si="93"/>
        <v>#VALUE!</v>
      </c>
      <c r="M288" s="14" t="e">
        <f t="shared" si="94"/>
        <v>#DIV/0!</v>
      </c>
      <c r="N288" s="4" t="e">
        <f t="shared" si="95"/>
        <v>#VALUE!</v>
      </c>
      <c r="O288" s="4" t="e">
        <f t="shared" si="96"/>
        <v>#VALUE!</v>
      </c>
      <c r="P288" s="4" t="e">
        <f t="shared" si="97"/>
        <v>#VALUE!</v>
      </c>
      <c r="Q288" s="4" t="e">
        <f t="shared" si="98"/>
        <v>#VALUE!</v>
      </c>
      <c r="R288" s="4" t="e">
        <f t="shared" si="99"/>
        <v>#VALUE!</v>
      </c>
      <c r="S288" s="4" t="e">
        <f t="shared" si="100"/>
        <v>#VALUE!</v>
      </c>
      <c r="T288" s="14" t="e">
        <f t="shared" si="101"/>
        <v>#DIV/0!</v>
      </c>
      <c r="U288" s="4" t="e">
        <f t="shared" si="102"/>
        <v>#VALUE!</v>
      </c>
      <c r="V288" s="4" t="e">
        <f t="shared" si="103"/>
        <v>#VALUE!</v>
      </c>
      <c r="W288" s="4" t="e">
        <f t="shared" si="104"/>
        <v>#VALUE!</v>
      </c>
      <c r="X288" t="e">
        <f t="shared" si="105"/>
        <v>#VALUE!</v>
      </c>
      <c r="Y288" t="e">
        <f t="shared" si="106"/>
        <v>#VALUE!</v>
      </c>
      <c r="Z288" s="9" t="s">
        <v>1102</v>
      </c>
      <c r="AA288" s="2" t="s">
        <v>134</v>
      </c>
      <c r="AB288" s="2" t="s">
        <v>134</v>
      </c>
      <c r="AC288" s="17">
        <v>2.5863449379999999</v>
      </c>
      <c r="AD288" s="17">
        <v>2.391688265</v>
      </c>
      <c r="AE288" s="2" t="s">
        <v>134</v>
      </c>
      <c r="AF288" s="2" t="s">
        <v>134</v>
      </c>
      <c r="AG288" s="4" t="s">
        <v>134</v>
      </c>
      <c r="AH288" s="4" t="s">
        <v>134</v>
      </c>
      <c r="AI288" s="4" t="s">
        <v>134</v>
      </c>
      <c r="AJ288" s="8">
        <v>-119</v>
      </c>
      <c r="AK288" s="8">
        <v>-240.13</v>
      </c>
      <c r="AL288" s="4" t="s">
        <v>134</v>
      </c>
      <c r="AM288" s="4" t="s">
        <v>134</v>
      </c>
      <c r="AN288" s="4" t="s">
        <v>134</v>
      </c>
      <c r="AO288" s="8">
        <v>4180.75</v>
      </c>
      <c r="AP288" s="8">
        <v>3748.78</v>
      </c>
      <c r="AQ288" s="4" t="s">
        <v>134</v>
      </c>
      <c r="AR288" s="4" t="s">
        <v>134</v>
      </c>
      <c r="AS288" s="4" t="s">
        <v>134</v>
      </c>
      <c r="AT288" s="8">
        <v>3698.57</v>
      </c>
      <c r="AU288" s="8">
        <v>3563.96</v>
      </c>
      <c r="AV288" s="4" t="s">
        <v>134</v>
      </c>
      <c r="AW288" s="4" t="s">
        <v>134</v>
      </c>
      <c r="AX288" s="4" t="s">
        <v>134</v>
      </c>
      <c r="AY288" s="8">
        <v>3086.41</v>
      </c>
      <c r="AZ288" s="8">
        <v>3153.43</v>
      </c>
      <c r="BA288" s="4" t="s">
        <v>134</v>
      </c>
      <c r="BB288" s="4" t="s">
        <v>134</v>
      </c>
      <c r="BC288" s="4" t="s">
        <v>134</v>
      </c>
      <c r="BD288" s="8">
        <v>-115.42</v>
      </c>
      <c r="BE288" s="8">
        <v>-238.64</v>
      </c>
      <c r="BF288" s="4" t="s">
        <v>134</v>
      </c>
      <c r="BG288" s="4" t="s">
        <v>134</v>
      </c>
      <c r="BH288" s="4" t="s">
        <v>134</v>
      </c>
      <c r="BI288" s="8">
        <v>-63.910000000000302</v>
      </c>
      <c r="BJ288" s="8">
        <v>-183.6</v>
      </c>
      <c r="BK288" s="4" t="s">
        <v>134</v>
      </c>
      <c r="BL288" s="4" t="s">
        <v>134</v>
      </c>
      <c r="BM288" s="4" t="s">
        <v>134</v>
      </c>
      <c r="BN288" s="8">
        <v>858.3</v>
      </c>
      <c r="BO288" s="8">
        <v>307.33</v>
      </c>
      <c r="BP288" s="4" t="s">
        <v>134</v>
      </c>
      <c r="BQ288" s="4" t="s">
        <v>134</v>
      </c>
      <c r="BR288" s="4" t="s">
        <v>134</v>
      </c>
      <c r="BS288" s="8">
        <v>749.99</v>
      </c>
      <c r="BT288" s="8">
        <v>304.14999999999998</v>
      </c>
      <c r="BU288" s="4" t="s">
        <v>134</v>
      </c>
      <c r="BV288" s="4" t="s">
        <v>134</v>
      </c>
      <c r="BW288" s="4" t="s">
        <v>134</v>
      </c>
      <c r="BX288" s="8">
        <v>-12.84</v>
      </c>
      <c r="BY288" s="8">
        <v>-37.659999999999997</v>
      </c>
      <c r="BZ288" s="4" t="s">
        <v>134</v>
      </c>
      <c r="CA288" s="4" t="s">
        <v>134</v>
      </c>
      <c r="CB288" s="4" t="s">
        <v>134</v>
      </c>
      <c r="CC288" s="8">
        <v>-1701.67</v>
      </c>
      <c r="CD288" s="8">
        <v>-1633.43</v>
      </c>
      <c r="CE288" s="4" t="s">
        <v>134</v>
      </c>
      <c r="CF288" s="4" t="s">
        <v>134</v>
      </c>
      <c r="CG288" s="4" t="s">
        <v>134</v>
      </c>
      <c r="CH288" s="4" t="s">
        <v>134</v>
      </c>
      <c r="CI288" s="4" t="s">
        <v>134</v>
      </c>
      <c r="CJ288" s="4" t="s">
        <v>134</v>
      </c>
      <c r="CK288" s="4" t="s">
        <v>134</v>
      </c>
      <c r="CL288" s="4" t="s">
        <v>134</v>
      </c>
      <c r="CM288" s="8">
        <v>-67.489999999999995</v>
      </c>
      <c r="CN288" s="8">
        <v>-185.09</v>
      </c>
      <c r="CO288" s="4" t="s">
        <v>134</v>
      </c>
      <c r="CP288" s="4" t="s">
        <v>134</v>
      </c>
      <c r="CQ288" s="4" t="s">
        <v>134</v>
      </c>
      <c r="CR288" s="10">
        <v>-2.1869999999999998</v>
      </c>
      <c r="CS288" s="10">
        <v>-5.8689999999999998</v>
      </c>
      <c r="CT288" s="4" t="s">
        <v>134</v>
      </c>
      <c r="CU288" s="8">
        <v>3</v>
      </c>
      <c r="CV288" s="4" t="s">
        <v>134</v>
      </c>
      <c r="CW288" s="4" t="s">
        <v>134</v>
      </c>
      <c r="CX288" s="4" t="s">
        <v>134</v>
      </c>
      <c r="CY288" s="4" t="s">
        <v>134</v>
      </c>
      <c r="CZ288" s="4" t="s">
        <v>134</v>
      </c>
      <c r="DA288" s="4" t="s">
        <v>134</v>
      </c>
      <c r="DB288" s="4" t="s">
        <v>134</v>
      </c>
      <c r="DC288" s="4" t="s">
        <v>134</v>
      </c>
      <c r="DD288" s="4" t="s">
        <v>134</v>
      </c>
      <c r="DE288" s="4" t="s">
        <v>134</v>
      </c>
      <c r="DF288" s="8">
        <v>3</v>
      </c>
      <c r="DG288" s="4" t="e">
        <f t="shared" si="107"/>
        <v>#VALUE!</v>
      </c>
    </row>
    <row r="289" spans="1:111" ht="14" customHeight="1" x14ac:dyDescent="0.2">
      <c r="A289" s="4" t="s">
        <v>1103</v>
      </c>
      <c r="B289" s="5" t="s">
        <v>1104</v>
      </c>
      <c r="C289" s="4" t="s">
        <v>1105</v>
      </c>
      <c r="D289" s="2" t="s">
        <v>134</v>
      </c>
      <c r="E289" s="4" t="e">
        <f t="shared" si="108"/>
        <v>#VALUE!</v>
      </c>
      <c r="F289" s="4" t="e">
        <f t="shared" si="89"/>
        <v>#VALUE!</v>
      </c>
      <c r="G289" s="4" t="e">
        <f t="shared" si="90"/>
        <v>#VALUE!</v>
      </c>
      <c r="H289" s="4" t="e">
        <f t="shared" si="91"/>
        <v>#VALUE!</v>
      </c>
      <c r="I289" s="2" t="s">
        <v>134</v>
      </c>
      <c r="J289" s="4" t="s">
        <v>134</v>
      </c>
      <c r="K289" s="4" t="e">
        <f t="shared" si="92"/>
        <v>#VALUE!</v>
      </c>
      <c r="L289" s="4" t="e">
        <f t="shared" si="93"/>
        <v>#VALUE!</v>
      </c>
      <c r="M289" s="14" t="e">
        <f t="shared" si="94"/>
        <v>#DIV/0!</v>
      </c>
      <c r="N289" s="4" t="e">
        <f t="shared" si="95"/>
        <v>#VALUE!</v>
      </c>
      <c r="O289" s="4" t="e">
        <f t="shared" si="96"/>
        <v>#VALUE!</v>
      </c>
      <c r="P289" s="4" t="e">
        <f t="shared" si="97"/>
        <v>#VALUE!</v>
      </c>
      <c r="Q289" s="4" t="e">
        <f t="shared" si="98"/>
        <v>#VALUE!</v>
      </c>
      <c r="R289" s="4" t="e">
        <f t="shared" si="99"/>
        <v>#VALUE!</v>
      </c>
      <c r="S289" s="4" t="e">
        <f t="shared" si="100"/>
        <v>#VALUE!</v>
      </c>
      <c r="T289" s="14" t="e">
        <f t="shared" si="101"/>
        <v>#DIV/0!</v>
      </c>
      <c r="U289" s="4" t="e">
        <f t="shared" si="102"/>
        <v>#VALUE!</v>
      </c>
      <c r="V289" s="4" t="e">
        <f t="shared" si="103"/>
        <v>#VALUE!</v>
      </c>
      <c r="W289" s="4" t="e">
        <f t="shared" si="104"/>
        <v>#VALUE!</v>
      </c>
      <c r="X289" t="e">
        <f t="shared" si="105"/>
        <v>#VALUE!</v>
      </c>
      <c r="Y289" t="e">
        <f t="shared" si="106"/>
        <v>#VALUE!</v>
      </c>
      <c r="Z289" s="9" t="s">
        <v>1106</v>
      </c>
      <c r="AA289" s="2" t="s">
        <v>134</v>
      </c>
      <c r="AB289" s="2" t="s">
        <v>134</v>
      </c>
      <c r="AC289" s="2" t="s">
        <v>134</v>
      </c>
      <c r="AD289" s="17">
        <v>2.8288549440000001</v>
      </c>
      <c r="AE289" s="2" t="s">
        <v>134</v>
      </c>
      <c r="AF289" s="2" t="s">
        <v>134</v>
      </c>
      <c r="AG289" s="4" t="s">
        <v>134</v>
      </c>
      <c r="AH289" s="4" t="s">
        <v>134</v>
      </c>
      <c r="AI289" s="4" t="s">
        <v>134</v>
      </c>
      <c r="AJ289" s="4" t="s">
        <v>134</v>
      </c>
      <c r="AK289" s="8">
        <v>106.52</v>
      </c>
      <c r="AL289" s="4" t="s">
        <v>134</v>
      </c>
      <c r="AM289" s="4" t="s">
        <v>134</v>
      </c>
      <c r="AN289" s="4" t="s">
        <v>134</v>
      </c>
      <c r="AO289" s="4" t="s">
        <v>134</v>
      </c>
      <c r="AP289" s="8">
        <v>2451.13</v>
      </c>
      <c r="AQ289" s="4" t="s">
        <v>134</v>
      </c>
      <c r="AR289" s="4" t="s">
        <v>134</v>
      </c>
      <c r="AS289" s="4" t="s">
        <v>134</v>
      </c>
      <c r="AT289" s="4" t="s">
        <v>134</v>
      </c>
      <c r="AU289" s="8">
        <v>2356.7399999999998</v>
      </c>
      <c r="AV289" s="4" t="s">
        <v>134</v>
      </c>
      <c r="AW289" s="4" t="s">
        <v>134</v>
      </c>
      <c r="AX289" s="4" t="s">
        <v>134</v>
      </c>
      <c r="AY289" s="4" t="s">
        <v>134</v>
      </c>
      <c r="AZ289" s="8">
        <v>2919.87</v>
      </c>
      <c r="BA289" s="4" t="s">
        <v>134</v>
      </c>
      <c r="BB289" s="4" t="s">
        <v>134</v>
      </c>
      <c r="BC289" s="4" t="s">
        <v>134</v>
      </c>
      <c r="BD289" s="4" t="s">
        <v>134</v>
      </c>
      <c r="BE289" s="8">
        <v>109.1</v>
      </c>
      <c r="BF289" s="4" t="s">
        <v>134</v>
      </c>
      <c r="BG289" s="4" t="s">
        <v>134</v>
      </c>
      <c r="BH289" s="4" t="s">
        <v>134</v>
      </c>
      <c r="BI289" s="4" t="s">
        <v>134</v>
      </c>
      <c r="BJ289" s="8">
        <v>137.1</v>
      </c>
      <c r="BK289" s="4" t="s">
        <v>134</v>
      </c>
      <c r="BL289" s="4" t="s">
        <v>134</v>
      </c>
      <c r="BM289" s="4" t="s">
        <v>134</v>
      </c>
      <c r="BN289" s="4" t="s">
        <v>134</v>
      </c>
      <c r="BO289" s="8">
        <v>1106.03</v>
      </c>
      <c r="BP289" s="4" t="s">
        <v>134</v>
      </c>
      <c r="BQ289" s="4" t="s">
        <v>134</v>
      </c>
      <c r="BR289" s="4" t="s">
        <v>134</v>
      </c>
      <c r="BS289" s="4" t="s">
        <v>134</v>
      </c>
      <c r="BT289" s="8">
        <v>1084.95</v>
      </c>
      <c r="BU289" s="4" t="s">
        <v>134</v>
      </c>
      <c r="BV289" s="4" t="s">
        <v>134</v>
      </c>
      <c r="BW289" s="4" t="s">
        <v>134</v>
      </c>
      <c r="BX289" s="4" t="s">
        <v>134</v>
      </c>
      <c r="BY289" s="8">
        <v>0</v>
      </c>
      <c r="BZ289" s="4" t="s">
        <v>134</v>
      </c>
      <c r="CA289" s="4" t="s">
        <v>134</v>
      </c>
      <c r="CB289" s="4" t="s">
        <v>134</v>
      </c>
      <c r="CC289" s="4" t="s">
        <v>134</v>
      </c>
      <c r="CD289" s="8">
        <v>-1824.07</v>
      </c>
      <c r="CE289" s="4" t="s">
        <v>134</v>
      </c>
      <c r="CF289" s="4" t="s">
        <v>134</v>
      </c>
      <c r="CG289" s="4" t="s">
        <v>134</v>
      </c>
      <c r="CH289" s="4" t="s">
        <v>134</v>
      </c>
      <c r="CI289" s="4" t="s">
        <v>134</v>
      </c>
      <c r="CJ289" s="4" t="s">
        <v>134</v>
      </c>
      <c r="CK289" s="4" t="s">
        <v>134</v>
      </c>
      <c r="CL289" s="4" t="s">
        <v>134</v>
      </c>
      <c r="CM289" s="4" t="s">
        <v>134</v>
      </c>
      <c r="CN289" s="8">
        <v>134.52000000000001</v>
      </c>
      <c r="CO289" s="4" t="s">
        <v>134</v>
      </c>
      <c r="CP289" s="4" t="s">
        <v>134</v>
      </c>
      <c r="CQ289" s="4" t="s">
        <v>134</v>
      </c>
      <c r="CR289" s="4" t="s">
        <v>134</v>
      </c>
      <c r="CS289" s="10">
        <v>4.6070000000000002</v>
      </c>
      <c r="CT289" s="4" t="s">
        <v>134</v>
      </c>
      <c r="CU289" s="4" t="s">
        <v>134</v>
      </c>
      <c r="CV289" s="4" t="s">
        <v>134</v>
      </c>
      <c r="CW289" s="4" t="s">
        <v>134</v>
      </c>
      <c r="CX289" s="4" t="s">
        <v>134</v>
      </c>
      <c r="CY289" s="4" t="s">
        <v>134</v>
      </c>
      <c r="CZ289" s="4" t="s">
        <v>134</v>
      </c>
      <c r="DA289" s="4" t="s">
        <v>134</v>
      </c>
      <c r="DB289" s="4" t="s">
        <v>134</v>
      </c>
      <c r="DC289" s="4" t="s">
        <v>134</v>
      </c>
      <c r="DD289" s="4" t="s">
        <v>134</v>
      </c>
      <c r="DE289" s="4" t="s">
        <v>134</v>
      </c>
      <c r="DF289" s="4" t="s">
        <v>134</v>
      </c>
      <c r="DG289" s="4" t="e">
        <f t="shared" si="107"/>
        <v>#VALUE!</v>
      </c>
    </row>
    <row r="290" spans="1:111" ht="14" customHeight="1" x14ac:dyDescent="0.2">
      <c r="A290" s="4" t="s">
        <v>1107</v>
      </c>
      <c r="B290" s="5" t="s">
        <v>1108</v>
      </c>
      <c r="C290" s="4" t="s">
        <v>1109</v>
      </c>
      <c r="D290" s="2" t="s">
        <v>134</v>
      </c>
      <c r="E290" s="4" t="e">
        <f t="shared" si="108"/>
        <v>#VALUE!</v>
      </c>
      <c r="F290" s="4" t="e">
        <f t="shared" si="89"/>
        <v>#VALUE!</v>
      </c>
      <c r="G290" s="4" t="e">
        <f t="shared" si="90"/>
        <v>#VALUE!</v>
      </c>
      <c r="H290" s="4" t="e">
        <f t="shared" si="91"/>
        <v>#VALUE!</v>
      </c>
      <c r="I290" s="2" t="s">
        <v>134</v>
      </c>
      <c r="J290" s="4" t="s">
        <v>134</v>
      </c>
      <c r="K290" s="4" t="e">
        <f t="shared" si="92"/>
        <v>#VALUE!</v>
      </c>
      <c r="L290" s="4" t="e">
        <f t="shared" si="93"/>
        <v>#VALUE!</v>
      </c>
      <c r="M290" s="14" t="e">
        <f t="shared" si="94"/>
        <v>#DIV/0!</v>
      </c>
      <c r="N290" s="4" t="e">
        <f t="shared" si="95"/>
        <v>#VALUE!</v>
      </c>
      <c r="O290" s="4" t="e">
        <f t="shared" si="96"/>
        <v>#VALUE!</v>
      </c>
      <c r="P290" s="4" t="e">
        <f t="shared" si="97"/>
        <v>#VALUE!</v>
      </c>
      <c r="Q290" s="4" t="e">
        <f t="shared" si="98"/>
        <v>#VALUE!</v>
      </c>
      <c r="R290" s="4" t="e">
        <f t="shared" si="99"/>
        <v>#VALUE!</v>
      </c>
      <c r="S290" s="4" t="e">
        <f t="shared" si="100"/>
        <v>#VALUE!</v>
      </c>
      <c r="T290" s="14" t="e">
        <f t="shared" si="101"/>
        <v>#DIV/0!</v>
      </c>
      <c r="U290" s="4" t="e">
        <f t="shared" si="102"/>
        <v>#VALUE!</v>
      </c>
      <c r="V290" s="4" t="e">
        <f t="shared" si="103"/>
        <v>#VALUE!</v>
      </c>
      <c r="W290" s="4" t="e">
        <f t="shared" si="104"/>
        <v>#VALUE!</v>
      </c>
      <c r="X290" t="e">
        <f t="shared" si="105"/>
        <v>#VALUE!</v>
      </c>
      <c r="Y290" t="e">
        <f t="shared" si="106"/>
        <v>#VALUE!</v>
      </c>
      <c r="Z290" s="9" t="s">
        <v>1110</v>
      </c>
      <c r="AA290" s="2" t="s">
        <v>134</v>
      </c>
      <c r="AB290" s="2" t="s">
        <v>134</v>
      </c>
      <c r="AC290" s="2" t="s">
        <v>134</v>
      </c>
      <c r="AD290" s="2" t="s">
        <v>134</v>
      </c>
      <c r="AE290" s="2" t="s">
        <v>134</v>
      </c>
      <c r="AF290" s="2" t="s">
        <v>134</v>
      </c>
      <c r="AG290" s="4" t="s">
        <v>134</v>
      </c>
      <c r="AH290" s="4" t="s">
        <v>134</v>
      </c>
      <c r="AI290" s="4" t="s">
        <v>134</v>
      </c>
      <c r="AJ290" s="4" t="s">
        <v>134</v>
      </c>
      <c r="AK290" s="4" t="s">
        <v>134</v>
      </c>
      <c r="AL290" s="4" t="s">
        <v>134</v>
      </c>
      <c r="AM290" s="4" t="s">
        <v>134</v>
      </c>
      <c r="AN290" s="4" t="s">
        <v>134</v>
      </c>
      <c r="AO290" s="4" t="s">
        <v>134</v>
      </c>
      <c r="AP290" s="4" t="s">
        <v>134</v>
      </c>
      <c r="AQ290" s="4" t="s">
        <v>134</v>
      </c>
      <c r="AR290" s="4" t="s">
        <v>134</v>
      </c>
      <c r="AS290" s="4" t="s">
        <v>134</v>
      </c>
      <c r="AT290" s="4" t="s">
        <v>134</v>
      </c>
      <c r="AU290" s="4" t="s">
        <v>134</v>
      </c>
      <c r="AV290" s="4" t="s">
        <v>134</v>
      </c>
      <c r="AW290" s="4" t="s">
        <v>134</v>
      </c>
      <c r="AX290" s="4" t="s">
        <v>134</v>
      </c>
      <c r="AY290" s="4" t="s">
        <v>134</v>
      </c>
      <c r="AZ290" s="4" t="s">
        <v>134</v>
      </c>
      <c r="BA290" s="4" t="s">
        <v>134</v>
      </c>
      <c r="BB290" s="4" t="s">
        <v>134</v>
      </c>
      <c r="BC290" s="4" t="s">
        <v>134</v>
      </c>
      <c r="BD290" s="4" t="s">
        <v>134</v>
      </c>
      <c r="BE290" s="4" t="s">
        <v>134</v>
      </c>
      <c r="BF290" s="4" t="s">
        <v>134</v>
      </c>
      <c r="BG290" s="4" t="s">
        <v>134</v>
      </c>
      <c r="BH290" s="4" t="s">
        <v>134</v>
      </c>
      <c r="BI290" s="4" t="s">
        <v>134</v>
      </c>
      <c r="BJ290" s="4" t="s">
        <v>134</v>
      </c>
      <c r="BK290" s="4" t="s">
        <v>134</v>
      </c>
      <c r="BL290" s="4" t="s">
        <v>134</v>
      </c>
      <c r="BM290" s="4" t="s">
        <v>134</v>
      </c>
      <c r="BN290" s="4" t="s">
        <v>134</v>
      </c>
      <c r="BO290" s="4" t="s">
        <v>134</v>
      </c>
      <c r="BP290" s="4" t="s">
        <v>134</v>
      </c>
      <c r="BQ290" s="4" t="s">
        <v>134</v>
      </c>
      <c r="BR290" s="4" t="s">
        <v>134</v>
      </c>
      <c r="BS290" s="4" t="s">
        <v>134</v>
      </c>
      <c r="BT290" s="4" t="s">
        <v>134</v>
      </c>
      <c r="BU290" s="4" t="s">
        <v>134</v>
      </c>
      <c r="BV290" s="4" t="s">
        <v>134</v>
      </c>
      <c r="BW290" s="4" t="s">
        <v>134</v>
      </c>
      <c r="BX290" s="4" t="s">
        <v>134</v>
      </c>
      <c r="BY290" s="4" t="s">
        <v>134</v>
      </c>
      <c r="BZ290" s="4" t="s">
        <v>134</v>
      </c>
      <c r="CA290" s="4" t="s">
        <v>134</v>
      </c>
      <c r="CB290" s="4" t="s">
        <v>134</v>
      </c>
      <c r="CC290" s="4" t="s">
        <v>134</v>
      </c>
      <c r="CD290" s="4" t="s">
        <v>134</v>
      </c>
      <c r="CE290" s="4" t="s">
        <v>134</v>
      </c>
      <c r="CF290" s="4" t="s">
        <v>134</v>
      </c>
      <c r="CG290" s="4" t="s">
        <v>134</v>
      </c>
      <c r="CH290" s="4" t="s">
        <v>134</v>
      </c>
      <c r="CI290" s="4" t="s">
        <v>134</v>
      </c>
      <c r="CJ290" s="4" t="s">
        <v>134</v>
      </c>
      <c r="CK290" s="4" t="s">
        <v>134</v>
      </c>
      <c r="CL290" s="4" t="s">
        <v>134</v>
      </c>
      <c r="CM290" s="4" t="s">
        <v>134</v>
      </c>
      <c r="CN290" s="4" t="s">
        <v>134</v>
      </c>
      <c r="CO290" s="4" t="s">
        <v>134</v>
      </c>
      <c r="CP290" s="4" t="s">
        <v>134</v>
      </c>
      <c r="CQ290" s="4" t="s">
        <v>134</v>
      </c>
      <c r="CR290" s="4" t="s">
        <v>134</v>
      </c>
      <c r="CS290" s="4" t="s">
        <v>134</v>
      </c>
      <c r="CT290" s="4" t="s">
        <v>134</v>
      </c>
      <c r="CU290" s="4" t="s">
        <v>134</v>
      </c>
      <c r="CV290" s="4" t="s">
        <v>134</v>
      </c>
      <c r="CW290" s="4" t="s">
        <v>134</v>
      </c>
      <c r="CX290" s="4" t="s">
        <v>134</v>
      </c>
      <c r="CY290" s="4" t="s">
        <v>134</v>
      </c>
      <c r="CZ290" s="4" t="s">
        <v>134</v>
      </c>
      <c r="DA290" s="4" t="s">
        <v>134</v>
      </c>
      <c r="DB290" s="4" t="s">
        <v>134</v>
      </c>
      <c r="DC290" s="4" t="s">
        <v>134</v>
      </c>
      <c r="DD290" s="4" t="s">
        <v>134</v>
      </c>
      <c r="DE290" s="4" t="s">
        <v>134</v>
      </c>
      <c r="DF290" s="4" t="s">
        <v>134</v>
      </c>
      <c r="DG290" s="4" t="e">
        <f t="shared" si="107"/>
        <v>#VALUE!</v>
      </c>
    </row>
    <row r="291" spans="1:111" ht="14" customHeight="1" x14ac:dyDescent="0.2">
      <c r="A291" s="4" t="s">
        <v>1111</v>
      </c>
      <c r="B291" s="5" t="s">
        <v>1112</v>
      </c>
      <c r="C291" s="4" t="s">
        <v>381</v>
      </c>
      <c r="D291" s="2" t="s">
        <v>134</v>
      </c>
      <c r="E291" s="4" t="e">
        <f t="shared" si="108"/>
        <v>#VALUE!</v>
      </c>
      <c r="F291" s="4" t="e">
        <f t="shared" si="89"/>
        <v>#VALUE!</v>
      </c>
      <c r="G291" s="4" t="e">
        <f t="shared" si="90"/>
        <v>#VALUE!</v>
      </c>
      <c r="H291" s="4" t="e">
        <f t="shared" si="91"/>
        <v>#VALUE!</v>
      </c>
      <c r="I291" s="2" t="s">
        <v>134</v>
      </c>
      <c r="J291" s="8">
        <v>41</v>
      </c>
      <c r="K291" s="4" t="e">
        <f t="shared" si="92"/>
        <v>#VALUE!</v>
      </c>
      <c r="L291" s="4" t="e">
        <f t="shared" si="93"/>
        <v>#VALUE!</v>
      </c>
      <c r="M291" s="14" t="e">
        <f t="shared" si="94"/>
        <v>#DIV/0!</v>
      </c>
      <c r="N291" s="4" t="e">
        <f t="shared" si="95"/>
        <v>#VALUE!</v>
      </c>
      <c r="O291" s="4" t="e">
        <f t="shared" si="96"/>
        <v>#VALUE!</v>
      </c>
      <c r="P291" s="4" t="e">
        <f t="shared" si="97"/>
        <v>#VALUE!</v>
      </c>
      <c r="Q291" s="4" t="e">
        <f t="shared" si="98"/>
        <v>#VALUE!</v>
      </c>
      <c r="R291" s="4" t="e">
        <f t="shared" si="99"/>
        <v>#VALUE!</v>
      </c>
      <c r="S291" s="4" t="e">
        <f t="shared" si="100"/>
        <v>#VALUE!</v>
      </c>
      <c r="T291" s="14" t="e">
        <f t="shared" si="101"/>
        <v>#DIV/0!</v>
      </c>
      <c r="U291" s="4" t="e">
        <f t="shared" si="102"/>
        <v>#VALUE!</v>
      </c>
      <c r="V291" s="4" t="e">
        <f t="shared" si="103"/>
        <v>#VALUE!</v>
      </c>
      <c r="W291" s="4" t="e">
        <f t="shared" si="104"/>
        <v>#VALUE!</v>
      </c>
      <c r="X291" t="e">
        <f t="shared" si="105"/>
        <v>#VALUE!</v>
      </c>
      <c r="Y291" t="e">
        <f t="shared" si="106"/>
        <v>#VALUE!</v>
      </c>
      <c r="Z291" s="9" t="s">
        <v>1113</v>
      </c>
      <c r="AA291" s="2" t="s">
        <v>134</v>
      </c>
      <c r="AB291" s="2" t="s">
        <v>134</v>
      </c>
      <c r="AC291" s="2" t="s">
        <v>134</v>
      </c>
      <c r="AD291" s="2" t="s">
        <v>134</v>
      </c>
      <c r="AE291" s="2" t="s">
        <v>134</v>
      </c>
      <c r="AF291" s="2" t="s">
        <v>134</v>
      </c>
      <c r="AG291" s="4" t="s">
        <v>134</v>
      </c>
      <c r="AH291" s="4" t="s">
        <v>134</v>
      </c>
      <c r="AI291" s="4" t="s">
        <v>134</v>
      </c>
      <c r="AJ291" s="4" t="s">
        <v>134</v>
      </c>
      <c r="AK291" s="4" t="s">
        <v>134</v>
      </c>
      <c r="AL291" s="4" t="s">
        <v>134</v>
      </c>
      <c r="AM291" s="4" t="s">
        <v>134</v>
      </c>
      <c r="AN291" s="4" t="s">
        <v>134</v>
      </c>
      <c r="AO291" s="4" t="s">
        <v>134</v>
      </c>
      <c r="AP291" s="4" t="s">
        <v>134</v>
      </c>
      <c r="AQ291" s="4" t="s">
        <v>134</v>
      </c>
      <c r="AR291" s="4" t="s">
        <v>134</v>
      </c>
      <c r="AS291" s="4" t="s">
        <v>134</v>
      </c>
      <c r="AT291" s="4" t="s">
        <v>134</v>
      </c>
      <c r="AU291" s="4" t="s">
        <v>134</v>
      </c>
      <c r="AV291" s="4" t="s">
        <v>134</v>
      </c>
      <c r="AW291" s="4" t="s">
        <v>134</v>
      </c>
      <c r="AX291" s="4" t="s">
        <v>134</v>
      </c>
      <c r="AY291" s="4" t="s">
        <v>134</v>
      </c>
      <c r="AZ291" s="4" t="s">
        <v>134</v>
      </c>
      <c r="BA291" s="4" t="s">
        <v>134</v>
      </c>
      <c r="BB291" s="4" t="s">
        <v>134</v>
      </c>
      <c r="BC291" s="4" t="s">
        <v>134</v>
      </c>
      <c r="BD291" s="4" t="s">
        <v>134</v>
      </c>
      <c r="BE291" s="4" t="s">
        <v>134</v>
      </c>
      <c r="BF291" s="4" t="s">
        <v>134</v>
      </c>
      <c r="BG291" s="4" t="s">
        <v>134</v>
      </c>
      <c r="BH291" s="4" t="s">
        <v>134</v>
      </c>
      <c r="BI291" s="4" t="s">
        <v>134</v>
      </c>
      <c r="BJ291" s="4" t="s">
        <v>134</v>
      </c>
      <c r="BK291" s="4" t="s">
        <v>134</v>
      </c>
      <c r="BL291" s="4" t="s">
        <v>134</v>
      </c>
      <c r="BM291" s="4" t="s">
        <v>134</v>
      </c>
      <c r="BN291" s="4" t="s">
        <v>134</v>
      </c>
      <c r="BO291" s="4" t="s">
        <v>134</v>
      </c>
      <c r="BP291" s="4" t="s">
        <v>134</v>
      </c>
      <c r="BQ291" s="4" t="s">
        <v>134</v>
      </c>
      <c r="BR291" s="4" t="s">
        <v>134</v>
      </c>
      <c r="BS291" s="4" t="s">
        <v>134</v>
      </c>
      <c r="BT291" s="4" t="s">
        <v>134</v>
      </c>
      <c r="BU291" s="4" t="s">
        <v>134</v>
      </c>
      <c r="BV291" s="4" t="s">
        <v>134</v>
      </c>
      <c r="BW291" s="4" t="s">
        <v>134</v>
      </c>
      <c r="BX291" s="4" t="s">
        <v>134</v>
      </c>
      <c r="BY291" s="4" t="s">
        <v>134</v>
      </c>
      <c r="BZ291" s="4" t="s">
        <v>134</v>
      </c>
      <c r="CA291" s="4" t="s">
        <v>134</v>
      </c>
      <c r="CB291" s="4" t="s">
        <v>134</v>
      </c>
      <c r="CC291" s="4" t="s">
        <v>134</v>
      </c>
      <c r="CD291" s="4" t="s">
        <v>134</v>
      </c>
      <c r="CE291" s="4" t="s">
        <v>134</v>
      </c>
      <c r="CF291" s="4" t="s">
        <v>134</v>
      </c>
      <c r="CG291" s="4" t="s">
        <v>134</v>
      </c>
      <c r="CH291" s="4" t="s">
        <v>134</v>
      </c>
      <c r="CI291" s="4" t="s">
        <v>134</v>
      </c>
      <c r="CJ291" s="4" t="s">
        <v>134</v>
      </c>
      <c r="CK291" s="4" t="s">
        <v>134</v>
      </c>
      <c r="CL291" s="4" t="s">
        <v>134</v>
      </c>
      <c r="CM291" s="4" t="s">
        <v>134</v>
      </c>
      <c r="CN291" s="4" t="s">
        <v>134</v>
      </c>
      <c r="CO291" s="4" t="s">
        <v>134</v>
      </c>
      <c r="CP291" s="4" t="s">
        <v>134</v>
      </c>
      <c r="CQ291" s="4" t="s">
        <v>134</v>
      </c>
      <c r="CR291" s="4" t="s">
        <v>134</v>
      </c>
      <c r="CS291" s="4" t="s">
        <v>134</v>
      </c>
      <c r="CT291" s="8">
        <v>14</v>
      </c>
      <c r="CU291" s="8">
        <v>19</v>
      </c>
      <c r="CV291" s="4" t="s">
        <v>134</v>
      </c>
      <c r="CW291" s="4" t="s">
        <v>134</v>
      </c>
      <c r="CX291" s="4" t="s">
        <v>134</v>
      </c>
      <c r="CY291" s="4" t="s">
        <v>134</v>
      </c>
      <c r="CZ291" s="4" t="s">
        <v>134</v>
      </c>
      <c r="DA291" s="4" t="s">
        <v>134</v>
      </c>
      <c r="DB291" s="4" t="s">
        <v>134</v>
      </c>
      <c r="DC291" s="4" t="s">
        <v>134</v>
      </c>
      <c r="DD291" s="4" t="s">
        <v>134</v>
      </c>
      <c r="DE291" s="4" t="s">
        <v>134</v>
      </c>
      <c r="DF291" s="8">
        <v>41</v>
      </c>
      <c r="DG291" s="4" t="e">
        <f t="shared" si="107"/>
        <v>#VALUE!</v>
      </c>
    </row>
    <row r="292" spans="1:111" ht="14" customHeight="1" x14ac:dyDescent="0.2">
      <c r="A292" s="4" t="s">
        <v>1114</v>
      </c>
      <c r="B292" s="5" t="s">
        <v>1115</v>
      </c>
      <c r="C292" s="4" t="s">
        <v>232</v>
      </c>
      <c r="D292" s="2" t="s">
        <v>134</v>
      </c>
      <c r="E292" s="4" t="e">
        <f t="shared" si="108"/>
        <v>#VALUE!</v>
      </c>
      <c r="F292" s="4" t="e">
        <f t="shared" si="89"/>
        <v>#VALUE!</v>
      </c>
      <c r="G292" s="4" t="e">
        <f t="shared" si="90"/>
        <v>#VALUE!</v>
      </c>
      <c r="H292" s="4" t="e">
        <f t="shared" si="91"/>
        <v>#VALUE!</v>
      </c>
      <c r="I292" s="2" t="s">
        <v>134</v>
      </c>
      <c r="J292" s="4" t="s">
        <v>134</v>
      </c>
      <c r="K292" s="4" t="e">
        <f t="shared" si="92"/>
        <v>#VALUE!</v>
      </c>
      <c r="L292" s="4" t="e">
        <f t="shared" si="93"/>
        <v>#VALUE!</v>
      </c>
      <c r="M292" s="14" t="e">
        <f t="shared" si="94"/>
        <v>#DIV/0!</v>
      </c>
      <c r="N292" s="4" t="e">
        <f t="shared" si="95"/>
        <v>#VALUE!</v>
      </c>
      <c r="O292" s="4" t="e">
        <f t="shared" si="96"/>
        <v>#VALUE!</v>
      </c>
      <c r="P292" s="4" t="e">
        <f t="shared" si="97"/>
        <v>#VALUE!</v>
      </c>
      <c r="Q292" s="4" t="e">
        <f t="shared" si="98"/>
        <v>#VALUE!</v>
      </c>
      <c r="R292" s="4" t="e">
        <f t="shared" si="99"/>
        <v>#VALUE!</v>
      </c>
      <c r="S292" s="4" t="e">
        <f t="shared" si="100"/>
        <v>#VALUE!</v>
      </c>
      <c r="T292" s="14" t="e">
        <f t="shared" si="101"/>
        <v>#DIV/0!</v>
      </c>
      <c r="U292" s="4" t="e">
        <f t="shared" si="102"/>
        <v>#VALUE!</v>
      </c>
      <c r="V292" s="4" t="e">
        <f t="shared" si="103"/>
        <v>#VALUE!</v>
      </c>
      <c r="W292" s="4" t="e">
        <f t="shared" si="104"/>
        <v>#VALUE!</v>
      </c>
      <c r="X292" t="e">
        <f t="shared" si="105"/>
        <v>#VALUE!</v>
      </c>
      <c r="Y292" t="e">
        <f t="shared" si="106"/>
        <v>#VALUE!</v>
      </c>
      <c r="Z292" s="9" t="s">
        <v>1116</v>
      </c>
      <c r="AA292" s="2" t="s">
        <v>134</v>
      </c>
      <c r="AB292" s="2" t="s">
        <v>134</v>
      </c>
      <c r="AC292" s="2" t="s">
        <v>134</v>
      </c>
      <c r="AD292" s="2" t="s">
        <v>134</v>
      </c>
      <c r="AE292" s="2" t="s">
        <v>134</v>
      </c>
      <c r="AF292" s="2" t="s">
        <v>134</v>
      </c>
      <c r="AG292" s="4" t="s">
        <v>134</v>
      </c>
      <c r="AH292" s="4" t="s">
        <v>134</v>
      </c>
      <c r="AI292" s="4" t="s">
        <v>134</v>
      </c>
      <c r="AJ292" s="4" t="s">
        <v>134</v>
      </c>
      <c r="AK292" s="4" t="s">
        <v>134</v>
      </c>
      <c r="AL292" s="4" t="s">
        <v>134</v>
      </c>
      <c r="AM292" s="4" t="s">
        <v>134</v>
      </c>
      <c r="AN292" s="4" t="s">
        <v>134</v>
      </c>
      <c r="AO292" s="4" t="s">
        <v>134</v>
      </c>
      <c r="AP292" s="4" t="s">
        <v>134</v>
      </c>
      <c r="AQ292" s="4" t="s">
        <v>134</v>
      </c>
      <c r="AR292" s="4" t="s">
        <v>134</v>
      </c>
      <c r="AS292" s="4" t="s">
        <v>134</v>
      </c>
      <c r="AT292" s="4" t="s">
        <v>134</v>
      </c>
      <c r="AU292" s="4" t="s">
        <v>134</v>
      </c>
      <c r="AV292" s="4" t="s">
        <v>134</v>
      </c>
      <c r="AW292" s="4" t="s">
        <v>134</v>
      </c>
      <c r="AX292" s="4" t="s">
        <v>134</v>
      </c>
      <c r="AY292" s="4" t="s">
        <v>134</v>
      </c>
      <c r="AZ292" s="4" t="s">
        <v>134</v>
      </c>
      <c r="BA292" s="4" t="s">
        <v>134</v>
      </c>
      <c r="BB292" s="4" t="s">
        <v>134</v>
      </c>
      <c r="BC292" s="4" t="s">
        <v>134</v>
      </c>
      <c r="BD292" s="4" t="s">
        <v>134</v>
      </c>
      <c r="BE292" s="4" t="s">
        <v>134</v>
      </c>
      <c r="BF292" s="4" t="s">
        <v>134</v>
      </c>
      <c r="BG292" s="4" t="s">
        <v>134</v>
      </c>
      <c r="BH292" s="4" t="s">
        <v>134</v>
      </c>
      <c r="BI292" s="4" t="s">
        <v>134</v>
      </c>
      <c r="BJ292" s="4" t="s">
        <v>134</v>
      </c>
      <c r="BK292" s="4" t="s">
        <v>134</v>
      </c>
      <c r="BL292" s="4" t="s">
        <v>134</v>
      </c>
      <c r="BM292" s="4" t="s">
        <v>134</v>
      </c>
      <c r="BN292" s="4" t="s">
        <v>134</v>
      </c>
      <c r="BO292" s="4" t="s">
        <v>134</v>
      </c>
      <c r="BP292" s="4" t="s">
        <v>134</v>
      </c>
      <c r="BQ292" s="4" t="s">
        <v>134</v>
      </c>
      <c r="BR292" s="4" t="s">
        <v>134</v>
      </c>
      <c r="BS292" s="4" t="s">
        <v>134</v>
      </c>
      <c r="BT292" s="4" t="s">
        <v>134</v>
      </c>
      <c r="BU292" s="4" t="s">
        <v>134</v>
      </c>
      <c r="BV292" s="4" t="s">
        <v>134</v>
      </c>
      <c r="BW292" s="4" t="s">
        <v>134</v>
      </c>
      <c r="BX292" s="4" t="s">
        <v>134</v>
      </c>
      <c r="BY292" s="4" t="s">
        <v>134</v>
      </c>
      <c r="BZ292" s="4" t="s">
        <v>134</v>
      </c>
      <c r="CA292" s="4" t="s">
        <v>134</v>
      </c>
      <c r="CB292" s="4" t="s">
        <v>134</v>
      </c>
      <c r="CC292" s="4" t="s">
        <v>134</v>
      </c>
      <c r="CD292" s="4" t="s">
        <v>134</v>
      </c>
      <c r="CE292" s="4" t="s">
        <v>134</v>
      </c>
      <c r="CF292" s="4" t="s">
        <v>134</v>
      </c>
      <c r="CG292" s="4" t="s">
        <v>134</v>
      </c>
      <c r="CH292" s="4" t="s">
        <v>134</v>
      </c>
      <c r="CI292" s="4" t="s">
        <v>134</v>
      </c>
      <c r="CJ292" s="4" t="s">
        <v>134</v>
      </c>
      <c r="CK292" s="4" t="s">
        <v>134</v>
      </c>
      <c r="CL292" s="4" t="s">
        <v>134</v>
      </c>
      <c r="CM292" s="4" t="s">
        <v>134</v>
      </c>
      <c r="CN292" s="4" t="s">
        <v>134</v>
      </c>
      <c r="CO292" s="4" t="s">
        <v>134</v>
      </c>
      <c r="CP292" s="4" t="s">
        <v>134</v>
      </c>
      <c r="CQ292" s="4" t="s">
        <v>134</v>
      </c>
      <c r="CR292" s="4" t="s">
        <v>134</v>
      </c>
      <c r="CS292" s="4" t="s">
        <v>134</v>
      </c>
      <c r="CT292" s="4" t="s">
        <v>134</v>
      </c>
      <c r="CU292" s="4" t="s">
        <v>134</v>
      </c>
      <c r="CV292" s="4" t="s">
        <v>134</v>
      </c>
      <c r="CW292" s="4" t="s">
        <v>134</v>
      </c>
      <c r="CX292" s="4" t="s">
        <v>134</v>
      </c>
      <c r="CY292" s="4" t="s">
        <v>134</v>
      </c>
      <c r="CZ292" s="4" t="s">
        <v>134</v>
      </c>
      <c r="DA292" s="4" t="s">
        <v>134</v>
      </c>
      <c r="DB292" s="4" t="s">
        <v>134</v>
      </c>
      <c r="DC292" s="4" t="s">
        <v>134</v>
      </c>
      <c r="DD292" s="4" t="s">
        <v>134</v>
      </c>
      <c r="DE292" s="4" t="s">
        <v>134</v>
      </c>
      <c r="DF292" s="4" t="s">
        <v>134</v>
      </c>
      <c r="DG292" s="4" t="e">
        <f t="shared" si="107"/>
        <v>#VALUE!</v>
      </c>
    </row>
    <row r="293" spans="1:111" ht="14" customHeight="1" x14ac:dyDescent="0.2">
      <c r="A293" s="4" t="s">
        <v>1117</v>
      </c>
      <c r="B293" s="5" t="s">
        <v>1118</v>
      </c>
      <c r="C293" s="4" t="s">
        <v>321</v>
      </c>
      <c r="D293" s="2" t="s">
        <v>134</v>
      </c>
      <c r="E293" s="4" t="e">
        <f t="shared" si="108"/>
        <v>#VALUE!</v>
      </c>
      <c r="F293" s="4" t="e">
        <f t="shared" si="89"/>
        <v>#VALUE!</v>
      </c>
      <c r="G293" s="4" t="e">
        <f t="shared" si="90"/>
        <v>#VALUE!</v>
      </c>
      <c r="H293" s="4" t="e">
        <f t="shared" si="91"/>
        <v>#VALUE!</v>
      </c>
      <c r="I293" s="2" t="s">
        <v>134</v>
      </c>
      <c r="J293" s="8">
        <v>13</v>
      </c>
      <c r="K293" s="4" t="e">
        <f t="shared" si="92"/>
        <v>#VALUE!</v>
      </c>
      <c r="L293" s="4" t="e">
        <f t="shared" si="93"/>
        <v>#VALUE!</v>
      </c>
      <c r="M293" s="14" t="e">
        <f t="shared" si="94"/>
        <v>#DIV/0!</v>
      </c>
      <c r="N293" s="4" t="e">
        <f t="shared" si="95"/>
        <v>#VALUE!</v>
      </c>
      <c r="O293" s="4" t="e">
        <f t="shared" si="96"/>
        <v>#VALUE!</v>
      </c>
      <c r="P293" s="4" t="e">
        <f t="shared" si="97"/>
        <v>#VALUE!</v>
      </c>
      <c r="Q293" s="4" t="e">
        <f t="shared" si="98"/>
        <v>#VALUE!</v>
      </c>
      <c r="R293" s="4" t="e">
        <f t="shared" si="99"/>
        <v>#VALUE!</v>
      </c>
      <c r="S293" s="4" t="e">
        <f t="shared" si="100"/>
        <v>#VALUE!</v>
      </c>
      <c r="T293" s="14" t="e">
        <f t="shared" si="101"/>
        <v>#DIV/0!</v>
      </c>
      <c r="U293" s="4" t="e">
        <f t="shared" si="102"/>
        <v>#VALUE!</v>
      </c>
      <c r="V293" s="4" t="e">
        <f t="shared" si="103"/>
        <v>#VALUE!</v>
      </c>
      <c r="W293" s="4" t="e">
        <f t="shared" si="104"/>
        <v>#VALUE!</v>
      </c>
      <c r="X293" t="e">
        <f t="shared" si="105"/>
        <v>#VALUE!</v>
      </c>
      <c r="Y293" t="e">
        <f t="shared" si="106"/>
        <v>#VALUE!</v>
      </c>
      <c r="Z293" s="9" t="s">
        <v>1119</v>
      </c>
      <c r="AA293" s="2" t="s">
        <v>134</v>
      </c>
      <c r="AB293" s="2" t="s">
        <v>134</v>
      </c>
      <c r="AC293" s="2" t="s">
        <v>134</v>
      </c>
      <c r="AD293" s="2" t="s">
        <v>134</v>
      </c>
      <c r="AE293" s="2" t="s">
        <v>134</v>
      </c>
      <c r="AF293" s="2" t="s">
        <v>134</v>
      </c>
      <c r="AG293" s="4" t="s">
        <v>134</v>
      </c>
      <c r="AH293" s="4" t="s">
        <v>134</v>
      </c>
      <c r="AI293" s="4" t="s">
        <v>134</v>
      </c>
      <c r="AJ293" s="4" t="s">
        <v>134</v>
      </c>
      <c r="AK293" s="4" t="s">
        <v>134</v>
      </c>
      <c r="AL293" s="4" t="s">
        <v>134</v>
      </c>
      <c r="AM293" s="4" t="s">
        <v>134</v>
      </c>
      <c r="AN293" s="4" t="s">
        <v>134</v>
      </c>
      <c r="AO293" s="4" t="s">
        <v>134</v>
      </c>
      <c r="AP293" s="4" t="s">
        <v>134</v>
      </c>
      <c r="AQ293" s="4" t="s">
        <v>134</v>
      </c>
      <c r="AR293" s="4" t="s">
        <v>134</v>
      </c>
      <c r="AS293" s="4" t="s">
        <v>134</v>
      </c>
      <c r="AT293" s="4" t="s">
        <v>134</v>
      </c>
      <c r="AU293" s="4" t="s">
        <v>134</v>
      </c>
      <c r="AV293" s="4" t="s">
        <v>134</v>
      </c>
      <c r="AW293" s="4" t="s">
        <v>134</v>
      </c>
      <c r="AX293" s="4" t="s">
        <v>134</v>
      </c>
      <c r="AY293" s="4" t="s">
        <v>134</v>
      </c>
      <c r="AZ293" s="4" t="s">
        <v>134</v>
      </c>
      <c r="BA293" s="4" t="s">
        <v>134</v>
      </c>
      <c r="BB293" s="4" t="s">
        <v>134</v>
      </c>
      <c r="BC293" s="4" t="s">
        <v>134</v>
      </c>
      <c r="BD293" s="4" t="s">
        <v>134</v>
      </c>
      <c r="BE293" s="4" t="s">
        <v>134</v>
      </c>
      <c r="BF293" s="4" t="s">
        <v>134</v>
      </c>
      <c r="BG293" s="4" t="s">
        <v>134</v>
      </c>
      <c r="BH293" s="4" t="s">
        <v>134</v>
      </c>
      <c r="BI293" s="4" t="s">
        <v>134</v>
      </c>
      <c r="BJ293" s="4" t="s">
        <v>134</v>
      </c>
      <c r="BK293" s="4" t="s">
        <v>134</v>
      </c>
      <c r="BL293" s="4" t="s">
        <v>134</v>
      </c>
      <c r="BM293" s="4" t="s">
        <v>134</v>
      </c>
      <c r="BN293" s="4" t="s">
        <v>134</v>
      </c>
      <c r="BO293" s="4" t="s">
        <v>134</v>
      </c>
      <c r="BP293" s="4" t="s">
        <v>134</v>
      </c>
      <c r="BQ293" s="4" t="s">
        <v>134</v>
      </c>
      <c r="BR293" s="4" t="s">
        <v>134</v>
      </c>
      <c r="BS293" s="4" t="s">
        <v>134</v>
      </c>
      <c r="BT293" s="4" t="s">
        <v>134</v>
      </c>
      <c r="BU293" s="4" t="s">
        <v>134</v>
      </c>
      <c r="BV293" s="4" t="s">
        <v>134</v>
      </c>
      <c r="BW293" s="4" t="s">
        <v>134</v>
      </c>
      <c r="BX293" s="4" t="s">
        <v>134</v>
      </c>
      <c r="BY293" s="4" t="s">
        <v>134</v>
      </c>
      <c r="BZ293" s="4" t="s">
        <v>134</v>
      </c>
      <c r="CA293" s="4" t="s">
        <v>134</v>
      </c>
      <c r="CB293" s="4" t="s">
        <v>134</v>
      </c>
      <c r="CC293" s="4" t="s">
        <v>134</v>
      </c>
      <c r="CD293" s="4" t="s">
        <v>134</v>
      </c>
      <c r="CE293" s="4" t="s">
        <v>134</v>
      </c>
      <c r="CF293" s="4" t="s">
        <v>134</v>
      </c>
      <c r="CG293" s="4" t="s">
        <v>134</v>
      </c>
      <c r="CH293" s="4" t="s">
        <v>134</v>
      </c>
      <c r="CI293" s="4" t="s">
        <v>134</v>
      </c>
      <c r="CJ293" s="4" t="s">
        <v>134</v>
      </c>
      <c r="CK293" s="4" t="s">
        <v>134</v>
      </c>
      <c r="CL293" s="4" t="s">
        <v>134</v>
      </c>
      <c r="CM293" s="4" t="s">
        <v>134</v>
      </c>
      <c r="CN293" s="4" t="s">
        <v>134</v>
      </c>
      <c r="CO293" s="4" t="s">
        <v>134</v>
      </c>
      <c r="CP293" s="4" t="s">
        <v>134</v>
      </c>
      <c r="CQ293" s="4" t="s">
        <v>134</v>
      </c>
      <c r="CR293" s="4" t="s">
        <v>134</v>
      </c>
      <c r="CS293" s="4" t="s">
        <v>134</v>
      </c>
      <c r="CT293" s="8">
        <v>2</v>
      </c>
      <c r="CU293" s="8">
        <v>11</v>
      </c>
      <c r="CV293" s="4" t="s">
        <v>134</v>
      </c>
      <c r="CW293" s="4" t="s">
        <v>134</v>
      </c>
      <c r="CX293" s="4" t="s">
        <v>134</v>
      </c>
      <c r="CY293" s="4" t="s">
        <v>134</v>
      </c>
      <c r="CZ293" s="4" t="s">
        <v>134</v>
      </c>
      <c r="DA293" s="4" t="s">
        <v>134</v>
      </c>
      <c r="DB293" s="4" t="s">
        <v>134</v>
      </c>
      <c r="DC293" s="4" t="s">
        <v>134</v>
      </c>
      <c r="DD293" s="4" t="s">
        <v>134</v>
      </c>
      <c r="DE293" s="4" t="s">
        <v>134</v>
      </c>
      <c r="DF293" s="8">
        <v>13</v>
      </c>
      <c r="DG293" s="4" t="e">
        <f t="shared" si="107"/>
        <v>#VALUE!</v>
      </c>
    </row>
    <row r="294" spans="1:111" ht="14" customHeight="1" x14ac:dyDescent="0.2">
      <c r="A294" s="4" t="s">
        <v>1120</v>
      </c>
      <c r="B294" s="5" t="s">
        <v>1121</v>
      </c>
      <c r="C294" s="4" t="s">
        <v>399</v>
      </c>
      <c r="D294" s="18">
        <v>7</v>
      </c>
      <c r="E294" s="4" t="e">
        <f t="shared" si="108"/>
        <v>#VALUE!</v>
      </c>
      <c r="F294" s="4" t="e">
        <f t="shared" si="89"/>
        <v>#VALUE!</v>
      </c>
      <c r="G294" s="4" t="e">
        <f t="shared" si="90"/>
        <v>#VALUE!</v>
      </c>
      <c r="H294" s="4" t="e">
        <f t="shared" si="91"/>
        <v>#VALUE!</v>
      </c>
      <c r="I294" s="2" t="s">
        <v>134</v>
      </c>
      <c r="J294" s="8">
        <v>30</v>
      </c>
      <c r="K294" s="4" t="e">
        <f t="shared" si="92"/>
        <v>#VALUE!</v>
      </c>
      <c r="L294" s="4" t="e">
        <f t="shared" si="93"/>
        <v>#VALUE!</v>
      </c>
      <c r="M294" s="14" t="e">
        <f t="shared" si="94"/>
        <v>#DIV/0!</v>
      </c>
      <c r="N294" s="4" t="e">
        <f t="shared" si="95"/>
        <v>#VALUE!</v>
      </c>
      <c r="O294" s="4" t="e">
        <f t="shared" si="96"/>
        <v>#VALUE!</v>
      </c>
      <c r="P294" s="4" t="e">
        <f t="shared" si="97"/>
        <v>#VALUE!</v>
      </c>
      <c r="Q294" s="4" t="e">
        <f t="shared" si="98"/>
        <v>#VALUE!</v>
      </c>
      <c r="R294" s="4" t="e">
        <f t="shared" si="99"/>
        <v>#VALUE!</v>
      </c>
      <c r="S294" s="4" t="e">
        <f t="shared" si="100"/>
        <v>#VALUE!</v>
      </c>
      <c r="T294" s="14" t="e">
        <f t="shared" si="101"/>
        <v>#DIV/0!</v>
      </c>
      <c r="U294" s="4" t="e">
        <f t="shared" si="102"/>
        <v>#VALUE!</v>
      </c>
      <c r="V294" s="4" t="e">
        <f t="shared" si="103"/>
        <v>#VALUE!</v>
      </c>
      <c r="W294" s="4" t="e">
        <f t="shared" si="104"/>
        <v>#VALUE!</v>
      </c>
      <c r="X294" t="e">
        <f t="shared" si="105"/>
        <v>#VALUE!</v>
      </c>
      <c r="Y294" t="e">
        <f t="shared" si="106"/>
        <v>#VALUE!</v>
      </c>
      <c r="Z294" s="9" t="s">
        <v>1122</v>
      </c>
      <c r="AA294" s="2" t="s">
        <v>134</v>
      </c>
      <c r="AB294" s="2" t="s">
        <v>134</v>
      </c>
      <c r="AC294" s="2" t="s">
        <v>134</v>
      </c>
      <c r="AD294" s="2" t="s">
        <v>134</v>
      </c>
      <c r="AE294" s="2" t="s">
        <v>134</v>
      </c>
      <c r="AF294" s="2" t="s">
        <v>134</v>
      </c>
      <c r="AG294" s="4" t="s">
        <v>134</v>
      </c>
      <c r="AH294" s="4" t="s">
        <v>134</v>
      </c>
      <c r="AI294" s="4" t="s">
        <v>134</v>
      </c>
      <c r="AJ294" s="4" t="s">
        <v>134</v>
      </c>
      <c r="AK294" s="4" t="s">
        <v>134</v>
      </c>
      <c r="AL294" s="4" t="s">
        <v>134</v>
      </c>
      <c r="AM294" s="4" t="s">
        <v>134</v>
      </c>
      <c r="AN294" s="4" t="s">
        <v>134</v>
      </c>
      <c r="AO294" s="4" t="s">
        <v>134</v>
      </c>
      <c r="AP294" s="4" t="s">
        <v>134</v>
      </c>
      <c r="AQ294" s="4" t="s">
        <v>134</v>
      </c>
      <c r="AR294" s="4" t="s">
        <v>134</v>
      </c>
      <c r="AS294" s="4" t="s">
        <v>134</v>
      </c>
      <c r="AT294" s="4" t="s">
        <v>134</v>
      </c>
      <c r="AU294" s="4" t="s">
        <v>134</v>
      </c>
      <c r="AV294" s="4" t="s">
        <v>134</v>
      </c>
      <c r="AW294" s="4" t="s">
        <v>134</v>
      </c>
      <c r="AX294" s="4" t="s">
        <v>134</v>
      </c>
      <c r="AY294" s="4" t="s">
        <v>134</v>
      </c>
      <c r="AZ294" s="4" t="s">
        <v>134</v>
      </c>
      <c r="BA294" s="4" t="s">
        <v>134</v>
      </c>
      <c r="BB294" s="4" t="s">
        <v>134</v>
      </c>
      <c r="BC294" s="4" t="s">
        <v>134</v>
      </c>
      <c r="BD294" s="4" t="s">
        <v>134</v>
      </c>
      <c r="BE294" s="4" t="s">
        <v>134</v>
      </c>
      <c r="BF294" s="4" t="s">
        <v>134</v>
      </c>
      <c r="BG294" s="4" t="s">
        <v>134</v>
      </c>
      <c r="BH294" s="4" t="s">
        <v>134</v>
      </c>
      <c r="BI294" s="4" t="s">
        <v>134</v>
      </c>
      <c r="BJ294" s="4" t="s">
        <v>134</v>
      </c>
      <c r="BK294" s="4" t="s">
        <v>134</v>
      </c>
      <c r="BL294" s="4" t="s">
        <v>134</v>
      </c>
      <c r="BM294" s="4" t="s">
        <v>134</v>
      </c>
      <c r="BN294" s="4" t="s">
        <v>134</v>
      </c>
      <c r="BO294" s="4" t="s">
        <v>134</v>
      </c>
      <c r="BP294" s="4" t="s">
        <v>134</v>
      </c>
      <c r="BQ294" s="4" t="s">
        <v>134</v>
      </c>
      <c r="BR294" s="4" t="s">
        <v>134</v>
      </c>
      <c r="BS294" s="4" t="s">
        <v>134</v>
      </c>
      <c r="BT294" s="4" t="s">
        <v>134</v>
      </c>
      <c r="BU294" s="4" t="s">
        <v>134</v>
      </c>
      <c r="BV294" s="4" t="s">
        <v>134</v>
      </c>
      <c r="BW294" s="4" t="s">
        <v>134</v>
      </c>
      <c r="BX294" s="4" t="s">
        <v>134</v>
      </c>
      <c r="BY294" s="4" t="s">
        <v>134</v>
      </c>
      <c r="BZ294" s="4" t="s">
        <v>134</v>
      </c>
      <c r="CA294" s="4" t="s">
        <v>134</v>
      </c>
      <c r="CB294" s="4" t="s">
        <v>134</v>
      </c>
      <c r="CC294" s="4" t="s">
        <v>134</v>
      </c>
      <c r="CD294" s="4" t="s">
        <v>134</v>
      </c>
      <c r="CE294" s="4" t="s">
        <v>134</v>
      </c>
      <c r="CF294" s="4" t="s">
        <v>134</v>
      </c>
      <c r="CG294" s="4" t="s">
        <v>134</v>
      </c>
      <c r="CH294" s="4" t="s">
        <v>134</v>
      </c>
      <c r="CI294" s="4" t="s">
        <v>134</v>
      </c>
      <c r="CJ294" s="4" t="s">
        <v>134</v>
      </c>
      <c r="CK294" s="4" t="s">
        <v>134</v>
      </c>
      <c r="CL294" s="4" t="s">
        <v>134</v>
      </c>
      <c r="CM294" s="4" t="s">
        <v>134</v>
      </c>
      <c r="CN294" s="4" t="s">
        <v>134</v>
      </c>
      <c r="CO294" s="4" t="s">
        <v>134</v>
      </c>
      <c r="CP294" s="4" t="s">
        <v>134</v>
      </c>
      <c r="CQ294" s="4" t="s">
        <v>134</v>
      </c>
      <c r="CR294" s="4" t="s">
        <v>134</v>
      </c>
      <c r="CS294" s="4" t="s">
        <v>134</v>
      </c>
      <c r="CT294" s="8">
        <v>25</v>
      </c>
      <c r="CU294" s="8">
        <v>8</v>
      </c>
      <c r="CV294" s="4" t="s">
        <v>134</v>
      </c>
      <c r="CW294" s="4" t="s">
        <v>134</v>
      </c>
      <c r="CX294" s="4" t="s">
        <v>134</v>
      </c>
      <c r="CY294" s="4" t="s">
        <v>134</v>
      </c>
      <c r="CZ294" s="4" t="s">
        <v>134</v>
      </c>
      <c r="DA294" s="4" t="s">
        <v>134</v>
      </c>
      <c r="DB294" s="4" t="s">
        <v>134</v>
      </c>
      <c r="DC294" s="4" t="s">
        <v>134</v>
      </c>
      <c r="DD294" s="4" t="s">
        <v>134</v>
      </c>
      <c r="DE294" s="4" t="s">
        <v>134</v>
      </c>
      <c r="DF294" s="8">
        <v>30</v>
      </c>
      <c r="DG294" s="4" t="e">
        <f t="shared" si="107"/>
        <v>#VALUE!</v>
      </c>
    </row>
    <row r="295" spans="1:111" ht="14" customHeight="1" x14ac:dyDescent="0.2">
      <c r="A295" s="4" t="s">
        <v>1123</v>
      </c>
      <c r="B295" s="5" t="s">
        <v>1124</v>
      </c>
      <c r="C295" s="4" t="s">
        <v>1125</v>
      </c>
      <c r="D295" s="2" t="s">
        <v>134</v>
      </c>
      <c r="E295" s="4">
        <f t="shared" si="108"/>
        <v>1.4745960242058986E-2</v>
      </c>
      <c r="F295" s="4">
        <f t="shared" si="89"/>
        <v>19.096885888956816</v>
      </c>
      <c r="G295" s="4">
        <f t="shared" si="90"/>
        <v>17.920403392641145</v>
      </c>
      <c r="H295" s="4">
        <f t="shared" si="91"/>
        <v>3.1741486530235732</v>
      </c>
      <c r="I295" s="17">
        <v>6.8722053560000003</v>
      </c>
      <c r="J295" s="8">
        <v>1</v>
      </c>
      <c r="K295" s="4">
        <f t="shared" si="92"/>
        <v>0.26728121625252488</v>
      </c>
      <c r="L295" s="4">
        <f t="shared" si="93"/>
        <v>0.51597961959448391</v>
      </c>
      <c r="M295" s="14">
        <f t="shared" si="94"/>
        <v>994.41</v>
      </c>
      <c r="N295" s="4">
        <f t="shared" si="95"/>
        <v>0.17527607605226114</v>
      </c>
      <c r="O295" s="4">
        <f t="shared" si="96"/>
        <v>0.17836396439263269</v>
      </c>
      <c r="P295" s="4">
        <f t="shared" si="97"/>
        <v>0.17712484387081426</v>
      </c>
      <c r="Q295" s="4">
        <f t="shared" si="98"/>
        <v>3.7074486012807551E-3</v>
      </c>
      <c r="R295" s="4" t="e">
        <f t="shared" si="99"/>
        <v>#VALUE!</v>
      </c>
      <c r="S295" s="4" t="e">
        <f t="shared" si="100"/>
        <v>#VALUE!</v>
      </c>
      <c r="T295" s="14">
        <f t="shared" si="101"/>
        <v>6.2850000000000001</v>
      </c>
      <c r="U295" s="4">
        <f t="shared" si="102"/>
        <v>1.7553921781876713</v>
      </c>
      <c r="V295" s="4">
        <f t="shared" si="103"/>
        <v>1.866538379698587</v>
      </c>
      <c r="W295" s="4">
        <f t="shared" si="104"/>
        <v>0.69602737237328161</v>
      </c>
      <c r="X295">
        <f t="shared" si="105"/>
        <v>0.31309870796537176</v>
      </c>
      <c r="Y295">
        <f t="shared" si="106"/>
        <v>0.95720936430338199</v>
      </c>
      <c r="Z295" s="9" t="s">
        <v>1126</v>
      </c>
      <c r="AA295" s="17">
        <v>14.830192561</v>
      </c>
      <c r="AB295" s="17">
        <v>6.0835670989999997</v>
      </c>
      <c r="AC295" s="17">
        <v>11.773162567</v>
      </c>
      <c r="AD295" s="17">
        <v>6.481369849</v>
      </c>
      <c r="AE295" s="16">
        <v>-468.17</v>
      </c>
      <c r="AF295" s="16">
        <v>6404.0353563942399</v>
      </c>
      <c r="AG295" s="8">
        <v>359.86</v>
      </c>
      <c r="AH295" s="8">
        <v>320.17</v>
      </c>
      <c r="AI295" s="8">
        <v>124.12</v>
      </c>
      <c r="AJ295" s="8">
        <v>-217.64</v>
      </c>
      <c r="AK295" s="8">
        <v>-576.54</v>
      </c>
      <c r="AL295" s="8">
        <v>1149.3499999999999</v>
      </c>
      <c r="AM295" s="8">
        <v>839.47</v>
      </c>
      <c r="AN295" s="8">
        <v>393.33</v>
      </c>
      <c r="AO295" s="8">
        <v>302.16000000000003</v>
      </c>
      <c r="AP295" s="8">
        <v>217.61</v>
      </c>
      <c r="AQ295" s="8">
        <v>1080.9100000000001</v>
      </c>
      <c r="AR295" s="8">
        <v>783.28</v>
      </c>
      <c r="AS295" s="8">
        <v>371.49</v>
      </c>
      <c r="AT295" s="8">
        <v>282.63</v>
      </c>
      <c r="AU295" s="8">
        <v>124.84</v>
      </c>
      <c r="AV295" s="8">
        <v>2017.56</v>
      </c>
      <c r="AW295" s="8">
        <v>1651.3</v>
      </c>
      <c r="AX295" s="8">
        <v>1752.02</v>
      </c>
      <c r="AY295" s="8">
        <v>1164.19</v>
      </c>
      <c r="AZ295" s="8">
        <v>782.23</v>
      </c>
      <c r="BA295" s="8">
        <v>353.63</v>
      </c>
      <c r="BB295" s="8">
        <v>225.68</v>
      </c>
      <c r="BC295" s="8">
        <v>238.93</v>
      </c>
      <c r="BD295" s="8">
        <v>-307.67</v>
      </c>
      <c r="BE295" s="8">
        <v>-445.64</v>
      </c>
      <c r="BF295" s="8">
        <v>357.36</v>
      </c>
      <c r="BG295" s="8">
        <v>227.81</v>
      </c>
      <c r="BH295" s="8">
        <v>251.01</v>
      </c>
      <c r="BI295" s="8">
        <v>-234.43</v>
      </c>
      <c r="BJ295" s="8">
        <v>-332.12</v>
      </c>
      <c r="BK295" s="8">
        <v>1200.73</v>
      </c>
      <c r="BL295" s="8">
        <v>1291.75</v>
      </c>
      <c r="BM295" s="8">
        <v>1180.1300000000001</v>
      </c>
      <c r="BN295" s="8">
        <v>1479.54</v>
      </c>
      <c r="BO295" s="8">
        <v>1405.7</v>
      </c>
      <c r="BP295" s="8">
        <v>1087.43</v>
      </c>
      <c r="BQ295" s="8">
        <v>1137.25</v>
      </c>
      <c r="BR295" s="8">
        <v>1058.1099999999999</v>
      </c>
      <c r="BS295" s="8">
        <v>1329.73</v>
      </c>
      <c r="BT295" s="8">
        <v>1293.3599999999999</v>
      </c>
      <c r="BU295" s="8">
        <v>-7.48</v>
      </c>
      <c r="BV295" s="8">
        <v>-5.09</v>
      </c>
      <c r="BW295" s="8">
        <v>-9.0299999999999994</v>
      </c>
      <c r="BX295" s="4" t="s">
        <v>134</v>
      </c>
      <c r="BY295" s="4" t="s">
        <v>134</v>
      </c>
      <c r="BZ295" s="8">
        <v>-334.14</v>
      </c>
      <c r="CA295" s="8">
        <v>-267.3</v>
      </c>
      <c r="CB295" s="8">
        <v>-406.54</v>
      </c>
      <c r="CC295" s="8">
        <v>-246.12</v>
      </c>
      <c r="CD295" s="8">
        <v>-123.64</v>
      </c>
      <c r="CE295" s="10">
        <v>6.4705882352941204</v>
      </c>
      <c r="CF295" s="10">
        <v>6.0078585461689604</v>
      </c>
      <c r="CG295" s="10">
        <v>11.9078498293515</v>
      </c>
      <c r="CH295" s="10">
        <v>-7.9751501911523803</v>
      </c>
      <c r="CI295" s="10">
        <v>-2.47788935870331</v>
      </c>
      <c r="CJ295" s="8">
        <v>363.59</v>
      </c>
      <c r="CK295" s="8">
        <v>322.3</v>
      </c>
      <c r="CL295" s="8">
        <v>136.19999999999999</v>
      </c>
      <c r="CM295" s="8">
        <v>-144.4</v>
      </c>
      <c r="CN295" s="8">
        <v>-463.02</v>
      </c>
      <c r="CO295" s="10">
        <v>18.021000000000001</v>
      </c>
      <c r="CP295" s="10">
        <v>19.518000000000001</v>
      </c>
      <c r="CQ295" s="10">
        <v>7.774</v>
      </c>
      <c r="CR295" s="10">
        <v>-12.403</v>
      </c>
      <c r="CS295" s="10">
        <v>-59.192</v>
      </c>
      <c r="CT295" s="8">
        <v>1</v>
      </c>
      <c r="CU295" s="8">
        <v>1</v>
      </c>
      <c r="CV295" s="8">
        <v>483.91</v>
      </c>
      <c r="CW295" s="8">
        <v>174.95</v>
      </c>
      <c r="CX295" s="8">
        <v>-22.28</v>
      </c>
      <c r="CY295" s="8">
        <v>-29.06</v>
      </c>
      <c r="CZ295" s="8">
        <v>-378.73</v>
      </c>
      <c r="DA295" s="4" t="s">
        <v>134</v>
      </c>
      <c r="DB295" s="4" t="s">
        <v>134</v>
      </c>
      <c r="DC295" s="4" t="s">
        <v>134</v>
      </c>
      <c r="DD295" s="8">
        <v>10.88</v>
      </c>
      <c r="DE295" s="8">
        <v>84.12</v>
      </c>
      <c r="DF295" s="8">
        <v>1</v>
      </c>
      <c r="DG295" s="4" t="e">
        <f t="shared" si="107"/>
        <v>#NUM!</v>
      </c>
    </row>
    <row r="296" spans="1:111" ht="14" customHeight="1" x14ac:dyDescent="0.2">
      <c r="A296" s="4" t="s">
        <v>1127</v>
      </c>
      <c r="B296" s="5" t="s">
        <v>1128</v>
      </c>
      <c r="C296" s="4" t="s">
        <v>270</v>
      </c>
      <c r="D296" s="2" t="s">
        <v>134</v>
      </c>
      <c r="E296" s="4" t="e">
        <f t="shared" ref="E296:E327" si="109">(I296/AD296)^(1/4)-1</f>
        <v>#VALUE!</v>
      </c>
      <c r="F296" s="4" t="e">
        <f t="shared" si="89"/>
        <v>#VALUE!</v>
      </c>
      <c r="G296" s="4" t="e">
        <f t="shared" si="90"/>
        <v>#VALUE!</v>
      </c>
      <c r="H296" s="4" t="e">
        <f t="shared" si="91"/>
        <v>#VALUE!</v>
      </c>
      <c r="I296" s="2" t="s">
        <v>134</v>
      </c>
      <c r="J296" s="8">
        <v>9</v>
      </c>
      <c r="K296" s="4" t="e">
        <f t="shared" si="92"/>
        <v>#VALUE!</v>
      </c>
      <c r="L296" s="4" t="e">
        <f t="shared" si="93"/>
        <v>#VALUE!</v>
      </c>
      <c r="M296" s="14" t="e">
        <f t="shared" si="94"/>
        <v>#DIV/0!</v>
      </c>
      <c r="N296" s="4" t="e">
        <f t="shared" si="95"/>
        <v>#VALUE!</v>
      </c>
      <c r="O296" s="4" t="e">
        <f t="shared" si="96"/>
        <v>#VALUE!</v>
      </c>
      <c r="P296" s="4" t="e">
        <f t="shared" si="97"/>
        <v>#VALUE!</v>
      </c>
      <c r="Q296" s="4" t="e">
        <f t="shared" si="98"/>
        <v>#VALUE!</v>
      </c>
      <c r="R296" s="4" t="e">
        <f t="shared" si="99"/>
        <v>#VALUE!</v>
      </c>
      <c r="S296" s="4" t="e">
        <f t="shared" si="100"/>
        <v>#VALUE!</v>
      </c>
      <c r="T296" s="14" t="e">
        <f t="shared" si="101"/>
        <v>#DIV/0!</v>
      </c>
      <c r="U296" s="4" t="e">
        <f t="shared" si="102"/>
        <v>#VALUE!</v>
      </c>
      <c r="V296" s="4" t="e">
        <f t="shared" si="103"/>
        <v>#VALUE!</v>
      </c>
      <c r="W296" s="4" t="e">
        <f t="shared" si="104"/>
        <v>#VALUE!</v>
      </c>
      <c r="X296" t="e">
        <f t="shared" si="105"/>
        <v>#VALUE!</v>
      </c>
      <c r="Y296" t="e">
        <f t="shared" si="106"/>
        <v>#VALUE!</v>
      </c>
      <c r="Z296" s="9" t="s">
        <v>1129</v>
      </c>
      <c r="AA296" s="2" t="s">
        <v>134</v>
      </c>
      <c r="AB296" s="2" t="s">
        <v>134</v>
      </c>
      <c r="AC296" s="2" t="s">
        <v>134</v>
      </c>
      <c r="AD296" s="2" t="s">
        <v>134</v>
      </c>
      <c r="AE296" s="2" t="s">
        <v>134</v>
      </c>
      <c r="AF296" s="2" t="s">
        <v>134</v>
      </c>
      <c r="AG296" s="4" t="s">
        <v>134</v>
      </c>
      <c r="AH296" s="4" t="s">
        <v>134</v>
      </c>
      <c r="AI296" s="4" t="s">
        <v>134</v>
      </c>
      <c r="AJ296" s="4" t="s">
        <v>134</v>
      </c>
      <c r="AK296" s="4" t="s">
        <v>134</v>
      </c>
      <c r="AL296" s="4" t="s">
        <v>134</v>
      </c>
      <c r="AM296" s="4" t="s">
        <v>134</v>
      </c>
      <c r="AN296" s="4" t="s">
        <v>134</v>
      </c>
      <c r="AO296" s="4" t="s">
        <v>134</v>
      </c>
      <c r="AP296" s="4" t="s">
        <v>134</v>
      </c>
      <c r="AQ296" s="4" t="s">
        <v>134</v>
      </c>
      <c r="AR296" s="4" t="s">
        <v>134</v>
      </c>
      <c r="AS296" s="4" t="s">
        <v>134</v>
      </c>
      <c r="AT296" s="4" t="s">
        <v>134</v>
      </c>
      <c r="AU296" s="4" t="s">
        <v>134</v>
      </c>
      <c r="AV296" s="4" t="s">
        <v>134</v>
      </c>
      <c r="AW296" s="4" t="s">
        <v>134</v>
      </c>
      <c r="AX296" s="4" t="s">
        <v>134</v>
      </c>
      <c r="AY296" s="4" t="s">
        <v>134</v>
      </c>
      <c r="AZ296" s="4" t="s">
        <v>134</v>
      </c>
      <c r="BA296" s="4" t="s">
        <v>134</v>
      </c>
      <c r="BB296" s="4" t="s">
        <v>134</v>
      </c>
      <c r="BC296" s="4" t="s">
        <v>134</v>
      </c>
      <c r="BD296" s="4" t="s">
        <v>134</v>
      </c>
      <c r="BE296" s="4" t="s">
        <v>134</v>
      </c>
      <c r="BF296" s="4" t="s">
        <v>134</v>
      </c>
      <c r="BG296" s="4" t="s">
        <v>134</v>
      </c>
      <c r="BH296" s="4" t="s">
        <v>134</v>
      </c>
      <c r="BI296" s="4" t="s">
        <v>134</v>
      </c>
      <c r="BJ296" s="4" t="s">
        <v>134</v>
      </c>
      <c r="BK296" s="4" t="s">
        <v>134</v>
      </c>
      <c r="BL296" s="4" t="s">
        <v>134</v>
      </c>
      <c r="BM296" s="4" t="s">
        <v>134</v>
      </c>
      <c r="BN296" s="4" t="s">
        <v>134</v>
      </c>
      <c r="BO296" s="4" t="s">
        <v>134</v>
      </c>
      <c r="BP296" s="4" t="s">
        <v>134</v>
      </c>
      <c r="BQ296" s="4" t="s">
        <v>134</v>
      </c>
      <c r="BR296" s="4" t="s">
        <v>134</v>
      </c>
      <c r="BS296" s="4" t="s">
        <v>134</v>
      </c>
      <c r="BT296" s="4" t="s">
        <v>134</v>
      </c>
      <c r="BU296" s="4" t="s">
        <v>134</v>
      </c>
      <c r="BV296" s="4" t="s">
        <v>134</v>
      </c>
      <c r="BW296" s="4" t="s">
        <v>134</v>
      </c>
      <c r="BX296" s="4" t="s">
        <v>134</v>
      </c>
      <c r="BY296" s="4" t="s">
        <v>134</v>
      </c>
      <c r="BZ296" s="4" t="s">
        <v>134</v>
      </c>
      <c r="CA296" s="4" t="s">
        <v>134</v>
      </c>
      <c r="CB296" s="4" t="s">
        <v>134</v>
      </c>
      <c r="CC296" s="4" t="s">
        <v>134</v>
      </c>
      <c r="CD296" s="4" t="s">
        <v>134</v>
      </c>
      <c r="CE296" s="4" t="s">
        <v>134</v>
      </c>
      <c r="CF296" s="4" t="s">
        <v>134</v>
      </c>
      <c r="CG296" s="4" t="s">
        <v>134</v>
      </c>
      <c r="CH296" s="4" t="s">
        <v>134</v>
      </c>
      <c r="CI296" s="4" t="s">
        <v>134</v>
      </c>
      <c r="CJ296" s="4" t="s">
        <v>134</v>
      </c>
      <c r="CK296" s="4" t="s">
        <v>134</v>
      </c>
      <c r="CL296" s="4" t="s">
        <v>134</v>
      </c>
      <c r="CM296" s="4" t="s">
        <v>134</v>
      </c>
      <c r="CN296" s="4" t="s">
        <v>134</v>
      </c>
      <c r="CO296" s="4" t="s">
        <v>134</v>
      </c>
      <c r="CP296" s="4" t="s">
        <v>134</v>
      </c>
      <c r="CQ296" s="4" t="s">
        <v>134</v>
      </c>
      <c r="CR296" s="4" t="s">
        <v>134</v>
      </c>
      <c r="CS296" s="4" t="s">
        <v>134</v>
      </c>
      <c r="CT296" s="8">
        <v>8</v>
      </c>
      <c r="CU296" s="8">
        <v>5</v>
      </c>
      <c r="CV296" s="4" t="s">
        <v>134</v>
      </c>
      <c r="CW296" s="4" t="s">
        <v>134</v>
      </c>
      <c r="CX296" s="4" t="s">
        <v>134</v>
      </c>
      <c r="CY296" s="4" t="s">
        <v>134</v>
      </c>
      <c r="CZ296" s="4" t="s">
        <v>134</v>
      </c>
      <c r="DA296" s="4" t="s">
        <v>134</v>
      </c>
      <c r="DB296" s="4" t="s">
        <v>134</v>
      </c>
      <c r="DC296" s="4" t="s">
        <v>134</v>
      </c>
      <c r="DD296" s="4" t="s">
        <v>134</v>
      </c>
      <c r="DE296" s="4" t="s">
        <v>134</v>
      </c>
      <c r="DF296" s="8">
        <v>9</v>
      </c>
      <c r="DG296" s="4" t="e">
        <f t="shared" si="107"/>
        <v>#VALUE!</v>
      </c>
    </row>
    <row r="297" spans="1:111" ht="14" customHeight="1" x14ac:dyDescent="0.2">
      <c r="A297" s="4" t="s">
        <v>1130</v>
      </c>
      <c r="B297" s="5" t="s">
        <v>1131</v>
      </c>
      <c r="C297" s="4" t="s">
        <v>182</v>
      </c>
      <c r="D297" s="2" t="s">
        <v>134</v>
      </c>
      <c r="E297" s="4" t="e">
        <f t="shared" si="109"/>
        <v>#VALUE!</v>
      </c>
      <c r="F297" s="4" t="e">
        <f t="shared" si="89"/>
        <v>#VALUE!</v>
      </c>
      <c r="G297" s="4" t="e">
        <f t="shared" si="90"/>
        <v>#VALUE!</v>
      </c>
      <c r="H297" s="4" t="e">
        <f t="shared" si="91"/>
        <v>#VALUE!</v>
      </c>
      <c r="I297" s="2" t="s">
        <v>134</v>
      </c>
      <c r="J297" s="8">
        <v>6</v>
      </c>
      <c r="K297" s="4" t="e">
        <f t="shared" si="92"/>
        <v>#VALUE!</v>
      </c>
      <c r="L297" s="4" t="e">
        <f t="shared" si="93"/>
        <v>#VALUE!</v>
      </c>
      <c r="M297" s="14" t="e">
        <f t="shared" si="94"/>
        <v>#DIV/0!</v>
      </c>
      <c r="N297" s="4" t="e">
        <f t="shared" si="95"/>
        <v>#VALUE!</v>
      </c>
      <c r="O297" s="4" t="e">
        <f t="shared" si="96"/>
        <v>#VALUE!</v>
      </c>
      <c r="P297" s="4" t="e">
        <f t="shared" si="97"/>
        <v>#VALUE!</v>
      </c>
      <c r="Q297" s="4" t="e">
        <f t="shared" si="98"/>
        <v>#VALUE!</v>
      </c>
      <c r="R297" s="4" t="e">
        <f t="shared" si="99"/>
        <v>#VALUE!</v>
      </c>
      <c r="S297" s="4" t="e">
        <f t="shared" si="100"/>
        <v>#VALUE!</v>
      </c>
      <c r="T297" s="14" t="e">
        <f t="shared" si="101"/>
        <v>#DIV/0!</v>
      </c>
      <c r="U297" s="4" t="e">
        <f t="shared" si="102"/>
        <v>#VALUE!</v>
      </c>
      <c r="V297" s="4" t="e">
        <f t="shared" si="103"/>
        <v>#VALUE!</v>
      </c>
      <c r="W297" s="4" t="e">
        <f t="shared" si="104"/>
        <v>#VALUE!</v>
      </c>
      <c r="X297" t="e">
        <f t="shared" si="105"/>
        <v>#VALUE!</v>
      </c>
      <c r="Y297" t="e">
        <f t="shared" si="106"/>
        <v>#VALUE!</v>
      </c>
      <c r="Z297" s="9" t="s">
        <v>1132</v>
      </c>
      <c r="AA297" s="2" t="s">
        <v>134</v>
      </c>
      <c r="AB297" s="2" t="s">
        <v>134</v>
      </c>
      <c r="AC297" s="2" t="s">
        <v>134</v>
      </c>
      <c r="AD297" s="2" t="s">
        <v>134</v>
      </c>
      <c r="AE297" s="2" t="s">
        <v>134</v>
      </c>
      <c r="AF297" s="2" t="s">
        <v>134</v>
      </c>
      <c r="AG297" s="4" t="s">
        <v>134</v>
      </c>
      <c r="AH297" s="4" t="s">
        <v>134</v>
      </c>
      <c r="AI297" s="4" t="s">
        <v>134</v>
      </c>
      <c r="AJ297" s="4" t="s">
        <v>134</v>
      </c>
      <c r="AK297" s="4" t="s">
        <v>134</v>
      </c>
      <c r="AL297" s="4" t="s">
        <v>134</v>
      </c>
      <c r="AM297" s="4" t="s">
        <v>134</v>
      </c>
      <c r="AN297" s="4" t="s">
        <v>134</v>
      </c>
      <c r="AO297" s="4" t="s">
        <v>134</v>
      </c>
      <c r="AP297" s="4" t="s">
        <v>134</v>
      </c>
      <c r="AQ297" s="4" t="s">
        <v>134</v>
      </c>
      <c r="AR297" s="4" t="s">
        <v>134</v>
      </c>
      <c r="AS297" s="4" t="s">
        <v>134</v>
      </c>
      <c r="AT297" s="4" t="s">
        <v>134</v>
      </c>
      <c r="AU297" s="4" t="s">
        <v>134</v>
      </c>
      <c r="AV297" s="4" t="s">
        <v>134</v>
      </c>
      <c r="AW297" s="4" t="s">
        <v>134</v>
      </c>
      <c r="AX297" s="4" t="s">
        <v>134</v>
      </c>
      <c r="AY297" s="4" t="s">
        <v>134</v>
      </c>
      <c r="AZ297" s="4" t="s">
        <v>134</v>
      </c>
      <c r="BA297" s="4" t="s">
        <v>134</v>
      </c>
      <c r="BB297" s="4" t="s">
        <v>134</v>
      </c>
      <c r="BC297" s="4" t="s">
        <v>134</v>
      </c>
      <c r="BD297" s="4" t="s">
        <v>134</v>
      </c>
      <c r="BE297" s="4" t="s">
        <v>134</v>
      </c>
      <c r="BF297" s="4" t="s">
        <v>134</v>
      </c>
      <c r="BG297" s="4" t="s">
        <v>134</v>
      </c>
      <c r="BH297" s="4" t="s">
        <v>134</v>
      </c>
      <c r="BI297" s="4" t="s">
        <v>134</v>
      </c>
      <c r="BJ297" s="4" t="s">
        <v>134</v>
      </c>
      <c r="BK297" s="4" t="s">
        <v>134</v>
      </c>
      <c r="BL297" s="4" t="s">
        <v>134</v>
      </c>
      <c r="BM297" s="4" t="s">
        <v>134</v>
      </c>
      <c r="BN297" s="4" t="s">
        <v>134</v>
      </c>
      <c r="BO297" s="4" t="s">
        <v>134</v>
      </c>
      <c r="BP297" s="4" t="s">
        <v>134</v>
      </c>
      <c r="BQ297" s="4" t="s">
        <v>134</v>
      </c>
      <c r="BR297" s="4" t="s">
        <v>134</v>
      </c>
      <c r="BS297" s="4" t="s">
        <v>134</v>
      </c>
      <c r="BT297" s="4" t="s">
        <v>134</v>
      </c>
      <c r="BU297" s="4" t="s">
        <v>134</v>
      </c>
      <c r="BV297" s="4" t="s">
        <v>134</v>
      </c>
      <c r="BW297" s="4" t="s">
        <v>134</v>
      </c>
      <c r="BX297" s="4" t="s">
        <v>134</v>
      </c>
      <c r="BY297" s="4" t="s">
        <v>134</v>
      </c>
      <c r="BZ297" s="4" t="s">
        <v>134</v>
      </c>
      <c r="CA297" s="4" t="s">
        <v>134</v>
      </c>
      <c r="CB297" s="4" t="s">
        <v>134</v>
      </c>
      <c r="CC297" s="4" t="s">
        <v>134</v>
      </c>
      <c r="CD297" s="4" t="s">
        <v>134</v>
      </c>
      <c r="CE297" s="4" t="s">
        <v>134</v>
      </c>
      <c r="CF297" s="4" t="s">
        <v>134</v>
      </c>
      <c r="CG297" s="4" t="s">
        <v>134</v>
      </c>
      <c r="CH297" s="4" t="s">
        <v>134</v>
      </c>
      <c r="CI297" s="4" t="s">
        <v>134</v>
      </c>
      <c r="CJ297" s="4" t="s">
        <v>134</v>
      </c>
      <c r="CK297" s="4" t="s">
        <v>134</v>
      </c>
      <c r="CL297" s="4" t="s">
        <v>134</v>
      </c>
      <c r="CM297" s="4" t="s">
        <v>134</v>
      </c>
      <c r="CN297" s="4" t="s">
        <v>134</v>
      </c>
      <c r="CO297" s="4" t="s">
        <v>134</v>
      </c>
      <c r="CP297" s="4" t="s">
        <v>134</v>
      </c>
      <c r="CQ297" s="4" t="s">
        <v>134</v>
      </c>
      <c r="CR297" s="4" t="s">
        <v>134</v>
      </c>
      <c r="CS297" s="4" t="s">
        <v>134</v>
      </c>
      <c r="CT297" s="4" t="s">
        <v>134</v>
      </c>
      <c r="CU297" s="8">
        <v>2</v>
      </c>
      <c r="CV297" s="4" t="s">
        <v>134</v>
      </c>
      <c r="CW297" s="4" t="s">
        <v>134</v>
      </c>
      <c r="CX297" s="4" t="s">
        <v>134</v>
      </c>
      <c r="CY297" s="4" t="s">
        <v>134</v>
      </c>
      <c r="CZ297" s="4" t="s">
        <v>134</v>
      </c>
      <c r="DA297" s="4" t="s">
        <v>134</v>
      </c>
      <c r="DB297" s="4" t="s">
        <v>134</v>
      </c>
      <c r="DC297" s="4" t="s">
        <v>134</v>
      </c>
      <c r="DD297" s="4" t="s">
        <v>134</v>
      </c>
      <c r="DE297" s="4" t="s">
        <v>134</v>
      </c>
      <c r="DF297" s="8">
        <v>6</v>
      </c>
      <c r="DG297" s="4" t="e">
        <f t="shared" si="107"/>
        <v>#VALUE!</v>
      </c>
    </row>
    <row r="298" spans="1:111" ht="14" customHeight="1" x14ac:dyDescent="0.2">
      <c r="A298" s="4" t="s">
        <v>1133</v>
      </c>
      <c r="B298" s="5" t="s">
        <v>1134</v>
      </c>
      <c r="C298" s="4" t="s">
        <v>1135</v>
      </c>
      <c r="D298" s="16">
        <v>9</v>
      </c>
      <c r="E298" s="4">
        <f t="shared" si="109"/>
        <v>0.18788137067092059</v>
      </c>
      <c r="F298" s="4">
        <f t="shared" si="89"/>
        <v>68.162387069351226</v>
      </c>
      <c r="G298" s="4" t="e">
        <f t="shared" si="90"/>
        <v>#VALUE!</v>
      </c>
      <c r="H298" s="4">
        <f t="shared" si="91"/>
        <v>2.3082287779346102</v>
      </c>
      <c r="I298" s="17">
        <v>6.0937174040000004</v>
      </c>
      <c r="J298" s="8">
        <v>23</v>
      </c>
      <c r="K298" s="4">
        <f t="shared" si="92"/>
        <v>7.0913711799641455E-2</v>
      </c>
      <c r="L298" s="4">
        <f t="shared" si="93"/>
        <v>0.4253427481921277</v>
      </c>
      <c r="M298" s="14">
        <f t="shared" si="94"/>
        <v>2462.5699999999997</v>
      </c>
      <c r="N298" s="4">
        <f t="shared" si="95"/>
        <v>4.4133640327242443E-2</v>
      </c>
      <c r="O298" s="4">
        <f t="shared" si="96"/>
        <v>4.3795620437956206E-2</v>
      </c>
      <c r="P298" s="4" t="e">
        <f t="shared" si="97"/>
        <v>#VALUE!</v>
      </c>
      <c r="Q298" s="4" t="e">
        <f t="shared" si="98"/>
        <v>#VALUE!</v>
      </c>
      <c r="R298" s="4">
        <f t="shared" si="99"/>
        <v>2.4527939366933885E-2</v>
      </c>
      <c r="S298" s="4" t="e">
        <f t="shared" si="100"/>
        <v>#VALUE!</v>
      </c>
      <c r="T298" s="14" t="e">
        <f t="shared" si="101"/>
        <v>#DIV/0!</v>
      </c>
      <c r="U298" s="4">
        <f t="shared" si="102"/>
        <v>0.83448137716203563</v>
      </c>
      <c r="V298" s="4">
        <f t="shared" si="103"/>
        <v>0.87653456886075842</v>
      </c>
      <c r="W298" s="4">
        <f t="shared" si="104"/>
        <v>0.86908589639282763</v>
      </c>
      <c r="X298">
        <f t="shared" si="105"/>
        <v>3.6546629656731493E-2</v>
      </c>
      <c r="Y298">
        <f t="shared" si="106"/>
        <v>16.352630523430712</v>
      </c>
      <c r="Z298" s="9" t="s">
        <v>1136</v>
      </c>
      <c r="AA298" s="17">
        <v>9.3212994089999999</v>
      </c>
      <c r="AB298" s="17">
        <v>42.369543</v>
      </c>
      <c r="AC298" s="17">
        <v>3.2434316160000001</v>
      </c>
      <c r="AD298" s="17">
        <v>3.0604833720000002</v>
      </c>
      <c r="AE298" s="16">
        <v>-1381.93</v>
      </c>
      <c r="AF298" s="16">
        <v>4711.78740439792</v>
      </c>
      <c r="AG298" s="8">
        <v>89.4</v>
      </c>
      <c r="AH298" s="8">
        <v>939.07</v>
      </c>
      <c r="AI298" s="8">
        <v>660.12</v>
      </c>
      <c r="AJ298" s="8">
        <v>-195.59</v>
      </c>
      <c r="AK298" s="8">
        <v>-249.52</v>
      </c>
      <c r="AL298" s="8">
        <v>2446.19</v>
      </c>
      <c r="AM298" s="8">
        <v>2478.9499999999998</v>
      </c>
      <c r="AN298" s="8">
        <v>1676.45</v>
      </c>
      <c r="AO298" s="8">
        <v>1078.78</v>
      </c>
      <c r="AP298" s="8">
        <v>592.66999999999996</v>
      </c>
      <c r="AQ298" s="8">
        <v>2328.83</v>
      </c>
      <c r="AR298" s="8">
        <v>2305.37</v>
      </c>
      <c r="AS298" s="8">
        <v>1445.71</v>
      </c>
      <c r="AT298" s="8">
        <v>953.95</v>
      </c>
      <c r="AU298" s="8">
        <v>521.80999999999995</v>
      </c>
      <c r="AV298" s="8">
        <v>2041.3</v>
      </c>
      <c r="AW298" s="8">
        <v>2814.67</v>
      </c>
      <c r="AX298" s="8">
        <v>2792.62</v>
      </c>
      <c r="AY298" s="8">
        <v>1609.24</v>
      </c>
      <c r="AZ298" s="8">
        <v>1551.99</v>
      </c>
      <c r="BA298" s="8">
        <v>90.09</v>
      </c>
      <c r="BB298" s="8">
        <v>827.8</v>
      </c>
      <c r="BC298" s="8">
        <v>651</v>
      </c>
      <c r="BD298" s="8">
        <v>-194.83</v>
      </c>
      <c r="BE298" s="8">
        <v>-248.87</v>
      </c>
      <c r="BF298" s="4" t="s">
        <v>134</v>
      </c>
      <c r="BG298" s="4" t="s">
        <v>134</v>
      </c>
      <c r="BH298" s="8">
        <v>654.79</v>
      </c>
      <c r="BI298" s="8">
        <v>-190.85</v>
      </c>
      <c r="BJ298" s="8">
        <v>-245.89</v>
      </c>
      <c r="BK298" s="8">
        <v>149.59</v>
      </c>
      <c r="BL298" s="8">
        <v>299.24</v>
      </c>
      <c r="BM298" s="8">
        <v>463.31</v>
      </c>
      <c r="BN298" s="8">
        <v>525.75</v>
      </c>
      <c r="BO298" s="8">
        <v>74.930000000000007</v>
      </c>
      <c r="BP298" s="8">
        <v>149.59</v>
      </c>
      <c r="BQ298" s="8">
        <v>241.85</v>
      </c>
      <c r="BR298" s="8">
        <v>242.63</v>
      </c>
      <c r="BS298" s="8">
        <v>513.20000000000005</v>
      </c>
      <c r="BT298" s="8">
        <v>74.930000000000007</v>
      </c>
      <c r="BU298" s="4" t="s">
        <v>134</v>
      </c>
      <c r="BV298" s="4" t="s">
        <v>134</v>
      </c>
      <c r="BW298" s="4" t="s">
        <v>134</v>
      </c>
      <c r="BX298" s="8">
        <v>0</v>
      </c>
      <c r="BY298" s="8">
        <v>-10.75</v>
      </c>
      <c r="BZ298" s="8">
        <v>-822.15</v>
      </c>
      <c r="CA298" s="8">
        <v>-884.07</v>
      </c>
      <c r="CB298" s="8">
        <v>-1067.53</v>
      </c>
      <c r="CC298" s="8">
        <v>-613.62</v>
      </c>
      <c r="CD298" s="8">
        <v>-484.21</v>
      </c>
      <c r="CE298" s="4" t="s">
        <v>134</v>
      </c>
      <c r="CF298" s="4" t="s">
        <v>134</v>
      </c>
      <c r="CG298" s="4" t="s">
        <v>134</v>
      </c>
      <c r="CH298" s="4" t="s">
        <v>134</v>
      </c>
      <c r="CI298" s="4" t="s">
        <v>134</v>
      </c>
      <c r="CJ298" s="4" t="s">
        <v>134</v>
      </c>
      <c r="CK298" s="4" t="s">
        <v>134</v>
      </c>
      <c r="CL298" s="8">
        <v>663.91</v>
      </c>
      <c r="CM298" s="8">
        <v>-191.61</v>
      </c>
      <c r="CN298" s="8">
        <v>-246.54</v>
      </c>
      <c r="CO298" s="4" t="s">
        <v>134</v>
      </c>
      <c r="CP298" s="4" t="s">
        <v>134</v>
      </c>
      <c r="CQ298" s="10">
        <v>23.774000000000001</v>
      </c>
      <c r="CR298" s="10">
        <v>-11.907</v>
      </c>
      <c r="CS298" s="10">
        <v>-15.885</v>
      </c>
      <c r="CT298" s="8">
        <v>18</v>
      </c>
      <c r="CU298" s="8">
        <v>19</v>
      </c>
      <c r="CV298" s="4" t="s">
        <v>134</v>
      </c>
      <c r="CW298" s="4" t="s">
        <v>134</v>
      </c>
      <c r="CX298" s="4" t="s">
        <v>134</v>
      </c>
      <c r="CY298" s="4" t="s">
        <v>134</v>
      </c>
      <c r="CZ298" s="4" t="s">
        <v>134</v>
      </c>
      <c r="DA298" s="8">
        <v>60</v>
      </c>
      <c r="DB298" s="8">
        <v>60</v>
      </c>
      <c r="DC298" s="8">
        <v>60</v>
      </c>
      <c r="DD298" s="8">
        <v>60</v>
      </c>
      <c r="DE298" s="8">
        <v>60</v>
      </c>
      <c r="DF298" s="8">
        <v>23</v>
      </c>
      <c r="DG298" s="4" t="e">
        <f t="shared" si="107"/>
        <v>#NUM!</v>
      </c>
    </row>
    <row r="299" spans="1:111" ht="14" customHeight="1" x14ac:dyDescent="0.2">
      <c r="A299" s="4" t="s">
        <v>1137</v>
      </c>
      <c r="B299" s="5" t="s">
        <v>1138</v>
      </c>
      <c r="C299" s="4" t="s">
        <v>343</v>
      </c>
      <c r="D299" s="18">
        <v>7</v>
      </c>
      <c r="E299" s="4" t="e">
        <f t="shared" si="109"/>
        <v>#VALUE!</v>
      </c>
      <c r="F299" s="4" t="e">
        <f t="shared" si="89"/>
        <v>#VALUE!</v>
      </c>
      <c r="G299" s="4" t="e">
        <f t="shared" si="90"/>
        <v>#VALUE!</v>
      </c>
      <c r="H299" s="4" t="e">
        <f t="shared" si="91"/>
        <v>#VALUE!</v>
      </c>
      <c r="I299" s="2" t="s">
        <v>134</v>
      </c>
      <c r="J299" s="4" t="s">
        <v>134</v>
      </c>
      <c r="K299" s="4" t="e">
        <f t="shared" si="92"/>
        <v>#VALUE!</v>
      </c>
      <c r="L299" s="4" t="e">
        <f t="shared" si="93"/>
        <v>#VALUE!</v>
      </c>
      <c r="M299" s="14" t="e">
        <f t="shared" si="94"/>
        <v>#DIV/0!</v>
      </c>
      <c r="N299" s="4" t="e">
        <f t="shared" si="95"/>
        <v>#VALUE!</v>
      </c>
      <c r="O299" s="4" t="e">
        <f t="shared" si="96"/>
        <v>#VALUE!</v>
      </c>
      <c r="P299" s="4" t="e">
        <f t="shared" si="97"/>
        <v>#VALUE!</v>
      </c>
      <c r="Q299" s="4" t="e">
        <f t="shared" si="98"/>
        <v>#VALUE!</v>
      </c>
      <c r="R299" s="4" t="e">
        <f t="shared" si="99"/>
        <v>#VALUE!</v>
      </c>
      <c r="S299" s="4" t="e">
        <f t="shared" si="100"/>
        <v>#VALUE!</v>
      </c>
      <c r="T299" s="14" t="e">
        <f t="shared" si="101"/>
        <v>#DIV/0!</v>
      </c>
      <c r="U299" s="4" t="e">
        <f t="shared" si="102"/>
        <v>#VALUE!</v>
      </c>
      <c r="V299" s="4" t="e">
        <f t="shared" si="103"/>
        <v>#VALUE!</v>
      </c>
      <c r="W299" s="4" t="e">
        <f t="shared" si="104"/>
        <v>#VALUE!</v>
      </c>
      <c r="X299" t="e">
        <f t="shared" si="105"/>
        <v>#VALUE!</v>
      </c>
      <c r="Y299" t="e">
        <f t="shared" si="106"/>
        <v>#VALUE!</v>
      </c>
      <c r="Z299" s="9" t="s">
        <v>1139</v>
      </c>
      <c r="AA299" s="2" t="s">
        <v>134</v>
      </c>
      <c r="AB299" s="2" t="s">
        <v>134</v>
      </c>
      <c r="AC299" s="2" t="s">
        <v>134</v>
      </c>
      <c r="AD299" s="2" t="s">
        <v>134</v>
      </c>
      <c r="AE299" s="2" t="s">
        <v>134</v>
      </c>
      <c r="AF299" s="2" t="s">
        <v>134</v>
      </c>
      <c r="AG299" s="4" t="s">
        <v>134</v>
      </c>
      <c r="AH299" s="4" t="s">
        <v>134</v>
      </c>
      <c r="AI299" s="4" t="s">
        <v>134</v>
      </c>
      <c r="AJ299" s="4" t="s">
        <v>134</v>
      </c>
      <c r="AK299" s="4" t="s">
        <v>134</v>
      </c>
      <c r="AL299" s="4" t="s">
        <v>134</v>
      </c>
      <c r="AM299" s="4" t="s">
        <v>134</v>
      </c>
      <c r="AN299" s="4" t="s">
        <v>134</v>
      </c>
      <c r="AO299" s="4" t="s">
        <v>134</v>
      </c>
      <c r="AP299" s="4" t="s">
        <v>134</v>
      </c>
      <c r="AQ299" s="4" t="s">
        <v>134</v>
      </c>
      <c r="AR299" s="4" t="s">
        <v>134</v>
      </c>
      <c r="AS299" s="4" t="s">
        <v>134</v>
      </c>
      <c r="AT299" s="4" t="s">
        <v>134</v>
      </c>
      <c r="AU299" s="4" t="s">
        <v>134</v>
      </c>
      <c r="AV299" s="4" t="s">
        <v>134</v>
      </c>
      <c r="AW299" s="4" t="s">
        <v>134</v>
      </c>
      <c r="AX299" s="4" t="s">
        <v>134</v>
      </c>
      <c r="AY299" s="4" t="s">
        <v>134</v>
      </c>
      <c r="AZ299" s="4" t="s">
        <v>134</v>
      </c>
      <c r="BA299" s="4" t="s">
        <v>134</v>
      </c>
      <c r="BB299" s="4" t="s">
        <v>134</v>
      </c>
      <c r="BC299" s="4" t="s">
        <v>134</v>
      </c>
      <c r="BD299" s="4" t="s">
        <v>134</v>
      </c>
      <c r="BE299" s="4" t="s">
        <v>134</v>
      </c>
      <c r="BF299" s="4" t="s">
        <v>134</v>
      </c>
      <c r="BG299" s="4" t="s">
        <v>134</v>
      </c>
      <c r="BH299" s="4" t="s">
        <v>134</v>
      </c>
      <c r="BI299" s="4" t="s">
        <v>134</v>
      </c>
      <c r="BJ299" s="4" t="s">
        <v>134</v>
      </c>
      <c r="BK299" s="4" t="s">
        <v>134</v>
      </c>
      <c r="BL299" s="4" t="s">
        <v>134</v>
      </c>
      <c r="BM299" s="4" t="s">
        <v>134</v>
      </c>
      <c r="BN299" s="4" t="s">
        <v>134</v>
      </c>
      <c r="BO299" s="4" t="s">
        <v>134</v>
      </c>
      <c r="BP299" s="4" t="s">
        <v>134</v>
      </c>
      <c r="BQ299" s="4" t="s">
        <v>134</v>
      </c>
      <c r="BR299" s="4" t="s">
        <v>134</v>
      </c>
      <c r="BS299" s="4" t="s">
        <v>134</v>
      </c>
      <c r="BT299" s="4" t="s">
        <v>134</v>
      </c>
      <c r="BU299" s="4" t="s">
        <v>134</v>
      </c>
      <c r="BV299" s="4" t="s">
        <v>134</v>
      </c>
      <c r="BW299" s="4" t="s">
        <v>134</v>
      </c>
      <c r="BX299" s="4" t="s">
        <v>134</v>
      </c>
      <c r="BY299" s="4" t="s">
        <v>134</v>
      </c>
      <c r="BZ299" s="4" t="s">
        <v>134</v>
      </c>
      <c r="CA299" s="4" t="s">
        <v>134</v>
      </c>
      <c r="CB299" s="4" t="s">
        <v>134</v>
      </c>
      <c r="CC299" s="4" t="s">
        <v>134</v>
      </c>
      <c r="CD299" s="4" t="s">
        <v>134</v>
      </c>
      <c r="CE299" s="4" t="s">
        <v>134</v>
      </c>
      <c r="CF299" s="4" t="s">
        <v>134</v>
      </c>
      <c r="CG299" s="4" t="s">
        <v>134</v>
      </c>
      <c r="CH299" s="4" t="s">
        <v>134</v>
      </c>
      <c r="CI299" s="4" t="s">
        <v>134</v>
      </c>
      <c r="CJ299" s="4" t="s">
        <v>134</v>
      </c>
      <c r="CK299" s="4" t="s">
        <v>134</v>
      </c>
      <c r="CL299" s="4" t="s">
        <v>134</v>
      </c>
      <c r="CM299" s="4" t="s">
        <v>134</v>
      </c>
      <c r="CN299" s="4" t="s">
        <v>134</v>
      </c>
      <c r="CO299" s="4" t="s">
        <v>134</v>
      </c>
      <c r="CP299" s="4" t="s">
        <v>134</v>
      </c>
      <c r="CQ299" s="4" t="s">
        <v>134</v>
      </c>
      <c r="CR299" s="4" t="s">
        <v>134</v>
      </c>
      <c r="CS299" s="4" t="s">
        <v>134</v>
      </c>
      <c r="CT299" s="4" t="s">
        <v>134</v>
      </c>
      <c r="CU299" s="4" t="s">
        <v>134</v>
      </c>
      <c r="CV299" s="4" t="s">
        <v>134</v>
      </c>
      <c r="CW299" s="4" t="s">
        <v>134</v>
      </c>
      <c r="CX299" s="4" t="s">
        <v>134</v>
      </c>
      <c r="CY299" s="4" t="s">
        <v>134</v>
      </c>
      <c r="CZ299" s="4" t="s">
        <v>134</v>
      </c>
      <c r="DA299" s="4" t="s">
        <v>134</v>
      </c>
      <c r="DB299" s="4" t="s">
        <v>134</v>
      </c>
      <c r="DC299" s="4" t="s">
        <v>134</v>
      </c>
      <c r="DD299" s="4" t="s">
        <v>134</v>
      </c>
      <c r="DE299" s="4" t="s">
        <v>134</v>
      </c>
      <c r="DF299" s="4" t="s">
        <v>134</v>
      </c>
      <c r="DG299" s="4" t="e">
        <f t="shared" si="107"/>
        <v>#VALUE!</v>
      </c>
    </row>
    <row r="300" spans="1:111" ht="14" customHeight="1" x14ac:dyDescent="0.2">
      <c r="A300" s="4" t="s">
        <v>1140</v>
      </c>
      <c r="B300" s="5" t="s">
        <v>1141</v>
      </c>
      <c r="C300" s="4" t="s">
        <v>343</v>
      </c>
      <c r="D300" s="16">
        <v>16</v>
      </c>
      <c r="E300" s="4">
        <f t="shared" si="109"/>
        <v>-0.12662099889910494</v>
      </c>
      <c r="F300" s="4">
        <f t="shared" si="89"/>
        <v>-6.3796325786307646</v>
      </c>
      <c r="G300" s="4">
        <f t="shared" si="90"/>
        <v>-5.757943681570052</v>
      </c>
      <c r="H300" s="4">
        <f t="shared" si="91"/>
        <v>10.189043352330383</v>
      </c>
      <c r="I300" s="17">
        <v>22.271297332</v>
      </c>
      <c r="J300" s="8">
        <v>222</v>
      </c>
      <c r="K300" s="4">
        <f t="shared" si="92"/>
        <v>1.0951802548492484E-2</v>
      </c>
      <c r="L300" s="4">
        <f t="shared" si="93"/>
        <v>0.14874092271191963</v>
      </c>
      <c r="M300" s="14">
        <f t="shared" si="94"/>
        <v>4393.5</v>
      </c>
      <c r="N300" s="4">
        <f t="shared" si="95"/>
        <v>-2.0097139773340529</v>
      </c>
      <c r="O300" s="4">
        <f t="shared" si="96"/>
        <v>-1.8839719373988126</v>
      </c>
      <c r="P300" s="4">
        <f t="shared" si="97"/>
        <v>-1.7695628710199676</v>
      </c>
      <c r="Q300" s="4">
        <f t="shared" si="98"/>
        <v>4.3712898003237993E-2</v>
      </c>
      <c r="R300" s="4">
        <f t="shared" si="99"/>
        <v>0</v>
      </c>
      <c r="S300" s="4">
        <f t="shared" si="100"/>
        <v>0.24237162969965609</v>
      </c>
      <c r="T300" s="14">
        <f t="shared" si="101"/>
        <v>301</v>
      </c>
      <c r="U300" s="4">
        <f t="shared" si="102"/>
        <v>0.41324710080285459</v>
      </c>
      <c r="V300" s="4">
        <f t="shared" si="103"/>
        <v>0.47955486542443065</v>
      </c>
      <c r="W300" s="4">
        <f t="shared" si="104"/>
        <v>1.1418385536032596</v>
      </c>
      <c r="X300">
        <f t="shared" si="105"/>
        <v>-0.77854594112399644</v>
      </c>
      <c r="Y300">
        <f t="shared" si="106"/>
        <v>7.7982608695652171</v>
      </c>
      <c r="Z300" s="9" t="s">
        <v>1142</v>
      </c>
      <c r="AA300" s="17">
        <v>36.633723115999999</v>
      </c>
      <c r="AB300" s="17">
        <v>125.122994572</v>
      </c>
      <c r="AC300" s="17">
        <v>23.740527443000001</v>
      </c>
      <c r="AD300" s="17">
        <v>38.276703904000001</v>
      </c>
      <c r="AE300" s="16">
        <v>-3391</v>
      </c>
      <c r="AF300" s="16">
        <v>18880.297331868202</v>
      </c>
      <c r="AG300" s="8">
        <v>-3491</v>
      </c>
      <c r="AH300" s="8">
        <v>-2319</v>
      </c>
      <c r="AI300" s="8">
        <v>4</v>
      </c>
      <c r="AJ300" s="8">
        <v>-6554</v>
      </c>
      <c r="AK300" s="8">
        <v>-7442</v>
      </c>
      <c r="AL300" s="8">
        <v>4484</v>
      </c>
      <c r="AM300" s="8">
        <v>4303</v>
      </c>
      <c r="AN300" s="8">
        <v>6323</v>
      </c>
      <c r="AO300" s="8">
        <v>1932</v>
      </c>
      <c r="AP300" s="8">
        <v>2575</v>
      </c>
      <c r="AQ300" s="8">
        <v>3864</v>
      </c>
      <c r="AR300" s="8">
        <v>3197</v>
      </c>
      <c r="AS300" s="8">
        <v>5566</v>
      </c>
      <c r="AT300" s="8">
        <v>1041</v>
      </c>
      <c r="AU300" s="8">
        <v>1456</v>
      </c>
      <c r="AV300" s="8">
        <v>1853</v>
      </c>
      <c r="AW300" s="8">
        <v>3927</v>
      </c>
      <c r="AX300" s="8">
        <v>6917</v>
      </c>
      <c r="AY300" s="8">
        <v>1909</v>
      </c>
      <c r="AZ300" s="8">
        <v>1774</v>
      </c>
      <c r="BA300" s="8">
        <v>-3724</v>
      </c>
      <c r="BB300" s="8">
        <v>-2311</v>
      </c>
      <c r="BC300" s="8">
        <v>4</v>
      </c>
      <c r="BD300" s="8">
        <v>-5589</v>
      </c>
      <c r="BE300" s="8">
        <v>-7042</v>
      </c>
      <c r="BF300" s="8">
        <v>-3279</v>
      </c>
      <c r="BG300" s="8">
        <v>-2139</v>
      </c>
      <c r="BH300" s="8">
        <v>196</v>
      </c>
      <c r="BI300" s="8">
        <v>-5348</v>
      </c>
      <c r="BJ300" s="8">
        <v>-6757</v>
      </c>
      <c r="BK300" s="8">
        <v>575</v>
      </c>
      <c r="BL300" s="8">
        <v>970</v>
      </c>
      <c r="BM300" s="8">
        <v>1512</v>
      </c>
      <c r="BN300" s="8">
        <v>742</v>
      </c>
      <c r="BO300" s="8">
        <v>1294</v>
      </c>
      <c r="BP300" s="8">
        <v>575</v>
      </c>
      <c r="BQ300" s="8">
        <v>970</v>
      </c>
      <c r="BR300" s="8">
        <v>1512</v>
      </c>
      <c r="BS300" s="8">
        <v>738</v>
      </c>
      <c r="BT300" s="8">
        <v>1281</v>
      </c>
      <c r="BU300" s="8">
        <v>-81</v>
      </c>
      <c r="BV300" s="8">
        <v>-521</v>
      </c>
      <c r="BW300" s="8">
        <v>-58</v>
      </c>
      <c r="BX300" s="8">
        <v>-13</v>
      </c>
      <c r="BY300" s="8">
        <v>-34</v>
      </c>
      <c r="BZ300" s="8">
        <v>-853</v>
      </c>
      <c r="CA300" s="8">
        <v>-1777</v>
      </c>
      <c r="CB300" s="8">
        <v>-2704</v>
      </c>
      <c r="CC300" s="8">
        <v>-487</v>
      </c>
      <c r="CD300" s="8">
        <v>-478</v>
      </c>
      <c r="CE300" s="10">
        <v>-9.4276923076923094</v>
      </c>
      <c r="CF300" s="10">
        <v>-3.2785234899328901</v>
      </c>
      <c r="CG300" s="10">
        <v>-0.67808219178082196</v>
      </c>
      <c r="CH300" s="10">
        <v>-38.598591549295797</v>
      </c>
      <c r="CI300" s="10">
        <v>-32.712121212121197</v>
      </c>
      <c r="CJ300" s="8">
        <v>-3046</v>
      </c>
      <c r="CK300" s="8">
        <v>-2147</v>
      </c>
      <c r="CL300" s="8">
        <v>196</v>
      </c>
      <c r="CM300" s="8">
        <v>-6313</v>
      </c>
      <c r="CN300" s="8">
        <v>-7157</v>
      </c>
      <c r="CO300" s="4" t="s">
        <v>371</v>
      </c>
      <c r="CP300" s="10">
        <v>-54.673000000000002</v>
      </c>
      <c r="CQ300" s="10">
        <v>2.8340000000000001</v>
      </c>
      <c r="CR300" s="4" t="s">
        <v>371</v>
      </c>
      <c r="CS300" s="4" t="s">
        <v>371</v>
      </c>
      <c r="CT300" s="8">
        <v>93</v>
      </c>
      <c r="CU300" s="8">
        <v>68</v>
      </c>
      <c r="CV300" s="8">
        <v>-108</v>
      </c>
      <c r="CW300" s="8">
        <v>107</v>
      </c>
      <c r="CX300" s="8">
        <v>292</v>
      </c>
      <c r="CY300" s="8">
        <v>-3</v>
      </c>
      <c r="CZ300" s="8">
        <v>-136</v>
      </c>
      <c r="DA300" s="8">
        <v>0</v>
      </c>
      <c r="DB300" s="8">
        <v>366</v>
      </c>
      <c r="DC300" s="8">
        <v>441</v>
      </c>
      <c r="DD300" s="8">
        <v>529</v>
      </c>
      <c r="DE300" s="8">
        <v>658</v>
      </c>
      <c r="DF300" s="8">
        <v>222</v>
      </c>
      <c r="DG300" s="4">
        <f t="shared" si="107"/>
        <v>-0.17241035928544546</v>
      </c>
    </row>
    <row r="301" spans="1:111" ht="14" customHeight="1" x14ac:dyDescent="0.2">
      <c r="A301" s="4" t="s">
        <v>1143</v>
      </c>
      <c r="B301" s="5" t="s">
        <v>1144</v>
      </c>
      <c r="C301" s="4" t="s">
        <v>374</v>
      </c>
      <c r="D301" s="2" t="s">
        <v>134</v>
      </c>
      <c r="E301" s="4" t="e">
        <f t="shared" si="109"/>
        <v>#VALUE!</v>
      </c>
      <c r="F301" s="4" t="e">
        <f t="shared" si="89"/>
        <v>#VALUE!</v>
      </c>
      <c r="G301" s="4" t="e">
        <f t="shared" si="90"/>
        <v>#VALUE!</v>
      </c>
      <c r="H301" s="4" t="e">
        <f t="shared" si="91"/>
        <v>#VALUE!</v>
      </c>
      <c r="I301" s="2" t="s">
        <v>134</v>
      </c>
      <c r="J301" s="8">
        <v>13</v>
      </c>
      <c r="K301" s="4" t="e">
        <f t="shared" si="92"/>
        <v>#VALUE!</v>
      </c>
      <c r="L301" s="4" t="e">
        <f t="shared" si="93"/>
        <v>#VALUE!</v>
      </c>
      <c r="M301" s="14" t="e">
        <f t="shared" si="94"/>
        <v>#DIV/0!</v>
      </c>
      <c r="N301" s="4" t="e">
        <f t="shared" si="95"/>
        <v>#VALUE!</v>
      </c>
      <c r="O301" s="4" t="e">
        <f t="shared" si="96"/>
        <v>#VALUE!</v>
      </c>
      <c r="P301" s="4" t="e">
        <f t="shared" si="97"/>
        <v>#VALUE!</v>
      </c>
      <c r="Q301" s="4" t="e">
        <f t="shared" si="98"/>
        <v>#VALUE!</v>
      </c>
      <c r="R301" s="4" t="e">
        <f t="shared" si="99"/>
        <v>#VALUE!</v>
      </c>
      <c r="S301" s="4" t="e">
        <f t="shared" si="100"/>
        <v>#VALUE!</v>
      </c>
      <c r="T301" s="14" t="e">
        <f t="shared" si="101"/>
        <v>#DIV/0!</v>
      </c>
      <c r="U301" s="4" t="e">
        <f t="shared" si="102"/>
        <v>#VALUE!</v>
      </c>
      <c r="V301" s="4" t="e">
        <f t="shared" si="103"/>
        <v>#VALUE!</v>
      </c>
      <c r="W301" s="4" t="e">
        <f t="shared" si="104"/>
        <v>#VALUE!</v>
      </c>
      <c r="X301" t="e">
        <f t="shared" si="105"/>
        <v>#VALUE!</v>
      </c>
      <c r="Y301" t="e">
        <f t="shared" si="106"/>
        <v>#VALUE!</v>
      </c>
      <c r="Z301" s="9" t="s">
        <v>1145</v>
      </c>
      <c r="AA301" s="2" t="s">
        <v>134</v>
      </c>
      <c r="AB301" s="2" t="s">
        <v>134</v>
      </c>
      <c r="AC301" s="2" t="s">
        <v>134</v>
      </c>
      <c r="AD301" s="2" t="s">
        <v>134</v>
      </c>
      <c r="AE301" s="2" t="s">
        <v>134</v>
      </c>
      <c r="AF301" s="2" t="s">
        <v>134</v>
      </c>
      <c r="AG301" s="4" t="s">
        <v>134</v>
      </c>
      <c r="AH301" s="4" t="s">
        <v>134</v>
      </c>
      <c r="AI301" s="4" t="s">
        <v>134</v>
      </c>
      <c r="AJ301" s="4" t="s">
        <v>134</v>
      </c>
      <c r="AK301" s="4" t="s">
        <v>134</v>
      </c>
      <c r="AL301" s="4" t="s">
        <v>134</v>
      </c>
      <c r="AM301" s="4" t="s">
        <v>134</v>
      </c>
      <c r="AN301" s="4" t="s">
        <v>134</v>
      </c>
      <c r="AO301" s="4" t="s">
        <v>134</v>
      </c>
      <c r="AP301" s="4" t="s">
        <v>134</v>
      </c>
      <c r="AQ301" s="4" t="s">
        <v>134</v>
      </c>
      <c r="AR301" s="4" t="s">
        <v>134</v>
      </c>
      <c r="AS301" s="4" t="s">
        <v>134</v>
      </c>
      <c r="AT301" s="4" t="s">
        <v>134</v>
      </c>
      <c r="AU301" s="4" t="s">
        <v>134</v>
      </c>
      <c r="AV301" s="4" t="s">
        <v>134</v>
      </c>
      <c r="AW301" s="4" t="s">
        <v>134</v>
      </c>
      <c r="AX301" s="4" t="s">
        <v>134</v>
      </c>
      <c r="AY301" s="4" t="s">
        <v>134</v>
      </c>
      <c r="AZ301" s="4" t="s">
        <v>134</v>
      </c>
      <c r="BA301" s="4" t="s">
        <v>134</v>
      </c>
      <c r="BB301" s="4" t="s">
        <v>134</v>
      </c>
      <c r="BC301" s="4" t="s">
        <v>134</v>
      </c>
      <c r="BD301" s="4" t="s">
        <v>134</v>
      </c>
      <c r="BE301" s="4" t="s">
        <v>134</v>
      </c>
      <c r="BF301" s="4" t="s">
        <v>134</v>
      </c>
      <c r="BG301" s="4" t="s">
        <v>134</v>
      </c>
      <c r="BH301" s="4" t="s">
        <v>134</v>
      </c>
      <c r="BI301" s="4" t="s">
        <v>134</v>
      </c>
      <c r="BJ301" s="4" t="s">
        <v>134</v>
      </c>
      <c r="BK301" s="4" t="s">
        <v>134</v>
      </c>
      <c r="BL301" s="4" t="s">
        <v>134</v>
      </c>
      <c r="BM301" s="4" t="s">
        <v>134</v>
      </c>
      <c r="BN301" s="4" t="s">
        <v>134</v>
      </c>
      <c r="BO301" s="4" t="s">
        <v>134</v>
      </c>
      <c r="BP301" s="4" t="s">
        <v>134</v>
      </c>
      <c r="BQ301" s="4" t="s">
        <v>134</v>
      </c>
      <c r="BR301" s="4" t="s">
        <v>134</v>
      </c>
      <c r="BS301" s="4" t="s">
        <v>134</v>
      </c>
      <c r="BT301" s="4" t="s">
        <v>134</v>
      </c>
      <c r="BU301" s="4" t="s">
        <v>134</v>
      </c>
      <c r="BV301" s="4" t="s">
        <v>134</v>
      </c>
      <c r="BW301" s="4" t="s">
        <v>134</v>
      </c>
      <c r="BX301" s="4" t="s">
        <v>134</v>
      </c>
      <c r="BY301" s="4" t="s">
        <v>134</v>
      </c>
      <c r="BZ301" s="4" t="s">
        <v>134</v>
      </c>
      <c r="CA301" s="4" t="s">
        <v>134</v>
      </c>
      <c r="CB301" s="4" t="s">
        <v>134</v>
      </c>
      <c r="CC301" s="4" t="s">
        <v>134</v>
      </c>
      <c r="CD301" s="4" t="s">
        <v>134</v>
      </c>
      <c r="CE301" s="4" t="s">
        <v>134</v>
      </c>
      <c r="CF301" s="4" t="s">
        <v>134</v>
      </c>
      <c r="CG301" s="4" t="s">
        <v>134</v>
      </c>
      <c r="CH301" s="4" t="s">
        <v>134</v>
      </c>
      <c r="CI301" s="4" t="s">
        <v>134</v>
      </c>
      <c r="CJ301" s="4" t="s">
        <v>134</v>
      </c>
      <c r="CK301" s="4" t="s">
        <v>134</v>
      </c>
      <c r="CL301" s="4" t="s">
        <v>134</v>
      </c>
      <c r="CM301" s="4" t="s">
        <v>134</v>
      </c>
      <c r="CN301" s="4" t="s">
        <v>134</v>
      </c>
      <c r="CO301" s="4" t="s">
        <v>134</v>
      </c>
      <c r="CP301" s="4" t="s">
        <v>134</v>
      </c>
      <c r="CQ301" s="4" t="s">
        <v>134</v>
      </c>
      <c r="CR301" s="4" t="s">
        <v>134</v>
      </c>
      <c r="CS301" s="4" t="s">
        <v>134</v>
      </c>
      <c r="CT301" s="8">
        <v>4</v>
      </c>
      <c r="CU301" s="8">
        <v>11</v>
      </c>
      <c r="CV301" s="4" t="s">
        <v>134</v>
      </c>
      <c r="CW301" s="4" t="s">
        <v>134</v>
      </c>
      <c r="CX301" s="4" t="s">
        <v>134</v>
      </c>
      <c r="CY301" s="4" t="s">
        <v>134</v>
      </c>
      <c r="CZ301" s="4" t="s">
        <v>134</v>
      </c>
      <c r="DA301" s="4" t="s">
        <v>134</v>
      </c>
      <c r="DB301" s="4" t="s">
        <v>134</v>
      </c>
      <c r="DC301" s="4" t="s">
        <v>134</v>
      </c>
      <c r="DD301" s="4" t="s">
        <v>134</v>
      </c>
      <c r="DE301" s="4" t="s">
        <v>134</v>
      </c>
      <c r="DF301" s="8">
        <v>13</v>
      </c>
      <c r="DG301" s="4" t="e">
        <f t="shared" si="107"/>
        <v>#VALUE!</v>
      </c>
    </row>
    <row r="302" spans="1:111" ht="14" customHeight="1" x14ac:dyDescent="0.2">
      <c r="A302" s="4" t="s">
        <v>1146</v>
      </c>
      <c r="B302" s="5" t="s">
        <v>1147</v>
      </c>
      <c r="C302" s="4" t="s">
        <v>413</v>
      </c>
      <c r="D302" s="2" t="s">
        <v>134</v>
      </c>
      <c r="E302" s="4">
        <f t="shared" si="109"/>
        <v>0</v>
      </c>
      <c r="F302" s="4">
        <f t="shared" si="89"/>
        <v>47.682984372564299</v>
      </c>
      <c r="G302" s="4">
        <f t="shared" si="90"/>
        <v>26.394006040738478</v>
      </c>
      <c r="H302" s="4">
        <f t="shared" si="91"/>
        <v>0.97926086960202674</v>
      </c>
      <c r="I302" s="17">
        <v>2.4470907579999999</v>
      </c>
      <c r="J302" s="8">
        <v>19</v>
      </c>
      <c r="K302" s="4">
        <f t="shared" si="92"/>
        <v>2.6174367186785785E-2</v>
      </c>
      <c r="L302" s="4">
        <f t="shared" si="93"/>
        <v>3.5899440145808592E-2</v>
      </c>
      <c r="M302" s="14">
        <f t="shared" si="94"/>
        <v>1917.6999999999998</v>
      </c>
      <c r="N302" s="4">
        <f t="shared" si="95"/>
        <v>3.1401917536910164E-2</v>
      </c>
      <c r="O302" s="4">
        <f t="shared" si="96"/>
        <v>2.8875585163845877E-2</v>
      </c>
      <c r="P302" s="4">
        <f t="shared" si="97"/>
        <v>3.7101638458768342E-2</v>
      </c>
      <c r="Q302" s="4">
        <f t="shared" si="98"/>
        <v>5.9979294202376666E-3</v>
      </c>
      <c r="R302" s="4" t="e">
        <f t="shared" si="99"/>
        <v>#VALUE!</v>
      </c>
      <c r="S302" s="4" t="e">
        <f t="shared" si="100"/>
        <v>#DIV/0!</v>
      </c>
      <c r="T302" s="14">
        <f t="shared" si="101"/>
        <v>6.165</v>
      </c>
      <c r="U302" s="4">
        <f t="shared" si="102"/>
        <v>0.90441756441115262</v>
      </c>
      <c r="V302" s="4">
        <f t="shared" si="103"/>
        <v>1.0304565879112915</v>
      </c>
      <c r="W302" s="4">
        <f t="shared" si="104"/>
        <v>1.1393262987012986</v>
      </c>
      <c r="X302">
        <f t="shared" si="105"/>
        <v>2.6115586404832299E-2</v>
      </c>
      <c r="Y302">
        <f t="shared" si="106"/>
        <v>5.8782829793598559</v>
      </c>
      <c r="Z302" s="9" t="s">
        <v>1148</v>
      </c>
      <c r="AA302" s="17">
        <v>3.0763427029999999</v>
      </c>
      <c r="AB302" s="17">
        <v>3.3210517579999999</v>
      </c>
      <c r="AC302" s="17">
        <v>2.6917998129999998</v>
      </c>
      <c r="AD302" s="17">
        <v>2.4470907579999999</v>
      </c>
      <c r="AE302" s="16">
        <v>-706.67</v>
      </c>
      <c r="AF302" s="16">
        <v>1740.4207583262901</v>
      </c>
      <c r="AG302" s="8">
        <v>51.32</v>
      </c>
      <c r="AH302" s="8">
        <v>186.21</v>
      </c>
      <c r="AI302" s="8">
        <v>89.29</v>
      </c>
      <c r="AJ302" s="8">
        <v>-49.95</v>
      </c>
      <c r="AK302" s="8">
        <v>51.99</v>
      </c>
      <c r="AL302" s="8">
        <v>1965.11</v>
      </c>
      <c r="AM302" s="8">
        <v>1870.29</v>
      </c>
      <c r="AN302" s="8">
        <v>1701.46</v>
      </c>
      <c r="AO302" s="8">
        <v>1556.35</v>
      </c>
      <c r="AP302" s="8">
        <v>1706.54</v>
      </c>
      <c r="AQ302" s="8">
        <v>1724.75</v>
      </c>
      <c r="AR302" s="8">
        <v>1844.14</v>
      </c>
      <c r="AS302" s="8">
        <v>1664.95</v>
      </c>
      <c r="AT302" s="8">
        <v>1529.46</v>
      </c>
      <c r="AU302" s="8">
        <v>1674.78</v>
      </c>
      <c r="AV302" s="8">
        <v>1777.28</v>
      </c>
      <c r="AW302" s="8">
        <v>1724.8</v>
      </c>
      <c r="AX302" s="8">
        <v>1330.69</v>
      </c>
      <c r="AY302" s="8">
        <v>1481.16</v>
      </c>
      <c r="AZ302" s="8">
        <v>1602.77</v>
      </c>
      <c r="BA302" s="8">
        <v>55.809999999999697</v>
      </c>
      <c r="BB302" s="8">
        <v>227.23</v>
      </c>
      <c r="BC302" s="8">
        <v>78.83</v>
      </c>
      <c r="BD302" s="8">
        <v>-88.229999999999905</v>
      </c>
      <c r="BE302" s="8">
        <v>54.98</v>
      </c>
      <c r="BF302" s="8">
        <v>65.939999999999799</v>
      </c>
      <c r="BG302" s="8">
        <v>235.75</v>
      </c>
      <c r="BH302" s="8">
        <v>86.64</v>
      </c>
      <c r="BI302" s="8">
        <v>-80.05</v>
      </c>
      <c r="BJ302" s="8">
        <v>63.180000000000099</v>
      </c>
      <c r="BK302" s="8">
        <v>334.3</v>
      </c>
      <c r="BL302" s="8">
        <v>203.4</v>
      </c>
      <c r="BM302" s="8">
        <v>133.38</v>
      </c>
      <c r="BN302" s="8">
        <v>77.56</v>
      </c>
      <c r="BO302" s="8">
        <v>90.4</v>
      </c>
      <c r="BP302" s="8">
        <v>262.74</v>
      </c>
      <c r="BQ302" s="8">
        <v>203.4</v>
      </c>
      <c r="BR302" s="8">
        <v>133.38</v>
      </c>
      <c r="BS302" s="8">
        <v>77.56</v>
      </c>
      <c r="BT302" s="8">
        <v>90.4</v>
      </c>
      <c r="BU302" s="8">
        <v>-10.66</v>
      </c>
      <c r="BV302" s="8">
        <v>-1.67</v>
      </c>
      <c r="BW302" s="8">
        <v>-14.22</v>
      </c>
      <c r="BX302" s="8">
        <v>-10.71</v>
      </c>
      <c r="BY302" s="8">
        <v>0</v>
      </c>
      <c r="BZ302" s="8">
        <v>-502.91</v>
      </c>
      <c r="CA302" s="8">
        <v>-402.48</v>
      </c>
      <c r="CB302" s="8">
        <v>-352.67</v>
      </c>
      <c r="CC302" s="8">
        <v>-504.84</v>
      </c>
      <c r="CD302" s="8">
        <v>-464.19</v>
      </c>
      <c r="CE302" s="10">
        <v>-0.59275679984059104</v>
      </c>
      <c r="CF302" s="10">
        <v>66.941176470588204</v>
      </c>
      <c r="CG302" s="10">
        <v>8.0154602951510903</v>
      </c>
      <c r="CH302" s="10">
        <v>4.66106442577032</v>
      </c>
      <c r="CI302" s="4" t="s">
        <v>134</v>
      </c>
      <c r="CJ302" s="8">
        <v>61.45</v>
      </c>
      <c r="CK302" s="8">
        <v>194.73</v>
      </c>
      <c r="CL302" s="8">
        <v>97.1</v>
      </c>
      <c r="CM302" s="8">
        <v>-41.77</v>
      </c>
      <c r="CN302" s="8">
        <v>60.19</v>
      </c>
      <c r="CO302" s="10">
        <v>3.4580000000000002</v>
      </c>
      <c r="CP302" s="10">
        <v>11.29</v>
      </c>
      <c r="CQ302" s="10">
        <v>7.2969999999999997</v>
      </c>
      <c r="CR302" s="10">
        <v>-2.82</v>
      </c>
      <c r="CS302" s="10">
        <v>3.7549999999999999</v>
      </c>
      <c r="CT302" s="8">
        <v>9</v>
      </c>
      <c r="CU302" s="8">
        <v>7</v>
      </c>
      <c r="CV302" s="8">
        <v>887.53</v>
      </c>
      <c r="CW302" s="8">
        <v>702.6</v>
      </c>
      <c r="CX302" s="8">
        <v>557.89</v>
      </c>
      <c r="CY302" s="8">
        <v>585.30999999999995</v>
      </c>
      <c r="CZ302" s="8">
        <v>715.28</v>
      </c>
      <c r="DA302" s="4" t="s">
        <v>134</v>
      </c>
      <c r="DB302" s="4" t="s">
        <v>134</v>
      </c>
      <c r="DC302" s="4" t="s">
        <v>134</v>
      </c>
      <c r="DD302" s="4" t="s">
        <v>134</v>
      </c>
      <c r="DE302" s="4" t="s">
        <v>134</v>
      </c>
      <c r="DF302" s="8">
        <v>19</v>
      </c>
      <c r="DG302" s="4">
        <f t="shared" si="107"/>
        <v>-3.2374612460742691E-3</v>
      </c>
    </row>
    <row r="303" spans="1:111" ht="14" customHeight="1" x14ac:dyDescent="0.2">
      <c r="A303" s="4" t="s">
        <v>1149</v>
      </c>
      <c r="B303" s="5" t="s">
        <v>1150</v>
      </c>
      <c r="C303" s="4" t="s">
        <v>182</v>
      </c>
      <c r="D303" s="2" t="s">
        <v>134</v>
      </c>
      <c r="E303" s="4" t="e">
        <f t="shared" si="109"/>
        <v>#VALUE!</v>
      </c>
      <c r="F303" s="4" t="e">
        <f t="shared" si="89"/>
        <v>#VALUE!</v>
      </c>
      <c r="G303" s="4" t="e">
        <f t="shared" si="90"/>
        <v>#VALUE!</v>
      </c>
      <c r="H303" s="4" t="e">
        <f t="shared" si="91"/>
        <v>#VALUE!</v>
      </c>
      <c r="I303" s="2" t="s">
        <v>134</v>
      </c>
      <c r="J303" s="4" t="s">
        <v>134</v>
      </c>
      <c r="K303" s="4" t="e">
        <f t="shared" si="92"/>
        <v>#VALUE!</v>
      </c>
      <c r="L303" s="4" t="e">
        <f t="shared" si="93"/>
        <v>#VALUE!</v>
      </c>
      <c r="M303" s="14" t="e">
        <f t="shared" si="94"/>
        <v>#DIV/0!</v>
      </c>
      <c r="N303" s="4" t="e">
        <f t="shared" si="95"/>
        <v>#VALUE!</v>
      </c>
      <c r="O303" s="4" t="e">
        <f t="shared" si="96"/>
        <v>#VALUE!</v>
      </c>
      <c r="P303" s="4" t="e">
        <f t="shared" si="97"/>
        <v>#VALUE!</v>
      </c>
      <c r="Q303" s="4" t="e">
        <f t="shared" si="98"/>
        <v>#VALUE!</v>
      </c>
      <c r="R303" s="4" t="e">
        <f t="shared" si="99"/>
        <v>#VALUE!</v>
      </c>
      <c r="S303" s="4" t="e">
        <f t="shared" si="100"/>
        <v>#VALUE!</v>
      </c>
      <c r="T303" s="14" t="e">
        <f t="shared" si="101"/>
        <v>#DIV/0!</v>
      </c>
      <c r="U303" s="4" t="e">
        <f t="shared" si="102"/>
        <v>#VALUE!</v>
      </c>
      <c r="V303" s="4" t="e">
        <f t="shared" si="103"/>
        <v>#VALUE!</v>
      </c>
      <c r="W303" s="4" t="e">
        <f t="shared" si="104"/>
        <v>#VALUE!</v>
      </c>
      <c r="X303" t="e">
        <f t="shared" si="105"/>
        <v>#VALUE!</v>
      </c>
      <c r="Y303" t="e">
        <f t="shared" si="106"/>
        <v>#VALUE!</v>
      </c>
      <c r="Z303" s="9" t="s">
        <v>1151</v>
      </c>
      <c r="AA303" s="2" t="s">
        <v>134</v>
      </c>
      <c r="AB303" s="2" t="s">
        <v>134</v>
      </c>
      <c r="AC303" s="2" t="s">
        <v>134</v>
      </c>
      <c r="AD303" s="2" t="s">
        <v>134</v>
      </c>
      <c r="AE303" s="2" t="s">
        <v>134</v>
      </c>
      <c r="AF303" s="2" t="s">
        <v>134</v>
      </c>
      <c r="AG303" s="4" t="s">
        <v>134</v>
      </c>
      <c r="AH303" s="4" t="s">
        <v>134</v>
      </c>
      <c r="AI303" s="4" t="s">
        <v>134</v>
      </c>
      <c r="AJ303" s="4" t="s">
        <v>134</v>
      </c>
      <c r="AK303" s="4" t="s">
        <v>134</v>
      </c>
      <c r="AL303" s="4" t="s">
        <v>134</v>
      </c>
      <c r="AM303" s="4" t="s">
        <v>134</v>
      </c>
      <c r="AN303" s="4" t="s">
        <v>134</v>
      </c>
      <c r="AO303" s="4" t="s">
        <v>134</v>
      </c>
      <c r="AP303" s="4" t="s">
        <v>134</v>
      </c>
      <c r="AQ303" s="4" t="s">
        <v>134</v>
      </c>
      <c r="AR303" s="4" t="s">
        <v>134</v>
      </c>
      <c r="AS303" s="4" t="s">
        <v>134</v>
      </c>
      <c r="AT303" s="4" t="s">
        <v>134</v>
      </c>
      <c r="AU303" s="4" t="s">
        <v>134</v>
      </c>
      <c r="AV303" s="4" t="s">
        <v>134</v>
      </c>
      <c r="AW303" s="4" t="s">
        <v>134</v>
      </c>
      <c r="AX303" s="4" t="s">
        <v>134</v>
      </c>
      <c r="AY303" s="4" t="s">
        <v>134</v>
      </c>
      <c r="AZ303" s="4" t="s">
        <v>134</v>
      </c>
      <c r="BA303" s="4" t="s">
        <v>134</v>
      </c>
      <c r="BB303" s="4" t="s">
        <v>134</v>
      </c>
      <c r="BC303" s="4" t="s">
        <v>134</v>
      </c>
      <c r="BD303" s="4" t="s">
        <v>134</v>
      </c>
      <c r="BE303" s="4" t="s">
        <v>134</v>
      </c>
      <c r="BF303" s="4" t="s">
        <v>134</v>
      </c>
      <c r="BG303" s="4" t="s">
        <v>134</v>
      </c>
      <c r="BH303" s="4" t="s">
        <v>134</v>
      </c>
      <c r="BI303" s="4" t="s">
        <v>134</v>
      </c>
      <c r="BJ303" s="4" t="s">
        <v>134</v>
      </c>
      <c r="BK303" s="4" t="s">
        <v>134</v>
      </c>
      <c r="BL303" s="4" t="s">
        <v>134</v>
      </c>
      <c r="BM303" s="4" t="s">
        <v>134</v>
      </c>
      <c r="BN303" s="4" t="s">
        <v>134</v>
      </c>
      <c r="BO303" s="4" t="s">
        <v>134</v>
      </c>
      <c r="BP303" s="4" t="s">
        <v>134</v>
      </c>
      <c r="BQ303" s="4" t="s">
        <v>134</v>
      </c>
      <c r="BR303" s="4" t="s">
        <v>134</v>
      </c>
      <c r="BS303" s="4" t="s">
        <v>134</v>
      </c>
      <c r="BT303" s="4" t="s">
        <v>134</v>
      </c>
      <c r="BU303" s="4" t="s">
        <v>134</v>
      </c>
      <c r="BV303" s="4" t="s">
        <v>134</v>
      </c>
      <c r="BW303" s="4" t="s">
        <v>134</v>
      </c>
      <c r="BX303" s="4" t="s">
        <v>134</v>
      </c>
      <c r="BY303" s="4" t="s">
        <v>134</v>
      </c>
      <c r="BZ303" s="4" t="s">
        <v>134</v>
      </c>
      <c r="CA303" s="4" t="s">
        <v>134</v>
      </c>
      <c r="CB303" s="4" t="s">
        <v>134</v>
      </c>
      <c r="CC303" s="4" t="s">
        <v>134</v>
      </c>
      <c r="CD303" s="4" t="s">
        <v>134</v>
      </c>
      <c r="CE303" s="4" t="s">
        <v>134</v>
      </c>
      <c r="CF303" s="4" t="s">
        <v>134</v>
      </c>
      <c r="CG303" s="4" t="s">
        <v>134</v>
      </c>
      <c r="CH303" s="4" t="s">
        <v>134</v>
      </c>
      <c r="CI303" s="4" t="s">
        <v>134</v>
      </c>
      <c r="CJ303" s="4" t="s">
        <v>134</v>
      </c>
      <c r="CK303" s="4" t="s">
        <v>134</v>
      </c>
      <c r="CL303" s="4" t="s">
        <v>134</v>
      </c>
      <c r="CM303" s="4" t="s">
        <v>134</v>
      </c>
      <c r="CN303" s="4" t="s">
        <v>134</v>
      </c>
      <c r="CO303" s="4" t="s">
        <v>134</v>
      </c>
      <c r="CP303" s="4" t="s">
        <v>134</v>
      </c>
      <c r="CQ303" s="4" t="s">
        <v>134</v>
      </c>
      <c r="CR303" s="4" t="s">
        <v>134</v>
      </c>
      <c r="CS303" s="4" t="s">
        <v>134</v>
      </c>
      <c r="CT303" s="4" t="s">
        <v>134</v>
      </c>
      <c r="CU303" s="4" t="s">
        <v>134</v>
      </c>
      <c r="CV303" s="4" t="s">
        <v>134</v>
      </c>
      <c r="CW303" s="4" t="s">
        <v>134</v>
      </c>
      <c r="CX303" s="4" t="s">
        <v>134</v>
      </c>
      <c r="CY303" s="4" t="s">
        <v>134</v>
      </c>
      <c r="CZ303" s="4" t="s">
        <v>134</v>
      </c>
      <c r="DA303" s="4" t="s">
        <v>134</v>
      </c>
      <c r="DB303" s="4" t="s">
        <v>134</v>
      </c>
      <c r="DC303" s="4" t="s">
        <v>134</v>
      </c>
      <c r="DD303" s="4" t="s">
        <v>134</v>
      </c>
      <c r="DE303" s="4" t="s">
        <v>134</v>
      </c>
      <c r="DF303" s="4" t="s">
        <v>134</v>
      </c>
      <c r="DG303" s="4" t="e">
        <f t="shared" si="107"/>
        <v>#VALUE!</v>
      </c>
    </row>
    <row r="304" spans="1:111" ht="14" customHeight="1" x14ac:dyDescent="0.2">
      <c r="A304" s="4" t="s">
        <v>1152</v>
      </c>
      <c r="B304" s="5" t="s">
        <v>1153</v>
      </c>
      <c r="C304" s="4" t="s">
        <v>641</v>
      </c>
      <c r="D304" s="16">
        <v>8</v>
      </c>
      <c r="E304" s="4">
        <f t="shared" si="109"/>
        <v>-8.7582201162511919E-2</v>
      </c>
      <c r="F304" s="4">
        <f t="shared" si="89"/>
        <v>-18.133635952469827</v>
      </c>
      <c r="G304" s="4">
        <f t="shared" si="90"/>
        <v>-77.446808583327382</v>
      </c>
      <c r="H304" s="4">
        <f t="shared" si="91"/>
        <v>6.0078671494957341</v>
      </c>
      <c r="I304" s="17">
        <v>5.8296012859999999</v>
      </c>
      <c r="J304" s="4" t="s">
        <v>134</v>
      </c>
      <c r="K304" s="4">
        <f t="shared" si="92"/>
        <v>0.1195037555330678</v>
      </c>
      <c r="L304" s="4">
        <f t="shared" si="93"/>
        <v>-0.37116734713399779</v>
      </c>
      <c r="M304" s="14">
        <f t="shared" si="94"/>
        <v>728.92</v>
      </c>
      <c r="N304" s="4">
        <f t="shared" si="95"/>
        <v>-0.18165870592869804</v>
      </c>
      <c r="O304" s="4">
        <f t="shared" si="96"/>
        <v>-0.19787768367145953</v>
      </c>
      <c r="P304" s="4">
        <f t="shared" si="97"/>
        <v>-7.7574108725625368E-2</v>
      </c>
      <c r="Q304" s="4">
        <f t="shared" si="98"/>
        <v>4.3695834154027967E-2</v>
      </c>
      <c r="R304" s="4">
        <f t="shared" si="99"/>
        <v>0.3482254877925674</v>
      </c>
      <c r="S304" s="4" t="e">
        <f t="shared" si="100"/>
        <v>#VALUE!</v>
      </c>
      <c r="T304" s="14">
        <f t="shared" si="101"/>
        <v>51.994999999999997</v>
      </c>
      <c r="U304" s="4">
        <f t="shared" si="102"/>
        <v>2.3429041143302141</v>
      </c>
      <c r="V304" s="4">
        <f t="shared" si="103"/>
        <v>5.609557351011671</v>
      </c>
      <c r="W304" s="4">
        <f t="shared" si="104"/>
        <v>0.85055257767365411</v>
      </c>
      <c r="X304">
        <f t="shared" si="105"/>
        <v>-0.4636084392079951</v>
      </c>
      <c r="Y304">
        <f t="shared" si="106"/>
        <v>0.15770023242380271</v>
      </c>
      <c r="Z304" s="9" t="s">
        <v>1154</v>
      </c>
      <c r="AA304" s="17">
        <v>11.702240417000001</v>
      </c>
      <c r="AB304" s="17">
        <v>7.00942825</v>
      </c>
      <c r="AC304" s="17">
        <v>10.934707669</v>
      </c>
      <c r="AD304" s="17">
        <v>8.4113142340000007</v>
      </c>
      <c r="AE304" s="16">
        <v>3931.02</v>
      </c>
      <c r="AF304" s="16">
        <v>9760.6212857567498</v>
      </c>
      <c r="AG304" s="8">
        <v>-321.48</v>
      </c>
      <c r="AH304" s="8">
        <v>-260.86</v>
      </c>
      <c r="AI304" s="8">
        <v>-953.86</v>
      </c>
      <c r="AJ304" s="8">
        <v>-3530.84</v>
      </c>
      <c r="AK304" s="8">
        <v>-27309.51</v>
      </c>
      <c r="AL304" s="8">
        <v>693.43</v>
      </c>
      <c r="AM304" s="8">
        <v>764.41</v>
      </c>
      <c r="AN304" s="8">
        <v>1067.8599999999999</v>
      </c>
      <c r="AO304" s="8">
        <v>1528.86</v>
      </c>
      <c r="AP304" s="8">
        <v>4434.68</v>
      </c>
      <c r="AQ304" s="8">
        <v>289.62</v>
      </c>
      <c r="AR304" s="8">
        <v>262.48</v>
      </c>
      <c r="AS304" s="8">
        <v>435.76</v>
      </c>
      <c r="AT304" s="8">
        <v>755.73</v>
      </c>
      <c r="AU304" s="8">
        <v>646.01</v>
      </c>
      <c r="AV304" s="8">
        <v>1624.64</v>
      </c>
      <c r="AW304" s="8">
        <v>815.27</v>
      </c>
      <c r="AX304" s="8">
        <v>851.39</v>
      </c>
      <c r="AY304" s="8">
        <v>2204.1</v>
      </c>
      <c r="AZ304" s="8">
        <v>1034.32</v>
      </c>
      <c r="BA304" s="8">
        <v>-295.13</v>
      </c>
      <c r="BB304" s="8">
        <v>-728.68</v>
      </c>
      <c r="BC304" s="8">
        <v>-870.66</v>
      </c>
      <c r="BD304" s="8">
        <v>-3399.49</v>
      </c>
      <c r="BE304" s="8">
        <v>-27336.99</v>
      </c>
      <c r="BF304" s="8">
        <v>-126.03</v>
      </c>
      <c r="BG304" s="8">
        <v>-565.51</v>
      </c>
      <c r="BH304" s="8">
        <v>-719.87</v>
      </c>
      <c r="BI304" s="8">
        <v>-386.47</v>
      </c>
      <c r="BJ304" s="8">
        <v>-12496.62</v>
      </c>
      <c r="BK304" s="8">
        <v>4397.1400000000003</v>
      </c>
      <c r="BL304" s="8">
        <v>4146.63</v>
      </c>
      <c r="BM304" s="8">
        <v>4189.2299999999996</v>
      </c>
      <c r="BN304" s="8">
        <v>3763.03</v>
      </c>
      <c r="BO304" s="8">
        <v>3238.02</v>
      </c>
      <c r="BP304" s="8">
        <v>4135.55</v>
      </c>
      <c r="BQ304" s="8">
        <v>3906.78</v>
      </c>
      <c r="BR304" s="8">
        <v>3870.43</v>
      </c>
      <c r="BS304" s="8">
        <v>3763.03</v>
      </c>
      <c r="BT304" s="8">
        <v>2801.25</v>
      </c>
      <c r="BU304" s="8">
        <v>-70.989999999999995</v>
      </c>
      <c r="BV304" s="8">
        <v>-33</v>
      </c>
      <c r="BW304" s="8">
        <v>-9.76</v>
      </c>
      <c r="BX304" s="4" t="s">
        <v>134</v>
      </c>
      <c r="BY304" s="4" t="s">
        <v>134</v>
      </c>
      <c r="BZ304" s="8">
        <v>-756.21</v>
      </c>
      <c r="CA304" s="8">
        <v>-349.02</v>
      </c>
      <c r="CB304" s="8">
        <v>-406.25</v>
      </c>
      <c r="CC304" s="8">
        <v>-884.87</v>
      </c>
      <c r="CD304" s="8">
        <v>170.45</v>
      </c>
      <c r="CE304" s="10">
        <v>-1.07038422305338</v>
      </c>
      <c r="CF304" s="10">
        <v>-20.16</v>
      </c>
      <c r="CG304" s="10">
        <v>-18.8308034061459</v>
      </c>
      <c r="CH304" s="10">
        <v>-0.161980495332365</v>
      </c>
      <c r="CI304" s="4" t="s">
        <v>134</v>
      </c>
      <c r="CJ304" s="8">
        <v>-152.38</v>
      </c>
      <c r="CK304" s="8">
        <v>-97.69</v>
      </c>
      <c r="CL304" s="8">
        <v>-803.07</v>
      </c>
      <c r="CM304" s="8">
        <v>-517.82000000000005</v>
      </c>
      <c r="CN304" s="8">
        <v>-12469.14</v>
      </c>
      <c r="CO304" s="10">
        <v>-9.3789999999999996</v>
      </c>
      <c r="CP304" s="10">
        <v>-11.983000000000001</v>
      </c>
      <c r="CQ304" s="10">
        <v>-94.325000000000003</v>
      </c>
      <c r="CR304" s="10">
        <v>-23.492999999999999</v>
      </c>
      <c r="CS304" s="4" t="s">
        <v>371</v>
      </c>
      <c r="CT304" s="4" t="s">
        <v>134</v>
      </c>
      <c r="CU304" s="4" t="s">
        <v>134</v>
      </c>
      <c r="CV304" s="8">
        <v>45.96</v>
      </c>
      <c r="CW304" s="8">
        <v>77.55</v>
      </c>
      <c r="CX304" s="8">
        <v>-369.98</v>
      </c>
      <c r="CY304" s="8">
        <v>-158.72999999999999</v>
      </c>
      <c r="CZ304" s="8">
        <v>-238.32</v>
      </c>
      <c r="DA304" s="8">
        <v>241.47</v>
      </c>
      <c r="DB304" s="8">
        <v>258.73</v>
      </c>
      <c r="DC304" s="8">
        <v>275.98</v>
      </c>
      <c r="DD304" s="8">
        <v>293.23</v>
      </c>
      <c r="DE304" s="8">
        <v>3173.01</v>
      </c>
      <c r="DF304" s="4" t="s">
        <v>134</v>
      </c>
      <c r="DG304" s="4">
        <f t="shared" si="107"/>
        <v>-0.6706103013184681</v>
      </c>
    </row>
    <row r="305" spans="1:111" ht="14" customHeight="1" x14ac:dyDescent="0.2">
      <c r="A305" s="4" t="s">
        <v>1155</v>
      </c>
      <c r="B305" s="5" t="s">
        <v>1156</v>
      </c>
      <c r="C305" s="4" t="s">
        <v>381</v>
      </c>
      <c r="D305" s="2" t="s">
        <v>134</v>
      </c>
      <c r="E305" s="4">
        <f t="shared" si="109"/>
        <v>0.29331013327165523</v>
      </c>
      <c r="F305" s="4">
        <f t="shared" si="89"/>
        <v>6.3443003961227209</v>
      </c>
      <c r="G305" s="4">
        <f t="shared" si="90"/>
        <v>-52.538618466471604</v>
      </c>
      <c r="H305" s="4">
        <f t="shared" si="91"/>
        <v>26.143930834049748</v>
      </c>
      <c r="I305" s="17">
        <v>42.170120632</v>
      </c>
      <c r="J305" s="4" t="s">
        <v>134</v>
      </c>
      <c r="K305" s="4">
        <f t="shared" si="92"/>
        <v>-0.17004619137421051</v>
      </c>
      <c r="L305" s="4">
        <f t="shared" si="93"/>
        <v>-6.2031918353959825E-2</v>
      </c>
      <c r="M305" s="14">
        <f t="shared" si="94"/>
        <v>33859.205000000002</v>
      </c>
      <c r="N305" s="4">
        <f t="shared" si="95"/>
        <v>-0.4976135954304533</v>
      </c>
      <c r="O305" s="4">
        <f t="shared" si="96"/>
        <v>4.2755428909586781</v>
      </c>
      <c r="P305" s="4">
        <f t="shared" si="97"/>
        <v>-0.4976135954304533</v>
      </c>
      <c r="Q305" s="4" t="e">
        <f t="shared" si="98"/>
        <v>#VALUE!</v>
      </c>
      <c r="R305" s="4" t="e">
        <f t="shared" si="99"/>
        <v>#VALUE!</v>
      </c>
      <c r="S305" s="4" t="e">
        <f t="shared" si="100"/>
        <v>#VALUE!</v>
      </c>
      <c r="T305" s="14" t="e">
        <f t="shared" si="101"/>
        <v>#DIV/0!</v>
      </c>
      <c r="U305" s="4">
        <f t="shared" si="102"/>
        <v>4.7855470715982042E-2</v>
      </c>
      <c r="V305" s="4">
        <f t="shared" si="103"/>
        <v>0.99575345712144603</v>
      </c>
      <c r="W305" s="4">
        <f t="shared" si="104"/>
        <v>37.146557047133356</v>
      </c>
      <c r="X305">
        <f t="shared" si="105"/>
        <v>0.20460811761319825</v>
      </c>
      <c r="Y305">
        <f t="shared" si="106"/>
        <v>80.672850083190554</v>
      </c>
      <c r="Z305" s="9" t="s">
        <v>1157</v>
      </c>
      <c r="AA305" s="17">
        <v>42.170120632</v>
      </c>
      <c r="AB305" s="17">
        <v>15.060757625000001</v>
      </c>
      <c r="AC305" s="17">
        <v>42.170120632</v>
      </c>
      <c r="AD305" s="17">
        <v>15.072806435</v>
      </c>
      <c r="AE305" s="16">
        <v>-1525.72</v>
      </c>
      <c r="AF305" s="16">
        <v>40644.4006318471</v>
      </c>
      <c r="AG305" s="8">
        <v>6646.93</v>
      </c>
      <c r="AH305" s="8">
        <v>11993.45</v>
      </c>
      <c r="AI305" s="8">
        <v>-10800.79</v>
      </c>
      <c r="AJ305" s="8">
        <v>-8274.6200000000008</v>
      </c>
      <c r="AK305" s="8">
        <v>147.41</v>
      </c>
      <c r="AL305" s="8">
        <v>32486.15</v>
      </c>
      <c r="AM305" s="8">
        <v>35232.26</v>
      </c>
      <c r="AN305" s="8">
        <v>23666.720000000001</v>
      </c>
      <c r="AO305" s="8">
        <v>34114.47</v>
      </c>
      <c r="AP305" s="8">
        <v>41970.68</v>
      </c>
      <c r="AQ305" s="8">
        <v>1561.27</v>
      </c>
      <c r="AR305" s="8">
        <v>554.29</v>
      </c>
      <c r="AS305" s="8">
        <v>1752.31</v>
      </c>
      <c r="AT305" s="8">
        <v>386.1</v>
      </c>
      <c r="AU305" s="8">
        <v>2599.17</v>
      </c>
      <c r="AV305" s="8">
        <v>1554.64</v>
      </c>
      <c r="AW305" s="8">
        <v>874.54</v>
      </c>
      <c r="AX305" s="8">
        <v>904.94</v>
      </c>
      <c r="AY305" s="8">
        <v>1145.27</v>
      </c>
      <c r="AZ305" s="8">
        <v>3276.53</v>
      </c>
      <c r="BA305" s="8">
        <v>-773.61</v>
      </c>
      <c r="BB305" s="8">
        <v>-879.59</v>
      </c>
      <c r="BC305" s="8">
        <v>-669.78</v>
      </c>
      <c r="BD305" s="8">
        <v>-1087.45</v>
      </c>
      <c r="BE305" s="8">
        <v>1104</v>
      </c>
      <c r="BF305" s="8">
        <v>-773.61</v>
      </c>
      <c r="BG305" s="8">
        <v>-879.59</v>
      </c>
      <c r="BH305" s="8">
        <v>-669.78</v>
      </c>
      <c r="BI305" s="8">
        <v>-1087.45</v>
      </c>
      <c r="BJ305" s="4" t="s">
        <v>134</v>
      </c>
      <c r="BK305" s="8">
        <v>402.69</v>
      </c>
      <c r="BL305" s="8">
        <v>759.27</v>
      </c>
      <c r="BM305" s="8">
        <v>1187.18</v>
      </c>
      <c r="BN305" s="8">
        <v>834.14</v>
      </c>
      <c r="BO305" s="8">
        <v>415.73</v>
      </c>
      <c r="BP305" s="8">
        <v>402.7</v>
      </c>
      <c r="BQ305" s="8">
        <v>741.28</v>
      </c>
      <c r="BR305" s="8">
        <v>1145.1199999999999</v>
      </c>
      <c r="BS305" s="8">
        <v>764.93</v>
      </c>
      <c r="BT305" s="8">
        <v>382.45</v>
      </c>
      <c r="BU305" s="4" t="s">
        <v>134</v>
      </c>
      <c r="BV305" s="4" t="s">
        <v>134</v>
      </c>
      <c r="BW305" s="4" t="s">
        <v>134</v>
      </c>
      <c r="BX305" s="4" t="s">
        <v>134</v>
      </c>
      <c r="BY305" s="4" t="s">
        <v>134</v>
      </c>
      <c r="BZ305" s="4" t="s">
        <v>134</v>
      </c>
      <c r="CA305" s="4" t="s">
        <v>134</v>
      </c>
      <c r="CB305" s="4" t="s">
        <v>134</v>
      </c>
      <c r="CC305" s="4" t="s">
        <v>134</v>
      </c>
      <c r="CD305" s="4" t="s">
        <v>134</v>
      </c>
      <c r="CE305" s="4" t="s">
        <v>134</v>
      </c>
      <c r="CF305" s="4" t="s">
        <v>134</v>
      </c>
      <c r="CG305" s="4" t="s">
        <v>134</v>
      </c>
      <c r="CH305" s="4" t="s">
        <v>134</v>
      </c>
      <c r="CI305" s="4" t="s">
        <v>134</v>
      </c>
      <c r="CJ305" s="4" t="s">
        <v>134</v>
      </c>
      <c r="CK305" s="4" t="s">
        <v>134</v>
      </c>
      <c r="CL305" s="4" t="s">
        <v>134</v>
      </c>
      <c r="CM305" s="4" t="s">
        <v>134</v>
      </c>
      <c r="CN305" s="4" t="s">
        <v>134</v>
      </c>
      <c r="CO305" s="4" t="s">
        <v>134</v>
      </c>
      <c r="CP305" s="4" t="s">
        <v>134</v>
      </c>
      <c r="CQ305" s="4" t="s">
        <v>134</v>
      </c>
      <c r="CR305" s="4" t="s">
        <v>134</v>
      </c>
      <c r="CS305" s="4" t="s">
        <v>134</v>
      </c>
      <c r="CT305" s="4" t="s">
        <v>134</v>
      </c>
      <c r="CU305" s="4" t="s">
        <v>134</v>
      </c>
      <c r="CV305" s="4" t="s">
        <v>134</v>
      </c>
      <c r="CW305" s="4" t="s">
        <v>134</v>
      </c>
      <c r="CX305" s="4" t="s">
        <v>134</v>
      </c>
      <c r="CY305" s="4" t="s">
        <v>134</v>
      </c>
      <c r="CZ305" s="4" t="s">
        <v>134</v>
      </c>
      <c r="DA305" s="4" t="s">
        <v>134</v>
      </c>
      <c r="DB305" s="4" t="s">
        <v>134</v>
      </c>
      <c r="DC305" s="4" t="s">
        <v>134</v>
      </c>
      <c r="DD305" s="4" t="s">
        <v>134</v>
      </c>
      <c r="DE305" s="4" t="s">
        <v>134</v>
      </c>
      <c r="DF305" s="4" t="s">
        <v>134</v>
      </c>
      <c r="DG305" s="4">
        <f t="shared" si="107"/>
        <v>1.5913348737600601</v>
      </c>
    </row>
    <row r="306" spans="1:111" ht="14" customHeight="1" x14ac:dyDescent="0.2">
      <c r="A306" s="4" t="s">
        <v>1158</v>
      </c>
      <c r="B306" s="5" t="s">
        <v>1159</v>
      </c>
      <c r="C306" s="4" t="s">
        <v>350</v>
      </c>
      <c r="D306" s="2" t="s">
        <v>134</v>
      </c>
      <c r="E306" s="4" t="e">
        <f t="shared" si="109"/>
        <v>#VALUE!</v>
      </c>
      <c r="F306" s="4" t="e">
        <f t="shared" si="89"/>
        <v>#VALUE!</v>
      </c>
      <c r="G306" s="4" t="e">
        <f t="shared" si="90"/>
        <v>#VALUE!</v>
      </c>
      <c r="H306" s="4" t="e">
        <f t="shared" si="91"/>
        <v>#VALUE!</v>
      </c>
      <c r="I306" s="2" t="s">
        <v>134</v>
      </c>
      <c r="J306" s="8">
        <v>226</v>
      </c>
      <c r="K306" s="4" t="e">
        <f t="shared" si="92"/>
        <v>#VALUE!</v>
      </c>
      <c r="L306" s="4" t="e">
        <f t="shared" si="93"/>
        <v>#VALUE!</v>
      </c>
      <c r="M306" s="14" t="e">
        <f t="shared" si="94"/>
        <v>#DIV/0!</v>
      </c>
      <c r="N306" s="4" t="e">
        <f t="shared" si="95"/>
        <v>#VALUE!</v>
      </c>
      <c r="O306" s="4" t="e">
        <f t="shared" si="96"/>
        <v>#VALUE!</v>
      </c>
      <c r="P306" s="4" t="e">
        <f t="shared" si="97"/>
        <v>#VALUE!</v>
      </c>
      <c r="Q306" s="4" t="e">
        <f t="shared" si="98"/>
        <v>#VALUE!</v>
      </c>
      <c r="R306" s="4" t="e">
        <f t="shared" si="99"/>
        <v>#VALUE!</v>
      </c>
      <c r="S306" s="4" t="e">
        <f t="shared" si="100"/>
        <v>#VALUE!</v>
      </c>
      <c r="T306" s="14" t="e">
        <f t="shared" si="101"/>
        <v>#DIV/0!</v>
      </c>
      <c r="U306" s="4" t="e">
        <f t="shared" si="102"/>
        <v>#VALUE!</v>
      </c>
      <c r="V306" s="4" t="e">
        <f t="shared" si="103"/>
        <v>#VALUE!</v>
      </c>
      <c r="W306" s="4" t="e">
        <f t="shared" si="104"/>
        <v>#VALUE!</v>
      </c>
      <c r="X306" t="e">
        <f t="shared" si="105"/>
        <v>#VALUE!</v>
      </c>
      <c r="Y306" t="e">
        <f t="shared" si="106"/>
        <v>#VALUE!</v>
      </c>
      <c r="Z306" s="9" t="s">
        <v>1160</v>
      </c>
      <c r="AA306" s="2" t="s">
        <v>134</v>
      </c>
      <c r="AB306" s="2" t="s">
        <v>134</v>
      </c>
      <c r="AC306" s="17">
        <v>1.960067676</v>
      </c>
      <c r="AD306" s="17">
        <v>4.0719715780000003</v>
      </c>
      <c r="AE306" s="2" t="s">
        <v>134</v>
      </c>
      <c r="AF306" s="2" t="s">
        <v>134</v>
      </c>
      <c r="AG306" s="4" t="s">
        <v>134</v>
      </c>
      <c r="AH306" s="4" t="s">
        <v>134</v>
      </c>
      <c r="AI306" s="4" t="s">
        <v>134</v>
      </c>
      <c r="AJ306" s="8">
        <v>-1686.64</v>
      </c>
      <c r="AK306" s="8">
        <v>-216.38</v>
      </c>
      <c r="AL306" s="4" t="s">
        <v>134</v>
      </c>
      <c r="AM306" s="4" t="s">
        <v>134</v>
      </c>
      <c r="AN306" s="4" t="s">
        <v>134</v>
      </c>
      <c r="AO306" s="8">
        <v>2238.75</v>
      </c>
      <c r="AP306" s="8">
        <v>1870.38</v>
      </c>
      <c r="AQ306" s="4" t="s">
        <v>134</v>
      </c>
      <c r="AR306" s="4" t="s">
        <v>134</v>
      </c>
      <c r="AS306" s="4" t="s">
        <v>134</v>
      </c>
      <c r="AT306" s="8">
        <v>1038.99</v>
      </c>
      <c r="AU306" s="8">
        <v>1307.76</v>
      </c>
      <c r="AV306" s="4" t="s">
        <v>134</v>
      </c>
      <c r="AW306" s="4" t="s">
        <v>134</v>
      </c>
      <c r="AX306" s="4" t="s">
        <v>134</v>
      </c>
      <c r="AY306" s="8">
        <v>1526.43</v>
      </c>
      <c r="AZ306" s="8">
        <v>4203.5600000000004</v>
      </c>
      <c r="BA306" s="4" t="s">
        <v>134</v>
      </c>
      <c r="BB306" s="4" t="s">
        <v>134</v>
      </c>
      <c r="BC306" s="4" t="s">
        <v>134</v>
      </c>
      <c r="BD306" s="8">
        <v>-1279.4000000000001</v>
      </c>
      <c r="BE306" s="8">
        <v>111.07</v>
      </c>
      <c r="BF306" s="4" t="s">
        <v>134</v>
      </c>
      <c r="BG306" s="4" t="s">
        <v>134</v>
      </c>
      <c r="BH306" s="4" t="s">
        <v>134</v>
      </c>
      <c r="BI306" s="8">
        <v>-1165.43</v>
      </c>
      <c r="BJ306" s="8">
        <v>264.69000000000102</v>
      </c>
      <c r="BK306" s="4" t="s">
        <v>134</v>
      </c>
      <c r="BL306" s="4" t="s">
        <v>134</v>
      </c>
      <c r="BM306" s="4" t="s">
        <v>134</v>
      </c>
      <c r="BN306" s="8">
        <v>12901.62</v>
      </c>
      <c r="BO306" s="8">
        <v>10901.02</v>
      </c>
      <c r="BP306" s="4" t="s">
        <v>134</v>
      </c>
      <c r="BQ306" s="4" t="s">
        <v>134</v>
      </c>
      <c r="BR306" s="4" t="s">
        <v>134</v>
      </c>
      <c r="BS306" s="8">
        <v>3859.91</v>
      </c>
      <c r="BT306" s="8">
        <v>2911.4</v>
      </c>
      <c r="BU306" s="4" t="s">
        <v>134</v>
      </c>
      <c r="BV306" s="4" t="s">
        <v>134</v>
      </c>
      <c r="BW306" s="4" t="s">
        <v>134</v>
      </c>
      <c r="BX306" s="8">
        <v>-11.85</v>
      </c>
      <c r="BY306" s="8">
        <v>-107.28</v>
      </c>
      <c r="BZ306" s="4" t="s">
        <v>134</v>
      </c>
      <c r="CA306" s="4" t="s">
        <v>134</v>
      </c>
      <c r="CB306" s="4" t="s">
        <v>134</v>
      </c>
      <c r="CC306" s="8">
        <v>-1281.6400000000001</v>
      </c>
      <c r="CD306" s="8">
        <v>-2415.2600000000002</v>
      </c>
      <c r="CE306" s="4" t="s">
        <v>134</v>
      </c>
      <c r="CF306" s="4" t="s">
        <v>134</v>
      </c>
      <c r="CG306" s="4" t="s">
        <v>134</v>
      </c>
      <c r="CH306" s="10">
        <v>-1.18040475036355</v>
      </c>
      <c r="CI306" s="10">
        <v>0.20189375702134499</v>
      </c>
      <c r="CJ306" s="4" t="s">
        <v>134</v>
      </c>
      <c r="CK306" s="4" t="s">
        <v>134</v>
      </c>
      <c r="CL306" s="4" t="s">
        <v>134</v>
      </c>
      <c r="CM306" s="8">
        <v>-1572.67</v>
      </c>
      <c r="CN306" s="8">
        <v>-62.76</v>
      </c>
      <c r="CO306" s="4" t="s">
        <v>134</v>
      </c>
      <c r="CP306" s="4" t="s">
        <v>134</v>
      </c>
      <c r="CQ306" s="4" t="s">
        <v>134</v>
      </c>
      <c r="CR306" s="4" t="s">
        <v>371</v>
      </c>
      <c r="CS306" s="10">
        <v>-1.4930000000000001</v>
      </c>
      <c r="CT306" s="8">
        <v>65</v>
      </c>
      <c r="CU306" s="8">
        <v>109</v>
      </c>
      <c r="CV306" s="4" t="s">
        <v>134</v>
      </c>
      <c r="CW306" s="4" t="s">
        <v>134</v>
      </c>
      <c r="CX306" s="4" t="s">
        <v>134</v>
      </c>
      <c r="CY306" s="8">
        <v>520.54999999999995</v>
      </c>
      <c r="CZ306" s="8">
        <v>711.91</v>
      </c>
      <c r="DA306" s="4" t="s">
        <v>134</v>
      </c>
      <c r="DB306" s="4" t="s">
        <v>134</v>
      </c>
      <c r="DC306" s="4" t="s">
        <v>134</v>
      </c>
      <c r="DD306" s="4" t="s">
        <v>134</v>
      </c>
      <c r="DE306" s="4" t="s">
        <v>134</v>
      </c>
      <c r="DF306" s="8">
        <v>226</v>
      </c>
      <c r="DG306" s="4" t="e">
        <f t="shared" si="107"/>
        <v>#VALUE!</v>
      </c>
    </row>
    <row r="307" spans="1:111" ht="14" customHeight="1" x14ac:dyDescent="0.2">
      <c r="A307" s="4" t="s">
        <v>1161</v>
      </c>
      <c r="B307" s="5" t="s">
        <v>1162</v>
      </c>
      <c r="C307" s="4" t="s">
        <v>232</v>
      </c>
      <c r="D307" s="2" t="s">
        <v>134</v>
      </c>
      <c r="E307" s="4" t="e">
        <f t="shared" si="109"/>
        <v>#VALUE!</v>
      </c>
      <c r="F307" s="4" t="e">
        <f t="shared" si="89"/>
        <v>#VALUE!</v>
      </c>
      <c r="G307" s="4" t="e">
        <f t="shared" si="90"/>
        <v>#VALUE!</v>
      </c>
      <c r="H307" s="4" t="e">
        <f t="shared" si="91"/>
        <v>#VALUE!</v>
      </c>
      <c r="I307" s="2" t="s">
        <v>134</v>
      </c>
      <c r="J307" s="8">
        <v>4</v>
      </c>
      <c r="K307" s="4" t="e">
        <f t="shared" si="92"/>
        <v>#VALUE!</v>
      </c>
      <c r="L307" s="4" t="e">
        <f t="shared" si="93"/>
        <v>#VALUE!</v>
      </c>
      <c r="M307" s="14" t="e">
        <f t="shared" si="94"/>
        <v>#DIV/0!</v>
      </c>
      <c r="N307" s="4" t="e">
        <f t="shared" si="95"/>
        <v>#VALUE!</v>
      </c>
      <c r="O307" s="4" t="e">
        <f t="shared" si="96"/>
        <v>#VALUE!</v>
      </c>
      <c r="P307" s="4" t="e">
        <f t="shared" si="97"/>
        <v>#VALUE!</v>
      </c>
      <c r="Q307" s="4" t="e">
        <f t="shared" si="98"/>
        <v>#VALUE!</v>
      </c>
      <c r="R307" s="4" t="e">
        <f t="shared" si="99"/>
        <v>#VALUE!</v>
      </c>
      <c r="S307" s="4" t="e">
        <f t="shared" si="100"/>
        <v>#VALUE!</v>
      </c>
      <c r="T307" s="14" t="e">
        <f t="shared" si="101"/>
        <v>#DIV/0!</v>
      </c>
      <c r="U307" s="4" t="e">
        <f t="shared" si="102"/>
        <v>#VALUE!</v>
      </c>
      <c r="V307" s="4" t="e">
        <f t="shared" si="103"/>
        <v>#VALUE!</v>
      </c>
      <c r="W307" s="4" t="e">
        <f t="shared" si="104"/>
        <v>#VALUE!</v>
      </c>
      <c r="X307" t="e">
        <f t="shared" si="105"/>
        <v>#VALUE!</v>
      </c>
      <c r="Y307" t="e">
        <f t="shared" si="106"/>
        <v>#VALUE!</v>
      </c>
      <c r="Z307" s="9" t="s">
        <v>1163</v>
      </c>
      <c r="AA307" s="2" t="s">
        <v>134</v>
      </c>
      <c r="AB307" s="2" t="s">
        <v>134</v>
      </c>
      <c r="AC307" s="2" t="s">
        <v>134</v>
      </c>
      <c r="AD307" s="2" t="s">
        <v>134</v>
      </c>
      <c r="AE307" s="2" t="s">
        <v>134</v>
      </c>
      <c r="AF307" s="2" t="s">
        <v>134</v>
      </c>
      <c r="AG307" s="4" t="s">
        <v>134</v>
      </c>
      <c r="AH307" s="4" t="s">
        <v>134</v>
      </c>
      <c r="AI307" s="4" t="s">
        <v>134</v>
      </c>
      <c r="AJ307" s="4" t="s">
        <v>134</v>
      </c>
      <c r="AK307" s="4" t="s">
        <v>134</v>
      </c>
      <c r="AL307" s="4" t="s">
        <v>134</v>
      </c>
      <c r="AM307" s="4" t="s">
        <v>134</v>
      </c>
      <c r="AN307" s="4" t="s">
        <v>134</v>
      </c>
      <c r="AO307" s="4" t="s">
        <v>134</v>
      </c>
      <c r="AP307" s="4" t="s">
        <v>134</v>
      </c>
      <c r="AQ307" s="4" t="s">
        <v>134</v>
      </c>
      <c r="AR307" s="4" t="s">
        <v>134</v>
      </c>
      <c r="AS307" s="4" t="s">
        <v>134</v>
      </c>
      <c r="AT307" s="4" t="s">
        <v>134</v>
      </c>
      <c r="AU307" s="4" t="s">
        <v>134</v>
      </c>
      <c r="AV307" s="4" t="s">
        <v>134</v>
      </c>
      <c r="AW307" s="4" t="s">
        <v>134</v>
      </c>
      <c r="AX307" s="4" t="s">
        <v>134</v>
      </c>
      <c r="AY307" s="4" t="s">
        <v>134</v>
      </c>
      <c r="AZ307" s="4" t="s">
        <v>134</v>
      </c>
      <c r="BA307" s="4" t="s">
        <v>134</v>
      </c>
      <c r="BB307" s="4" t="s">
        <v>134</v>
      </c>
      <c r="BC307" s="4" t="s">
        <v>134</v>
      </c>
      <c r="BD307" s="4" t="s">
        <v>134</v>
      </c>
      <c r="BE307" s="4" t="s">
        <v>134</v>
      </c>
      <c r="BF307" s="4" t="s">
        <v>134</v>
      </c>
      <c r="BG307" s="4" t="s">
        <v>134</v>
      </c>
      <c r="BH307" s="4" t="s">
        <v>134</v>
      </c>
      <c r="BI307" s="4" t="s">
        <v>134</v>
      </c>
      <c r="BJ307" s="4" t="s">
        <v>134</v>
      </c>
      <c r="BK307" s="4" t="s">
        <v>134</v>
      </c>
      <c r="BL307" s="4" t="s">
        <v>134</v>
      </c>
      <c r="BM307" s="4" t="s">
        <v>134</v>
      </c>
      <c r="BN307" s="4" t="s">
        <v>134</v>
      </c>
      <c r="BO307" s="4" t="s">
        <v>134</v>
      </c>
      <c r="BP307" s="4" t="s">
        <v>134</v>
      </c>
      <c r="BQ307" s="4" t="s">
        <v>134</v>
      </c>
      <c r="BR307" s="4" t="s">
        <v>134</v>
      </c>
      <c r="BS307" s="4" t="s">
        <v>134</v>
      </c>
      <c r="BT307" s="4" t="s">
        <v>134</v>
      </c>
      <c r="BU307" s="4" t="s">
        <v>134</v>
      </c>
      <c r="BV307" s="4" t="s">
        <v>134</v>
      </c>
      <c r="BW307" s="4" t="s">
        <v>134</v>
      </c>
      <c r="BX307" s="4" t="s">
        <v>134</v>
      </c>
      <c r="BY307" s="4" t="s">
        <v>134</v>
      </c>
      <c r="BZ307" s="4" t="s">
        <v>134</v>
      </c>
      <c r="CA307" s="4" t="s">
        <v>134</v>
      </c>
      <c r="CB307" s="4" t="s">
        <v>134</v>
      </c>
      <c r="CC307" s="4" t="s">
        <v>134</v>
      </c>
      <c r="CD307" s="4" t="s">
        <v>134</v>
      </c>
      <c r="CE307" s="4" t="s">
        <v>134</v>
      </c>
      <c r="CF307" s="4" t="s">
        <v>134</v>
      </c>
      <c r="CG307" s="4" t="s">
        <v>134</v>
      </c>
      <c r="CH307" s="4" t="s">
        <v>134</v>
      </c>
      <c r="CI307" s="4" t="s">
        <v>134</v>
      </c>
      <c r="CJ307" s="4" t="s">
        <v>134</v>
      </c>
      <c r="CK307" s="4" t="s">
        <v>134</v>
      </c>
      <c r="CL307" s="4" t="s">
        <v>134</v>
      </c>
      <c r="CM307" s="4" t="s">
        <v>134</v>
      </c>
      <c r="CN307" s="4" t="s">
        <v>134</v>
      </c>
      <c r="CO307" s="4" t="s">
        <v>134</v>
      </c>
      <c r="CP307" s="4" t="s">
        <v>134</v>
      </c>
      <c r="CQ307" s="4" t="s">
        <v>134</v>
      </c>
      <c r="CR307" s="4" t="s">
        <v>134</v>
      </c>
      <c r="CS307" s="4" t="s">
        <v>134</v>
      </c>
      <c r="CT307" s="8">
        <v>4</v>
      </c>
      <c r="CU307" s="4" t="s">
        <v>134</v>
      </c>
      <c r="CV307" s="4" t="s">
        <v>134</v>
      </c>
      <c r="CW307" s="4" t="s">
        <v>134</v>
      </c>
      <c r="CX307" s="4" t="s">
        <v>134</v>
      </c>
      <c r="CY307" s="4" t="s">
        <v>134</v>
      </c>
      <c r="CZ307" s="4" t="s">
        <v>134</v>
      </c>
      <c r="DA307" s="4" t="s">
        <v>134</v>
      </c>
      <c r="DB307" s="4" t="s">
        <v>134</v>
      </c>
      <c r="DC307" s="4" t="s">
        <v>134</v>
      </c>
      <c r="DD307" s="4" t="s">
        <v>134</v>
      </c>
      <c r="DE307" s="4" t="s">
        <v>134</v>
      </c>
      <c r="DF307" s="8">
        <v>4</v>
      </c>
      <c r="DG307" s="4" t="e">
        <f t="shared" si="107"/>
        <v>#VALUE!</v>
      </c>
    </row>
    <row r="308" spans="1:111" ht="14" customHeight="1" x14ac:dyDescent="0.2">
      <c r="A308" s="4" t="s">
        <v>1164</v>
      </c>
      <c r="B308" s="5" t="s">
        <v>1165</v>
      </c>
      <c r="C308" s="4" t="s">
        <v>413</v>
      </c>
      <c r="D308" s="16">
        <v>39</v>
      </c>
      <c r="E308" s="4" t="e">
        <f t="shared" si="109"/>
        <v>#VALUE!</v>
      </c>
      <c r="F308" s="4">
        <f t="shared" si="89"/>
        <v>-24.630167427720096</v>
      </c>
      <c r="G308" s="4">
        <f t="shared" si="90"/>
        <v>-26.014214558396297</v>
      </c>
      <c r="H308" s="4">
        <f t="shared" si="91"/>
        <v>244.6643353739307</v>
      </c>
      <c r="I308" s="17">
        <v>348.00209860299998</v>
      </c>
      <c r="J308" s="8">
        <v>241</v>
      </c>
      <c r="K308" s="4" t="e">
        <f t="shared" si="92"/>
        <v>#VALUE!</v>
      </c>
      <c r="L308" s="4" t="e">
        <f t="shared" si="93"/>
        <v>#VALUE!</v>
      </c>
      <c r="M308" s="14">
        <f t="shared" si="94"/>
        <v>11923.915000000001</v>
      </c>
      <c r="N308" s="4">
        <f t="shared" si="95"/>
        <v>-9.7177856612261611</v>
      </c>
      <c r="O308" s="4">
        <f t="shared" si="96"/>
        <v>-9.8089459397541017</v>
      </c>
      <c r="P308" s="4">
        <f t="shared" si="97"/>
        <v>-9.4050248884013801</v>
      </c>
      <c r="Q308" s="4">
        <f t="shared" si="98"/>
        <v>0.37213887519698974</v>
      </c>
      <c r="R308" s="4" t="e">
        <f t="shared" si="99"/>
        <v>#VALUE!</v>
      </c>
      <c r="S308" s="4" t="e">
        <f t="shared" si="100"/>
        <v>#VALUE!</v>
      </c>
      <c r="T308" s="14">
        <f t="shared" si="101"/>
        <v>481.245</v>
      </c>
      <c r="U308" s="4">
        <f t="shared" si="102"/>
        <v>0.10977071627634759</v>
      </c>
      <c r="V308" s="4">
        <f t="shared" si="103"/>
        <v>0.16975393028024607</v>
      </c>
      <c r="W308" s="4">
        <f t="shared" si="104"/>
        <v>34.837311174237392</v>
      </c>
      <c r="X308">
        <f t="shared" si="105"/>
        <v>-1.0767350217227791</v>
      </c>
      <c r="Y308">
        <f t="shared" si="106"/>
        <v>0.87689190552784912</v>
      </c>
      <c r="Z308" s="9" t="s">
        <v>1166</v>
      </c>
      <c r="AA308" s="17">
        <v>328.86825390000001</v>
      </c>
      <c r="AB308" s="17">
        <v>347.25012377399997</v>
      </c>
      <c r="AC308" s="2" t="s">
        <v>134</v>
      </c>
      <c r="AD308" s="2" t="s">
        <v>134</v>
      </c>
      <c r="AE308" s="16">
        <v>4419.75</v>
      </c>
      <c r="AF308" s="16">
        <v>352421.848602671</v>
      </c>
      <c r="AG308" s="8">
        <v>-14129.1</v>
      </c>
      <c r="AH308" s="8">
        <v>-9383.98</v>
      </c>
      <c r="AI308" s="8">
        <v>-11024.54</v>
      </c>
      <c r="AJ308" s="4" t="s">
        <v>134</v>
      </c>
      <c r="AK308" s="4" t="s">
        <v>134</v>
      </c>
      <c r="AL308" s="8">
        <v>13122.17</v>
      </c>
      <c r="AM308" s="8">
        <v>10725.66</v>
      </c>
      <c r="AN308" s="8">
        <v>13691.59</v>
      </c>
      <c r="AO308" s="4" t="s">
        <v>134</v>
      </c>
      <c r="AP308" s="4" t="s">
        <v>134</v>
      </c>
      <c r="AQ308" s="8">
        <v>8485.4</v>
      </c>
      <c r="AR308" s="8">
        <v>6711.02</v>
      </c>
      <c r="AS308" s="8">
        <v>9213.49</v>
      </c>
      <c r="AT308" s="4" t="s">
        <v>134</v>
      </c>
      <c r="AU308" s="4" t="s">
        <v>134</v>
      </c>
      <c r="AV308" s="8">
        <v>1440.43</v>
      </c>
      <c r="AW308" s="8">
        <v>376.67</v>
      </c>
      <c r="AX308" s="8">
        <v>692.46</v>
      </c>
      <c r="AY308" s="4" t="s">
        <v>134</v>
      </c>
      <c r="AZ308" s="4" t="s">
        <v>134</v>
      </c>
      <c r="BA308" s="8">
        <v>-13997.79</v>
      </c>
      <c r="BB308" s="8">
        <v>-9385.14</v>
      </c>
      <c r="BC308" s="8">
        <v>-10045.02</v>
      </c>
      <c r="BD308" s="4" t="s">
        <v>134</v>
      </c>
      <c r="BE308" s="4" t="s">
        <v>134</v>
      </c>
      <c r="BF308" s="8">
        <v>-13547.28</v>
      </c>
      <c r="BG308" s="8">
        <v>-8838.2000000000007</v>
      </c>
      <c r="BH308" s="8">
        <v>-9566.52</v>
      </c>
      <c r="BI308" s="4" t="s">
        <v>134</v>
      </c>
      <c r="BJ308" s="4" t="s">
        <v>134</v>
      </c>
      <c r="BK308" s="8">
        <v>14964.41</v>
      </c>
      <c r="BL308" s="8">
        <v>1137.5899999999999</v>
      </c>
      <c r="BM308" s="8">
        <v>811.67</v>
      </c>
      <c r="BN308" s="4" t="s">
        <v>134</v>
      </c>
      <c r="BO308" s="4" t="s">
        <v>134</v>
      </c>
      <c r="BP308" s="8">
        <v>14590.5</v>
      </c>
      <c r="BQ308" s="8">
        <v>1041.0999999999999</v>
      </c>
      <c r="BR308" s="8">
        <v>704.34</v>
      </c>
      <c r="BS308" s="4" t="s">
        <v>134</v>
      </c>
      <c r="BT308" s="4" t="s">
        <v>134</v>
      </c>
      <c r="BU308" s="8">
        <v>-536.04</v>
      </c>
      <c r="BV308" s="8">
        <v>-426.45</v>
      </c>
      <c r="BW308" s="8">
        <v>-866.24</v>
      </c>
      <c r="BX308" s="4" t="s">
        <v>134</v>
      </c>
      <c r="BY308" s="4" t="s">
        <v>134</v>
      </c>
      <c r="BZ308" s="8">
        <v>-4409.09</v>
      </c>
      <c r="CA308" s="8">
        <v>-1219.33</v>
      </c>
      <c r="CB308" s="8">
        <v>-2296.02</v>
      </c>
      <c r="CC308" s="4" t="s">
        <v>134</v>
      </c>
      <c r="CD308" s="4" t="s">
        <v>134</v>
      </c>
      <c r="CE308" s="10">
        <v>-9.3026551312649204</v>
      </c>
      <c r="CF308" s="10">
        <v>-104.229276473407</v>
      </c>
      <c r="CG308" s="4" t="s">
        <v>134</v>
      </c>
      <c r="CH308" s="4" t="s">
        <v>134</v>
      </c>
      <c r="CI308" s="4" t="s">
        <v>134</v>
      </c>
      <c r="CJ308" s="8">
        <v>-13678.59</v>
      </c>
      <c r="CK308" s="8">
        <v>-8837.0400000000009</v>
      </c>
      <c r="CL308" s="8">
        <v>-10546.04</v>
      </c>
      <c r="CM308" s="4" t="s">
        <v>134</v>
      </c>
      <c r="CN308" s="4" t="s">
        <v>134</v>
      </c>
      <c r="CO308" s="4" t="s">
        <v>371</v>
      </c>
      <c r="CP308" s="4" t="s">
        <v>371</v>
      </c>
      <c r="CQ308" s="4" t="s">
        <v>371</v>
      </c>
      <c r="CR308" s="4" t="s">
        <v>134</v>
      </c>
      <c r="CS308" s="4" t="s">
        <v>134</v>
      </c>
      <c r="CT308" s="8">
        <v>241</v>
      </c>
      <c r="CU308" s="8">
        <v>65</v>
      </c>
      <c r="CV308" s="8">
        <v>-3156.69</v>
      </c>
      <c r="CW308" s="8">
        <v>412.19</v>
      </c>
      <c r="CX308" s="8">
        <v>549.33000000000004</v>
      </c>
      <c r="CY308" s="4" t="s">
        <v>134</v>
      </c>
      <c r="CZ308" s="4" t="s">
        <v>134</v>
      </c>
      <c r="DA308" s="4" t="s">
        <v>134</v>
      </c>
      <c r="DB308" s="4" t="s">
        <v>134</v>
      </c>
      <c r="DC308" s="4" t="s">
        <v>134</v>
      </c>
      <c r="DD308" s="4" t="s">
        <v>134</v>
      </c>
      <c r="DE308" s="4" t="s">
        <v>134</v>
      </c>
      <c r="DF308" s="8">
        <v>241</v>
      </c>
      <c r="DG308" s="4" t="e">
        <f t="shared" si="107"/>
        <v>#VALUE!</v>
      </c>
    </row>
    <row r="309" spans="1:111" ht="14" customHeight="1" x14ac:dyDescent="0.2">
      <c r="A309" s="4" t="s">
        <v>1167</v>
      </c>
      <c r="B309" s="5" t="s">
        <v>1168</v>
      </c>
      <c r="C309" s="4" t="s">
        <v>182</v>
      </c>
      <c r="D309" s="16">
        <v>15</v>
      </c>
      <c r="E309" s="4">
        <f t="shared" si="109"/>
        <v>0.10584004680075387</v>
      </c>
      <c r="F309" s="4">
        <f t="shared" si="89"/>
        <v>-7.7766851503294862E-2</v>
      </c>
      <c r="G309" s="4">
        <f t="shared" si="90"/>
        <v>-0.50961049617823162</v>
      </c>
      <c r="H309" s="4">
        <f t="shared" si="91"/>
        <v>1.2873677398823826</v>
      </c>
      <c r="I309" s="17">
        <v>0.58215409600000001</v>
      </c>
      <c r="J309" s="4" t="s">
        <v>134</v>
      </c>
      <c r="K309" s="4">
        <f t="shared" si="92"/>
        <v>3.0418569891814409</v>
      </c>
      <c r="L309" s="4">
        <f t="shared" si="93"/>
        <v>1.8440036922838647</v>
      </c>
      <c r="M309" s="14">
        <f t="shared" si="94"/>
        <v>2220.7750000000001</v>
      </c>
      <c r="N309" s="4">
        <f t="shared" si="95"/>
        <v>-2.5618592600846894</v>
      </c>
      <c r="O309" s="4">
        <f t="shared" si="96"/>
        <v>-5.2135962224203256</v>
      </c>
      <c r="P309" s="4">
        <f t="shared" si="97"/>
        <v>-2.526179797191888</v>
      </c>
      <c r="Q309" s="4">
        <f t="shared" si="98"/>
        <v>0</v>
      </c>
      <c r="R309" s="4">
        <f t="shared" si="99"/>
        <v>0.19348722016910783</v>
      </c>
      <c r="S309" s="4" t="e">
        <f t="shared" si="100"/>
        <v>#DIV/0!</v>
      </c>
      <c r="T309" s="14">
        <f t="shared" si="101"/>
        <v>138.02000000000001</v>
      </c>
      <c r="U309" s="4">
        <f t="shared" si="102"/>
        <v>0.69454172551902937</v>
      </c>
      <c r="V309" s="4">
        <f t="shared" si="103"/>
        <v>1.1875966684035961</v>
      </c>
      <c r="W309" s="4">
        <f t="shared" si="104"/>
        <v>2.6696109195624946</v>
      </c>
      <c r="X309">
        <f t="shared" si="105"/>
        <v>-3.6210601164793066</v>
      </c>
      <c r="Y309">
        <f t="shared" si="106"/>
        <v>0.37459389037169116</v>
      </c>
      <c r="Z309" s="9" t="s">
        <v>1169</v>
      </c>
      <c r="AA309" s="17">
        <v>4.7937192059999996</v>
      </c>
      <c r="AB309" s="17">
        <v>8.2135286529999991</v>
      </c>
      <c r="AC309" s="17">
        <v>0.13224628899999999</v>
      </c>
      <c r="AD309" s="17">
        <v>0.38928592699999998</v>
      </c>
      <c r="AE309" s="16">
        <v>1266.3</v>
      </c>
      <c r="AF309" s="16">
        <v>1848.4540956327201</v>
      </c>
      <c r="AG309" s="8">
        <v>-7485.89</v>
      </c>
      <c r="AH309" s="8">
        <v>-11697.11</v>
      </c>
      <c r="AI309" s="8">
        <v>-16324.85</v>
      </c>
      <c r="AJ309" s="8">
        <v>10091.31</v>
      </c>
      <c r="AK309" s="8">
        <v>-4568.6099999999997</v>
      </c>
      <c r="AL309" s="8">
        <v>2067.3200000000002</v>
      </c>
      <c r="AM309" s="8">
        <v>2374.23</v>
      </c>
      <c r="AN309" s="8">
        <v>597.02</v>
      </c>
      <c r="AO309" s="8">
        <v>949.01</v>
      </c>
      <c r="AP309" s="8">
        <v>31.6</v>
      </c>
      <c r="AQ309" s="8">
        <v>1209.03</v>
      </c>
      <c r="AR309" s="8">
        <v>1318.75</v>
      </c>
      <c r="AS309" s="8">
        <v>223.73</v>
      </c>
      <c r="AT309" s="8">
        <v>435.16</v>
      </c>
      <c r="AU309" s="8">
        <v>31.6</v>
      </c>
      <c r="AV309" s="8">
        <v>1435.84</v>
      </c>
      <c r="AW309" s="8">
        <v>774.39</v>
      </c>
      <c r="AX309" s="8">
        <v>1379.58</v>
      </c>
      <c r="AY309" s="8">
        <v>1589.73</v>
      </c>
      <c r="AZ309" s="8">
        <v>5.38</v>
      </c>
      <c r="BA309" s="8">
        <v>-3678.42</v>
      </c>
      <c r="BB309" s="8">
        <v>-7306.66</v>
      </c>
      <c r="BC309" s="8">
        <v>-8981.67</v>
      </c>
      <c r="BD309" s="8">
        <v>-2884.11</v>
      </c>
      <c r="BE309" s="8">
        <v>-1636.28</v>
      </c>
      <c r="BF309" s="8">
        <v>-3627.19</v>
      </c>
      <c r="BG309" s="8">
        <v>-7261.24</v>
      </c>
      <c r="BH309" s="8">
        <v>-8940.98</v>
      </c>
      <c r="BI309" s="8">
        <v>-594.23</v>
      </c>
      <c r="BJ309" s="4" t="s">
        <v>134</v>
      </c>
      <c r="BK309" s="8">
        <v>5518.83</v>
      </c>
      <c r="BL309" s="8">
        <v>4715.07</v>
      </c>
      <c r="BM309" s="8">
        <v>4766.42</v>
      </c>
      <c r="BN309" s="8">
        <v>6810.48</v>
      </c>
      <c r="BO309" s="8">
        <v>2791.25</v>
      </c>
      <c r="BP309" s="8">
        <v>5409.98</v>
      </c>
      <c r="BQ309" s="8">
        <v>4404.6499999999996</v>
      </c>
      <c r="BR309" s="8">
        <v>4281.07</v>
      </c>
      <c r="BS309" s="8">
        <v>6109.93</v>
      </c>
      <c r="BT309" s="8">
        <v>2791.25</v>
      </c>
      <c r="BU309" s="8">
        <v>0</v>
      </c>
      <c r="BV309" s="8">
        <v>-276.04000000000002</v>
      </c>
      <c r="BW309" s="8">
        <v>-33.82</v>
      </c>
      <c r="BX309" s="8">
        <v>-20.97</v>
      </c>
      <c r="BY309" s="8">
        <v>0</v>
      </c>
      <c r="BZ309" s="8">
        <v>-1038.75</v>
      </c>
      <c r="CA309" s="8">
        <v>-419.1</v>
      </c>
      <c r="CB309" s="8">
        <v>-414.67</v>
      </c>
      <c r="CC309" s="8">
        <v>-1209.3399999999999</v>
      </c>
      <c r="CD309" s="8">
        <v>-2.69</v>
      </c>
      <c r="CE309" s="10">
        <v>74.728301065912504</v>
      </c>
      <c r="CF309" s="10">
        <v>-58.703745344670097</v>
      </c>
      <c r="CG309" s="10">
        <v>78.332618217573994</v>
      </c>
      <c r="CH309" s="4" t="s">
        <v>134</v>
      </c>
      <c r="CI309" s="4" t="s">
        <v>134</v>
      </c>
      <c r="CJ309" s="8">
        <v>-7434.66</v>
      </c>
      <c r="CK309" s="8">
        <v>-11651.69</v>
      </c>
      <c r="CL309" s="8">
        <v>-16284.16</v>
      </c>
      <c r="CM309" s="8">
        <v>12381.19</v>
      </c>
      <c r="CN309" s="4" t="s">
        <v>134</v>
      </c>
      <c r="CO309" s="4" t="s">
        <v>371</v>
      </c>
      <c r="CP309" s="4" t="s">
        <v>371</v>
      </c>
      <c r="CQ309" s="4" t="s">
        <v>371</v>
      </c>
      <c r="CR309" s="4" t="s">
        <v>371</v>
      </c>
      <c r="CS309" s="4" t="s">
        <v>134</v>
      </c>
      <c r="CT309" s="4" t="s">
        <v>134</v>
      </c>
      <c r="CU309" s="4" t="s">
        <v>134</v>
      </c>
      <c r="CV309" s="8">
        <v>199.49</v>
      </c>
      <c r="CW309" s="8">
        <v>391.42</v>
      </c>
      <c r="CX309" s="8">
        <v>-701.47</v>
      </c>
      <c r="CY309" s="8">
        <v>-523.55999999999995</v>
      </c>
      <c r="CZ309" s="4" t="s">
        <v>134</v>
      </c>
      <c r="DA309" s="8">
        <v>400</v>
      </c>
      <c r="DB309" s="8">
        <v>500</v>
      </c>
      <c r="DC309" s="4" t="s">
        <v>134</v>
      </c>
      <c r="DD309" s="4" t="s">
        <v>134</v>
      </c>
      <c r="DE309" s="4" t="s">
        <v>134</v>
      </c>
      <c r="DF309" s="4" t="s">
        <v>134</v>
      </c>
      <c r="DG309" s="4">
        <f t="shared" si="107"/>
        <v>0.13139652052024009</v>
      </c>
    </row>
    <row r="310" spans="1:111" ht="14" customHeight="1" x14ac:dyDescent="0.2">
      <c r="A310" s="4" t="s">
        <v>1170</v>
      </c>
      <c r="B310" s="5" t="s">
        <v>1171</v>
      </c>
      <c r="C310" s="4" t="s">
        <v>132</v>
      </c>
      <c r="D310" s="2" t="s">
        <v>134</v>
      </c>
      <c r="E310" s="4" t="e">
        <f t="shared" si="109"/>
        <v>#VALUE!</v>
      </c>
      <c r="F310" s="4" t="e">
        <f t="shared" si="89"/>
        <v>#VALUE!</v>
      </c>
      <c r="G310" s="4" t="e">
        <f t="shared" si="90"/>
        <v>#VALUE!</v>
      </c>
      <c r="H310" s="4" t="e">
        <f t="shared" si="91"/>
        <v>#VALUE!</v>
      </c>
      <c r="I310" s="2" t="s">
        <v>134</v>
      </c>
      <c r="J310" s="4" t="s">
        <v>134</v>
      </c>
      <c r="K310" s="4" t="e">
        <f t="shared" si="92"/>
        <v>#VALUE!</v>
      </c>
      <c r="L310" s="4" t="e">
        <f t="shared" si="93"/>
        <v>#VALUE!</v>
      </c>
      <c r="M310" s="14" t="e">
        <f t="shared" si="94"/>
        <v>#DIV/0!</v>
      </c>
      <c r="N310" s="4" t="e">
        <f t="shared" si="95"/>
        <v>#VALUE!</v>
      </c>
      <c r="O310" s="4" t="e">
        <f t="shared" si="96"/>
        <v>#VALUE!</v>
      </c>
      <c r="P310" s="4" t="e">
        <f t="shared" si="97"/>
        <v>#VALUE!</v>
      </c>
      <c r="Q310" s="4" t="e">
        <f t="shared" si="98"/>
        <v>#VALUE!</v>
      </c>
      <c r="R310" s="4" t="e">
        <f t="shared" si="99"/>
        <v>#VALUE!</v>
      </c>
      <c r="S310" s="4" t="e">
        <f t="shared" si="100"/>
        <v>#VALUE!</v>
      </c>
      <c r="T310" s="14" t="e">
        <f t="shared" si="101"/>
        <v>#DIV/0!</v>
      </c>
      <c r="U310" s="4" t="e">
        <f t="shared" si="102"/>
        <v>#VALUE!</v>
      </c>
      <c r="V310" s="4" t="e">
        <f t="shared" si="103"/>
        <v>#VALUE!</v>
      </c>
      <c r="W310" s="4" t="e">
        <f t="shared" si="104"/>
        <v>#VALUE!</v>
      </c>
      <c r="X310" t="e">
        <f t="shared" si="105"/>
        <v>#VALUE!</v>
      </c>
      <c r="Y310" t="e">
        <f t="shared" si="106"/>
        <v>#VALUE!</v>
      </c>
      <c r="Z310" s="9" t="s">
        <v>1172</v>
      </c>
      <c r="AA310" s="2" t="s">
        <v>134</v>
      </c>
      <c r="AB310" s="2" t="s">
        <v>134</v>
      </c>
      <c r="AC310" s="2" t="s">
        <v>134</v>
      </c>
      <c r="AD310" s="2" t="s">
        <v>134</v>
      </c>
      <c r="AE310" s="2" t="s">
        <v>134</v>
      </c>
      <c r="AF310" s="2" t="s">
        <v>134</v>
      </c>
      <c r="AG310" s="4" t="s">
        <v>134</v>
      </c>
      <c r="AH310" s="4" t="s">
        <v>134</v>
      </c>
      <c r="AI310" s="4" t="s">
        <v>134</v>
      </c>
      <c r="AJ310" s="4" t="s">
        <v>134</v>
      </c>
      <c r="AK310" s="4" t="s">
        <v>134</v>
      </c>
      <c r="AL310" s="4" t="s">
        <v>134</v>
      </c>
      <c r="AM310" s="4" t="s">
        <v>134</v>
      </c>
      <c r="AN310" s="4" t="s">
        <v>134</v>
      </c>
      <c r="AO310" s="4" t="s">
        <v>134</v>
      </c>
      <c r="AP310" s="4" t="s">
        <v>134</v>
      </c>
      <c r="AQ310" s="4" t="s">
        <v>134</v>
      </c>
      <c r="AR310" s="4" t="s">
        <v>134</v>
      </c>
      <c r="AS310" s="4" t="s">
        <v>134</v>
      </c>
      <c r="AT310" s="4" t="s">
        <v>134</v>
      </c>
      <c r="AU310" s="4" t="s">
        <v>134</v>
      </c>
      <c r="AV310" s="4" t="s">
        <v>134</v>
      </c>
      <c r="AW310" s="4" t="s">
        <v>134</v>
      </c>
      <c r="AX310" s="4" t="s">
        <v>134</v>
      </c>
      <c r="AY310" s="4" t="s">
        <v>134</v>
      </c>
      <c r="AZ310" s="4" t="s">
        <v>134</v>
      </c>
      <c r="BA310" s="4" t="s">
        <v>134</v>
      </c>
      <c r="BB310" s="4" t="s">
        <v>134</v>
      </c>
      <c r="BC310" s="4" t="s">
        <v>134</v>
      </c>
      <c r="BD310" s="4" t="s">
        <v>134</v>
      </c>
      <c r="BE310" s="4" t="s">
        <v>134</v>
      </c>
      <c r="BF310" s="4" t="s">
        <v>134</v>
      </c>
      <c r="BG310" s="4" t="s">
        <v>134</v>
      </c>
      <c r="BH310" s="4" t="s">
        <v>134</v>
      </c>
      <c r="BI310" s="4" t="s">
        <v>134</v>
      </c>
      <c r="BJ310" s="4" t="s">
        <v>134</v>
      </c>
      <c r="BK310" s="4" t="s">
        <v>134</v>
      </c>
      <c r="BL310" s="4" t="s">
        <v>134</v>
      </c>
      <c r="BM310" s="4" t="s">
        <v>134</v>
      </c>
      <c r="BN310" s="4" t="s">
        <v>134</v>
      </c>
      <c r="BO310" s="4" t="s">
        <v>134</v>
      </c>
      <c r="BP310" s="4" t="s">
        <v>134</v>
      </c>
      <c r="BQ310" s="4" t="s">
        <v>134</v>
      </c>
      <c r="BR310" s="4" t="s">
        <v>134</v>
      </c>
      <c r="BS310" s="4" t="s">
        <v>134</v>
      </c>
      <c r="BT310" s="4" t="s">
        <v>134</v>
      </c>
      <c r="BU310" s="4" t="s">
        <v>134</v>
      </c>
      <c r="BV310" s="4" t="s">
        <v>134</v>
      </c>
      <c r="BW310" s="4" t="s">
        <v>134</v>
      </c>
      <c r="BX310" s="4" t="s">
        <v>134</v>
      </c>
      <c r="BY310" s="4" t="s">
        <v>134</v>
      </c>
      <c r="BZ310" s="4" t="s">
        <v>134</v>
      </c>
      <c r="CA310" s="4" t="s">
        <v>134</v>
      </c>
      <c r="CB310" s="4" t="s">
        <v>134</v>
      </c>
      <c r="CC310" s="4" t="s">
        <v>134</v>
      </c>
      <c r="CD310" s="4" t="s">
        <v>134</v>
      </c>
      <c r="CE310" s="4" t="s">
        <v>134</v>
      </c>
      <c r="CF310" s="4" t="s">
        <v>134</v>
      </c>
      <c r="CG310" s="4" t="s">
        <v>134</v>
      </c>
      <c r="CH310" s="4" t="s">
        <v>134</v>
      </c>
      <c r="CI310" s="4" t="s">
        <v>134</v>
      </c>
      <c r="CJ310" s="4" t="s">
        <v>134</v>
      </c>
      <c r="CK310" s="4" t="s">
        <v>134</v>
      </c>
      <c r="CL310" s="4" t="s">
        <v>134</v>
      </c>
      <c r="CM310" s="4" t="s">
        <v>134</v>
      </c>
      <c r="CN310" s="4" t="s">
        <v>134</v>
      </c>
      <c r="CO310" s="4" t="s">
        <v>134</v>
      </c>
      <c r="CP310" s="4" t="s">
        <v>134</v>
      </c>
      <c r="CQ310" s="4" t="s">
        <v>134</v>
      </c>
      <c r="CR310" s="4" t="s">
        <v>134</v>
      </c>
      <c r="CS310" s="4" t="s">
        <v>134</v>
      </c>
      <c r="CT310" s="4" t="s">
        <v>134</v>
      </c>
      <c r="CU310" s="4" t="s">
        <v>134</v>
      </c>
      <c r="CV310" s="4" t="s">
        <v>134</v>
      </c>
      <c r="CW310" s="4" t="s">
        <v>134</v>
      </c>
      <c r="CX310" s="4" t="s">
        <v>134</v>
      </c>
      <c r="CY310" s="4" t="s">
        <v>134</v>
      </c>
      <c r="CZ310" s="4" t="s">
        <v>134</v>
      </c>
      <c r="DA310" s="4" t="s">
        <v>134</v>
      </c>
      <c r="DB310" s="4" t="s">
        <v>134</v>
      </c>
      <c r="DC310" s="4" t="s">
        <v>134</v>
      </c>
      <c r="DD310" s="4" t="s">
        <v>134</v>
      </c>
      <c r="DE310" s="4" t="s">
        <v>134</v>
      </c>
      <c r="DF310" s="4" t="s">
        <v>134</v>
      </c>
      <c r="DG310" s="4" t="e">
        <f t="shared" si="107"/>
        <v>#VALUE!</v>
      </c>
    </row>
    <row r="311" spans="1:111" ht="14" customHeight="1" x14ac:dyDescent="0.2">
      <c r="A311" s="4" t="s">
        <v>1173</v>
      </c>
      <c r="B311" s="5" t="s">
        <v>1174</v>
      </c>
      <c r="C311" s="4" t="s">
        <v>1175</v>
      </c>
      <c r="D311" s="2" t="s">
        <v>134</v>
      </c>
      <c r="E311" s="4" t="e">
        <f t="shared" si="109"/>
        <v>#VALUE!</v>
      </c>
      <c r="F311" s="4" t="e">
        <f t="shared" si="89"/>
        <v>#VALUE!</v>
      </c>
      <c r="G311" s="4" t="e">
        <f t="shared" si="90"/>
        <v>#VALUE!</v>
      </c>
      <c r="H311" s="4" t="e">
        <f t="shared" si="91"/>
        <v>#VALUE!</v>
      </c>
      <c r="I311" s="2" t="s">
        <v>134</v>
      </c>
      <c r="J311" s="4" t="s">
        <v>134</v>
      </c>
      <c r="K311" s="4" t="e">
        <f t="shared" si="92"/>
        <v>#VALUE!</v>
      </c>
      <c r="L311" s="4" t="e">
        <f t="shared" si="93"/>
        <v>#VALUE!</v>
      </c>
      <c r="M311" s="14">
        <f t="shared" si="94"/>
        <v>20442.330000000002</v>
      </c>
      <c r="N311" s="4" t="e">
        <f t="shared" si="95"/>
        <v>#VALUE!</v>
      </c>
      <c r="O311" s="4" t="e">
        <f t="shared" si="96"/>
        <v>#VALUE!</v>
      </c>
      <c r="P311" s="4" t="e">
        <f t="shared" si="97"/>
        <v>#VALUE!</v>
      </c>
      <c r="Q311" s="4" t="e">
        <f t="shared" si="98"/>
        <v>#VALUE!</v>
      </c>
      <c r="R311" s="4" t="e">
        <f t="shared" si="99"/>
        <v>#VALUE!</v>
      </c>
      <c r="S311" s="4" t="e">
        <f t="shared" si="100"/>
        <v>#VALUE!</v>
      </c>
      <c r="T311" s="14">
        <f t="shared" si="101"/>
        <v>175.97</v>
      </c>
      <c r="U311" s="4" t="e">
        <f t="shared" si="102"/>
        <v>#VALUE!</v>
      </c>
      <c r="V311" s="4" t="e">
        <f t="shared" si="103"/>
        <v>#VALUE!</v>
      </c>
      <c r="W311" s="4" t="e">
        <f t="shared" si="104"/>
        <v>#VALUE!</v>
      </c>
      <c r="X311" t="e">
        <f t="shared" si="105"/>
        <v>#VALUE!</v>
      </c>
      <c r="Y311" t="e">
        <f t="shared" si="106"/>
        <v>#VALUE!</v>
      </c>
      <c r="Z311" s="9" t="s">
        <v>1176</v>
      </c>
      <c r="AA311" s="2" t="s">
        <v>134</v>
      </c>
      <c r="AB311" s="17">
        <v>178.36219398700001</v>
      </c>
      <c r="AC311" s="17">
        <v>1101.96040358</v>
      </c>
      <c r="AD311" s="2" t="s">
        <v>134</v>
      </c>
      <c r="AE311" s="2" t="s">
        <v>134</v>
      </c>
      <c r="AF311" s="2" t="s">
        <v>134</v>
      </c>
      <c r="AG311" s="4" t="s">
        <v>134</v>
      </c>
      <c r="AH311" s="8">
        <v>-8445.16</v>
      </c>
      <c r="AI311" s="8">
        <v>-84.54</v>
      </c>
      <c r="AJ311" s="8">
        <v>-48.86</v>
      </c>
      <c r="AK311" s="8">
        <v>-4017.19</v>
      </c>
      <c r="AL311" s="4" t="s">
        <v>134</v>
      </c>
      <c r="AM311" s="8">
        <v>20442.330000000002</v>
      </c>
      <c r="AN311" s="8">
        <v>0</v>
      </c>
      <c r="AO311" s="8">
        <v>0</v>
      </c>
      <c r="AP311" s="4" t="s">
        <v>134</v>
      </c>
      <c r="AQ311" s="4" t="s">
        <v>134</v>
      </c>
      <c r="AR311" s="8">
        <v>11798.16</v>
      </c>
      <c r="AS311" s="8">
        <v>0</v>
      </c>
      <c r="AT311" s="8">
        <v>0</v>
      </c>
      <c r="AU311" s="4" t="s">
        <v>134</v>
      </c>
      <c r="AV311" s="4" t="s">
        <v>134</v>
      </c>
      <c r="AW311" s="8">
        <v>1303.49</v>
      </c>
      <c r="AX311" s="8">
        <v>0</v>
      </c>
      <c r="AY311" s="8">
        <v>0</v>
      </c>
      <c r="AZ311" s="8">
        <v>0</v>
      </c>
      <c r="BA311" s="4" t="s">
        <v>134</v>
      </c>
      <c r="BB311" s="8">
        <v>-8108.55</v>
      </c>
      <c r="BC311" s="8">
        <v>-84.54</v>
      </c>
      <c r="BD311" s="8">
        <v>-48.86</v>
      </c>
      <c r="BE311" s="8">
        <v>-4017.2</v>
      </c>
      <c r="BF311" s="4" t="s">
        <v>134</v>
      </c>
      <c r="BG311" s="8">
        <v>-8004.4</v>
      </c>
      <c r="BH311" s="8">
        <v>-84.54</v>
      </c>
      <c r="BI311" s="8">
        <v>-48.86</v>
      </c>
      <c r="BJ311" s="8">
        <v>-4017.2</v>
      </c>
      <c r="BK311" s="4" t="s">
        <v>134</v>
      </c>
      <c r="BL311" s="8">
        <v>33898.800000000003</v>
      </c>
      <c r="BM311" s="8">
        <v>111.05</v>
      </c>
      <c r="BN311" s="8">
        <v>26.51</v>
      </c>
      <c r="BO311" s="4" t="s">
        <v>134</v>
      </c>
      <c r="BP311" s="4" t="s">
        <v>134</v>
      </c>
      <c r="BQ311" s="8">
        <v>28911.53</v>
      </c>
      <c r="BR311" s="8">
        <v>111.05</v>
      </c>
      <c r="BS311" s="8">
        <v>26.51</v>
      </c>
      <c r="BT311" s="4" t="s">
        <v>134</v>
      </c>
      <c r="BU311" s="4" t="s">
        <v>134</v>
      </c>
      <c r="BV311" s="8">
        <v>-175.97</v>
      </c>
      <c r="BW311" s="4" t="s">
        <v>134</v>
      </c>
      <c r="BX311" s="4" t="s">
        <v>134</v>
      </c>
      <c r="BY311" s="4" t="s">
        <v>134</v>
      </c>
      <c r="BZ311" s="4" t="s">
        <v>134</v>
      </c>
      <c r="CA311" s="8">
        <v>-1626.66</v>
      </c>
      <c r="CB311" s="8">
        <v>-4.6500000000000004</v>
      </c>
      <c r="CC311" s="8">
        <v>-5.26</v>
      </c>
      <c r="CD311" s="8">
        <v>-8.8000000000000007</v>
      </c>
      <c r="CE311" s="4" t="s">
        <v>134</v>
      </c>
      <c r="CF311" s="4" t="s">
        <v>134</v>
      </c>
      <c r="CG311" s="4" t="s">
        <v>134</v>
      </c>
      <c r="CH311" s="4" t="s">
        <v>134</v>
      </c>
      <c r="CI311" s="4" t="s">
        <v>134</v>
      </c>
      <c r="CJ311" s="4" t="s">
        <v>134</v>
      </c>
      <c r="CK311" s="8">
        <v>-8341.01</v>
      </c>
      <c r="CL311" s="4" t="s">
        <v>134</v>
      </c>
      <c r="CM311" s="4" t="s">
        <v>134</v>
      </c>
      <c r="CN311" s="4" t="s">
        <v>134</v>
      </c>
      <c r="CO311" s="4" t="s">
        <v>134</v>
      </c>
      <c r="CP311" s="4" t="s">
        <v>371</v>
      </c>
      <c r="CQ311" s="4" t="s">
        <v>134</v>
      </c>
      <c r="CR311" s="4" t="s">
        <v>134</v>
      </c>
      <c r="CS311" s="4" t="s">
        <v>134</v>
      </c>
      <c r="CT311" s="4" t="s">
        <v>134</v>
      </c>
      <c r="CU311" s="4" t="s">
        <v>134</v>
      </c>
      <c r="CV311" s="4" t="s">
        <v>134</v>
      </c>
      <c r="CW311" s="8">
        <v>-6853.11</v>
      </c>
      <c r="CX311" s="4" t="s">
        <v>134</v>
      </c>
      <c r="CY311" s="4" t="s">
        <v>134</v>
      </c>
      <c r="CZ311" s="4" t="s">
        <v>134</v>
      </c>
      <c r="DA311" s="4" t="s">
        <v>134</v>
      </c>
      <c r="DB311" s="8">
        <v>239.07</v>
      </c>
      <c r="DC311" s="4" t="s">
        <v>134</v>
      </c>
      <c r="DD311" s="4" t="s">
        <v>134</v>
      </c>
      <c r="DE311" s="4" t="s">
        <v>134</v>
      </c>
      <c r="DF311" s="4" t="s">
        <v>134</v>
      </c>
      <c r="DG311" s="4" t="e">
        <f t="shared" si="107"/>
        <v>#VALUE!</v>
      </c>
    </row>
    <row r="312" spans="1:111" ht="14" customHeight="1" x14ac:dyDescent="0.2">
      <c r="A312" s="4" t="s">
        <v>1177</v>
      </c>
      <c r="B312" s="5" t="s">
        <v>1178</v>
      </c>
      <c r="C312" s="4" t="s">
        <v>343</v>
      </c>
      <c r="D312" s="2" t="s">
        <v>134</v>
      </c>
      <c r="E312" s="4" t="e">
        <f t="shared" si="109"/>
        <v>#VALUE!</v>
      </c>
      <c r="F312" s="4" t="e">
        <f t="shared" si="89"/>
        <v>#VALUE!</v>
      </c>
      <c r="G312" s="4" t="e">
        <f t="shared" si="90"/>
        <v>#VALUE!</v>
      </c>
      <c r="H312" s="4" t="e">
        <f t="shared" si="91"/>
        <v>#VALUE!</v>
      </c>
      <c r="I312" s="2" t="s">
        <v>134</v>
      </c>
      <c r="J312" s="8">
        <v>7</v>
      </c>
      <c r="K312" s="4" t="e">
        <f t="shared" si="92"/>
        <v>#VALUE!</v>
      </c>
      <c r="L312" s="4" t="e">
        <f t="shared" si="93"/>
        <v>#VALUE!</v>
      </c>
      <c r="M312" s="14">
        <f t="shared" si="94"/>
        <v>4254.26</v>
      </c>
      <c r="N312" s="4" t="e">
        <f t="shared" si="95"/>
        <v>#VALUE!</v>
      </c>
      <c r="O312" s="4" t="e">
        <f t="shared" si="96"/>
        <v>#VALUE!</v>
      </c>
      <c r="P312" s="4" t="e">
        <f t="shared" si="97"/>
        <v>#VALUE!</v>
      </c>
      <c r="Q312" s="4" t="e">
        <f t="shared" si="98"/>
        <v>#VALUE!</v>
      </c>
      <c r="R312" s="4" t="e">
        <f t="shared" si="99"/>
        <v>#VALUE!</v>
      </c>
      <c r="S312" s="4" t="e">
        <f t="shared" si="100"/>
        <v>#VALUE!</v>
      </c>
      <c r="T312" s="14">
        <f t="shared" si="101"/>
        <v>468.87</v>
      </c>
      <c r="U312" s="4" t="e">
        <f t="shared" si="102"/>
        <v>#VALUE!</v>
      </c>
      <c r="V312" s="4" t="e">
        <f t="shared" si="103"/>
        <v>#VALUE!</v>
      </c>
      <c r="W312" s="4" t="e">
        <f t="shared" si="104"/>
        <v>#VALUE!</v>
      </c>
      <c r="X312" t="e">
        <f t="shared" si="105"/>
        <v>#VALUE!</v>
      </c>
      <c r="Y312" t="e">
        <f t="shared" si="106"/>
        <v>#VALUE!</v>
      </c>
      <c r="Z312" s="9" t="s">
        <v>1179</v>
      </c>
      <c r="AA312" s="17">
        <v>18.191267905</v>
      </c>
      <c r="AB312" s="17">
        <v>15.866132525999999</v>
      </c>
      <c r="AC312" s="17">
        <v>3.1367509629999999</v>
      </c>
      <c r="AD312" s="17">
        <v>7.1134779210000003</v>
      </c>
      <c r="AE312" s="2" t="s">
        <v>134</v>
      </c>
      <c r="AF312" s="2" t="s">
        <v>134</v>
      </c>
      <c r="AG312" s="4" t="s">
        <v>134</v>
      </c>
      <c r="AH312" s="8">
        <v>988.62</v>
      </c>
      <c r="AI312" s="8">
        <v>-4082.05</v>
      </c>
      <c r="AJ312" s="8">
        <v>-16578.560000000001</v>
      </c>
      <c r="AK312" s="8">
        <v>-3182.48</v>
      </c>
      <c r="AL312" s="4" t="s">
        <v>134</v>
      </c>
      <c r="AM312" s="8">
        <v>4254.26</v>
      </c>
      <c r="AN312" s="8">
        <v>4634.6099999999997</v>
      </c>
      <c r="AO312" s="8">
        <v>4374.78</v>
      </c>
      <c r="AP312" s="8">
        <v>4846.99</v>
      </c>
      <c r="AQ312" s="4" t="s">
        <v>134</v>
      </c>
      <c r="AR312" s="8">
        <v>310.76</v>
      </c>
      <c r="AS312" s="8">
        <v>747.76</v>
      </c>
      <c r="AT312" s="8">
        <v>224.74</v>
      </c>
      <c r="AU312" s="8">
        <v>281.74</v>
      </c>
      <c r="AV312" s="4" t="s">
        <v>134</v>
      </c>
      <c r="AW312" s="8">
        <v>1281.18</v>
      </c>
      <c r="AX312" s="8">
        <v>2519.91</v>
      </c>
      <c r="AY312" s="8">
        <v>708.41</v>
      </c>
      <c r="AZ312" s="8">
        <v>266.12</v>
      </c>
      <c r="BA312" s="4" t="s">
        <v>134</v>
      </c>
      <c r="BB312" s="8">
        <v>-2492.0700000000002</v>
      </c>
      <c r="BC312" s="8">
        <v>-1401.24</v>
      </c>
      <c r="BD312" s="8">
        <v>-1681.93</v>
      </c>
      <c r="BE312" s="8">
        <v>-2667.94</v>
      </c>
      <c r="BF312" s="4" t="s">
        <v>134</v>
      </c>
      <c r="BG312" s="8">
        <v>-2124.54</v>
      </c>
      <c r="BH312" s="8">
        <v>-1052.53</v>
      </c>
      <c r="BI312" s="8">
        <v>-1343.91</v>
      </c>
      <c r="BJ312" s="8">
        <v>-2331.23</v>
      </c>
      <c r="BK312" s="4" t="s">
        <v>134</v>
      </c>
      <c r="BL312" s="8">
        <v>6283.64</v>
      </c>
      <c r="BM312" s="8">
        <v>11038.16</v>
      </c>
      <c r="BN312" s="8">
        <v>14290.49</v>
      </c>
      <c r="BO312" s="8">
        <v>3141.4</v>
      </c>
      <c r="BP312" s="4" t="s">
        <v>134</v>
      </c>
      <c r="BQ312" s="8">
        <v>4776.93</v>
      </c>
      <c r="BR312" s="8">
        <v>10901.24</v>
      </c>
      <c r="BS312" s="8">
        <v>14290.49</v>
      </c>
      <c r="BT312" s="8">
        <v>1888.33</v>
      </c>
      <c r="BU312" s="4" t="s">
        <v>134</v>
      </c>
      <c r="BV312" s="8">
        <v>-468.87</v>
      </c>
      <c r="BW312" s="8">
        <v>-163.13</v>
      </c>
      <c r="BX312" s="8">
        <v>-7.52</v>
      </c>
      <c r="BY312" s="8">
        <v>-226.44</v>
      </c>
      <c r="BZ312" s="4" t="s">
        <v>134</v>
      </c>
      <c r="CA312" s="8">
        <v>-162.16999999999999</v>
      </c>
      <c r="CB312" s="8">
        <v>-1046.6300000000001</v>
      </c>
      <c r="CC312" s="8">
        <v>-123.23</v>
      </c>
      <c r="CD312" s="8">
        <v>-73.430000000000007</v>
      </c>
      <c r="CE312" s="4" t="s">
        <v>134</v>
      </c>
      <c r="CF312" s="10">
        <v>-2.8562304660959401</v>
      </c>
      <c r="CG312" s="10">
        <v>-3.4705211304122399</v>
      </c>
      <c r="CH312" s="10">
        <v>-5.1586856485475998</v>
      </c>
      <c r="CI312" s="10">
        <v>-4.7379529365061899</v>
      </c>
      <c r="CJ312" s="4" t="s">
        <v>134</v>
      </c>
      <c r="CK312" s="8">
        <v>1356.15</v>
      </c>
      <c r="CL312" s="8">
        <v>-3733.34</v>
      </c>
      <c r="CM312" s="8">
        <v>-16240.54</v>
      </c>
      <c r="CN312" s="8">
        <v>-2845.77</v>
      </c>
      <c r="CO312" s="4" t="s">
        <v>134</v>
      </c>
      <c r="CP312" s="4" t="s">
        <v>371</v>
      </c>
      <c r="CQ312" s="4" t="s">
        <v>371</v>
      </c>
      <c r="CR312" s="4" t="s">
        <v>371</v>
      </c>
      <c r="CS312" s="4" t="s">
        <v>371</v>
      </c>
      <c r="CT312" s="8">
        <v>4</v>
      </c>
      <c r="CU312" s="8">
        <v>3</v>
      </c>
      <c r="CV312" s="4" t="s">
        <v>134</v>
      </c>
      <c r="CW312" s="8">
        <v>60.1</v>
      </c>
      <c r="CX312" s="8">
        <v>82.74</v>
      </c>
      <c r="CY312" s="8">
        <v>-203.31</v>
      </c>
      <c r="CZ312" s="8">
        <v>-294.33999999999997</v>
      </c>
      <c r="DA312" s="4" t="s">
        <v>134</v>
      </c>
      <c r="DB312" s="8">
        <v>3098.02</v>
      </c>
      <c r="DC312" s="8">
        <v>3400.02</v>
      </c>
      <c r="DD312" s="8">
        <v>3704.43</v>
      </c>
      <c r="DE312" s="8">
        <v>4059.78</v>
      </c>
      <c r="DF312" s="8">
        <v>7</v>
      </c>
      <c r="DG312" s="4" t="e">
        <f t="shared" si="107"/>
        <v>#VALUE!</v>
      </c>
    </row>
    <row r="313" spans="1:111" ht="14" customHeight="1" x14ac:dyDescent="0.2">
      <c r="A313" s="4" t="s">
        <v>1180</v>
      </c>
      <c r="B313" s="5" t="s">
        <v>1181</v>
      </c>
      <c r="C313" s="4" t="s">
        <v>190</v>
      </c>
      <c r="D313" s="16">
        <v>21</v>
      </c>
      <c r="E313" s="4">
        <f t="shared" si="109"/>
        <v>-6.425487125369056E-3</v>
      </c>
      <c r="F313" s="4">
        <f t="shared" si="89"/>
        <v>-0.83493557022706633</v>
      </c>
      <c r="G313" s="4">
        <f t="shared" si="90"/>
        <v>-4.7364290629987966</v>
      </c>
      <c r="H313" s="4">
        <f t="shared" si="91"/>
        <v>7.6415503936825555</v>
      </c>
      <c r="I313" s="17">
        <v>3.7167657869999999</v>
      </c>
      <c r="J313" s="8">
        <v>96</v>
      </c>
      <c r="K313" s="4">
        <f t="shared" si="92"/>
        <v>-4.957317279025597E-2</v>
      </c>
      <c r="L313" s="4">
        <f t="shared" si="93"/>
        <v>0.1924315275447479</v>
      </c>
      <c r="M313" s="14">
        <f t="shared" si="94"/>
        <v>947.39499999999998</v>
      </c>
      <c r="N313" s="4">
        <f t="shared" si="95"/>
        <v>-1.6390697922027222</v>
      </c>
      <c r="O313" s="4">
        <f t="shared" si="96"/>
        <v>-3.9497098646034821</v>
      </c>
      <c r="P313" s="4">
        <f t="shared" si="97"/>
        <v>-1.6133568754103598</v>
      </c>
      <c r="Q313" s="4">
        <f t="shared" si="98"/>
        <v>4.0059979060564653E-2</v>
      </c>
      <c r="R313" s="4">
        <f t="shared" si="99"/>
        <v>0.189053660749159</v>
      </c>
      <c r="S313" s="4">
        <f t="shared" si="100"/>
        <v>-6.7998647810790347E-2</v>
      </c>
      <c r="T313" s="14">
        <f t="shared" si="101"/>
        <v>37.454999999999998</v>
      </c>
      <c r="U313" s="4">
        <f t="shared" si="102"/>
        <v>1.4200254507427332</v>
      </c>
      <c r="V313" s="4">
        <f t="shared" si="103"/>
        <v>1.8584242983873624</v>
      </c>
      <c r="W313" s="4">
        <f t="shared" si="104"/>
        <v>1.8785117512011551</v>
      </c>
      <c r="X313">
        <f t="shared" si="105"/>
        <v>-5.608688530786579</v>
      </c>
      <c r="Y313">
        <f t="shared" si="106"/>
        <v>6.0015818908283607E-2</v>
      </c>
      <c r="Z313" s="9" t="s">
        <v>1182</v>
      </c>
      <c r="AA313" s="17">
        <v>57.434091602000002</v>
      </c>
      <c r="AB313" s="17">
        <v>7.7550198000000001E-2</v>
      </c>
      <c r="AC313" s="17">
        <v>5.9932755999999997E-2</v>
      </c>
      <c r="AD313" s="17">
        <v>3.8138483910000001</v>
      </c>
      <c r="AE313" s="16">
        <v>4895.72</v>
      </c>
      <c r="AF313" s="16">
        <v>8612.4857867038609</v>
      </c>
      <c r="AG313" s="8">
        <v>-4451.5600000000004</v>
      </c>
      <c r="AH313" s="8">
        <v>-849.04</v>
      </c>
      <c r="AI313" s="8">
        <v>-2787.73</v>
      </c>
      <c r="AJ313" s="8">
        <v>-4049.14</v>
      </c>
      <c r="AK313" s="8">
        <v>-3024.76</v>
      </c>
      <c r="AL313" s="8">
        <v>793.69</v>
      </c>
      <c r="AM313" s="8">
        <v>1101.0999999999999</v>
      </c>
      <c r="AN313" s="8">
        <v>302.39</v>
      </c>
      <c r="AO313" s="8">
        <v>356.63</v>
      </c>
      <c r="AP313" s="8">
        <v>392.57</v>
      </c>
      <c r="AQ313" s="8">
        <v>606.46</v>
      </c>
      <c r="AR313" s="8">
        <v>930.04</v>
      </c>
      <c r="AS313" s="8">
        <v>139.51</v>
      </c>
      <c r="AT313" s="8">
        <v>174.75</v>
      </c>
      <c r="AU313" s="8">
        <v>179.53</v>
      </c>
      <c r="AV313" s="8">
        <v>1127.06</v>
      </c>
      <c r="AW313" s="8">
        <v>422.51</v>
      </c>
      <c r="AX313" s="8">
        <v>1002.85</v>
      </c>
      <c r="AY313" s="8">
        <v>905.63</v>
      </c>
      <c r="AZ313" s="8">
        <v>1381.25</v>
      </c>
      <c r="BA313" s="8">
        <v>-1847.33</v>
      </c>
      <c r="BB313" s="8">
        <v>-1937.7</v>
      </c>
      <c r="BC313" s="8">
        <v>-720.46</v>
      </c>
      <c r="BD313" s="8">
        <v>-1267.3800000000001</v>
      </c>
      <c r="BE313" s="8">
        <v>-1655.62</v>
      </c>
      <c r="BF313" s="8">
        <v>-1818.35</v>
      </c>
      <c r="BG313" s="8">
        <v>-1916.12</v>
      </c>
      <c r="BH313" s="8">
        <v>-676.36</v>
      </c>
      <c r="BI313" s="8">
        <v>-1224.6600000000001</v>
      </c>
      <c r="BJ313" s="8">
        <v>-1594.53</v>
      </c>
      <c r="BK313" s="8">
        <v>13224.68</v>
      </c>
      <c r="BL313" s="8">
        <v>9473.2800000000007</v>
      </c>
      <c r="BM313" s="8">
        <v>12759.11</v>
      </c>
      <c r="BN313" s="8">
        <v>10025.620000000001</v>
      </c>
      <c r="BO313" s="8">
        <v>7193.97</v>
      </c>
      <c r="BP313" s="8">
        <v>13074.68</v>
      </c>
      <c r="BQ313" s="8">
        <v>9200.94</v>
      </c>
      <c r="BR313" s="8">
        <v>12464.36</v>
      </c>
      <c r="BS313" s="8">
        <v>10015.620000000001</v>
      </c>
      <c r="BT313" s="8">
        <v>7193.97</v>
      </c>
      <c r="BU313" s="8">
        <v>-45.15</v>
      </c>
      <c r="BV313" s="8">
        <v>-29.76</v>
      </c>
      <c r="BW313" s="8">
        <v>-25.09</v>
      </c>
      <c r="BX313" s="8">
        <v>-11.55</v>
      </c>
      <c r="BY313" s="8">
        <v>-59.84</v>
      </c>
      <c r="BZ313" s="8">
        <v>-948.54</v>
      </c>
      <c r="CA313" s="8">
        <v>-246.26</v>
      </c>
      <c r="CB313" s="8">
        <v>-500.97</v>
      </c>
      <c r="CC313" s="8">
        <v>-557.49</v>
      </c>
      <c r="CD313" s="8">
        <v>-860.3</v>
      </c>
      <c r="CE313" s="10">
        <v>-36.808661253383299</v>
      </c>
      <c r="CF313" s="10">
        <v>-66.911929017416995</v>
      </c>
      <c r="CG313" s="10">
        <v>-34.3701814058957</v>
      </c>
      <c r="CH313" s="10">
        <v>-56.688191881918797</v>
      </c>
      <c r="CI313" s="10">
        <v>-48.692220969560303</v>
      </c>
      <c r="CJ313" s="8">
        <v>-4422.58</v>
      </c>
      <c r="CK313" s="8">
        <v>-827.46</v>
      </c>
      <c r="CL313" s="8">
        <v>-2743.63</v>
      </c>
      <c r="CM313" s="8">
        <v>-4006.42</v>
      </c>
      <c r="CN313" s="8">
        <v>-2963.67</v>
      </c>
      <c r="CO313" s="4" t="s">
        <v>371</v>
      </c>
      <c r="CP313" s="4" t="s">
        <v>371</v>
      </c>
      <c r="CQ313" s="4" t="s">
        <v>371</v>
      </c>
      <c r="CR313" s="4" t="s">
        <v>371</v>
      </c>
      <c r="CS313" s="4" t="s">
        <v>371</v>
      </c>
      <c r="CT313" s="8">
        <v>51</v>
      </c>
      <c r="CU313" s="8">
        <v>15</v>
      </c>
      <c r="CV313" s="8">
        <v>-848.75</v>
      </c>
      <c r="CW313" s="8">
        <v>-798.32</v>
      </c>
      <c r="CX313" s="8">
        <v>-918.33</v>
      </c>
      <c r="CY313" s="8">
        <v>-848.26</v>
      </c>
      <c r="CZ313" s="8">
        <v>-545.35</v>
      </c>
      <c r="DA313" s="8">
        <v>150.05000000000001</v>
      </c>
      <c r="DB313" s="8">
        <v>152.91999999999999</v>
      </c>
      <c r="DC313" s="8">
        <v>153.59</v>
      </c>
      <c r="DD313" s="8">
        <v>146.13999999999999</v>
      </c>
      <c r="DE313" s="8">
        <v>150.84</v>
      </c>
      <c r="DF313" s="8">
        <v>96</v>
      </c>
      <c r="DG313" s="4">
        <f t="shared" si="107"/>
        <v>0.10142600867475871</v>
      </c>
    </row>
    <row r="314" spans="1:111" ht="14" customHeight="1" x14ac:dyDescent="0.2">
      <c r="A314" s="4" t="s">
        <v>1183</v>
      </c>
      <c r="B314" s="5" t="s">
        <v>1184</v>
      </c>
      <c r="C314" s="4" t="s">
        <v>1185</v>
      </c>
      <c r="D314" s="2" t="s">
        <v>134</v>
      </c>
      <c r="E314" s="4" t="e">
        <f t="shared" si="109"/>
        <v>#VALUE!</v>
      </c>
      <c r="F314" s="4" t="e">
        <f t="shared" si="89"/>
        <v>#VALUE!</v>
      </c>
      <c r="G314" s="4" t="e">
        <f t="shared" si="90"/>
        <v>#VALUE!</v>
      </c>
      <c r="H314" s="4" t="e">
        <f t="shared" si="91"/>
        <v>#VALUE!</v>
      </c>
      <c r="I314" s="2" t="s">
        <v>134</v>
      </c>
      <c r="J314" s="8">
        <v>26</v>
      </c>
      <c r="K314" s="4" t="e">
        <f t="shared" si="92"/>
        <v>#VALUE!</v>
      </c>
      <c r="L314" s="4" t="e">
        <f t="shared" si="93"/>
        <v>#VALUE!</v>
      </c>
      <c r="M314" s="14" t="e">
        <f t="shared" si="94"/>
        <v>#DIV/0!</v>
      </c>
      <c r="N314" s="4" t="e">
        <f t="shared" si="95"/>
        <v>#VALUE!</v>
      </c>
      <c r="O314" s="4" t="e">
        <f t="shared" si="96"/>
        <v>#VALUE!</v>
      </c>
      <c r="P314" s="4" t="e">
        <f t="shared" si="97"/>
        <v>#VALUE!</v>
      </c>
      <c r="Q314" s="4" t="e">
        <f t="shared" si="98"/>
        <v>#VALUE!</v>
      </c>
      <c r="R314" s="4" t="e">
        <f t="shared" si="99"/>
        <v>#VALUE!</v>
      </c>
      <c r="S314" s="4" t="e">
        <f t="shared" si="100"/>
        <v>#VALUE!</v>
      </c>
      <c r="T314" s="14" t="e">
        <f t="shared" si="101"/>
        <v>#DIV/0!</v>
      </c>
      <c r="U314" s="4" t="e">
        <f t="shared" si="102"/>
        <v>#VALUE!</v>
      </c>
      <c r="V314" s="4" t="e">
        <f t="shared" si="103"/>
        <v>#VALUE!</v>
      </c>
      <c r="W314" s="4" t="e">
        <f t="shared" si="104"/>
        <v>#VALUE!</v>
      </c>
      <c r="X314" t="e">
        <f t="shared" si="105"/>
        <v>#VALUE!</v>
      </c>
      <c r="Y314" t="e">
        <f t="shared" si="106"/>
        <v>#VALUE!</v>
      </c>
      <c r="Z314" s="9" t="s">
        <v>1186</v>
      </c>
      <c r="AA314" s="2" t="s">
        <v>134</v>
      </c>
      <c r="AB314" s="2" t="s">
        <v>134</v>
      </c>
      <c r="AC314" s="2" t="s">
        <v>134</v>
      </c>
      <c r="AD314" s="2" t="s">
        <v>134</v>
      </c>
      <c r="AE314" s="2" t="s">
        <v>134</v>
      </c>
      <c r="AF314" s="2" t="s">
        <v>134</v>
      </c>
      <c r="AG314" s="4" t="s">
        <v>134</v>
      </c>
      <c r="AH314" s="4" t="s">
        <v>134</v>
      </c>
      <c r="AI314" s="4" t="s">
        <v>134</v>
      </c>
      <c r="AJ314" s="4" t="s">
        <v>134</v>
      </c>
      <c r="AK314" s="4" t="s">
        <v>134</v>
      </c>
      <c r="AL314" s="4" t="s">
        <v>134</v>
      </c>
      <c r="AM314" s="4" t="s">
        <v>134</v>
      </c>
      <c r="AN314" s="4" t="s">
        <v>134</v>
      </c>
      <c r="AO314" s="4" t="s">
        <v>134</v>
      </c>
      <c r="AP314" s="4" t="s">
        <v>134</v>
      </c>
      <c r="AQ314" s="4" t="s">
        <v>134</v>
      </c>
      <c r="AR314" s="4" t="s">
        <v>134</v>
      </c>
      <c r="AS314" s="4" t="s">
        <v>134</v>
      </c>
      <c r="AT314" s="4" t="s">
        <v>134</v>
      </c>
      <c r="AU314" s="4" t="s">
        <v>134</v>
      </c>
      <c r="AV314" s="4" t="s">
        <v>134</v>
      </c>
      <c r="AW314" s="4" t="s">
        <v>134</v>
      </c>
      <c r="AX314" s="4" t="s">
        <v>134</v>
      </c>
      <c r="AY314" s="4" t="s">
        <v>134</v>
      </c>
      <c r="AZ314" s="4" t="s">
        <v>134</v>
      </c>
      <c r="BA314" s="4" t="s">
        <v>134</v>
      </c>
      <c r="BB314" s="4" t="s">
        <v>134</v>
      </c>
      <c r="BC314" s="4" t="s">
        <v>134</v>
      </c>
      <c r="BD314" s="4" t="s">
        <v>134</v>
      </c>
      <c r="BE314" s="4" t="s">
        <v>134</v>
      </c>
      <c r="BF314" s="4" t="s">
        <v>134</v>
      </c>
      <c r="BG314" s="4" t="s">
        <v>134</v>
      </c>
      <c r="BH314" s="4" t="s">
        <v>134</v>
      </c>
      <c r="BI314" s="4" t="s">
        <v>134</v>
      </c>
      <c r="BJ314" s="4" t="s">
        <v>134</v>
      </c>
      <c r="BK314" s="4" t="s">
        <v>134</v>
      </c>
      <c r="BL314" s="4" t="s">
        <v>134</v>
      </c>
      <c r="BM314" s="4" t="s">
        <v>134</v>
      </c>
      <c r="BN314" s="4" t="s">
        <v>134</v>
      </c>
      <c r="BO314" s="4" t="s">
        <v>134</v>
      </c>
      <c r="BP314" s="4" t="s">
        <v>134</v>
      </c>
      <c r="BQ314" s="4" t="s">
        <v>134</v>
      </c>
      <c r="BR314" s="4" t="s">
        <v>134</v>
      </c>
      <c r="BS314" s="4" t="s">
        <v>134</v>
      </c>
      <c r="BT314" s="4" t="s">
        <v>134</v>
      </c>
      <c r="BU314" s="4" t="s">
        <v>134</v>
      </c>
      <c r="BV314" s="4" t="s">
        <v>134</v>
      </c>
      <c r="BW314" s="4" t="s">
        <v>134</v>
      </c>
      <c r="BX314" s="4" t="s">
        <v>134</v>
      </c>
      <c r="BY314" s="4" t="s">
        <v>134</v>
      </c>
      <c r="BZ314" s="4" t="s">
        <v>134</v>
      </c>
      <c r="CA314" s="4" t="s">
        <v>134</v>
      </c>
      <c r="CB314" s="4" t="s">
        <v>134</v>
      </c>
      <c r="CC314" s="4" t="s">
        <v>134</v>
      </c>
      <c r="CD314" s="4" t="s">
        <v>134</v>
      </c>
      <c r="CE314" s="4" t="s">
        <v>134</v>
      </c>
      <c r="CF314" s="4" t="s">
        <v>134</v>
      </c>
      <c r="CG314" s="4" t="s">
        <v>134</v>
      </c>
      <c r="CH314" s="4" t="s">
        <v>134</v>
      </c>
      <c r="CI314" s="4" t="s">
        <v>134</v>
      </c>
      <c r="CJ314" s="4" t="s">
        <v>134</v>
      </c>
      <c r="CK314" s="4" t="s">
        <v>134</v>
      </c>
      <c r="CL314" s="4" t="s">
        <v>134</v>
      </c>
      <c r="CM314" s="4" t="s">
        <v>134</v>
      </c>
      <c r="CN314" s="4" t="s">
        <v>134</v>
      </c>
      <c r="CO314" s="4" t="s">
        <v>134</v>
      </c>
      <c r="CP314" s="4" t="s">
        <v>134</v>
      </c>
      <c r="CQ314" s="4" t="s">
        <v>134</v>
      </c>
      <c r="CR314" s="4" t="s">
        <v>134</v>
      </c>
      <c r="CS314" s="4" t="s">
        <v>134</v>
      </c>
      <c r="CT314" s="8">
        <v>18</v>
      </c>
      <c r="CU314" s="8">
        <v>4</v>
      </c>
      <c r="CV314" s="4" t="s">
        <v>134</v>
      </c>
      <c r="CW314" s="4" t="s">
        <v>134</v>
      </c>
      <c r="CX314" s="4" t="s">
        <v>134</v>
      </c>
      <c r="CY314" s="4" t="s">
        <v>134</v>
      </c>
      <c r="CZ314" s="4" t="s">
        <v>134</v>
      </c>
      <c r="DA314" s="4" t="s">
        <v>134</v>
      </c>
      <c r="DB314" s="4" t="s">
        <v>134</v>
      </c>
      <c r="DC314" s="4" t="s">
        <v>134</v>
      </c>
      <c r="DD314" s="4" t="s">
        <v>134</v>
      </c>
      <c r="DE314" s="4" t="s">
        <v>134</v>
      </c>
      <c r="DF314" s="8">
        <v>26</v>
      </c>
      <c r="DG314" s="4" t="e">
        <f t="shared" si="107"/>
        <v>#VALUE!</v>
      </c>
    </row>
    <row r="315" spans="1:111" ht="14" customHeight="1" x14ac:dyDescent="0.2">
      <c r="A315" s="4" t="s">
        <v>1187</v>
      </c>
      <c r="B315" s="5" t="s">
        <v>1188</v>
      </c>
      <c r="C315" s="4" t="s">
        <v>167</v>
      </c>
      <c r="D315" s="2" t="s">
        <v>134</v>
      </c>
      <c r="E315" s="4">
        <f t="shared" si="109"/>
        <v>-5.4014833152598252E-2</v>
      </c>
      <c r="F315" s="4">
        <f t="shared" si="89"/>
        <v>-4.5429450632911399</v>
      </c>
      <c r="G315" s="4">
        <f t="shared" si="90"/>
        <v>-19.206071461492506</v>
      </c>
      <c r="H315" s="4">
        <f t="shared" si="91"/>
        <v>6.5187780543059679</v>
      </c>
      <c r="I315" s="17">
        <v>3.2300339400000002</v>
      </c>
      <c r="J315" s="8">
        <v>42</v>
      </c>
      <c r="K315" s="4">
        <f t="shared" si="92"/>
        <v>1.8560791098200635E-2</v>
      </c>
      <c r="L315" s="4">
        <f t="shared" si="93"/>
        <v>-0.19017997846125811</v>
      </c>
      <c r="M315" s="14">
        <f t="shared" si="94"/>
        <v>199.5</v>
      </c>
      <c r="N315" s="4">
        <f t="shared" si="95"/>
        <v>-0.34346504559270519</v>
      </c>
      <c r="O315" s="4">
        <f t="shared" si="96"/>
        <v>-0.72036474164133735</v>
      </c>
      <c r="P315" s="4">
        <f t="shared" si="97"/>
        <v>-0.33941236068895642</v>
      </c>
      <c r="Q315" s="4">
        <f t="shared" si="98"/>
        <v>3.0395136778115501E-3</v>
      </c>
      <c r="R315" s="4" t="e">
        <f t="shared" si="99"/>
        <v>#VALUE!</v>
      </c>
      <c r="S315" s="4" t="e">
        <f t="shared" si="100"/>
        <v>#DIV/0!</v>
      </c>
      <c r="T315" s="14">
        <f t="shared" si="101"/>
        <v>3.5</v>
      </c>
      <c r="U315" s="4">
        <f t="shared" si="102"/>
        <v>4.8620689655172411</v>
      </c>
      <c r="V315" s="4">
        <f t="shared" si="103"/>
        <v>5.0615384615384613</v>
      </c>
      <c r="W315" s="4">
        <f t="shared" si="104"/>
        <v>0.18831168831168832</v>
      </c>
      <c r="X315">
        <f t="shared" si="105"/>
        <v>-3.5024630541871922</v>
      </c>
      <c r="Y315">
        <f t="shared" si="106"/>
        <v>3.0190362879238548E-2</v>
      </c>
      <c r="Z315" s="9" t="s">
        <v>1189</v>
      </c>
      <c r="AA315" s="17">
        <v>9.5461897400000009</v>
      </c>
      <c r="AB315" s="17">
        <v>2.0166929659999999</v>
      </c>
      <c r="AC315" s="17">
        <v>2.5928909309999999</v>
      </c>
      <c r="AD315" s="17">
        <v>4.0333859309999998</v>
      </c>
      <c r="AE315" s="16">
        <v>3204</v>
      </c>
      <c r="AF315" s="16">
        <v>6434.0339395999899</v>
      </c>
      <c r="AG315" s="8">
        <v>-711</v>
      </c>
      <c r="AH315" s="8">
        <v>-486</v>
      </c>
      <c r="AI315" s="8">
        <v>-528</v>
      </c>
      <c r="AJ315" s="8">
        <v>-1086</v>
      </c>
      <c r="AK315" s="8">
        <v>-1027</v>
      </c>
      <c r="AL315" s="8">
        <v>203</v>
      </c>
      <c r="AM315" s="8">
        <v>196</v>
      </c>
      <c r="AN315" s="8">
        <v>146</v>
      </c>
      <c r="AO315" s="8">
        <v>121</v>
      </c>
      <c r="AP315" s="8">
        <v>472</v>
      </c>
      <c r="AQ315" s="8">
        <v>195</v>
      </c>
      <c r="AR315" s="8">
        <v>186</v>
      </c>
      <c r="AS315" s="8">
        <v>136</v>
      </c>
      <c r="AT315" s="8">
        <v>108</v>
      </c>
      <c r="AU315" s="8">
        <v>465</v>
      </c>
      <c r="AV315" s="8">
        <v>987</v>
      </c>
      <c r="AW315" s="8">
        <v>1078</v>
      </c>
      <c r="AX315" s="8">
        <v>966</v>
      </c>
      <c r="AY315" s="8">
        <v>844</v>
      </c>
      <c r="AZ315" s="8">
        <v>917</v>
      </c>
      <c r="BA315" s="8">
        <v>-339</v>
      </c>
      <c r="BB315" s="8">
        <v>-261</v>
      </c>
      <c r="BC315" s="8">
        <v>-653</v>
      </c>
      <c r="BD315" s="8">
        <v>-718</v>
      </c>
      <c r="BE315" s="8">
        <v>-772</v>
      </c>
      <c r="BF315" s="8">
        <v>-335</v>
      </c>
      <c r="BG315" s="8">
        <v>-257</v>
      </c>
      <c r="BH315" s="8">
        <v>-650</v>
      </c>
      <c r="BI315" s="8">
        <v>-715</v>
      </c>
      <c r="BJ315" s="8">
        <v>-768</v>
      </c>
      <c r="BK315" s="8">
        <v>6724</v>
      </c>
      <c r="BL315" s="8">
        <v>6027</v>
      </c>
      <c r="BM315" s="8">
        <v>5833</v>
      </c>
      <c r="BN315" s="8">
        <v>5412</v>
      </c>
      <c r="BO315" s="8">
        <v>5077</v>
      </c>
      <c r="BP315" s="8">
        <v>5966</v>
      </c>
      <c r="BQ315" s="8">
        <v>5374</v>
      </c>
      <c r="BR315" s="8">
        <v>5005</v>
      </c>
      <c r="BS315" s="8">
        <v>4673</v>
      </c>
      <c r="BT315" s="8">
        <v>4376</v>
      </c>
      <c r="BU315" s="8">
        <v>-3</v>
      </c>
      <c r="BV315" s="8">
        <v>-4</v>
      </c>
      <c r="BW315" s="8">
        <v>0</v>
      </c>
      <c r="BX315" s="8">
        <v>-9</v>
      </c>
      <c r="BY315" s="8">
        <v>0</v>
      </c>
      <c r="BZ315" s="8">
        <v>-113</v>
      </c>
      <c r="CA315" s="8">
        <v>-130</v>
      </c>
      <c r="CB315" s="8">
        <v>-143</v>
      </c>
      <c r="CC315" s="8">
        <v>-118</v>
      </c>
      <c r="CD315" s="8">
        <v>-137</v>
      </c>
      <c r="CE315" s="4" t="s">
        <v>134</v>
      </c>
      <c r="CF315" s="4" t="s">
        <v>134</v>
      </c>
      <c r="CG315" s="4" t="s">
        <v>134</v>
      </c>
      <c r="CH315" s="4" t="s">
        <v>134</v>
      </c>
      <c r="CI315" s="4" t="s">
        <v>134</v>
      </c>
      <c r="CJ315" s="8">
        <v>-707</v>
      </c>
      <c r="CK315" s="8">
        <v>-482</v>
      </c>
      <c r="CL315" s="8">
        <v>-525</v>
      </c>
      <c r="CM315" s="8">
        <v>-1083</v>
      </c>
      <c r="CN315" s="8">
        <v>-1023</v>
      </c>
      <c r="CO315" s="10">
        <v>-71.631</v>
      </c>
      <c r="CP315" s="10">
        <v>-44.712000000000003</v>
      </c>
      <c r="CQ315" s="10">
        <v>-54.347999999999999</v>
      </c>
      <c r="CR315" s="4" t="s">
        <v>371</v>
      </c>
      <c r="CS315" s="4" t="s">
        <v>371</v>
      </c>
      <c r="CT315" s="8">
        <v>4</v>
      </c>
      <c r="CU315" s="8">
        <v>21</v>
      </c>
      <c r="CV315" s="4" t="s">
        <v>134</v>
      </c>
      <c r="CW315" s="4" t="s">
        <v>134</v>
      </c>
      <c r="CX315" s="4" t="s">
        <v>134</v>
      </c>
      <c r="CY315" s="4" t="s">
        <v>134</v>
      </c>
      <c r="CZ315" s="4" t="s">
        <v>134</v>
      </c>
      <c r="DA315" s="4" t="s">
        <v>134</v>
      </c>
      <c r="DB315" s="4" t="s">
        <v>134</v>
      </c>
      <c r="DC315" s="4" t="s">
        <v>134</v>
      </c>
      <c r="DD315" s="4" t="s">
        <v>134</v>
      </c>
      <c r="DE315" s="4" t="s">
        <v>134</v>
      </c>
      <c r="DF315" s="8">
        <v>42</v>
      </c>
      <c r="DG315" s="4">
        <f t="shared" si="107"/>
        <v>-8.7832090929611972E-2</v>
      </c>
    </row>
    <row r="316" spans="1:111" ht="14" customHeight="1" x14ac:dyDescent="0.2">
      <c r="A316" s="4" t="s">
        <v>1190</v>
      </c>
      <c r="B316" s="5" t="s">
        <v>1191</v>
      </c>
      <c r="C316" s="4" t="s">
        <v>270</v>
      </c>
      <c r="D316" s="2" t="s">
        <v>134</v>
      </c>
      <c r="E316" s="4" t="e">
        <f t="shared" si="109"/>
        <v>#VALUE!</v>
      </c>
      <c r="F316" s="4" t="e">
        <f t="shared" si="89"/>
        <v>#VALUE!</v>
      </c>
      <c r="G316" s="4" t="e">
        <f t="shared" si="90"/>
        <v>#VALUE!</v>
      </c>
      <c r="H316" s="4" t="e">
        <f t="shared" si="91"/>
        <v>#VALUE!</v>
      </c>
      <c r="I316" s="2" t="s">
        <v>134</v>
      </c>
      <c r="J316" s="4" t="s">
        <v>134</v>
      </c>
      <c r="K316" s="4" t="e">
        <f t="shared" si="92"/>
        <v>#VALUE!</v>
      </c>
      <c r="L316" s="4" t="e">
        <f t="shared" si="93"/>
        <v>#VALUE!</v>
      </c>
      <c r="M316" s="14" t="e">
        <f t="shared" si="94"/>
        <v>#DIV/0!</v>
      </c>
      <c r="N316" s="4" t="e">
        <f t="shared" si="95"/>
        <v>#VALUE!</v>
      </c>
      <c r="O316" s="4" t="e">
        <f t="shared" si="96"/>
        <v>#VALUE!</v>
      </c>
      <c r="P316" s="4" t="e">
        <f t="shared" si="97"/>
        <v>#VALUE!</v>
      </c>
      <c r="Q316" s="4" t="e">
        <f t="shared" si="98"/>
        <v>#VALUE!</v>
      </c>
      <c r="R316" s="4" t="e">
        <f t="shared" si="99"/>
        <v>#VALUE!</v>
      </c>
      <c r="S316" s="4" t="e">
        <f t="shared" si="100"/>
        <v>#VALUE!</v>
      </c>
      <c r="T316" s="14" t="e">
        <f t="shared" si="101"/>
        <v>#DIV/0!</v>
      </c>
      <c r="U316" s="4" t="e">
        <f t="shared" si="102"/>
        <v>#VALUE!</v>
      </c>
      <c r="V316" s="4" t="e">
        <f t="shared" si="103"/>
        <v>#VALUE!</v>
      </c>
      <c r="W316" s="4" t="e">
        <f t="shared" si="104"/>
        <v>#VALUE!</v>
      </c>
      <c r="X316" t="e">
        <f t="shared" si="105"/>
        <v>#VALUE!</v>
      </c>
      <c r="Y316" t="e">
        <f t="shared" si="106"/>
        <v>#VALUE!</v>
      </c>
      <c r="Z316" s="9" t="s">
        <v>1192</v>
      </c>
      <c r="AA316" s="2" t="s">
        <v>134</v>
      </c>
      <c r="AB316" s="2" t="s">
        <v>134</v>
      </c>
      <c r="AC316" s="2" t="s">
        <v>134</v>
      </c>
      <c r="AD316" s="2" t="s">
        <v>134</v>
      </c>
      <c r="AE316" s="2" t="s">
        <v>134</v>
      </c>
      <c r="AF316" s="2" t="s">
        <v>134</v>
      </c>
      <c r="AG316" s="4" t="s">
        <v>134</v>
      </c>
      <c r="AH316" s="4" t="s">
        <v>134</v>
      </c>
      <c r="AI316" s="4" t="s">
        <v>134</v>
      </c>
      <c r="AJ316" s="4" t="s">
        <v>134</v>
      </c>
      <c r="AK316" s="4" t="s">
        <v>134</v>
      </c>
      <c r="AL316" s="4" t="s">
        <v>134</v>
      </c>
      <c r="AM316" s="4" t="s">
        <v>134</v>
      </c>
      <c r="AN316" s="4" t="s">
        <v>134</v>
      </c>
      <c r="AO316" s="4" t="s">
        <v>134</v>
      </c>
      <c r="AP316" s="4" t="s">
        <v>134</v>
      </c>
      <c r="AQ316" s="4" t="s">
        <v>134</v>
      </c>
      <c r="AR316" s="4" t="s">
        <v>134</v>
      </c>
      <c r="AS316" s="4" t="s">
        <v>134</v>
      </c>
      <c r="AT316" s="4" t="s">
        <v>134</v>
      </c>
      <c r="AU316" s="4" t="s">
        <v>134</v>
      </c>
      <c r="AV316" s="4" t="s">
        <v>134</v>
      </c>
      <c r="AW316" s="4" t="s">
        <v>134</v>
      </c>
      <c r="AX316" s="4" t="s">
        <v>134</v>
      </c>
      <c r="AY316" s="4" t="s">
        <v>134</v>
      </c>
      <c r="AZ316" s="4" t="s">
        <v>134</v>
      </c>
      <c r="BA316" s="4" t="s">
        <v>134</v>
      </c>
      <c r="BB316" s="4" t="s">
        <v>134</v>
      </c>
      <c r="BC316" s="4" t="s">
        <v>134</v>
      </c>
      <c r="BD316" s="4" t="s">
        <v>134</v>
      </c>
      <c r="BE316" s="4" t="s">
        <v>134</v>
      </c>
      <c r="BF316" s="4" t="s">
        <v>134</v>
      </c>
      <c r="BG316" s="4" t="s">
        <v>134</v>
      </c>
      <c r="BH316" s="4" t="s">
        <v>134</v>
      </c>
      <c r="BI316" s="4" t="s">
        <v>134</v>
      </c>
      <c r="BJ316" s="4" t="s">
        <v>134</v>
      </c>
      <c r="BK316" s="4" t="s">
        <v>134</v>
      </c>
      <c r="BL316" s="4" t="s">
        <v>134</v>
      </c>
      <c r="BM316" s="4" t="s">
        <v>134</v>
      </c>
      <c r="BN316" s="4" t="s">
        <v>134</v>
      </c>
      <c r="BO316" s="4" t="s">
        <v>134</v>
      </c>
      <c r="BP316" s="4" t="s">
        <v>134</v>
      </c>
      <c r="BQ316" s="4" t="s">
        <v>134</v>
      </c>
      <c r="BR316" s="4" t="s">
        <v>134</v>
      </c>
      <c r="BS316" s="4" t="s">
        <v>134</v>
      </c>
      <c r="BT316" s="4" t="s">
        <v>134</v>
      </c>
      <c r="BU316" s="4" t="s">
        <v>134</v>
      </c>
      <c r="BV316" s="4" t="s">
        <v>134</v>
      </c>
      <c r="BW316" s="4" t="s">
        <v>134</v>
      </c>
      <c r="BX316" s="4" t="s">
        <v>134</v>
      </c>
      <c r="BY316" s="4" t="s">
        <v>134</v>
      </c>
      <c r="BZ316" s="4" t="s">
        <v>134</v>
      </c>
      <c r="CA316" s="4" t="s">
        <v>134</v>
      </c>
      <c r="CB316" s="4" t="s">
        <v>134</v>
      </c>
      <c r="CC316" s="4" t="s">
        <v>134</v>
      </c>
      <c r="CD316" s="4" t="s">
        <v>134</v>
      </c>
      <c r="CE316" s="4" t="s">
        <v>134</v>
      </c>
      <c r="CF316" s="4" t="s">
        <v>134</v>
      </c>
      <c r="CG316" s="4" t="s">
        <v>134</v>
      </c>
      <c r="CH316" s="4" t="s">
        <v>134</v>
      </c>
      <c r="CI316" s="4" t="s">
        <v>134</v>
      </c>
      <c r="CJ316" s="4" t="s">
        <v>134</v>
      </c>
      <c r="CK316" s="4" t="s">
        <v>134</v>
      </c>
      <c r="CL316" s="4" t="s">
        <v>134</v>
      </c>
      <c r="CM316" s="4" t="s">
        <v>134</v>
      </c>
      <c r="CN316" s="4" t="s">
        <v>134</v>
      </c>
      <c r="CO316" s="4" t="s">
        <v>134</v>
      </c>
      <c r="CP316" s="4" t="s">
        <v>134</v>
      </c>
      <c r="CQ316" s="4" t="s">
        <v>134</v>
      </c>
      <c r="CR316" s="4" t="s">
        <v>134</v>
      </c>
      <c r="CS316" s="4" t="s">
        <v>134</v>
      </c>
      <c r="CT316" s="4" t="s">
        <v>134</v>
      </c>
      <c r="CU316" s="4" t="s">
        <v>134</v>
      </c>
      <c r="CV316" s="4" t="s">
        <v>134</v>
      </c>
      <c r="CW316" s="4" t="s">
        <v>134</v>
      </c>
      <c r="CX316" s="4" t="s">
        <v>134</v>
      </c>
      <c r="CY316" s="4" t="s">
        <v>134</v>
      </c>
      <c r="CZ316" s="4" t="s">
        <v>134</v>
      </c>
      <c r="DA316" s="4" t="s">
        <v>134</v>
      </c>
      <c r="DB316" s="4" t="s">
        <v>134</v>
      </c>
      <c r="DC316" s="4" t="s">
        <v>134</v>
      </c>
      <c r="DD316" s="4" t="s">
        <v>134</v>
      </c>
      <c r="DE316" s="4" t="s">
        <v>134</v>
      </c>
      <c r="DF316" s="4" t="s">
        <v>134</v>
      </c>
      <c r="DG316" s="4" t="e">
        <f t="shared" si="107"/>
        <v>#VALUE!</v>
      </c>
    </row>
    <row r="317" spans="1:111" ht="14" customHeight="1" x14ac:dyDescent="0.2">
      <c r="A317" s="4" t="s">
        <v>1193</v>
      </c>
      <c r="B317" s="5" t="s">
        <v>1194</v>
      </c>
      <c r="C317" s="4" t="s">
        <v>132</v>
      </c>
      <c r="D317" s="18">
        <v>16</v>
      </c>
      <c r="E317" s="4" t="e">
        <f t="shared" si="109"/>
        <v>#VALUE!</v>
      </c>
      <c r="F317" s="4" t="e">
        <f t="shared" si="89"/>
        <v>#VALUE!</v>
      </c>
      <c r="G317" s="4" t="e">
        <f t="shared" si="90"/>
        <v>#VALUE!</v>
      </c>
      <c r="H317" s="4" t="e">
        <f t="shared" si="91"/>
        <v>#VALUE!</v>
      </c>
      <c r="I317" s="2" t="s">
        <v>134</v>
      </c>
      <c r="J317" s="4" t="s">
        <v>134</v>
      </c>
      <c r="K317" s="4" t="e">
        <f t="shared" si="92"/>
        <v>#VALUE!</v>
      </c>
      <c r="L317" s="4" t="e">
        <f t="shared" si="93"/>
        <v>#VALUE!</v>
      </c>
      <c r="M317" s="14" t="e">
        <f t="shared" si="94"/>
        <v>#DIV/0!</v>
      </c>
      <c r="N317" s="4" t="e">
        <f t="shared" si="95"/>
        <v>#VALUE!</v>
      </c>
      <c r="O317" s="4" t="e">
        <f t="shared" si="96"/>
        <v>#VALUE!</v>
      </c>
      <c r="P317" s="4" t="e">
        <f t="shared" si="97"/>
        <v>#VALUE!</v>
      </c>
      <c r="Q317" s="4" t="e">
        <f t="shared" si="98"/>
        <v>#VALUE!</v>
      </c>
      <c r="R317" s="4" t="e">
        <f t="shared" si="99"/>
        <v>#VALUE!</v>
      </c>
      <c r="S317" s="4" t="e">
        <f t="shared" si="100"/>
        <v>#VALUE!</v>
      </c>
      <c r="T317" s="14" t="e">
        <f t="shared" si="101"/>
        <v>#DIV/0!</v>
      </c>
      <c r="U317" s="4" t="e">
        <f t="shared" si="102"/>
        <v>#VALUE!</v>
      </c>
      <c r="V317" s="4" t="e">
        <f t="shared" si="103"/>
        <v>#VALUE!</v>
      </c>
      <c r="W317" s="4" t="e">
        <f t="shared" si="104"/>
        <v>#VALUE!</v>
      </c>
      <c r="X317" t="e">
        <f t="shared" si="105"/>
        <v>#VALUE!</v>
      </c>
      <c r="Y317" t="e">
        <f t="shared" si="106"/>
        <v>#VALUE!</v>
      </c>
      <c r="Z317" s="9" t="s">
        <v>1195</v>
      </c>
      <c r="AA317" s="2" t="s">
        <v>134</v>
      </c>
      <c r="AB317" s="2" t="s">
        <v>134</v>
      </c>
      <c r="AC317" s="2" t="s">
        <v>134</v>
      </c>
      <c r="AD317" s="2" t="s">
        <v>134</v>
      </c>
      <c r="AE317" s="2" t="s">
        <v>134</v>
      </c>
      <c r="AF317" s="2" t="s">
        <v>134</v>
      </c>
      <c r="AG317" s="4" t="s">
        <v>134</v>
      </c>
      <c r="AH317" s="4" t="s">
        <v>134</v>
      </c>
      <c r="AI317" s="4" t="s">
        <v>134</v>
      </c>
      <c r="AJ317" s="4" t="s">
        <v>134</v>
      </c>
      <c r="AK317" s="4" t="s">
        <v>134</v>
      </c>
      <c r="AL317" s="4" t="s">
        <v>134</v>
      </c>
      <c r="AM317" s="4" t="s">
        <v>134</v>
      </c>
      <c r="AN317" s="4" t="s">
        <v>134</v>
      </c>
      <c r="AO317" s="4" t="s">
        <v>134</v>
      </c>
      <c r="AP317" s="4" t="s">
        <v>134</v>
      </c>
      <c r="AQ317" s="4" t="s">
        <v>134</v>
      </c>
      <c r="AR317" s="4" t="s">
        <v>134</v>
      </c>
      <c r="AS317" s="4" t="s">
        <v>134</v>
      </c>
      <c r="AT317" s="4" t="s">
        <v>134</v>
      </c>
      <c r="AU317" s="4" t="s">
        <v>134</v>
      </c>
      <c r="AV317" s="4" t="s">
        <v>134</v>
      </c>
      <c r="AW317" s="4" t="s">
        <v>134</v>
      </c>
      <c r="AX317" s="4" t="s">
        <v>134</v>
      </c>
      <c r="AY317" s="4" t="s">
        <v>134</v>
      </c>
      <c r="AZ317" s="4" t="s">
        <v>134</v>
      </c>
      <c r="BA317" s="4" t="s">
        <v>134</v>
      </c>
      <c r="BB317" s="4" t="s">
        <v>134</v>
      </c>
      <c r="BC317" s="4" t="s">
        <v>134</v>
      </c>
      <c r="BD317" s="4" t="s">
        <v>134</v>
      </c>
      <c r="BE317" s="4" t="s">
        <v>134</v>
      </c>
      <c r="BF317" s="4" t="s">
        <v>134</v>
      </c>
      <c r="BG317" s="4" t="s">
        <v>134</v>
      </c>
      <c r="BH317" s="4" t="s">
        <v>134</v>
      </c>
      <c r="BI317" s="4" t="s">
        <v>134</v>
      </c>
      <c r="BJ317" s="4" t="s">
        <v>134</v>
      </c>
      <c r="BK317" s="4" t="s">
        <v>134</v>
      </c>
      <c r="BL317" s="4" t="s">
        <v>134</v>
      </c>
      <c r="BM317" s="4" t="s">
        <v>134</v>
      </c>
      <c r="BN317" s="4" t="s">
        <v>134</v>
      </c>
      <c r="BO317" s="4" t="s">
        <v>134</v>
      </c>
      <c r="BP317" s="4" t="s">
        <v>134</v>
      </c>
      <c r="BQ317" s="4" t="s">
        <v>134</v>
      </c>
      <c r="BR317" s="4" t="s">
        <v>134</v>
      </c>
      <c r="BS317" s="4" t="s">
        <v>134</v>
      </c>
      <c r="BT317" s="4" t="s">
        <v>134</v>
      </c>
      <c r="BU317" s="4" t="s">
        <v>134</v>
      </c>
      <c r="BV317" s="4" t="s">
        <v>134</v>
      </c>
      <c r="BW317" s="4" t="s">
        <v>134</v>
      </c>
      <c r="BX317" s="4" t="s">
        <v>134</v>
      </c>
      <c r="BY317" s="4" t="s">
        <v>134</v>
      </c>
      <c r="BZ317" s="4" t="s">
        <v>134</v>
      </c>
      <c r="CA317" s="4" t="s">
        <v>134</v>
      </c>
      <c r="CB317" s="4" t="s">
        <v>134</v>
      </c>
      <c r="CC317" s="4" t="s">
        <v>134</v>
      </c>
      <c r="CD317" s="4" t="s">
        <v>134</v>
      </c>
      <c r="CE317" s="4" t="s">
        <v>134</v>
      </c>
      <c r="CF317" s="4" t="s">
        <v>134</v>
      </c>
      <c r="CG317" s="4" t="s">
        <v>134</v>
      </c>
      <c r="CH317" s="4" t="s">
        <v>134</v>
      </c>
      <c r="CI317" s="4" t="s">
        <v>134</v>
      </c>
      <c r="CJ317" s="4" t="s">
        <v>134</v>
      </c>
      <c r="CK317" s="4" t="s">
        <v>134</v>
      </c>
      <c r="CL317" s="4" t="s">
        <v>134</v>
      </c>
      <c r="CM317" s="4" t="s">
        <v>134</v>
      </c>
      <c r="CN317" s="4" t="s">
        <v>134</v>
      </c>
      <c r="CO317" s="4" t="s">
        <v>134</v>
      </c>
      <c r="CP317" s="4" t="s">
        <v>134</v>
      </c>
      <c r="CQ317" s="4" t="s">
        <v>134</v>
      </c>
      <c r="CR317" s="4" t="s">
        <v>134</v>
      </c>
      <c r="CS317" s="4" t="s">
        <v>134</v>
      </c>
      <c r="CT317" s="4" t="s">
        <v>134</v>
      </c>
      <c r="CU317" s="4" t="s">
        <v>134</v>
      </c>
      <c r="CV317" s="4" t="s">
        <v>134</v>
      </c>
      <c r="CW317" s="4" t="s">
        <v>134</v>
      </c>
      <c r="CX317" s="4" t="s">
        <v>134</v>
      </c>
      <c r="CY317" s="4" t="s">
        <v>134</v>
      </c>
      <c r="CZ317" s="4" t="s">
        <v>134</v>
      </c>
      <c r="DA317" s="4" t="s">
        <v>134</v>
      </c>
      <c r="DB317" s="4" t="s">
        <v>134</v>
      </c>
      <c r="DC317" s="4" t="s">
        <v>134</v>
      </c>
      <c r="DD317" s="4" t="s">
        <v>134</v>
      </c>
      <c r="DE317" s="4" t="s">
        <v>134</v>
      </c>
      <c r="DF317" s="4" t="s">
        <v>134</v>
      </c>
      <c r="DG317" s="4" t="e">
        <f t="shared" si="107"/>
        <v>#VALUE!</v>
      </c>
    </row>
    <row r="318" spans="1:111" ht="14" customHeight="1" x14ac:dyDescent="0.2">
      <c r="A318" s="4" t="s">
        <v>1196</v>
      </c>
      <c r="B318" s="5" t="s">
        <v>1197</v>
      </c>
      <c r="C318" s="4" t="s">
        <v>381</v>
      </c>
      <c r="D318" s="2" t="s">
        <v>134</v>
      </c>
      <c r="E318" s="4" t="e">
        <f t="shared" si="109"/>
        <v>#VALUE!</v>
      </c>
      <c r="F318" s="4" t="e">
        <f t="shared" si="89"/>
        <v>#VALUE!</v>
      </c>
      <c r="G318" s="4" t="e">
        <f t="shared" si="90"/>
        <v>#VALUE!</v>
      </c>
      <c r="H318" s="4" t="e">
        <f t="shared" si="91"/>
        <v>#VALUE!</v>
      </c>
      <c r="I318" s="2" t="s">
        <v>134</v>
      </c>
      <c r="J318" s="8">
        <v>20</v>
      </c>
      <c r="K318" s="4" t="e">
        <f t="shared" si="92"/>
        <v>#VALUE!</v>
      </c>
      <c r="L318" s="4" t="e">
        <f t="shared" si="93"/>
        <v>#VALUE!</v>
      </c>
      <c r="M318" s="14" t="e">
        <f t="shared" si="94"/>
        <v>#DIV/0!</v>
      </c>
      <c r="N318" s="4" t="e">
        <f t="shared" si="95"/>
        <v>#VALUE!</v>
      </c>
      <c r="O318" s="4" t="e">
        <f t="shared" si="96"/>
        <v>#VALUE!</v>
      </c>
      <c r="P318" s="4" t="e">
        <f t="shared" si="97"/>
        <v>#VALUE!</v>
      </c>
      <c r="Q318" s="4" t="e">
        <f t="shared" si="98"/>
        <v>#VALUE!</v>
      </c>
      <c r="R318" s="4" t="e">
        <f t="shared" si="99"/>
        <v>#VALUE!</v>
      </c>
      <c r="S318" s="4" t="e">
        <f t="shared" si="100"/>
        <v>#VALUE!</v>
      </c>
      <c r="T318" s="14" t="e">
        <f t="shared" si="101"/>
        <v>#DIV/0!</v>
      </c>
      <c r="U318" s="4" t="e">
        <f t="shared" si="102"/>
        <v>#VALUE!</v>
      </c>
      <c r="V318" s="4" t="e">
        <f t="shared" si="103"/>
        <v>#VALUE!</v>
      </c>
      <c r="W318" s="4" t="e">
        <f t="shared" si="104"/>
        <v>#VALUE!</v>
      </c>
      <c r="X318" t="e">
        <f t="shared" si="105"/>
        <v>#VALUE!</v>
      </c>
      <c r="Y318" t="e">
        <f t="shared" si="106"/>
        <v>#VALUE!</v>
      </c>
      <c r="Z318" s="9" t="s">
        <v>1198</v>
      </c>
      <c r="AA318" s="2" t="s">
        <v>134</v>
      </c>
      <c r="AB318" s="2" t="s">
        <v>134</v>
      </c>
      <c r="AC318" s="2" t="s">
        <v>134</v>
      </c>
      <c r="AD318" s="2" t="s">
        <v>134</v>
      </c>
      <c r="AE318" s="2" t="s">
        <v>134</v>
      </c>
      <c r="AF318" s="2" t="s">
        <v>134</v>
      </c>
      <c r="AG318" s="4" t="s">
        <v>134</v>
      </c>
      <c r="AH318" s="4" t="s">
        <v>134</v>
      </c>
      <c r="AI318" s="4" t="s">
        <v>134</v>
      </c>
      <c r="AJ318" s="4" t="s">
        <v>134</v>
      </c>
      <c r="AK318" s="4" t="s">
        <v>134</v>
      </c>
      <c r="AL318" s="4" t="s">
        <v>134</v>
      </c>
      <c r="AM318" s="4" t="s">
        <v>134</v>
      </c>
      <c r="AN318" s="4" t="s">
        <v>134</v>
      </c>
      <c r="AO318" s="4" t="s">
        <v>134</v>
      </c>
      <c r="AP318" s="4" t="s">
        <v>134</v>
      </c>
      <c r="AQ318" s="4" t="s">
        <v>134</v>
      </c>
      <c r="AR318" s="4" t="s">
        <v>134</v>
      </c>
      <c r="AS318" s="4" t="s">
        <v>134</v>
      </c>
      <c r="AT318" s="4" t="s">
        <v>134</v>
      </c>
      <c r="AU318" s="4" t="s">
        <v>134</v>
      </c>
      <c r="AV318" s="4" t="s">
        <v>134</v>
      </c>
      <c r="AW318" s="4" t="s">
        <v>134</v>
      </c>
      <c r="AX318" s="4" t="s">
        <v>134</v>
      </c>
      <c r="AY318" s="4" t="s">
        <v>134</v>
      </c>
      <c r="AZ318" s="4" t="s">
        <v>134</v>
      </c>
      <c r="BA318" s="4" t="s">
        <v>134</v>
      </c>
      <c r="BB318" s="4" t="s">
        <v>134</v>
      </c>
      <c r="BC318" s="4" t="s">
        <v>134</v>
      </c>
      <c r="BD318" s="4" t="s">
        <v>134</v>
      </c>
      <c r="BE318" s="4" t="s">
        <v>134</v>
      </c>
      <c r="BF318" s="4" t="s">
        <v>134</v>
      </c>
      <c r="BG318" s="4" t="s">
        <v>134</v>
      </c>
      <c r="BH318" s="4" t="s">
        <v>134</v>
      </c>
      <c r="BI318" s="4" t="s">
        <v>134</v>
      </c>
      <c r="BJ318" s="4" t="s">
        <v>134</v>
      </c>
      <c r="BK318" s="4" t="s">
        <v>134</v>
      </c>
      <c r="BL318" s="4" t="s">
        <v>134</v>
      </c>
      <c r="BM318" s="4" t="s">
        <v>134</v>
      </c>
      <c r="BN318" s="4" t="s">
        <v>134</v>
      </c>
      <c r="BO318" s="4" t="s">
        <v>134</v>
      </c>
      <c r="BP318" s="4" t="s">
        <v>134</v>
      </c>
      <c r="BQ318" s="4" t="s">
        <v>134</v>
      </c>
      <c r="BR318" s="4" t="s">
        <v>134</v>
      </c>
      <c r="BS318" s="4" t="s">
        <v>134</v>
      </c>
      <c r="BT318" s="4" t="s">
        <v>134</v>
      </c>
      <c r="BU318" s="4" t="s">
        <v>134</v>
      </c>
      <c r="BV318" s="4" t="s">
        <v>134</v>
      </c>
      <c r="BW318" s="4" t="s">
        <v>134</v>
      </c>
      <c r="BX318" s="4" t="s">
        <v>134</v>
      </c>
      <c r="BY318" s="4" t="s">
        <v>134</v>
      </c>
      <c r="BZ318" s="4" t="s">
        <v>134</v>
      </c>
      <c r="CA318" s="4" t="s">
        <v>134</v>
      </c>
      <c r="CB318" s="4" t="s">
        <v>134</v>
      </c>
      <c r="CC318" s="4" t="s">
        <v>134</v>
      </c>
      <c r="CD318" s="4" t="s">
        <v>134</v>
      </c>
      <c r="CE318" s="4" t="s">
        <v>134</v>
      </c>
      <c r="CF318" s="4" t="s">
        <v>134</v>
      </c>
      <c r="CG318" s="4" t="s">
        <v>134</v>
      </c>
      <c r="CH318" s="4" t="s">
        <v>134</v>
      </c>
      <c r="CI318" s="4" t="s">
        <v>134</v>
      </c>
      <c r="CJ318" s="4" t="s">
        <v>134</v>
      </c>
      <c r="CK318" s="4" t="s">
        <v>134</v>
      </c>
      <c r="CL318" s="4" t="s">
        <v>134</v>
      </c>
      <c r="CM318" s="4" t="s">
        <v>134</v>
      </c>
      <c r="CN318" s="4" t="s">
        <v>134</v>
      </c>
      <c r="CO318" s="4" t="s">
        <v>134</v>
      </c>
      <c r="CP318" s="4" t="s">
        <v>134</v>
      </c>
      <c r="CQ318" s="4" t="s">
        <v>134</v>
      </c>
      <c r="CR318" s="4" t="s">
        <v>134</v>
      </c>
      <c r="CS318" s="4" t="s">
        <v>134</v>
      </c>
      <c r="CT318" s="8">
        <v>3</v>
      </c>
      <c r="CU318" s="8">
        <v>8</v>
      </c>
      <c r="CV318" s="4" t="s">
        <v>134</v>
      </c>
      <c r="CW318" s="4" t="s">
        <v>134</v>
      </c>
      <c r="CX318" s="4" t="s">
        <v>134</v>
      </c>
      <c r="CY318" s="4" t="s">
        <v>134</v>
      </c>
      <c r="CZ318" s="4" t="s">
        <v>134</v>
      </c>
      <c r="DA318" s="4" t="s">
        <v>134</v>
      </c>
      <c r="DB318" s="4" t="s">
        <v>134</v>
      </c>
      <c r="DC318" s="4" t="s">
        <v>134</v>
      </c>
      <c r="DD318" s="4" t="s">
        <v>134</v>
      </c>
      <c r="DE318" s="4" t="s">
        <v>134</v>
      </c>
      <c r="DF318" s="8">
        <v>20</v>
      </c>
      <c r="DG318" s="4" t="e">
        <f t="shared" si="107"/>
        <v>#VALUE!</v>
      </c>
    </row>
    <row r="319" spans="1:111" ht="14" customHeight="1" x14ac:dyDescent="0.2">
      <c r="A319" s="4" t="s">
        <v>1199</v>
      </c>
      <c r="B319" s="5" t="s">
        <v>1200</v>
      </c>
      <c r="C319" s="4" t="s">
        <v>940</v>
      </c>
      <c r="D319" s="2" t="s">
        <v>134</v>
      </c>
      <c r="E319" s="4" t="e">
        <f t="shared" si="109"/>
        <v>#VALUE!</v>
      </c>
      <c r="F319" s="4" t="e">
        <f t="shared" si="89"/>
        <v>#VALUE!</v>
      </c>
      <c r="G319" s="4" t="e">
        <f t="shared" si="90"/>
        <v>#VALUE!</v>
      </c>
      <c r="H319" s="4" t="e">
        <f t="shared" si="91"/>
        <v>#VALUE!</v>
      </c>
      <c r="I319" s="2" t="s">
        <v>134</v>
      </c>
      <c r="J319" s="8">
        <v>6</v>
      </c>
      <c r="K319" s="4" t="e">
        <f t="shared" si="92"/>
        <v>#VALUE!</v>
      </c>
      <c r="L319" s="4" t="e">
        <f t="shared" si="93"/>
        <v>#VALUE!</v>
      </c>
      <c r="M319" s="14" t="e">
        <f t="shared" si="94"/>
        <v>#DIV/0!</v>
      </c>
      <c r="N319" s="4" t="e">
        <f t="shared" si="95"/>
        <v>#VALUE!</v>
      </c>
      <c r="O319" s="4" t="e">
        <f t="shared" si="96"/>
        <v>#VALUE!</v>
      </c>
      <c r="P319" s="4" t="e">
        <f t="shared" si="97"/>
        <v>#VALUE!</v>
      </c>
      <c r="Q319" s="4" t="e">
        <f t="shared" si="98"/>
        <v>#VALUE!</v>
      </c>
      <c r="R319" s="4" t="e">
        <f t="shared" si="99"/>
        <v>#VALUE!</v>
      </c>
      <c r="S319" s="4" t="e">
        <f t="shared" si="100"/>
        <v>#VALUE!</v>
      </c>
      <c r="T319" s="14" t="e">
        <f t="shared" si="101"/>
        <v>#DIV/0!</v>
      </c>
      <c r="U319" s="4" t="e">
        <f t="shared" si="102"/>
        <v>#VALUE!</v>
      </c>
      <c r="V319" s="4" t="e">
        <f t="shared" si="103"/>
        <v>#VALUE!</v>
      </c>
      <c r="W319" s="4" t="e">
        <f t="shared" si="104"/>
        <v>#VALUE!</v>
      </c>
      <c r="X319" t="e">
        <f t="shared" si="105"/>
        <v>#VALUE!</v>
      </c>
      <c r="Y319" t="e">
        <f t="shared" si="106"/>
        <v>#VALUE!</v>
      </c>
      <c r="Z319" s="9" t="s">
        <v>1201</v>
      </c>
      <c r="AA319" s="2" t="s">
        <v>134</v>
      </c>
      <c r="AB319" s="2" t="s">
        <v>134</v>
      </c>
      <c r="AC319" s="2" t="s">
        <v>134</v>
      </c>
      <c r="AD319" s="2" t="s">
        <v>134</v>
      </c>
      <c r="AE319" s="2" t="s">
        <v>134</v>
      </c>
      <c r="AF319" s="2" t="s">
        <v>134</v>
      </c>
      <c r="AG319" s="4" t="s">
        <v>134</v>
      </c>
      <c r="AH319" s="4" t="s">
        <v>134</v>
      </c>
      <c r="AI319" s="4" t="s">
        <v>134</v>
      </c>
      <c r="AJ319" s="4" t="s">
        <v>134</v>
      </c>
      <c r="AK319" s="4" t="s">
        <v>134</v>
      </c>
      <c r="AL319" s="4" t="s">
        <v>134</v>
      </c>
      <c r="AM319" s="4" t="s">
        <v>134</v>
      </c>
      <c r="AN319" s="4" t="s">
        <v>134</v>
      </c>
      <c r="AO319" s="4" t="s">
        <v>134</v>
      </c>
      <c r="AP319" s="4" t="s">
        <v>134</v>
      </c>
      <c r="AQ319" s="4" t="s">
        <v>134</v>
      </c>
      <c r="AR319" s="4" t="s">
        <v>134</v>
      </c>
      <c r="AS319" s="4" t="s">
        <v>134</v>
      </c>
      <c r="AT319" s="4" t="s">
        <v>134</v>
      </c>
      <c r="AU319" s="4" t="s">
        <v>134</v>
      </c>
      <c r="AV319" s="4" t="s">
        <v>134</v>
      </c>
      <c r="AW319" s="4" t="s">
        <v>134</v>
      </c>
      <c r="AX319" s="4" t="s">
        <v>134</v>
      </c>
      <c r="AY319" s="4" t="s">
        <v>134</v>
      </c>
      <c r="AZ319" s="4" t="s">
        <v>134</v>
      </c>
      <c r="BA319" s="4" t="s">
        <v>134</v>
      </c>
      <c r="BB319" s="4" t="s">
        <v>134</v>
      </c>
      <c r="BC319" s="4" t="s">
        <v>134</v>
      </c>
      <c r="BD319" s="4" t="s">
        <v>134</v>
      </c>
      <c r="BE319" s="4" t="s">
        <v>134</v>
      </c>
      <c r="BF319" s="4" t="s">
        <v>134</v>
      </c>
      <c r="BG319" s="4" t="s">
        <v>134</v>
      </c>
      <c r="BH319" s="4" t="s">
        <v>134</v>
      </c>
      <c r="BI319" s="4" t="s">
        <v>134</v>
      </c>
      <c r="BJ319" s="4" t="s">
        <v>134</v>
      </c>
      <c r="BK319" s="4" t="s">
        <v>134</v>
      </c>
      <c r="BL319" s="4" t="s">
        <v>134</v>
      </c>
      <c r="BM319" s="4" t="s">
        <v>134</v>
      </c>
      <c r="BN319" s="4" t="s">
        <v>134</v>
      </c>
      <c r="BO319" s="4" t="s">
        <v>134</v>
      </c>
      <c r="BP319" s="4" t="s">
        <v>134</v>
      </c>
      <c r="BQ319" s="4" t="s">
        <v>134</v>
      </c>
      <c r="BR319" s="4" t="s">
        <v>134</v>
      </c>
      <c r="BS319" s="4" t="s">
        <v>134</v>
      </c>
      <c r="BT319" s="4" t="s">
        <v>134</v>
      </c>
      <c r="BU319" s="4" t="s">
        <v>134</v>
      </c>
      <c r="BV319" s="4" t="s">
        <v>134</v>
      </c>
      <c r="BW319" s="4" t="s">
        <v>134</v>
      </c>
      <c r="BX319" s="4" t="s">
        <v>134</v>
      </c>
      <c r="BY319" s="4" t="s">
        <v>134</v>
      </c>
      <c r="BZ319" s="4" t="s">
        <v>134</v>
      </c>
      <c r="CA319" s="4" t="s">
        <v>134</v>
      </c>
      <c r="CB319" s="4" t="s">
        <v>134</v>
      </c>
      <c r="CC319" s="4" t="s">
        <v>134</v>
      </c>
      <c r="CD319" s="4" t="s">
        <v>134</v>
      </c>
      <c r="CE319" s="4" t="s">
        <v>134</v>
      </c>
      <c r="CF319" s="4" t="s">
        <v>134</v>
      </c>
      <c r="CG319" s="4" t="s">
        <v>134</v>
      </c>
      <c r="CH319" s="4" t="s">
        <v>134</v>
      </c>
      <c r="CI319" s="4" t="s">
        <v>134</v>
      </c>
      <c r="CJ319" s="4" t="s">
        <v>134</v>
      </c>
      <c r="CK319" s="4" t="s">
        <v>134</v>
      </c>
      <c r="CL319" s="4" t="s">
        <v>134</v>
      </c>
      <c r="CM319" s="4" t="s">
        <v>134</v>
      </c>
      <c r="CN319" s="4" t="s">
        <v>134</v>
      </c>
      <c r="CO319" s="4" t="s">
        <v>134</v>
      </c>
      <c r="CP319" s="4" t="s">
        <v>134</v>
      </c>
      <c r="CQ319" s="4" t="s">
        <v>134</v>
      </c>
      <c r="CR319" s="4" t="s">
        <v>134</v>
      </c>
      <c r="CS319" s="4" t="s">
        <v>134</v>
      </c>
      <c r="CT319" s="8">
        <v>4</v>
      </c>
      <c r="CU319" s="4" t="s">
        <v>134</v>
      </c>
      <c r="CV319" s="4" t="s">
        <v>134</v>
      </c>
      <c r="CW319" s="4" t="s">
        <v>134</v>
      </c>
      <c r="CX319" s="4" t="s">
        <v>134</v>
      </c>
      <c r="CY319" s="4" t="s">
        <v>134</v>
      </c>
      <c r="CZ319" s="4" t="s">
        <v>134</v>
      </c>
      <c r="DA319" s="4" t="s">
        <v>134</v>
      </c>
      <c r="DB319" s="4" t="s">
        <v>134</v>
      </c>
      <c r="DC319" s="4" t="s">
        <v>134</v>
      </c>
      <c r="DD319" s="4" t="s">
        <v>134</v>
      </c>
      <c r="DE319" s="4" t="s">
        <v>134</v>
      </c>
      <c r="DF319" s="8">
        <v>6</v>
      </c>
      <c r="DG319" s="4" t="e">
        <f t="shared" si="107"/>
        <v>#VALUE!</v>
      </c>
    </row>
    <row r="320" spans="1:111" ht="14" customHeight="1" x14ac:dyDescent="0.2">
      <c r="A320" s="4" t="s">
        <v>1202</v>
      </c>
      <c r="B320" s="5" t="s">
        <v>1203</v>
      </c>
      <c r="C320" s="4" t="s">
        <v>1204</v>
      </c>
      <c r="D320" s="2" t="s">
        <v>134</v>
      </c>
      <c r="E320" s="4" t="e">
        <f t="shared" si="109"/>
        <v>#VALUE!</v>
      </c>
      <c r="F320" s="4" t="e">
        <f t="shared" si="89"/>
        <v>#VALUE!</v>
      </c>
      <c r="G320" s="4" t="e">
        <f t="shared" si="90"/>
        <v>#VALUE!</v>
      </c>
      <c r="H320" s="4" t="e">
        <f t="shared" si="91"/>
        <v>#VALUE!</v>
      </c>
      <c r="I320" s="2" t="s">
        <v>134</v>
      </c>
      <c r="J320" s="8">
        <v>1</v>
      </c>
      <c r="K320" s="4" t="e">
        <f t="shared" si="92"/>
        <v>#VALUE!</v>
      </c>
      <c r="L320" s="4" t="e">
        <f t="shared" si="93"/>
        <v>#VALUE!</v>
      </c>
      <c r="M320" s="14" t="e">
        <f t="shared" si="94"/>
        <v>#DIV/0!</v>
      </c>
      <c r="N320" s="4" t="e">
        <f t="shared" si="95"/>
        <v>#VALUE!</v>
      </c>
      <c r="O320" s="4" t="e">
        <f t="shared" si="96"/>
        <v>#VALUE!</v>
      </c>
      <c r="P320" s="4" t="e">
        <f t="shared" si="97"/>
        <v>#VALUE!</v>
      </c>
      <c r="Q320" s="4" t="e">
        <f t="shared" si="98"/>
        <v>#VALUE!</v>
      </c>
      <c r="R320" s="4" t="e">
        <f t="shared" si="99"/>
        <v>#VALUE!</v>
      </c>
      <c r="S320" s="4" t="e">
        <f t="shared" si="100"/>
        <v>#VALUE!</v>
      </c>
      <c r="T320" s="14" t="e">
        <f t="shared" si="101"/>
        <v>#DIV/0!</v>
      </c>
      <c r="U320" s="4" t="e">
        <f t="shared" si="102"/>
        <v>#VALUE!</v>
      </c>
      <c r="V320" s="4" t="e">
        <f t="shared" si="103"/>
        <v>#VALUE!</v>
      </c>
      <c r="W320" s="4" t="e">
        <f t="shared" si="104"/>
        <v>#VALUE!</v>
      </c>
      <c r="X320" t="e">
        <f t="shared" si="105"/>
        <v>#VALUE!</v>
      </c>
      <c r="Y320" t="e">
        <f t="shared" si="106"/>
        <v>#VALUE!</v>
      </c>
      <c r="Z320" s="9" t="s">
        <v>1205</v>
      </c>
      <c r="AA320" s="2" t="s">
        <v>134</v>
      </c>
      <c r="AB320" s="2" t="s">
        <v>134</v>
      </c>
      <c r="AC320" s="2" t="s">
        <v>134</v>
      </c>
      <c r="AD320" s="17">
        <v>3.1530814700000001</v>
      </c>
      <c r="AE320" s="2" t="s">
        <v>134</v>
      </c>
      <c r="AF320" s="2" t="s">
        <v>134</v>
      </c>
      <c r="AG320" s="4" t="s">
        <v>134</v>
      </c>
      <c r="AH320" s="4" t="s">
        <v>134</v>
      </c>
      <c r="AI320" s="4" t="s">
        <v>134</v>
      </c>
      <c r="AJ320" s="4" t="s">
        <v>134</v>
      </c>
      <c r="AK320" s="8">
        <v>-692.94</v>
      </c>
      <c r="AL320" s="4" t="s">
        <v>134</v>
      </c>
      <c r="AM320" s="4" t="s">
        <v>134</v>
      </c>
      <c r="AN320" s="4" t="s">
        <v>134</v>
      </c>
      <c r="AO320" s="4" t="s">
        <v>134</v>
      </c>
      <c r="AP320" s="8">
        <v>1987.92</v>
      </c>
      <c r="AQ320" s="4" t="s">
        <v>134</v>
      </c>
      <c r="AR320" s="4" t="s">
        <v>134</v>
      </c>
      <c r="AS320" s="4" t="s">
        <v>134</v>
      </c>
      <c r="AT320" s="4" t="s">
        <v>134</v>
      </c>
      <c r="AU320" s="8">
        <v>1833.53</v>
      </c>
      <c r="AV320" s="4" t="s">
        <v>134</v>
      </c>
      <c r="AW320" s="4" t="s">
        <v>134</v>
      </c>
      <c r="AX320" s="4" t="s">
        <v>134</v>
      </c>
      <c r="AY320" s="4" t="s">
        <v>134</v>
      </c>
      <c r="AZ320" s="8">
        <v>434.17</v>
      </c>
      <c r="BA320" s="4" t="s">
        <v>134</v>
      </c>
      <c r="BB320" s="4" t="s">
        <v>134</v>
      </c>
      <c r="BC320" s="4" t="s">
        <v>134</v>
      </c>
      <c r="BD320" s="4" t="s">
        <v>134</v>
      </c>
      <c r="BE320" s="8">
        <v>-510.74</v>
      </c>
      <c r="BF320" s="4" t="s">
        <v>134</v>
      </c>
      <c r="BG320" s="4" t="s">
        <v>134</v>
      </c>
      <c r="BH320" s="4" t="s">
        <v>134</v>
      </c>
      <c r="BI320" s="4" t="s">
        <v>134</v>
      </c>
      <c r="BJ320" s="8">
        <v>-482.69</v>
      </c>
      <c r="BK320" s="4" t="s">
        <v>134</v>
      </c>
      <c r="BL320" s="4" t="s">
        <v>134</v>
      </c>
      <c r="BM320" s="4" t="s">
        <v>134</v>
      </c>
      <c r="BN320" s="4" t="s">
        <v>134</v>
      </c>
      <c r="BO320" s="8">
        <v>4592.72</v>
      </c>
      <c r="BP320" s="4" t="s">
        <v>134</v>
      </c>
      <c r="BQ320" s="4" t="s">
        <v>134</v>
      </c>
      <c r="BR320" s="4" t="s">
        <v>134</v>
      </c>
      <c r="BS320" s="4" t="s">
        <v>134</v>
      </c>
      <c r="BT320" s="8">
        <v>1162.47</v>
      </c>
      <c r="BU320" s="4" t="s">
        <v>134</v>
      </c>
      <c r="BV320" s="4" t="s">
        <v>134</v>
      </c>
      <c r="BW320" s="4" t="s">
        <v>134</v>
      </c>
      <c r="BX320" s="4" t="s">
        <v>134</v>
      </c>
      <c r="BY320" s="4" t="s">
        <v>134</v>
      </c>
      <c r="BZ320" s="4" t="s">
        <v>134</v>
      </c>
      <c r="CA320" s="4" t="s">
        <v>134</v>
      </c>
      <c r="CB320" s="4" t="s">
        <v>134</v>
      </c>
      <c r="CC320" s="4" t="s">
        <v>134</v>
      </c>
      <c r="CD320" s="8">
        <v>-368.78</v>
      </c>
      <c r="CE320" s="4" t="s">
        <v>134</v>
      </c>
      <c r="CF320" s="4" t="s">
        <v>134</v>
      </c>
      <c r="CG320" s="4" t="s">
        <v>134</v>
      </c>
      <c r="CH320" s="4" t="s">
        <v>134</v>
      </c>
      <c r="CI320" s="10">
        <v>284.39209726443801</v>
      </c>
      <c r="CJ320" s="4" t="s">
        <v>134</v>
      </c>
      <c r="CK320" s="4" t="s">
        <v>134</v>
      </c>
      <c r="CL320" s="4" t="s">
        <v>134</v>
      </c>
      <c r="CM320" s="4" t="s">
        <v>134</v>
      </c>
      <c r="CN320" s="8">
        <v>-664.89</v>
      </c>
      <c r="CO320" s="4" t="s">
        <v>134</v>
      </c>
      <c r="CP320" s="4" t="s">
        <v>134</v>
      </c>
      <c r="CQ320" s="4" t="s">
        <v>134</v>
      </c>
      <c r="CR320" s="4" t="s">
        <v>134</v>
      </c>
      <c r="CS320" s="4" t="s">
        <v>371</v>
      </c>
      <c r="CT320" s="8">
        <v>1</v>
      </c>
      <c r="CU320" s="8">
        <v>1</v>
      </c>
      <c r="CV320" s="4" t="s">
        <v>134</v>
      </c>
      <c r="CW320" s="4" t="s">
        <v>134</v>
      </c>
      <c r="CX320" s="4" t="s">
        <v>134</v>
      </c>
      <c r="CY320" s="4" t="s">
        <v>134</v>
      </c>
      <c r="CZ320" s="8">
        <v>1806.26</v>
      </c>
      <c r="DA320" s="4" t="s">
        <v>134</v>
      </c>
      <c r="DB320" s="4" t="s">
        <v>134</v>
      </c>
      <c r="DC320" s="4" t="s">
        <v>134</v>
      </c>
      <c r="DD320" s="4" t="s">
        <v>134</v>
      </c>
      <c r="DE320" s="4" t="s">
        <v>134</v>
      </c>
      <c r="DF320" s="8">
        <v>1</v>
      </c>
      <c r="DG320" s="4" t="e">
        <f t="shared" si="107"/>
        <v>#VALUE!</v>
      </c>
    </row>
    <row r="321" spans="1:111" ht="14" customHeight="1" x14ac:dyDescent="0.2">
      <c r="A321" s="4" t="s">
        <v>1206</v>
      </c>
      <c r="B321" s="5" t="s">
        <v>1207</v>
      </c>
      <c r="C321" s="4" t="s">
        <v>479</v>
      </c>
      <c r="D321" s="2" t="s">
        <v>134</v>
      </c>
      <c r="E321" s="4">
        <f t="shared" si="109"/>
        <v>8.4756142356525288E-2</v>
      </c>
      <c r="F321" s="4">
        <f t="shared" si="89"/>
        <v>-19.741376495961227</v>
      </c>
      <c r="G321" s="4">
        <f t="shared" si="90"/>
        <v>-98.586050010371906</v>
      </c>
      <c r="H321" s="4">
        <f t="shared" si="91"/>
        <v>7.1645117424954954</v>
      </c>
      <c r="I321" s="17">
        <v>12.219912051</v>
      </c>
      <c r="J321" s="8">
        <v>341</v>
      </c>
      <c r="K321" s="4">
        <f t="shared" si="92"/>
        <v>6.3206089926596709E-2</v>
      </c>
      <c r="L321" s="4">
        <f t="shared" si="93"/>
        <v>0.14752745690686941</v>
      </c>
      <c r="M321" s="14">
        <f t="shared" si="94"/>
        <v>1851</v>
      </c>
      <c r="N321" s="4">
        <f t="shared" si="95"/>
        <v>-0.17957957957957957</v>
      </c>
      <c r="O321" s="4">
        <f t="shared" si="96"/>
        <v>-0.37177177177177179</v>
      </c>
      <c r="P321" s="4">
        <f t="shared" si="97"/>
        <v>-7.2672672672672675E-2</v>
      </c>
      <c r="Q321" s="4">
        <f t="shared" si="98"/>
        <v>0.73453453453453454</v>
      </c>
      <c r="R321" s="4" t="e">
        <f t="shared" si="99"/>
        <v>#VALUE!</v>
      </c>
      <c r="S321" s="4" t="e">
        <f t="shared" si="100"/>
        <v>#DIV/0!</v>
      </c>
      <c r="T321" s="14">
        <f t="shared" si="101"/>
        <v>675.5</v>
      </c>
      <c r="U321" s="4">
        <f t="shared" si="102"/>
        <v>0.88989845002672363</v>
      </c>
      <c r="V321" s="4">
        <f t="shared" si="103"/>
        <v>3.1534090909090908</v>
      </c>
      <c r="W321" s="4">
        <f t="shared" si="104"/>
        <v>3.3530465949820787</v>
      </c>
      <c r="X321">
        <f t="shared" si="105"/>
        <v>-0.33083912346338856</v>
      </c>
      <c r="Y321">
        <f t="shared" si="106"/>
        <v>2.2407185628742514</v>
      </c>
      <c r="Z321" s="9" t="s">
        <v>1208</v>
      </c>
      <c r="AA321" s="17">
        <v>15.740132003999999</v>
      </c>
      <c r="AB321" s="17">
        <v>2.12757744</v>
      </c>
      <c r="AC321" s="17">
        <v>4.8264485710000002</v>
      </c>
      <c r="AD321" s="17">
        <v>8.8255058739999992</v>
      </c>
      <c r="AE321" s="16">
        <v>-291</v>
      </c>
      <c r="AF321" s="16">
        <v>11928.912051255</v>
      </c>
      <c r="AG321" s="8">
        <v>-619</v>
      </c>
      <c r="AH321" s="8">
        <v>-649</v>
      </c>
      <c r="AI321" s="8">
        <v>128</v>
      </c>
      <c r="AJ321" s="8">
        <v>-723</v>
      </c>
      <c r="AK321" s="8">
        <v>-250</v>
      </c>
      <c r="AL321" s="8">
        <v>1871</v>
      </c>
      <c r="AM321" s="8">
        <v>1831</v>
      </c>
      <c r="AN321" s="8">
        <v>1304</v>
      </c>
      <c r="AO321" s="8">
        <v>1021</v>
      </c>
      <c r="AP321" s="8">
        <v>1079</v>
      </c>
      <c r="AQ321" s="8">
        <v>528</v>
      </c>
      <c r="AR321" s="8">
        <v>1394</v>
      </c>
      <c r="AS321" s="8">
        <v>910</v>
      </c>
      <c r="AT321" s="8">
        <v>946</v>
      </c>
      <c r="AU321" s="8">
        <v>979</v>
      </c>
      <c r="AV321" s="8">
        <v>1665</v>
      </c>
      <c r="AW321" s="8">
        <v>558</v>
      </c>
      <c r="AX321" s="8">
        <v>1663</v>
      </c>
      <c r="AY321" s="8">
        <v>1090</v>
      </c>
      <c r="AZ321" s="8">
        <v>1303</v>
      </c>
      <c r="BA321" s="8">
        <v>-299</v>
      </c>
      <c r="BB321" s="8">
        <v>-747</v>
      </c>
      <c r="BC321" s="8">
        <v>136</v>
      </c>
      <c r="BD321" s="8">
        <v>-723</v>
      </c>
      <c r="BE321" s="8">
        <v>-351</v>
      </c>
      <c r="BF321" s="8">
        <v>-121</v>
      </c>
      <c r="BG321" s="8">
        <v>-725</v>
      </c>
      <c r="BH321" s="8">
        <v>175</v>
      </c>
      <c r="BI321" s="8">
        <v>-682</v>
      </c>
      <c r="BJ321" s="8">
        <v>-300</v>
      </c>
      <c r="BK321" s="8">
        <v>835</v>
      </c>
      <c r="BL321" s="8">
        <v>2242</v>
      </c>
      <c r="BM321" s="8">
        <v>1794</v>
      </c>
      <c r="BN321" s="8">
        <v>1840</v>
      </c>
      <c r="BO321" s="8">
        <v>1624</v>
      </c>
      <c r="BP321" s="8">
        <v>558</v>
      </c>
      <c r="BQ321" s="8">
        <v>1795</v>
      </c>
      <c r="BR321" s="8">
        <v>1432</v>
      </c>
      <c r="BS321" s="8">
        <v>1840</v>
      </c>
      <c r="BT321" s="8">
        <v>1624</v>
      </c>
      <c r="BU321" s="8">
        <v>-1223</v>
      </c>
      <c r="BV321" s="8">
        <v>-128</v>
      </c>
      <c r="BW321" s="8">
        <v>-50</v>
      </c>
      <c r="BX321" s="8">
        <v>-16</v>
      </c>
      <c r="BY321" s="8">
        <v>0</v>
      </c>
      <c r="BZ321" s="8">
        <v>-41</v>
      </c>
      <c r="CA321" s="8">
        <v>2</v>
      </c>
      <c r="CB321" s="8">
        <v>-1</v>
      </c>
      <c r="CC321" s="8">
        <v>-69</v>
      </c>
      <c r="CD321" s="8">
        <v>-122</v>
      </c>
      <c r="CE321" s="4" t="s">
        <v>134</v>
      </c>
      <c r="CF321" s="4" t="s">
        <v>134</v>
      </c>
      <c r="CG321" s="4" t="s">
        <v>134</v>
      </c>
      <c r="CH321" s="4" t="s">
        <v>134</v>
      </c>
      <c r="CI321" s="4" t="s">
        <v>134</v>
      </c>
      <c r="CJ321" s="8">
        <v>-441</v>
      </c>
      <c r="CK321" s="8">
        <v>-627</v>
      </c>
      <c r="CL321" s="8">
        <v>167</v>
      </c>
      <c r="CM321" s="8">
        <v>-682</v>
      </c>
      <c r="CN321" s="8">
        <v>-199</v>
      </c>
      <c r="CO321" s="10">
        <v>-26.486000000000001</v>
      </c>
      <c r="CP321" s="4" t="s">
        <v>371</v>
      </c>
      <c r="CQ321" s="10">
        <v>10.042</v>
      </c>
      <c r="CR321" s="10">
        <v>-62.569000000000003</v>
      </c>
      <c r="CS321" s="10">
        <v>-15.272</v>
      </c>
      <c r="CT321" s="8">
        <v>207</v>
      </c>
      <c r="CU321" s="8">
        <v>117</v>
      </c>
      <c r="CV321" s="4" t="s">
        <v>134</v>
      </c>
      <c r="CW321" s="4" t="s">
        <v>134</v>
      </c>
      <c r="CX321" s="4" t="s">
        <v>134</v>
      </c>
      <c r="CY321" s="4" t="s">
        <v>134</v>
      </c>
      <c r="CZ321" s="4" t="s">
        <v>134</v>
      </c>
      <c r="DA321" s="4" t="s">
        <v>134</v>
      </c>
      <c r="DB321" s="4" t="s">
        <v>134</v>
      </c>
      <c r="DC321" s="4" t="s">
        <v>134</v>
      </c>
      <c r="DD321" s="4" t="s">
        <v>134</v>
      </c>
      <c r="DE321" s="4" t="s">
        <v>134</v>
      </c>
      <c r="DF321" s="8">
        <v>341</v>
      </c>
      <c r="DG321" s="4">
        <f t="shared" si="107"/>
        <v>0.25440466398274975</v>
      </c>
    </row>
    <row r="322" spans="1:111" ht="14" customHeight="1" x14ac:dyDescent="0.2">
      <c r="A322" s="4" t="s">
        <v>1209</v>
      </c>
      <c r="B322" s="5" t="s">
        <v>1210</v>
      </c>
      <c r="C322" s="4" t="s">
        <v>167</v>
      </c>
      <c r="D322" s="2" t="s">
        <v>134</v>
      </c>
      <c r="E322" s="4" t="e">
        <f t="shared" si="109"/>
        <v>#VALUE!</v>
      </c>
      <c r="F322" s="4" t="e">
        <f t="shared" ref="F322:F385" si="110">I322*1000/AG322</f>
        <v>#VALUE!</v>
      </c>
      <c r="G322" s="4" t="e">
        <f t="shared" ref="G322:G385" si="111">AF322/BF322</f>
        <v>#VALUE!</v>
      </c>
      <c r="H322" s="4" t="e">
        <f t="shared" ref="H322:H385" si="112">AF322/AV322</f>
        <v>#VALUE!</v>
      </c>
      <c r="I322" s="2" t="s">
        <v>134</v>
      </c>
      <c r="J322" s="8">
        <v>31</v>
      </c>
      <c r="K322" s="4" t="e">
        <f t="shared" ref="K322:K385" si="113">(AV322/AZ322)^(1/4)-1</f>
        <v>#VALUE!</v>
      </c>
      <c r="L322" s="4" t="e">
        <f t="shared" ref="L322:L385" si="114">(AL322/AP322)^(1/4)-1</f>
        <v>#VALUE!</v>
      </c>
      <c r="M322" s="14" t="e">
        <f t="shared" ref="M322:M385" si="115">AVERAGE(AL322:AM322)</f>
        <v>#DIV/0!</v>
      </c>
      <c r="N322" s="4" t="e">
        <f t="shared" ref="N322:N385" si="116">BA322/AV322</f>
        <v>#VALUE!</v>
      </c>
      <c r="O322" s="4" t="e">
        <f t="shared" ref="O322:O385" si="117">AG322/AV322</f>
        <v>#VALUE!</v>
      </c>
      <c r="P322" s="4" t="e">
        <f t="shared" ref="P322:P385" si="118">BF322/AV322</f>
        <v>#VALUE!</v>
      </c>
      <c r="Q322" s="4" t="e">
        <f t="shared" ref="Q322:Q385" si="119">-BU322/AV322</f>
        <v>#VALUE!</v>
      </c>
      <c r="R322" s="4" t="e">
        <f t="shared" ref="R322:R385" si="120">DA322/AL322</f>
        <v>#VALUE!</v>
      </c>
      <c r="S322" s="4" t="e">
        <f t="shared" ref="S322:S385" si="121">(-BU322/-BY322)^(1/4)-1</f>
        <v>#VALUE!</v>
      </c>
      <c r="T322" s="14" t="e">
        <f t="shared" ref="T322:T385" si="122">-AVERAGE(BU322:BV322)</f>
        <v>#DIV/0!</v>
      </c>
      <c r="U322" s="4" t="e">
        <f t="shared" ref="U322:U385" si="123">AV322/AL322</f>
        <v>#VALUE!</v>
      </c>
      <c r="V322" s="4" t="e">
        <f t="shared" ref="V322:V385" si="124">AV322/AQ322</f>
        <v>#VALUE!</v>
      </c>
      <c r="W322" s="4" t="e">
        <f t="shared" ref="W322:W385" si="125">AL322/AW322</f>
        <v>#VALUE!</v>
      </c>
      <c r="X322" t="e">
        <f t="shared" ref="X322:X385" si="126">AG322/AL322</f>
        <v>#VALUE!</v>
      </c>
      <c r="Y322" t="e">
        <f t="shared" ref="Y322:Y385" si="127">AL322/BK322</f>
        <v>#VALUE!</v>
      </c>
      <c r="Z322" s="9" t="s">
        <v>1211</v>
      </c>
      <c r="AA322" s="2" t="s">
        <v>134</v>
      </c>
      <c r="AB322" s="2" t="s">
        <v>134</v>
      </c>
      <c r="AC322" s="2" t="s">
        <v>134</v>
      </c>
      <c r="AD322" s="2" t="s">
        <v>134</v>
      </c>
      <c r="AE322" s="2" t="s">
        <v>134</v>
      </c>
      <c r="AF322" s="2" t="s">
        <v>134</v>
      </c>
      <c r="AG322" s="4" t="s">
        <v>134</v>
      </c>
      <c r="AH322" s="4" t="s">
        <v>134</v>
      </c>
      <c r="AI322" s="4" t="s">
        <v>134</v>
      </c>
      <c r="AJ322" s="4" t="s">
        <v>134</v>
      </c>
      <c r="AK322" s="4" t="s">
        <v>134</v>
      </c>
      <c r="AL322" s="4" t="s">
        <v>134</v>
      </c>
      <c r="AM322" s="4" t="s">
        <v>134</v>
      </c>
      <c r="AN322" s="4" t="s">
        <v>134</v>
      </c>
      <c r="AO322" s="4" t="s">
        <v>134</v>
      </c>
      <c r="AP322" s="4" t="s">
        <v>134</v>
      </c>
      <c r="AQ322" s="4" t="s">
        <v>134</v>
      </c>
      <c r="AR322" s="4" t="s">
        <v>134</v>
      </c>
      <c r="AS322" s="4" t="s">
        <v>134</v>
      </c>
      <c r="AT322" s="4" t="s">
        <v>134</v>
      </c>
      <c r="AU322" s="4" t="s">
        <v>134</v>
      </c>
      <c r="AV322" s="4" t="s">
        <v>134</v>
      </c>
      <c r="AW322" s="4" t="s">
        <v>134</v>
      </c>
      <c r="AX322" s="4" t="s">
        <v>134</v>
      </c>
      <c r="AY322" s="4" t="s">
        <v>134</v>
      </c>
      <c r="AZ322" s="4" t="s">
        <v>134</v>
      </c>
      <c r="BA322" s="4" t="s">
        <v>134</v>
      </c>
      <c r="BB322" s="4" t="s">
        <v>134</v>
      </c>
      <c r="BC322" s="4" t="s">
        <v>134</v>
      </c>
      <c r="BD322" s="4" t="s">
        <v>134</v>
      </c>
      <c r="BE322" s="4" t="s">
        <v>134</v>
      </c>
      <c r="BF322" s="4" t="s">
        <v>134</v>
      </c>
      <c r="BG322" s="4" t="s">
        <v>134</v>
      </c>
      <c r="BH322" s="4" t="s">
        <v>134</v>
      </c>
      <c r="BI322" s="4" t="s">
        <v>134</v>
      </c>
      <c r="BJ322" s="4" t="s">
        <v>134</v>
      </c>
      <c r="BK322" s="4" t="s">
        <v>134</v>
      </c>
      <c r="BL322" s="4" t="s">
        <v>134</v>
      </c>
      <c r="BM322" s="4" t="s">
        <v>134</v>
      </c>
      <c r="BN322" s="4" t="s">
        <v>134</v>
      </c>
      <c r="BO322" s="4" t="s">
        <v>134</v>
      </c>
      <c r="BP322" s="4" t="s">
        <v>134</v>
      </c>
      <c r="BQ322" s="4" t="s">
        <v>134</v>
      </c>
      <c r="BR322" s="4" t="s">
        <v>134</v>
      </c>
      <c r="BS322" s="4" t="s">
        <v>134</v>
      </c>
      <c r="BT322" s="4" t="s">
        <v>134</v>
      </c>
      <c r="BU322" s="4" t="s">
        <v>134</v>
      </c>
      <c r="BV322" s="4" t="s">
        <v>134</v>
      </c>
      <c r="BW322" s="4" t="s">
        <v>134</v>
      </c>
      <c r="BX322" s="4" t="s">
        <v>134</v>
      </c>
      <c r="BY322" s="4" t="s">
        <v>134</v>
      </c>
      <c r="BZ322" s="4" t="s">
        <v>134</v>
      </c>
      <c r="CA322" s="4" t="s">
        <v>134</v>
      </c>
      <c r="CB322" s="4" t="s">
        <v>134</v>
      </c>
      <c r="CC322" s="4" t="s">
        <v>134</v>
      </c>
      <c r="CD322" s="4" t="s">
        <v>134</v>
      </c>
      <c r="CE322" s="4" t="s">
        <v>134</v>
      </c>
      <c r="CF322" s="4" t="s">
        <v>134</v>
      </c>
      <c r="CG322" s="4" t="s">
        <v>134</v>
      </c>
      <c r="CH322" s="4" t="s">
        <v>134</v>
      </c>
      <c r="CI322" s="4" t="s">
        <v>134</v>
      </c>
      <c r="CJ322" s="4" t="s">
        <v>134</v>
      </c>
      <c r="CK322" s="4" t="s">
        <v>134</v>
      </c>
      <c r="CL322" s="4" t="s">
        <v>134</v>
      </c>
      <c r="CM322" s="4" t="s">
        <v>134</v>
      </c>
      <c r="CN322" s="4" t="s">
        <v>134</v>
      </c>
      <c r="CO322" s="4" t="s">
        <v>134</v>
      </c>
      <c r="CP322" s="4" t="s">
        <v>134</v>
      </c>
      <c r="CQ322" s="4" t="s">
        <v>134</v>
      </c>
      <c r="CR322" s="4" t="s">
        <v>134</v>
      </c>
      <c r="CS322" s="4" t="s">
        <v>134</v>
      </c>
      <c r="CT322" s="4" t="s">
        <v>134</v>
      </c>
      <c r="CU322" s="8">
        <v>9</v>
      </c>
      <c r="CV322" s="4" t="s">
        <v>134</v>
      </c>
      <c r="CW322" s="4" t="s">
        <v>134</v>
      </c>
      <c r="CX322" s="4" t="s">
        <v>134</v>
      </c>
      <c r="CY322" s="4" t="s">
        <v>134</v>
      </c>
      <c r="CZ322" s="4" t="s">
        <v>134</v>
      </c>
      <c r="DA322" s="4" t="s">
        <v>134</v>
      </c>
      <c r="DB322" s="4" t="s">
        <v>134</v>
      </c>
      <c r="DC322" s="4" t="s">
        <v>134</v>
      </c>
      <c r="DD322" s="4" t="s">
        <v>134</v>
      </c>
      <c r="DE322" s="4" t="s">
        <v>134</v>
      </c>
      <c r="DF322" s="8">
        <v>31</v>
      </c>
      <c r="DG322" s="4" t="e">
        <f t="shared" si="107"/>
        <v>#VALUE!</v>
      </c>
    </row>
    <row r="323" spans="1:111" ht="14" customHeight="1" x14ac:dyDescent="0.2">
      <c r="A323" s="4" t="s">
        <v>1212</v>
      </c>
      <c r="B323" s="5" t="s">
        <v>1213</v>
      </c>
      <c r="C323" s="4" t="s">
        <v>1214</v>
      </c>
      <c r="D323" s="2" t="s">
        <v>134</v>
      </c>
      <c r="E323" s="4" t="e">
        <f t="shared" si="109"/>
        <v>#VALUE!</v>
      </c>
      <c r="F323" s="4" t="e">
        <f t="shared" si="110"/>
        <v>#VALUE!</v>
      </c>
      <c r="G323" s="4" t="e">
        <f t="shared" si="111"/>
        <v>#VALUE!</v>
      </c>
      <c r="H323" s="4" t="e">
        <f t="shared" si="112"/>
        <v>#VALUE!</v>
      </c>
      <c r="I323" s="2" t="s">
        <v>134</v>
      </c>
      <c r="J323" s="4" t="s">
        <v>134</v>
      </c>
      <c r="K323" s="4" t="e">
        <f t="shared" si="113"/>
        <v>#VALUE!</v>
      </c>
      <c r="L323" s="4" t="e">
        <f t="shared" si="114"/>
        <v>#VALUE!</v>
      </c>
      <c r="M323" s="14" t="e">
        <f t="shared" si="115"/>
        <v>#DIV/0!</v>
      </c>
      <c r="N323" s="4" t="e">
        <f t="shared" si="116"/>
        <v>#VALUE!</v>
      </c>
      <c r="O323" s="4" t="e">
        <f t="shared" si="117"/>
        <v>#VALUE!</v>
      </c>
      <c r="P323" s="4" t="e">
        <f t="shared" si="118"/>
        <v>#VALUE!</v>
      </c>
      <c r="Q323" s="4" t="e">
        <f t="shared" si="119"/>
        <v>#VALUE!</v>
      </c>
      <c r="R323" s="4" t="e">
        <f t="shared" si="120"/>
        <v>#VALUE!</v>
      </c>
      <c r="S323" s="4" t="e">
        <f t="shared" si="121"/>
        <v>#VALUE!</v>
      </c>
      <c r="T323" s="14" t="e">
        <f t="shared" si="122"/>
        <v>#DIV/0!</v>
      </c>
      <c r="U323" s="4" t="e">
        <f t="shared" si="123"/>
        <v>#VALUE!</v>
      </c>
      <c r="V323" s="4" t="e">
        <f t="shared" si="124"/>
        <v>#VALUE!</v>
      </c>
      <c r="W323" s="4" t="e">
        <f t="shared" si="125"/>
        <v>#VALUE!</v>
      </c>
      <c r="X323" t="e">
        <f t="shared" si="126"/>
        <v>#VALUE!</v>
      </c>
      <c r="Y323" t="e">
        <f t="shared" si="127"/>
        <v>#VALUE!</v>
      </c>
      <c r="Z323" s="9" t="s">
        <v>1215</v>
      </c>
      <c r="AA323" s="2" t="s">
        <v>134</v>
      </c>
      <c r="AB323" s="2" t="s">
        <v>134</v>
      </c>
      <c r="AC323" s="2" t="s">
        <v>134</v>
      </c>
      <c r="AD323" s="2" t="s">
        <v>134</v>
      </c>
      <c r="AE323" s="2" t="s">
        <v>134</v>
      </c>
      <c r="AF323" s="2" t="s">
        <v>134</v>
      </c>
      <c r="AG323" s="4" t="s">
        <v>134</v>
      </c>
      <c r="AH323" s="4" t="s">
        <v>134</v>
      </c>
      <c r="AI323" s="4" t="s">
        <v>134</v>
      </c>
      <c r="AJ323" s="4" t="s">
        <v>134</v>
      </c>
      <c r="AK323" s="4" t="s">
        <v>134</v>
      </c>
      <c r="AL323" s="4" t="s">
        <v>134</v>
      </c>
      <c r="AM323" s="4" t="s">
        <v>134</v>
      </c>
      <c r="AN323" s="4" t="s">
        <v>134</v>
      </c>
      <c r="AO323" s="4" t="s">
        <v>134</v>
      </c>
      <c r="AP323" s="4" t="s">
        <v>134</v>
      </c>
      <c r="AQ323" s="4" t="s">
        <v>134</v>
      </c>
      <c r="AR323" s="4" t="s">
        <v>134</v>
      </c>
      <c r="AS323" s="4" t="s">
        <v>134</v>
      </c>
      <c r="AT323" s="4" t="s">
        <v>134</v>
      </c>
      <c r="AU323" s="4" t="s">
        <v>134</v>
      </c>
      <c r="AV323" s="4" t="s">
        <v>134</v>
      </c>
      <c r="AW323" s="4" t="s">
        <v>134</v>
      </c>
      <c r="AX323" s="4" t="s">
        <v>134</v>
      </c>
      <c r="AY323" s="4" t="s">
        <v>134</v>
      </c>
      <c r="AZ323" s="4" t="s">
        <v>134</v>
      </c>
      <c r="BA323" s="4" t="s">
        <v>134</v>
      </c>
      <c r="BB323" s="4" t="s">
        <v>134</v>
      </c>
      <c r="BC323" s="4" t="s">
        <v>134</v>
      </c>
      <c r="BD323" s="4" t="s">
        <v>134</v>
      </c>
      <c r="BE323" s="4" t="s">
        <v>134</v>
      </c>
      <c r="BF323" s="4" t="s">
        <v>134</v>
      </c>
      <c r="BG323" s="4" t="s">
        <v>134</v>
      </c>
      <c r="BH323" s="4" t="s">
        <v>134</v>
      </c>
      <c r="BI323" s="4" t="s">
        <v>134</v>
      </c>
      <c r="BJ323" s="4" t="s">
        <v>134</v>
      </c>
      <c r="BK323" s="4" t="s">
        <v>134</v>
      </c>
      <c r="BL323" s="4" t="s">
        <v>134</v>
      </c>
      <c r="BM323" s="4" t="s">
        <v>134</v>
      </c>
      <c r="BN323" s="4" t="s">
        <v>134</v>
      </c>
      <c r="BO323" s="4" t="s">
        <v>134</v>
      </c>
      <c r="BP323" s="4" t="s">
        <v>134</v>
      </c>
      <c r="BQ323" s="4" t="s">
        <v>134</v>
      </c>
      <c r="BR323" s="4" t="s">
        <v>134</v>
      </c>
      <c r="BS323" s="4" t="s">
        <v>134</v>
      </c>
      <c r="BT323" s="4" t="s">
        <v>134</v>
      </c>
      <c r="BU323" s="4" t="s">
        <v>134</v>
      </c>
      <c r="BV323" s="4" t="s">
        <v>134</v>
      </c>
      <c r="BW323" s="4" t="s">
        <v>134</v>
      </c>
      <c r="BX323" s="4" t="s">
        <v>134</v>
      </c>
      <c r="BY323" s="4" t="s">
        <v>134</v>
      </c>
      <c r="BZ323" s="4" t="s">
        <v>134</v>
      </c>
      <c r="CA323" s="4" t="s">
        <v>134</v>
      </c>
      <c r="CB323" s="4" t="s">
        <v>134</v>
      </c>
      <c r="CC323" s="4" t="s">
        <v>134</v>
      </c>
      <c r="CD323" s="4" t="s">
        <v>134</v>
      </c>
      <c r="CE323" s="4" t="s">
        <v>134</v>
      </c>
      <c r="CF323" s="4" t="s">
        <v>134</v>
      </c>
      <c r="CG323" s="4" t="s">
        <v>134</v>
      </c>
      <c r="CH323" s="4" t="s">
        <v>134</v>
      </c>
      <c r="CI323" s="4" t="s">
        <v>134</v>
      </c>
      <c r="CJ323" s="4" t="s">
        <v>134</v>
      </c>
      <c r="CK323" s="4" t="s">
        <v>134</v>
      </c>
      <c r="CL323" s="4" t="s">
        <v>134</v>
      </c>
      <c r="CM323" s="4" t="s">
        <v>134</v>
      </c>
      <c r="CN323" s="4" t="s">
        <v>134</v>
      </c>
      <c r="CO323" s="4" t="s">
        <v>134</v>
      </c>
      <c r="CP323" s="4" t="s">
        <v>134</v>
      </c>
      <c r="CQ323" s="4" t="s">
        <v>134</v>
      </c>
      <c r="CR323" s="4" t="s">
        <v>134</v>
      </c>
      <c r="CS323" s="4" t="s">
        <v>134</v>
      </c>
      <c r="CT323" s="4" t="s">
        <v>134</v>
      </c>
      <c r="CU323" s="4" t="s">
        <v>134</v>
      </c>
      <c r="CV323" s="4" t="s">
        <v>134</v>
      </c>
      <c r="CW323" s="4" t="s">
        <v>134</v>
      </c>
      <c r="CX323" s="4" t="s">
        <v>134</v>
      </c>
      <c r="CY323" s="4" t="s">
        <v>134</v>
      </c>
      <c r="CZ323" s="4" t="s">
        <v>134</v>
      </c>
      <c r="DA323" s="4" t="s">
        <v>134</v>
      </c>
      <c r="DB323" s="4" t="s">
        <v>134</v>
      </c>
      <c r="DC323" s="4" t="s">
        <v>134</v>
      </c>
      <c r="DD323" s="4" t="s">
        <v>134</v>
      </c>
      <c r="DE323" s="4" t="s">
        <v>134</v>
      </c>
      <c r="DF323" s="4" t="s">
        <v>134</v>
      </c>
      <c r="DG323" s="4" t="e">
        <f t="shared" si="107"/>
        <v>#VALUE!</v>
      </c>
    </row>
    <row r="324" spans="1:111" ht="14" customHeight="1" x14ac:dyDescent="0.2">
      <c r="A324" s="4" t="s">
        <v>1216</v>
      </c>
      <c r="B324" s="5" t="s">
        <v>1217</v>
      </c>
      <c r="C324" s="4" t="s">
        <v>190</v>
      </c>
      <c r="D324" s="2" t="s">
        <v>134</v>
      </c>
      <c r="E324" s="4" t="e">
        <f t="shared" si="109"/>
        <v>#VALUE!</v>
      </c>
      <c r="F324" s="4">
        <f t="shared" si="110"/>
        <v>-144.25668330084022</v>
      </c>
      <c r="G324" s="4">
        <f t="shared" si="111"/>
        <v>-452.51169760749667</v>
      </c>
      <c r="H324" s="4">
        <f t="shared" si="112"/>
        <v>633.77177960088454</v>
      </c>
      <c r="I324" s="17">
        <v>754.73365622799997</v>
      </c>
      <c r="J324" s="4" t="s">
        <v>134</v>
      </c>
      <c r="K324" s="4" t="e">
        <f t="shared" si="113"/>
        <v>#DIV/0!</v>
      </c>
      <c r="L324" s="4">
        <f t="shared" si="114"/>
        <v>7.9591278925350633</v>
      </c>
      <c r="M324" s="14">
        <f t="shared" si="115"/>
        <v>43235.625</v>
      </c>
      <c r="N324" s="4">
        <f t="shared" si="116"/>
        <v>-3.8783574944146748</v>
      </c>
      <c r="O324" s="4">
        <f t="shared" si="117"/>
        <v>-4.3942483747963248</v>
      </c>
      <c r="P324" s="4">
        <f t="shared" si="118"/>
        <v>-1.4005644118190523</v>
      </c>
      <c r="Q324" s="4">
        <f t="shared" si="119"/>
        <v>0.47145184861668721</v>
      </c>
      <c r="R324" s="4">
        <f t="shared" si="120"/>
        <v>0.96710740046791055</v>
      </c>
      <c r="S324" s="4" t="e">
        <f t="shared" si="121"/>
        <v>#DIV/0!</v>
      </c>
      <c r="T324" s="14">
        <f t="shared" si="122"/>
        <v>327.685</v>
      </c>
      <c r="U324" s="4">
        <f t="shared" si="123"/>
        <v>1.4325853917729154E-2</v>
      </c>
      <c r="V324" s="4">
        <f t="shared" si="124"/>
        <v>0.70495520832716563</v>
      </c>
      <c r="W324" s="4">
        <f t="shared" si="125"/>
        <v>107.26485202823919</v>
      </c>
      <c r="X324">
        <f t="shared" si="126"/>
        <v>-6.2951360295550901E-2</v>
      </c>
      <c r="Y324">
        <f t="shared" si="127"/>
        <v>68.877113306371413</v>
      </c>
      <c r="Z324" s="9" t="s">
        <v>1218</v>
      </c>
      <c r="AA324" s="2" t="s">
        <v>134</v>
      </c>
      <c r="AB324" s="2" t="s">
        <v>134</v>
      </c>
      <c r="AC324" s="2" t="s">
        <v>134</v>
      </c>
      <c r="AD324" s="2" t="s">
        <v>134</v>
      </c>
      <c r="AE324" s="16">
        <v>-152.30000000000001</v>
      </c>
      <c r="AF324" s="16">
        <v>754581.35622840503</v>
      </c>
      <c r="AG324" s="8">
        <v>-5231.88</v>
      </c>
      <c r="AH324" s="8">
        <v>-1084.8900000000001</v>
      </c>
      <c r="AI324" s="8">
        <v>-14.36</v>
      </c>
      <c r="AJ324" s="8">
        <v>-15.7</v>
      </c>
      <c r="AK324" s="8">
        <v>-0.86</v>
      </c>
      <c r="AL324" s="8">
        <v>83109.88</v>
      </c>
      <c r="AM324" s="8">
        <v>3361.37</v>
      </c>
      <c r="AN324" s="8">
        <v>6.02</v>
      </c>
      <c r="AO324" s="8">
        <v>18.2</v>
      </c>
      <c r="AP324" s="8">
        <v>12.9</v>
      </c>
      <c r="AQ324" s="8">
        <v>1688.93</v>
      </c>
      <c r="AR324" s="8">
        <v>3224.77</v>
      </c>
      <c r="AS324" s="8">
        <v>5.68</v>
      </c>
      <c r="AT324" s="8">
        <v>17.54</v>
      </c>
      <c r="AU324" s="8">
        <v>12.9</v>
      </c>
      <c r="AV324" s="8">
        <v>1190.6199999999999</v>
      </c>
      <c r="AW324" s="8">
        <v>774.81</v>
      </c>
      <c r="AX324" s="8">
        <v>0</v>
      </c>
      <c r="AY324" s="8">
        <v>0</v>
      </c>
      <c r="AZ324" s="8">
        <v>0</v>
      </c>
      <c r="BA324" s="8">
        <v>-4617.6499999999996</v>
      </c>
      <c r="BB324" s="8">
        <v>-1141.99</v>
      </c>
      <c r="BC324" s="8">
        <v>-14.36</v>
      </c>
      <c r="BD324" s="8">
        <v>-15.7</v>
      </c>
      <c r="BE324" s="8">
        <v>-0.86</v>
      </c>
      <c r="BF324" s="8">
        <v>-1667.54</v>
      </c>
      <c r="BG324" s="8">
        <v>-1116.58</v>
      </c>
      <c r="BH324" s="8">
        <v>-14.04</v>
      </c>
      <c r="BI324" s="8">
        <v>-15.41</v>
      </c>
      <c r="BJ324" s="4" t="s">
        <v>134</v>
      </c>
      <c r="BK324" s="8">
        <v>1206.6400000000001</v>
      </c>
      <c r="BL324" s="8">
        <v>1833.85</v>
      </c>
      <c r="BM324" s="8">
        <v>11.4</v>
      </c>
      <c r="BN324" s="8">
        <v>9.2200000000000006</v>
      </c>
      <c r="BO324" s="8">
        <v>9.2200000000000006</v>
      </c>
      <c r="BP324" s="8">
        <v>892</v>
      </c>
      <c r="BQ324" s="8">
        <v>1639.09</v>
      </c>
      <c r="BR324" s="8">
        <v>11.4</v>
      </c>
      <c r="BS324" s="8">
        <v>9.2200000000000006</v>
      </c>
      <c r="BT324" s="8">
        <v>9.2200000000000006</v>
      </c>
      <c r="BU324" s="8">
        <v>-561.32000000000005</v>
      </c>
      <c r="BV324" s="8">
        <v>-94.05</v>
      </c>
      <c r="BW324" s="4" t="s">
        <v>134</v>
      </c>
      <c r="BX324" s="8">
        <v>-0.95</v>
      </c>
      <c r="BY324" s="8">
        <v>0</v>
      </c>
      <c r="BZ324" s="8">
        <v>1997.88</v>
      </c>
      <c r="CA324" s="8">
        <v>-477.71</v>
      </c>
      <c r="CB324" s="8">
        <v>0.32</v>
      </c>
      <c r="CC324" s="8">
        <v>0.28999999999999998</v>
      </c>
      <c r="CD324" s="8">
        <v>0</v>
      </c>
      <c r="CE324" s="4" t="s">
        <v>134</v>
      </c>
      <c r="CF324" s="4" t="s">
        <v>134</v>
      </c>
      <c r="CG324" s="4" t="s">
        <v>134</v>
      </c>
      <c r="CH324" s="4" t="s">
        <v>134</v>
      </c>
      <c r="CI324" s="4" t="s">
        <v>134</v>
      </c>
      <c r="CJ324" s="8">
        <v>-2281.77</v>
      </c>
      <c r="CK324" s="8">
        <v>-1059.48</v>
      </c>
      <c r="CL324" s="8">
        <v>-14.04</v>
      </c>
      <c r="CM324" s="8">
        <v>-15.41</v>
      </c>
      <c r="CN324" s="4" t="s">
        <v>134</v>
      </c>
      <c r="CO324" s="4" t="s">
        <v>371</v>
      </c>
      <c r="CP324" s="4" t="s">
        <v>371</v>
      </c>
      <c r="CQ324" s="4" t="s">
        <v>371</v>
      </c>
      <c r="CR324" s="4" t="s">
        <v>371</v>
      </c>
      <c r="CS324" s="4" t="s">
        <v>134</v>
      </c>
      <c r="CT324" s="4" t="s">
        <v>134</v>
      </c>
      <c r="CU324" s="4" t="s">
        <v>134</v>
      </c>
      <c r="CV324" s="4" t="s">
        <v>134</v>
      </c>
      <c r="CW324" s="4" t="s">
        <v>134</v>
      </c>
      <c r="CX324" s="4" t="s">
        <v>134</v>
      </c>
      <c r="CY324" s="4" t="s">
        <v>134</v>
      </c>
      <c r="CZ324" s="4" t="s">
        <v>134</v>
      </c>
      <c r="DA324" s="8">
        <v>80376.179999999993</v>
      </c>
      <c r="DB324" s="8">
        <v>0</v>
      </c>
      <c r="DC324" s="4" t="s">
        <v>134</v>
      </c>
      <c r="DD324" s="4" t="s">
        <v>134</v>
      </c>
      <c r="DE324" s="4" t="s">
        <v>134</v>
      </c>
      <c r="DF324" s="4" t="s">
        <v>134</v>
      </c>
      <c r="DG324" s="4">
        <f t="shared" si="107"/>
        <v>7.8316089468846659</v>
      </c>
    </row>
    <row r="325" spans="1:111" ht="14" customHeight="1" x14ac:dyDescent="0.2">
      <c r="A325" s="4" t="s">
        <v>1219</v>
      </c>
      <c r="B325" s="5" t="s">
        <v>1220</v>
      </c>
      <c r="C325" s="4" t="s">
        <v>343</v>
      </c>
      <c r="D325" s="2" t="s">
        <v>134</v>
      </c>
      <c r="E325" s="4" t="e">
        <f t="shared" si="109"/>
        <v>#VALUE!</v>
      </c>
      <c r="F325" s="4" t="e">
        <f t="shared" si="110"/>
        <v>#VALUE!</v>
      </c>
      <c r="G325" s="4" t="e">
        <f t="shared" si="111"/>
        <v>#VALUE!</v>
      </c>
      <c r="H325" s="4" t="e">
        <f t="shared" si="112"/>
        <v>#VALUE!</v>
      </c>
      <c r="I325" s="2" t="s">
        <v>134</v>
      </c>
      <c r="J325" s="4" t="s">
        <v>134</v>
      </c>
      <c r="K325" s="4" t="e">
        <f t="shared" si="113"/>
        <v>#VALUE!</v>
      </c>
      <c r="L325" s="4" t="e">
        <f t="shared" si="114"/>
        <v>#VALUE!</v>
      </c>
      <c r="M325" s="14" t="e">
        <f t="shared" si="115"/>
        <v>#DIV/0!</v>
      </c>
      <c r="N325" s="4" t="e">
        <f t="shared" si="116"/>
        <v>#VALUE!</v>
      </c>
      <c r="O325" s="4" t="e">
        <f t="shared" si="117"/>
        <v>#VALUE!</v>
      </c>
      <c r="P325" s="4" t="e">
        <f t="shared" si="118"/>
        <v>#VALUE!</v>
      </c>
      <c r="Q325" s="4" t="e">
        <f t="shared" si="119"/>
        <v>#VALUE!</v>
      </c>
      <c r="R325" s="4" t="e">
        <f t="shared" si="120"/>
        <v>#VALUE!</v>
      </c>
      <c r="S325" s="4" t="e">
        <f t="shared" si="121"/>
        <v>#VALUE!</v>
      </c>
      <c r="T325" s="14" t="e">
        <f t="shared" si="122"/>
        <v>#DIV/0!</v>
      </c>
      <c r="U325" s="4" t="e">
        <f t="shared" si="123"/>
        <v>#VALUE!</v>
      </c>
      <c r="V325" s="4" t="e">
        <f t="shared" si="124"/>
        <v>#VALUE!</v>
      </c>
      <c r="W325" s="4" t="e">
        <f t="shared" si="125"/>
        <v>#VALUE!</v>
      </c>
      <c r="X325" t="e">
        <f t="shared" si="126"/>
        <v>#VALUE!</v>
      </c>
      <c r="Y325" t="e">
        <f t="shared" si="127"/>
        <v>#VALUE!</v>
      </c>
      <c r="Z325" s="9" t="s">
        <v>1221</v>
      </c>
      <c r="AA325" s="2" t="s">
        <v>134</v>
      </c>
      <c r="AB325" s="2" t="s">
        <v>134</v>
      </c>
      <c r="AC325" s="2" t="s">
        <v>134</v>
      </c>
      <c r="AD325" s="2" t="s">
        <v>134</v>
      </c>
      <c r="AE325" s="2" t="s">
        <v>134</v>
      </c>
      <c r="AF325" s="2" t="s">
        <v>134</v>
      </c>
      <c r="AG325" s="4" t="s">
        <v>134</v>
      </c>
      <c r="AH325" s="4" t="s">
        <v>134</v>
      </c>
      <c r="AI325" s="4" t="s">
        <v>134</v>
      </c>
      <c r="AJ325" s="4" t="s">
        <v>134</v>
      </c>
      <c r="AK325" s="4" t="s">
        <v>134</v>
      </c>
      <c r="AL325" s="4" t="s">
        <v>134</v>
      </c>
      <c r="AM325" s="4" t="s">
        <v>134</v>
      </c>
      <c r="AN325" s="4" t="s">
        <v>134</v>
      </c>
      <c r="AO325" s="4" t="s">
        <v>134</v>
      </c>
      <c r="AP325" s="4" t="s">
        <v>134</v>
      </c>
      <c r="AQ325" s="4" t="s">
        <v>134</v>
      </c>
      <c r="AR325" s="4" t="s">
        <v>134</v>
      </c>
      <c r="AS325" s="4" t="s">
        <v>134</v>
      </c>
      <c r="AT325" s="4" t="s">
        <v>134</v>
      </c>
      <c r="AU325" s="4" t="s">
        <v>134</v>
      </c>
      <c r="AV325" s="4" t="s">
        <v>134</v>
      </c>
      <c r="AW325" s="4" t="s">
        <v>134</v>
      </c>
      <c r="AX325" s="4" t="s">
        <v>134</v>
      </c>
      <c r="AY325" s="4" t="s">
        <v>134</v>
      </c>
      <c r="AZ325" s="4" t="s">
        <v>134</v>
      </c>
      <c r="BA325" s="4" t="s">
        <v>134</v>
      </c>
      <c r="BB325" s="4" t="s">
        <v>134</v>
      </c>
      <c r="BC325" s="4" t="s">
        <v>134</v>
      </c>
      <c r="BD325" s="4" t="s">
        <v>134</v>
      </c>
      <c r="BE325" s="4" t="s">
        <v>134</v>
      </c>
      <c r="BF325" s="4" t="s">
        <v>134</v>
      </c>
      <c r="BG325" s="4" t="s">
        <v>134</v>
      </c>
      <c r="BH325" s="4" t="s">
        <v>134</v>
      </c>
      <c r="BI325" s="4" t="s">
        <v>134</v>
      </c>
      <c r="BJ325" s="4" t="s">
        <v>134</v>
      </c>
      <c r="BK325" s="4" t="s">
        <v>134</v>
      </c>
      <c r="BL325" s="4" t="s">
        <v>134</v>
      </c>
      <c r="BM325" s="4" t="s">
        <v>134</v>
      </c>
      <c r="BN325" s="4" t="s">
        <v>134</v>
      </c>
      <c r="BO325" s="4" t="s">
        <v>134</v>
      </c>
      <c r="BP325" s="4" t="s">
        <v>134</v>
      </c>
      <c r="BQ325" s="4" t="s">
        <v>134</v>
      </c>
      <c r="BR325" s="4" t="s">
        <v>134</v>
      </c>
      <c r="BS325" s="4" t="s">
        <v>134</v>
      </c>
      <c r="BT325" s="4" t="s">
        <v>134</v>
      </c>
      <c r="BU325" s="4" t="s">
        <v>134</v>
      </c>
      <c r="BV325" s="4" t="s">
        <v>134</v>
      </c>
      <c r="BW325" s="4" t="s">
        <v>134</v>
      </c>
      <c r="BX325" s="4" t="s">
        <v>134</v>
      </c>
      <c r="BY325" s="4" t="s">
        <v>134</v>
      </c>
      <c r="BZ325" s="4" t="s">
        <v>134</v>
      </c>
      <c r="CA325" s="4" t="s">
        <v>134</v>
      </c>
      <c r="CB325" s="4" t="s">
        <v>134</v>
      </c>
      <c r="CC325" s="4" t="s">
        <v>134</v>
      </c>
      <c r="CD325" s="4" t="s">
        <v>134</v>
      </c>
      <c r="CE325" s="4" t="s">
        <v>134</v>
      </c>
      <c r="CF325" s="4" t="s">
        <v>134</v>
      </c>
      <c r="CG325" s="4" t="s">
        <v>134</v>
      </c>
      <c r="CH325" s="4" t="s">
        <v>134</v>
      </c>
      <c r="CI325" s="4" t="s">
        <v>134</v>
      </c>
      <c r="CJ325" s="4" t="s">
        <v>134</v>
      </c>
      <c r="CK325" s="4" t="s">
        <v>134</v>
      </c>
      <c r="CL325" s="4" t="s">
        <v>134</v>
      </c>
      <c r="CM325" s="4" t="s">
        <v>134</v>
      </c>
      <c r="CN325" s="4" t="s">
        <v>134</v>
      </c>
      <c r="CO325" s="4" t="s">
        <v>134</v>
      </c>
      <c r="CP325" s="4" t="s">
        <v>134</v>
      </c>
      <c r="CQ325" s="4" t="s">
        <v>134</v>
      </c>
      <c r="CR325" s="4" t="s">
        <v>134</v>
      </c>
      <c r="CS325" s="4" t="s">
        <v>134</v>
      </c>
      <c r="CT325" s="4" t="s">
        <v>134</v>
      </c>
      <c r="CU325" s="4" t="s">
        <v>134</v>
      </c>
      <c r="CV325" s="4" t="s">
        <v>134</v>
      </c>
      <c r="CW325" s="4" t="s">
        <v>134</v>
      </c>
      <c r="CX325" s="4" t="s">
        <v>134</v>
      </c>
      <c r="CY325" s="4" t="s">
        <v>134</v>
      </c>
      <c r="CZ325" s="4" t="s">
        <v>134</v>
      </c>
      <c r="DA325" s="4" t="s">
        <v>134</v>
      </c>
      <c r="DB325" s="4" t="s">
        <v>134</v>
      </c>
      <c r="DC325" s="4" t="s">
        <v>134</v>
      </c>
      <c r="DD325" s="4" t="s">
        <v>134</v>
      </c>
      <c r="DE325" s="4" t="s">
        <v>134</v>
      </c>
      <c r="DF325" s="4" t="s">
        <v>134</v>
      </c>
      <c r="DG325" s="4" t="e">
        <f t="shared" ref="DG325:DG388" si="128">(AG325/AK325)^(1/4)-1</f>
        <v>#VALUE!</v>
      </c>
    </row>
    <row r="326" spans="1:111" ht="14" customHeight="1" x14ac:dyDescent="0.2">
      <c r="A326" s="4" t="s">
        <v>1222</v>
      </c>
      <c r="B326" s="5" t="s">
        <v>1223</v>
      </c>
      <c r="C326" s="4" t="s">
        <v>137</v>
      </c>
      <c r="D326" s="16">
        <v>3</v>
      </c>
      <c r="E326" s="4" t="e">
        <f t="shared" si="109"/>
        <v>#VALUE!</v>
      </c>
      <c r="F326" s="4">
        <f t="shared" si="110"/>
        <v>-0.53925320653311548</v>
      </c>
      <c r="G326" s="4">
        <f t="shared" si="111"/>
        <v>-2.3438171440269531</v>
      </c>
      <c r="H326" s="4">
        <f t="shared" si="112"/>
        <v>31.055526127415156</v>
      </c>
      <c r="I326" s="17">
        <v>9.0422570849999993</v>
      </c>
      <c r="J326" s="4" t="s">
        <v>134</v>
      </c>
      <c r="K326" s="4" t="e">
        <f t="shared" si="113"/>
        <v>#DIV/0!</v>
      </c>
      <c r="L326" s="4" t="e">
        <f t="shared" si="114"/>
        <v>#DIV/0!</v>
      </c>
      <c r="M326" s="14">
        <f t="shared" si="115"/>
        <v>3687.6350000000002</v>
      </c>
      <c r="N326" s="4">
        <f t="shared" si="116"/>
        <v>-13.539582547101341</v>
      </c>
      <c r="O326" s="4">
        <f t="shared" si="117"/>
        <v>-48.677998084013119</v>
      </c>
      <c r="P326" s="4">
        <f t="shared" si="118"/>
        <v>-13.249978227421837</v>
      </c>
      <c r="Q326" s="4">
        <f t="shared" si="119"/>
        <v>3.056869974163207E-2</v>
      </c>
      <c r="R326" s="4" t="e">
        <f t="shared" si="120"/>
        <v>#VALUE!</v>
      </c>
      <c r="S326" s="4" t="e">
        <f t="shared" si="121"/>
        <v>#VALUE!</v>
      </c>
      <c r="T326" s="14">
        <f t="shared" si="122"/>
        <v>212.02999999999997</v>
      </c>
      <c r="U326" s="4">
        <f t="shared" si="123"/>
        <v>0.10487394241629905</v>
      </c>
      <c r="V326" s="4">
        <f t="shared" si="124"/>
        <v>0.30196270939803821</v>
      </c>
      <c r="W326" s="4">
        <f t="shared" si="125"/>
        <v>18.140001104545206</v>
      </c>
      <c r="X326">
        <f t="shared" si="126"/>
        <v>-5.1050535680035072</v>
      </c>
      <c r="Y326">
        <f t="shared" si="127"/>
        <v>0.57040422757055353</v>
      </c>
      <c r="Z326" s="9" t="s">
        <v>1224</v>
      </c>
      <c r="AA326" s="17">
        <v>755.79317539399995</v>
      </c>
      <c r="AB326" s="17">
        <v>495.64443679599998</v>
      </c>
      <c r="AC326" s="2" t="s">
        <v>134</v>
      </c>
      <c r="AD326" s="2" t="s">
        <v>134</v>
      </c>
      <c r="AE326" s="16">
        <v>1655.44</v>
      </c>
      <c r="AF326" s="16">
        <v>10697.6970851107</v>
      </c>
      <c r="AG326" s="8">
        <v>-16768.11</v>
      </c>
      <c r="AH326" s="8">
        <v>-4525.59</v>
      </c>
      <c r="AI326" s="8">
        <v>-2828.13</v>
      </c>
      <c r="AJ326" s="8">
        <v>-26.1</v>
      </c>
      <c r="AK326" s="8">
        <v>0</v>
      </c>
      <c r="AL326" s="8">
        <v>3284.61</v>
      </c>
      <c r="AM326" s="8">
        <v>4090.66</v>
      </c>
      <c r="AN326" s="8">
        <v>183.62</v>
      </c>
      <c r="AO326" s="8">
        <v>0</v>
      </c>
      <c r="AP326" s="8">
        <v>0</v>
      </c>
      <c r="AQ326" s="8">
        <v>1140.77</v>
      </c>
      <c r="AR326" s="8">
        <v>733</v>
      </c>
      <c r="AS326" s="8">
        <v>183.62</v>
      </c>
      <c r="AT326" s="8">
        <v>0</v>
      </c>
      <c r="AU326" s="8">
        <v>0</v>
      </c>
      <c r="AV326" s="8">
        <v>344.47</v>
      </c>
      <c r="AW326" s="8">
        <v>181.07</v>
      </c>
      <c r="AX326" s="8">
        <v>180</v>
      </c>
      <c r="AY326" s="8">
        <v>0</v>
      </c>
      <c r="AZ326" s="8">
        <v>0</v>
      </c>
      <c r="BA326" s="8">
        <v>-4663.9799999999996</v>
      </c>
      <c r="BB326" s="8">
        <v>-4392.22</v>
      </c>
      <c r="BC326" s="8">
        <v>-2913.9</v>
      </c>
      <c r="BD326" s="8">
        <v>-26.1</v>
      </c>
      <c r="BE326" s="8">
        <v>0</v>
      </c>
      <c r="BF326" s="8">
        <v>-4564.22</v>
      </c>
      <c r="BG326" s="8">
        <v>-4382.08</v>
      </c>
      <c r="BH326" s="8">
        <v>-2913.9</v>
      </c>
      <c r="BI326" s="8">
        <v>-26.1</v>
      </c>
      <c r="BJ326" s="8">
        <v>0</v>
      </c>
      <c r="BK326" s="8">
        <v>5758.39</v>
      </c>
      <c r="BL326" s="8">
        <v>3429.99</v>
      </c>
      <c r="BM326" s="8">
        <v>136.13</v>
      </c>
      <c r="BN326" s="8">
        <v>111.87</v>
      </c>
      <c r="BO326" s="8">
        <v>85.77</v>
      </c>
      <c r="BP326" s="8">
        <v>3442.02</v>
      </c>
      <c r="BQ326" s="8">
        <v>3205.14</v>
      </c>
      <c r="BR326" s="8">
        <v>63.28</v>
      </c>
      <c r="BS326" s="8">
        <v>111.87</v>
      </c>
      <c r="BT326" s="8">
        <v>85.77</v>
      </c>
      <c r="BU326" s="8">
        <v>-10.53</v>
      </c>
      <c r="BV326" s="8">
        <v>-413.53</v>
      </c>
      <c r="BW326" s="4" t="s">
        <v>134</v>
      </c>
      <c r="BX326" s="4" t="s">
        <v>134</v>
      </c>
      <c r="BY326" s="4" t="s">
        <v>134</v>
      </c>
      <c r="BZ326" s="8">
        <v>-758.15</v>
      </c>
      <c r="CA326" s="8">
        <v>-329.29</v>
      </c>
      <c r="CB326" s="8">
        <v>-30</v>
      </c>
      <c r="CC326" s="4" t="s">
        <v>134</v>
      </c>
      <c r="CD326" s="4" t="s">
        <v>134</v>
      </c>
      <c r="CE326" s="10">
        <v>4.4930395338833904</v>
      </c>
      <c r="CF326" s="4" t="s">
        <v>134</v>
      </c>
      <c r="CG326" s="4" t="s">
        <v>134</v>
      </c>
      <c r="CH326" s="4" t="s">
        <v>134</v>
      </c>
      <c r="CI326" s="4" t="s">
        <v>134</v>
      </c>
      <c r="CJ326" s="8">
        <v>-16668.349999999999</v>
      </c>
      <c r="CK326" s="8">
        <v>-4515.45</v>
      </c>
      <c r="CL326" s="4" t="s">
        <v>134</v>
      </c>
      <c r="CM326" s="4" t="s">
        <v>134</v>
      </c>
      <c r="CN326" s="4" t="s">
        <v>134</v>
      </c>
      <c r="CO326" s="4" t="s">
        <v>371</v>
      </c>
      <c r="CP326" s="4" t="s">
        <v>371</v>
      </c>
      <c r="CQ326" s="4" t="s">
        <v>134</v>
      </c>
      <c r="CR326" s="4" t="s">
        <v>134</v>
      </c>
      <c r="CS326" s="4" t="s">
        <v>134</v>
      </c>
      <c r="CT326" s="4" t="s">
        <v>134</v>
      </c>
      <c r="CU326" s="4" t="s">
        <v>134</v>
      </c>
      <c r="CV326" s="8">
        <v>45.25</v>
      </c>
      <c r="CW326" s="8">
        <v>13.45</v>
      </c>
      <c r="CX326" s="4" t="s">
        <v>134</v>
      </c>
      <c r="CY326" s="4" t="s">
        <v>134</v>
      </c>
      <c r="CZ326" s="4" t="s">
        <v>134</v>
      </c>
      <c r="DA326" s="4" t="s">
        <v>134</v>
      </c>
      <c r="DB326" s="8">
        <v>394.84</v>
      </c>
      <c r="DC326" s="4" t="s">
        <v>134</v>
      </c>
      <c r="DD326" s="4" t="s">
        <v>134</v>
      </c>
      <c r="DE326" s="4" t="s">
        <v>134</v>
      </c>
      <c r="DF326" s="4" t="s">
        <v>134</v>
      </c>
      <c r="DG326" s="4" t="e">
        <f t="shared" si="128"/>
        <v>#DIV/0!</v>
      </c>
    </row>
    <row r="327" spans="1:111" ht="14" customHeight="1" x14ac:dyDescent="0.2">
      <c r="A327" s="4" t="s">
        <v>1225</v>
      </c>
      <c r="B327" s="5" t="s">
        <v>1226</v>
      </c>
      <c r="C327" s="4" t="s">
        <v>1227</v>
      </c>
      <c r="D327" s="18">
        <v>8</v>
      </c>
      <c r="E327" s="4" t="e">
        <f t="shared" si="109"/>
        <v>#VALUE!</v>
      </c>
      <c r="F327" s="4" t="e">
        <f t="shared" si="110"/>
        <v>#VALUE!</v>
      </c>
      <c r="G327" s="4" t="e">
        <f t="shared" si="111"/>
        <v>#VALUE!</v>
      </c>
      <c r="H327" s="4" t="e">
        <f t="shared" si="112"/>
        <v>#VALUE!</v>
      </c>
      <c r="I327" s="2" t="s">
        <v>134</v>
      </c>
      <c r="J327" s="8">
        <v>1</v>
      </c>
      <c r="K327" s="4" t="e">
        <f t="shared" si="113"/>
        <v>#VALUE!</v>
      </c>
      <c r="L327" s="4" t="e">
        <f t="shared" si="114"/>
        <v>#VALUE!</v>
      </c>
      <c r="M327" s="14" t="e">
        <f t="shared" si="115"/>
        <v>#DIV/0!</v>
      </c>
      <c r="N327" s="4" t="e">
        <f t="shared" si="116"/>
        <v>#VALUE!</v>
      </c>
      <c r="O327" s="4" t="e">
        <f t="shared" si="117"/>
        <v>#VALUE!</v>
      </c>
      <c r="P327" s="4" t="e">
        <f t="shared" si="118"/>
        <v>#VALUE!</v>
      </c>
      <c r="Q327" s="4" t="e">
        <f t="shared" si="119"/>
        <v>#VALUE!</v>
      </c>
      <c r="R327" s="4" t="e">
        <f t="shared" si="120"/>
        <v>#VALUE!</v>
      </c>
      <c r="S327" s="4" t="e">
        <f t="shared" si="121"/>
        <v>#VALUE!</v>
      </c>
      <c r="T327" s="14" t="e">
        <f t="shared" si="122"/>
        <v>#DIV/0!</v>
      </c>
      <c r="U327" s="4" t="e">
        <f t="shared" si="123"/>
        <v>#VALUE!</v>
      </c>
      <c r="V327" s="4" t="e">
        <f t="shared" si="124"/>
        <v>#VALUE!</v>
      </c>
      <c r="W327" s="4" t="e">
        <f t="shared" si="125"/>
        <v>#VALUE!</v>
      </c>
      <c r="X327" t="e">
        <f t="shared" si="126"/>
        <v>#VALUE!</v>
      </c>
      <c r="Y327" t="e">
        <f t="shared" si="127"/>
        <v>#VALUE!</v>
      </c>
      <c r="Z327" s="9" t="s">
        <v>1228</v>
      </c>
      <c r="AA327" s="2" t="s">
        <v>134</v>
      </c>
      <c r="AB327" s="2" t="s">
        <v>134</v>
      </c>
      <c r="AC327" s="2" t="s">
        <v>134</v>
      </c>
      <c r="AD327" s="2" t="s">
        <v>134</v>
      </c>
      <c r="AE327" s="2" t="s">
        <v>134</v>
      </c>
      <c r="AF327" s="2" t="s">
        <v>134</v>
      </c>
      <c r="AG327" s="4" t="s">
        <v>134</v>
      </c>
      <c r="AH327" s="4" t="s">
        <v>134</v>
      </c>
      <c r="AI327" s="4" t="s">
        <v>134</v>
      </c>
      <c r="AJ327" s="4" t="s">
        <v>134</v>
      </c>
      <c r="AK327" s="4" t="s">
        <v>134</v>
      </c>
      <c r="AL327" s="4" t="s">
        <v>134</v>
      </c>
      <c r="AM327" s="4" t="s">
        <v>134</v>
      </c>
      <c r="AN327" s="4" t="s">
        <v>134</v>
      </c>
      <c r="AO327" s="4" t="s">
        <v>134</v>
      </c>
      <c r="AP327" s="4" t="s">
        <v>134</v>
      </c>
      <c r="AQ327" s="4" t="s">
        <v>134</v>
      </c>
      <c r="AR327" s="4" t="s">
        <v>134</v>
      </c>
      <c r="AS327" s="4" t="s">
        <v>134</v>
      </c>
      <c r="AT327" s="4" t="s">
        <v>134</v>
      </c>
      <c r="AU327" s="4" t="s">
        <v>134</v>
      </c>
      <c r="AV327" s="4" t="s">
        <v>134</v>
      </c>
      <c r="AW327" s="4" t="s">
        <v>134</v>
      </c>
      <c r="AX327" s="4" t="s">
        <v>134</v>
      </c>
      <c r="AY327" s="4" t="s">
        <v>134</v>
      </c>
      <c r="AZ327" s="4" t="s">
        <v>134</v>
      </c>
      <c r="BA327" s="4" t="s">
        <v>134</v>
      </c>
      <c r="BB327" s="4" t="s">
        <v>134</v>
      </c>
      <c r="BC327" s="4" t="s">
        <v>134</v>
      </c>
      <c r="BD327" s="4" t="s">
        <v>134</v>
      </c>
      <c r="BE327" s="4" t="s">
        <v>134</v>
      </c>
      <c r="BF327" s="4" t="s">
        <v>134</v>
      </c>
      <c r="BG327" s="4" t="s">
        <v>134</v>
      </c>
      <c r="BH327" s="4" t="s">
        <v>134</v>
      </c>
      <c r="BI327" s="4" t="s">
        <v>134</v>
      </c>
      <c r="BJ327" s="4" t="s">
        <v>134</v>
      </c>
      <c r="BK327" s="4" t="s">
        <v>134</v>
      </c>
      <c r="BL327" s="4" t="s">
        <v>134</v>
      </c>
      <c r="BM327" s="4" t="s">
        <v>134</v>
      </c>
      <c r="BN327" s="4" t="s">
        <v>134</v>
      </c>
      <c r="BO327" s="4" t="s">
        <v>134</v>
      </c>
      <c r="BP327" s="4" t="s">
        <v>134</v>
      </c>
      <c r="BQ327" s="4" t="s">
        <v>134</v>
      </c>
      <c r="BR327" s="4" t="s">
        <v>134</v>
      </c>
      <c r="BS327" s="4" t="s">
        <v>134</v>
      </c>
      <c r="BT327" s="4" t="s">
        <v>134</v>
      </c>
      <c r="BU327" s="4" t="s">
        <v>134</v>
      </c>
      <c r="BV327" s="4" t="s">
        <v>134</v>
      </c>
      <c r="BW327" s="4" t="s">
        <v>134</v>
      </c>
      <c r="BX327" s="4" t="s">
        <v>134</v>
      </c>
      <c r="BY327" s="4" t="s">
        <v>134</v>
      </c>
      <c r="BZ327" s="4" t="s">
        <v>134</v>
      </c>
      <c r="CA327" s="4" t="s">
        <v>134</v>
      </c>
      <c r="CB327" s="4" t="s">
        <v>134</v>
      </c>
      <c r="CC327" s="4" t="s">
        <v>134</v>
      </c>
      <c r="CD327" s="4" t="s">
        <v>134</v>
      </c>
      <c r="CE327" s="4" t="s">
        <v>134</v>
      </c>
      <c r="CF327" s="4" t="s">
        <v>134</v>
      </c>
      <c r="CG327" s="4" t="s">
        <v>134</v>
      </c>
      <c r="CH327" s="4" t="s">
        <v>134</v>
      </c>
      <c r="CI327" s="4" t="s">
        <v>134</v>
      </c>
      <c r="CJ327" s="4" t="s">
        <v>134</v>
      </c>
      <c r="CK327" s="4" t="s">
        <v>134</v>
      </c>
      <c r="CL327" s="4" t="s">
        <v>134</v>
      </c>
      <c r="CM327" s="4" t="s">
        <v>134</v>
      </c>
      <c r="CN327" s="4" t="s">
        <v>134</v>
      </c>
      <c r="CO327" s="4" t="s">
        <v>134</v>
      </c>
      <c r="CP327" s="4" t="s">
        <v>134</v>
      </c>
      <c r="CQ327" s="4" t="s">
        <v>134</v>
      </c>
      <c r="CR327" s="4" t="s">
        <v>134</v>
      </c>
      <c r="CS327" s="4" t="s">
        <v>134</v>
      </c>
      <c r="CT327" s="8">
        <v>1</v>
      </c>
      <c r="CU327" s="4" t="s">
        <v>134</v>
      </c>
      <c r="CV327" s="4" t="s">
        <v>134</v>
      </c>
      <c r="CW327" s="4" t="s">
        <v>134</v>
      </c>
      <c r="CX327" s="4" t="s">
        <v>134</v>
      </c>
      <c r="CY327" s="4" t="s">
        <v>134</v>
      </c>
      <c r="CZ327" s="4" t="s">
        <v>134</v>
      </c>
      <c r="DA327" s="4" t="s">
        <v>134</v>
      </c>
      <c r="DB327" s="4" t="s">
        <v>134</v>
      </c>
      <c r="DC327" s="4" t="s">
        <v>134</v>
      </c>
      <c r="DD327" s="4" t="s">
        <v>134</v>
      </c>
      <c r="DE327" s="4" t="s">
        <v>134</v>
      </c>
      <c r="DF327" s="8">
        <v>1</v>
      </c>
      <c r="DG327" s="4" t="e">
        <f t="shared" si="128"/>
        <v>#VALUE!</v>
      </c>
    </row>
    <row r="328" spans="1:111" ht="14" customHeight="1" x14ac:dyDescent="0.2">
      <c r="A328" s="4" t="s">
        <v>1229</v>
      </c>
      <c r="B328" s="5" t="s">
        <v>1230</v>
      </c>
      <c r="C328" s="4" t="s">
        <v>1231</v>
      </c>
      <c r="D328" s="16">
        <v>2</v>
      </c>
      <c r="E328" s="4">
        <f t="shared" ref="E328:E359" si="129">(I328/AD328)^(1/4)-1</f>
        <v>-0.13832391937533539</v>
      </c>
      <c r="F328" s="4">
        <f t="shared" si="110"/>
        <v>-0.30009496344689629</v>
      </c>
      <c r="G328" s="4">
        <f t="shared" si="111"/>
        <v>-5.8946056348965818</v>
      </c>
      <c r="H328" s="4">
        <f t="shared" si="112"/>
        <v>46.225619248851949</v>
      </c>
      <c r="I328" s="17">
        <v>1.2466634999999999</v>
      </c>
      <c r="J328" s="4" t="s">
        <v>134</v>
      </c>
      <c r="K328" s="4">
        <f t="shared" si="113"/>
        <v>-0.5725831774862411</v>
      </c>
      <c r="L328" s="4">
        <f t="shared" si="114"/>
        <v>-0.49628035314348584</v>
      </c>
      <c r="M328" s="14">
        <f t="shared" si="115"/>
        <v>3775.165</v>
      </c>
      <c r="N328" s="4">
        <f t="shared" si="116"/>
        <v>-8.318322198411698</v>
      </c>
      <c r="O328" s="4">
        <f t="shared" si="117"/>
        <v>-13.091610992058488</v>
      </c>
      <c r="P328" s="4">
        <f t="shared" si="118"/>
        <v>-7.8420206731375268</v>
      </c>
      <c r="Q328" s="4">
        <f t="shared" si="119"/>
        <v>2.5053573679566371E-2</v>
      </c>
      <c r="R328" s="4">
        <f t="shared" si="120"/>
        <v>2.4969918789109762E-3</v>
      </c>
      <c r="S328" s="4">
        <f t="shared" si="121"/>
        <v>-0.42908316981664973</v>
      </c>
      <c r="T328" s="14">
        <f t="shared" si="122"/>
        <v>27.835000000000001</v>
      </c>
      <c r="U328" s="4">
        <f t="shared" si="123"/>
        <v>0.1063550957068498</v>
      </c>
      <c r="V328" s="4">
        <f t="shared" si="124"/>
        <v>0.11721941885292532</v>
      </c>
      <c r="W328" s="4">
        <f t="shared" si="125"/>
        <v>12.54874663526245</v>
      </c>
      <c r="X328">
        <f t="shared" si="126"/>
        <v>-1.3923595400172273</v>
      </c>
      <c r="Y328">
        <f t="shared" si="127"/>
        <v>0.1766997846619619</v>
      </c>
      <c r="Z328" s="9" t="s">
        <v>1232</v>
      </c>
      <c r="AA328" s="17">
        <v>2.4406443269999998</v>
      </c>
      <c r="AB328" s="17">
        <v>4.9787939620000001</v>
      </c>
      <c r="AC328" s="17">
        <v>1.9484022599999999</v>
      </c>
      <c r="AD328" s="17">
        <v>2.261377644</v>
      </c>
      <c r="AE328" s="16">
        <v>13421.65</v>
      </c>
      <c r="AF328" s="16">
        <v>14668.3135000457</v>
      </c>
      <c r="AG328" s="8">
        <v>-4154.2299999999996</v>
      </c>
      <c r="AH328" s="8">
        <v>-3887.96</v>
      </c>
      <c r="AI328" s="8">
        <v>-6719.45</v>
      </c>
      <c r="AJ328" s="8">
        <v>-27087.1</v>
      </c>
      <c r="AK328" s="8">
        <v>-41117.29</v>
      </c>
      <c r="AL328" s="8">
        <v>2983.59</v>
      </c>
      <c r="AM328" s="8">
        <v>4566.74</v>
      </c>
      <c r="AN328" s="8">
        <v>4610.8</v>
      </c>
      <c r="AO328" s="8">
        <v>7364.63</v>
      </c>
      <c r="AP328" s="8">
        <v>46342.94</v>
      </c>
      <c r="AQ328" s="8">
        <v>2707.06</v>
      </c>
      <c r="AR328" s="8">
        <v>4139.42</v>
      </c>
      <c r="AS328" s="8">
        <v>3966.7</v>
      </c>
      <c r="AT328" s="8">
        <v>5636.15</v>
      </c>
      <c r="AU328" s="8">
        <v>21217.01</v>
      </c>
      <c r="AV328" s="8">
        <v>317.32</v>
      </c>
      <c r="AW328" s="8">
        <v>237.76</v>
      </c>
      <c r="AX328" s="8">
        <v>51.93</v>
      </c>
      <c r="AY328" s="8">
        <v>29.66</v>
      </c>
      <c r="AZ328" s="8">
        <v>9508.0400000000009</v>
      </c>
      <c r="BA328" s="8">
        <v>-2639.57</v>
      </c>
      <c r="BB328" s="8">
        <v>-4075.02</v>
      </c>
      <c r="BC328" s="8">
        <v>-5877.21</v>
      </c>
      <c r="BD328" s="8">
        <v>-7039.73</v>
      </c>
      <c r="BE328" s="8">
        <v>-32797.949999999997</v>
      </c>
      <c r="BF328" s="8">
        <v>-2488.4299999999998</v>
      </c>
      <c r="BG328" s="8">
        <v>-3813.96</v>
      </c>
      <c r="BH328" s="8">
        <v>-2633.23</v>
      </c>
      <c r="BI328" s="8">
        <v>-5806.98</v>
      </c>
      <c r="BJ328" s="8">
        <v>-19049.400000000001</v>
      </c>
      <c r="BK328" s="8">
        <v>16885.080000000002</v>
      </c>
      <c r="BL328" s="8">
        <v>16200.53</v>
      </c>
      <c r="BM328" s="8">
        <v>15770.13</v>
      </c>
      <c r="BN328" s="8">
        <v>12704.5</v>
      </c>
      <c r="BO328" s="8">
        <v>10365.719999999999</v>
      </c>
      <c r="BP328" s="8">
        <v>12409.14</v>
      </c>
      <c r="BQ328" s="8">
        <v>12265.43</v>
      </c>
      <c r="BR328" s="8">
        <v>11707.3</v>
      </c>
      <c r="BS328" s="8">
        <v>8683.34</v>
      </c>
      <c r="BT328" s="8">
        <v>10660.61</v>
      </c>
      <c r="BU328" s="8">
        <v>-7.95</v>
      </c>
      <c r="BV328" s="8">
        <v>-47.72</v>
      </c>
      <c r="BW328" s="8">
        <v>-0.15</v>
      </c>
      <c r="BX328" s="8">
        <v>-99.94</v>
      </c>
      <c r="BY328" s="8">
        <v>-74.83</v>
      </c>
      <c r="BZ328" s="8">
        <v>1.0000000000005E-2</v>
      </c>
      <c r="CA328" s="8">
        <v>-54.04</v>
      </c>
      <c r="CB328" s="8">
        <v>-0.85000000000002296</v>
      </c>
      <c r="CC328" s="8">
        <v>-24.81</v>
      </c>
      <c r="CD328" s="8">
        <v>-9926.7199999999993</v>
      </c>
      <c r="CE328" s="4" t="s">
        <v>134</v>
      </c>
      <c r="CF328" s="4" t="s">
        <v>134</v>
      </c>
      <c r="CG328" s="4" t="s">
        <v>134</v>
      </c>
      <c r="CH328" s="4" t="s">
        <v>134</v>
      </c>
      <c r="CI328" s="4" t="s">
        <v>134</v>
      </c>
      <c r="CJ328" s="8">
        <v>-4003.09</v>
      </c>
      <c r="CK328" s="8">
        <v>-3626.9</v>
      </c>
      <c r="CL328" s="8">
        <v>-3475.47</v>
      </c>
      <c r="CM328" s="8">
        <v>-25854.35</v>
      </c>
      <c r="CN328" s="8">
        <v>-27368.74</v>
      </c>
      <c r="CO328" s="4" t="s">
        <v>371</v>
      </c>
      <c r="CP328" s="4" t="s">
        <v>371</v>
      </c>
      <c r="CQ328" s="4" t="s">
        <v>371</v>
      </c>
      <c r="CR328" s="4" t="s">
        <v>371</v>
      </c>
      <c r="CS328" s="4" t="s">
        <v>371</v>
      </c>
      <c r="CT328" s="4" t="s">
        <v>134</v>
      </c>
      <c r="CU328" s="4" t="s">
        <v>134</v>
      </c>
      <c r="CV328" s="4" t="s">
        <v>134</v>
      </c>
      <c r="CW328" s="4" t="s">
        <v>134</v>
      </c>
      <c r="CX328" s="4" t="s">
        <v>134</v>
      </c>
      <c r="CY328" s="4" t="s">
        <v>134</v>
      </c>
      <c r="CZ328" s="4" t="s">
        <v>134</v>
      </c>
      <c r="DA328" s="8">
        <v>7.45</v>
      </c>
      <c r="DB328" s="8">
        <v>31.5</v>
      </c>
      <c r="DC328" s="8">
        <v>156.76</v>
      </c>
      <c r="DD328" s="8">
        <v>1108.4100000000001</v>
      </c>
      <c r="DE328" s="8">
        <v>3562.51</v>
      </c>
      <c r="DF328" s="4" t="s">
        <v>134</v>
      </c>
      <c r="DG328" s="4">
        <f t="shared" si="128"/>
        <v>-0.43621110969026367</v>
      </c>
    </row>
    <row r="329" spans="1:111" ht="14" customHeight="1" x14ac:dyDescent="0.2">
      <c r="A329" s="4" t="s">
        <v>1233</v>
      </c>
      <c r="B329" s="5" t="s">
        <v>1234</v>
      </c>
      <c r="C329" s="4" t="s">
        <v>399</v>
      </c>
      <c r="D329" s="2" t="s">
        <v>134</v>
      </c>
      <c r="E329" s="4" t="e">
        <f t="shared" si="129"/>
        <v>#VALUE!</v>
      </c>
      <c r="F329" s="4" t="e">
        <f t="shared" si="110"/>
        <v>#VALUE!</v>
      </c>
      <c r="G329" s="4" t="e">
        <f t="shared" si="111"/>
        <v>#VALUE!</v>
      </c>
      <c r="H329" s="4" t="e">
        <f t="shared" si="112"/>
        <v>#VALUE!</v>
      </c>
      <c r="I329" s="2" t="s">
        <v>134</v>
      </c>
      <c r="J329" s="4" t="s">
        <v>134</v>
      </c>
      <c r="K329" s="4" t="e">
        <f t="shared" si="113"/>
        <v>#VALUE!</v>
      </c>
      <c r="L329" s="4" t="e">
        <f t="shared" si="114"/>
        <v>#VALUE!</v>
      </c>
      <c r="M329" s="14" t="e">
        <f t="shared" si="115"/>
        <v>#DIV/0!</v>
      </c>
      <c r="N329" s="4" t="e">
        <f t="shared" si="116"/>
        <v>#VALUE!</v>
      </c>
      <c r="O329" s="4" t="e">
        <f t="shared" si="117"/>
        <v>#VALUE!</v>
      </c>
      <c r="P329" s="4" t="e">
        <f t="shared" si="118"/>
        <v>#VALUE!</v>
      </c>
      <c r="Q329" s="4" t="e">
        <f t="shared" si="119"/>
        <v>#VALUE!</v>
      </c>
      <c r="R329" s="4" t="e">
        <f t="shared" si="120"/>
        <v>#VALUE!</v>
      </c>
      <c r="S329" s="4" t="e">
        <f t="shared" si="121"/>
        <v>#VALUE!</v>
      </c>
      <c r="T329" s="14" t="e">
        <f t="shared" si="122"/>
        <v>#DIV/0!</v>
      </c>
      <c r="U329" s="4" t="e">
        <f t="shared" si="123"/>
        <v>#VALUE!</v>
      </c>
      <c r="V329" s="4" t="e">
        <f t="shared" si="124"/>
        <v>#VALUE!</v>
      </c>
      <c r="W329" s="4" t="e">
        <f t="shared" si="125"/>
        <v>#VALUE!</v>
      </c>
      <c r="X329" t="e">
        <f t="shared" si="126"/>
        <v>#VALUE!</v>
      </c>
      <c r="Y329" t="e">
        <f t="shared" si="127"/>
        <v>#VALUE!</v>
      </c>
      <c r="Z329" s="9" t="s">
        <v>1235</v>
      </c>
      <c r="AA329" s="2" t="s">
        <v>134</v>
      </c>
      <c r="AB329" s="2" t="s">
        <v>134</v>
      </c>
      <c r="AC329" s="2" t="s">
        <v>134</v>
      </c>
      <c r="AD329" s="2" t="s">
        <v>134</v>
      </c>
      <c r="AE329" s="2" t="s">
        <v>134</v>
      </c>
      <c r="AF329" s="2" t="s">
        <v>134</v>
      </c>
      <c r="AG329" s="4" t="s">
        <v>134</v>
      </c>
      <c r="AH329" s="4" t="s">
        <v>134</v>
      </c>
      <c r="AI329" s="4" t="s">
        <v>134</v>
      </c>
      <c r="AJ329" s="4" t="s">
        <v>134</v>
      </c>
      <c r="AK329" s="4" t="s">
        <v>134</v>
      </c>
      <c r="AL329" s="4" t="s">
        <v>134</v>
      </c>
      <c r="AM329" s="4" t="s">
        <v>134</v>
      </c>
      <c r="AN329" s="4" t="s">
        <v>134</v>
      </c>
      <c r="AO329" s="4" t="s">
        <v>134</v>
      </c>
      <c r="AP329" s="4" t="s">
        <v>134</v>
      </c>
      <c r="AQ329" s="4" t="s">
        <v>134</v>
      </c>
      <c r="AR329" s="4" t="s">
        <v>134</v>
      </c>
      <c r="AS329" s="4" t="s">
        <v>134</v>
      </c>
      <c r="AT329" s="4" t="s">
        <v>134</v>
      </c>
      <c r="AU329" s="4" t="s">
        <v>134</v>
      </c>
      <c r="AV329" s="4" t="s">
        <v>134</v>
      </c>
      <c r="AW329" s="4" t="s">
        <v>134</v>
      </c>
      <c r="AX329" s="4" t="s">
        <v>134</v>
      </c>
      <c r="AY329" s="4" t="s">
        <v>134</v>
      </c>
      <c r="AZ329" s="4" t="s">
        <v>134</v>
      </c>
      <c r="BA329" s="4" t="s">
        <v>134</v>
      </c>
      <c r="BB329" s="4" t="s">
        <v>134</v>
      </c>
      <c r="BC329" s="4" t="s">
        <v>134</v>
      </c>
      <c r="BD329" s="4" t="s">
        <v>134</v>
      </c>
      <c r="BE329" s="4" t="s">
        <v>134</v>
      </c>
      <c r="BF329" s="4" t="s">
        <v>134</v>
      </c>
      <c r="BG329" s="4" t="s">
        <v>134</v>
      </c>
      <c r="BH329" s="4" t="s">
        <v>134</v>
      </c>
      <c r="BI329" s="4" t="s">
        <v>134</v>
      </c>
      <c r="BJ329" s="4" t="s">
        <v>134</v>
      </c>
      <c r="BK329" s="4" t="s">
        <v>134</v>
      </c>
      <c r="BL329" s="4" t="s">
        <v>134</v>
      </c>
      <c r="BM329" s="4" t="s">
        <v>134</v>
      </c>
      <c r="BN329" s="4" t="s">
        <v>134</v>
      </c>
      <c r="BO329" s="4" t="s">
        <v>134</v>
      </c>
      <c r="BP329" s="4" t="s">
        <v>134</v>
      </c>
      <c r="BQ329" s="4" t="s">
        <v>134</v>
      </c>
      <c r="BR329" s="4" t="s">
        <v>134</v>
      </c>
      <c r="BS329" s="4" t="s">
        <v>134</v>
      </c>
      <c r="BT329" s="4" t="s">
        <v>134</v>
      </c>
      <c r="BU329" s="4" t="s">
        <v>134</v>
      </c>
      <c r="BV329" s="4" t="s">
        <v>134</v>
      </c>
      <c r="BW329" s="4" t="s">
        <v>134</v>
      </c>
      <c r="BX329" s="4" t="s">
        <v>134</v>
      </c>
      <c r="BY329" s="4" t="s">
        <v>134</v>
      </c>
      <c r="BZ329" s="4" t="s">
        <v>134</v>
      </c>
      <c r="CA329" s="4" t="s">
        <v>134</v>
      </c>
      <c r="CB329" s="4" t="s">
        <v>134</v>
      </c>
      <c r="CC329" s="4" t="s">
        <v>134</v>
      </c>
      <c r="CD329" s="4" t="s">
        <v>134</v>
      </c>
      <c r="CE329" s="4" t="s">
        <v>134</v>
      </c>
      <c r="CF329" s="4" t="s">
        <v>134</v>
      </c>
      <c r="CG329" s="4" t="s">
        <v>134</v>
      </c>
      <c r="CH329" s="4" t="s">
        <v>134</v>
      </c>
      <c r="CI329" s="4" t="s">
        <v>134</v>
      </c>
      <c r="CJ329" s="4" t="s">
        <v>134</v>
      </c>
      <c r="CK329" s="4" t="s">
        <v>134</v>
      </c>
      <c r="CL329" s="4" t="s">
        <v>134</v>
      </c>
      <c r="CM329" s="4" t="s">
        <v>134</v>
      </c>
      <c r="CN329" s="4" t="s">
        <v>134</v>
      </c>
      <c r="CO329" s="4" t="s">
        <v>134</v>
      </c>
      <c r="CP329" s="4" t="s">
        <v>134</v>
      </c>
      <c r="CQ329" s="4" t="s">
        <v>134</v>
      </c>
      <c r="CR329" s="4" t="s">
        <v>134</v>
      </c>
      <c r="CS329" s="4" t="s">
        <v>134</v>
      </c>
      <c r="CT329" s="4" t="s">
        <v>134</v>
      </c>
      <c r="CU329" s="4" t="s">
        <v>134</v>
      </c>
      <c r="CV329" s="4" t="s">
        <v>134</v>
      </c>
      <c r="CW329" s="4" t="s">
        <v>134</v>
      </c>
      <c r="CX329" s="4" t="s">
        <v>134</v>
      </c>
      <c r="CY329" s="4" t="s">
        <v>134</v>
      </c>
      <c r="CZ329" s="4" t="s">
        <v>134</v>
      </c>
      <c r="DA329" s="4" t="s">
        <v>134</v>
      </c>
      <c r="DB329" s="4" t="s">
        <v>134</v>
      </c>
      <c r="DC329" s="4" t="s">
        <v>134</v>
      </c>
      <c r="DD329" s="4" t="s">
        <v>134</v>
      </c>
      <c r="DE329" s="4" t="s">
        <v>134</v>
      </c>
      <c r="DF329" s="4" t="s">
        <v>134</v>
      </c>
      <c r="DG329" s="4" t="e">
        <f t="shared" si="128"/>
        <v>#VALUE!</v>
      </c>
    </row>
    <row r="330" spans="1:111" ht="14" customHeight="1" x14ac:dyDescent="0.2">
      <c r="A330" s="4" t="s">
        <v>1236</v>
      </c>
      <c r="B330" s="5" t="s">
        <v>1237</v>
      </c>
      <c r="C330" s="4" t="s">
        <v>167</v>
      </c>
      <c r="D330" s="16">
        <v>2</v>
      </c>
      <c r="E330" s="4">
        <f t="shared" si="129"/>
        <v>0.81625737595335113</v>
      </c>
      <c r="F330" s="4">
        <f t="shared" si="110"/>
        <v>-26.239062076020243</v>
      </c>
      <c r="G330" s="4">
        <f t="shared" si="111"/>
        <v>-28.814246274667742</v>
      </c>
      <c r="H330" s="4">
        <f t="shared" si="112"/>
        <v>29.634503464246716</v>
      </c>
      <c r="I330" s="17">
        <v>7.3104650849999997</v>
      </c>
      <c r="J330" s="4" t="s">
        <v>134</v>
      </c>
      <c r="K330" s="4">
        <f t="shared" si="113"/>
        <v>-0.1790423296793997</v>
      </c>
      <c r="L330" s="4">
        <f t="shared" si="114"/>
        <v>-0.11878336208268936</v>
      </c>
      <c r="M330" s="14">
        <f t="shared" si="115"/>
        <v>232.04999999999998</v>
      </c>
      <c r="N330" s="4">
        <f t="shared" si="116"/>
        <v>-1.0830666114395451</v>
      </c>
      <c r="O330" s="4">
        <f t="shared" si="117"/>
        <v>-1.0491019316940919</v>
      </c>
      <c r="P330" s="4">
        <f t="shared" si="118"/>
        <v>-1.0284670708287833</v>
      </c>
      <c r="Q330" s="4" t="e">
        <f t="shared" si="119"/>
        <v>#VALUE!</v>
      </c>
      <c r="R330" s="4" t="e">
        <f t="shared" si="120"/>
        <v>#VALUE!</v>
      </c>
      <c r="S330" s="4" t="e">
        <f t="shared" si="121"/>
        <v>#VALUE!</v>
      </c>
      <c r="T330" s="14">
        <f t="shared" si="122"/>
        <v>0</v>
      </c>
      <c r="U330" s="4">
        <f t="shared" si="123"/>
        <v>1.4970967923783753</v>
      </c>
      <c r="V330" s="4">
        <f t="shared" si="124"/>
        <v>1.7316770996348458</v>
      </c>
      <c r="W330" s="4">
        <f t="shared" si="125"/>
        <v>0.46979528059535475</v>
      </c>
      <c r="X330">
        <f t="shared" si="126"/>
        <v>-1.5706071368171828</v>
      </c>
      <c r="Y330">
        <f t="shared" si="127"/>
        <v>5.418225690679454E-2</v>
      </c>
      <c r="Z330" s="9" t="s">
        <v>1238</v>
      </c>
      <c r="AA330" s="17">
        <v>10.722015458</v>
      </c>
      <c r="AB330" s="17">
        <v>1.8363532069999999</v>
      </c>
      <c r="AC330" s="17">
        <v>1.5677897000000001</v>
      </c>
      <c r="AD330" s="17">
        <v>0.671792952</v>
      </c>
      <c r="AE330" s="16">
        <v>559.57000000000005</v>
      </c>
      <c r="AF330" s="16">
        <v>7870.0350850000004</v>
      </c>
      <c r="AG330" s="8">
        <v>-278.61</v>
      </c>
      <c r="AH330" s="8">
        <v>2042.97</v>
      </c>
      <c r="AI330" s="8">
        <v>-1075.43</v>
      </c>
      <c r="AJ330" s="8">
        <v>-1693.42</v>
      </c>
      <c r="AK330" s="8">
        <v>-1775.48</v>
      </c>
      <c r="AL330" s="8">
        <v>177.39</v>
      </c>
      <c r="AM330" s="8">
        <v>286.70999999999998</v>
      </c>
      <c r="AN330" s="8">
        <v>9094.1299999999992</v>
      </c>
      <c r="AO330" s="8">
        <v>9341.56</v>
      </c>
      <c r="AP330" s="8">
        <v>294.17</v>
      </c>
      <c r="AQ330" s="8">
        <v>153.36000000000001</v>
      </c>
      <c r="AR330" s="8">
        <v>185.32</v>
      </c>
      <c r="AS330" s="8">
        <v>269.33</v>
      </c>
      <c r="AT330" s="8">
        <v>1755.32</v>
      </c>
      <c r="AU330" s="8">
        <v>89.22</v>
      </c>
      <c r="AV330" s="8">
        <v>265.57</v>
      </c>
      <c r="AW330" s="8">
        <v>377.59</v>
      </c>
      <c r="AX330" s="8">
        <v>289.02999999999997</v>
      </c>
      <c r="AY330" s="8">
        <v>300.73</v>
      </c>
      <c r="AZ330" s="8">
        <v>584.65</v>
      </c>
      <c r="BA330" s="8">
        <v>-287.63</v>
      </c>
      <c r="BB330" s="8">
        <v>-90.76</v>
      </c>
      <c r="BC330" s="8">
        <v>-199.58</v>
      </c>
      <c r="BD330" s="8">
        <v>-1215.44</v>
      </c>
      <c r="BE330" s="8">
        <v>-1296.6400000000001</v>
      </c>
      <c r="BF330" s="8">
        <v>-273.13</v>
      </c>
      <c r="BG330" s="8">
        <v>-70.33</v>
      </c>
      <c r="BH330" s="8">
        <v>-171.93</v>
      </c>
      <c r="BI330" s="8">
        <v>-1159.18</v>
      </c>
      <c r="BJ330" s="8">
        <v>-1207.8599999999999</v>
      </c>
      <c r="BK330" s="8">
        <v>3273.95</v>
      </c>
      <c r="BL330" s="8">
        <v>3104.65</v>
      </c>
      <c r="BM330" s="8">
        <v>13720.73</v>
      </c>
      <c r="BN330" s="8">
        <v>12892.73</v>
      </c>
      <c r="BO330" s="8">
        <v>2987.25</v>
      </c>
      <c r="BP330" s="8">
        <v>3273.95</v>
      </c>
      <c r="BQ330" s="8">
        <v>3068.75</v>
      </c>
      <c r="BR330" s="8">
        <v>4260.97</v>
      </c>
      <c r="BS330" s="8">
        <v>3543.68</v>
      </c>
      <c r="BT330" s="8">
        <v>2955.53</v>
      </c>
      <c r="BU330" s="4" t="s">
        <v>134</v>
      </c>
      <c r="BV330" s="8">
        <v>0</v>
      </c>
      <c r="BW330" s="8">
        <v>-466.49</v>
      </c>
      <c r="BX330" s="8">
        <v>-538.24</v>
      </c>
      <c r="BY330" s="4" t="s">
        <v>134</v>
      </c>
      <c r="BZ330" s="8">
        <v>-2.14</v>
      </c>
      <c r="CA330" s="8">
        <v>-6.61</v>
      </c>
      <c r="CB330" s="8">
        <v>-11.16</v>
      </c>
      <c r="CC330" s="8">
        <v>-158.63999999999999</v>
      </c>
      <c r="CD330" s="8">
        <v>-222.71</v>
      </c>
      <c r="CE330" s="4" t="s">
        <v>134</v>
      </c>
      <c r="CF330" s="4" t="s">
        <v>134</v>
      </c>
      <c r="CG330" s="4" t="s">
        <v>134</v>
      </c>
      <c r="CH330" s="4" t="s">
        <v>134</v>
      </c>
      <c r="CI330" s="4" t="s">
        <v>134</v>
      </c>
      <c r="CJ330" s="8">
        <v>-264.11</v>
      </c>
      <c r="CK330" s="8">
        <v>2063.4</v>
      </c>
      <c r="CL330" s="8">
        <v>-1047.78</v>
      </c>
      <c r="CM330" s="8">
        <v>-1637.16</v>
      </c>
      <c r="CN330" s="8">
        <v>-1686.7</v>
      </c>
      <c r="CO330" s="10">
        <v>-99.45</v>
      </c>
      <c r="CP330" s="4" t="s">
        <v>371</v>
      </c>
      <c r="CQ330" s="4" t="s">
        <v>371</v>
      </c>
      <c r="CR330" s="4" t="s">
        <v>371</v>
      </c>
      <c r="CS330" s="4" t="s">
        <v>371</v>
      </c>
      <c r="CT330" s="4" t="s">
        <v>134</v>
      </c>
      <c r="CU330" s="4" t="s">
        <v>134</v>
      </c>
      <c r="CV330" s="4" t="s">
        <v>134</v>
      </c>
      <c r="CW330" s="4" t="s">
        <v>134</v>
      </c>
      <c r="CX330" s="4" t="s">
        <v>134</v>
      </c>
      <c r="CY330" s="4" t="s">
        <v>134</v>
      </c>
      <c r="CZ330" s="4" t="s">
        <v>134</v>
      </c>
      <c r="DA330" s="4" t="s">
        <v>134</v>
      </c>
      <c r="DB330" s="4" t="s">
        <v>134</v>
      </c>
      <c r="DC330" s="4" t="s">
        <v>134</v>
      </c>
      <c r="DD330" s="4" t="s">
        <v>134</v>
      </c>
      <c r="DE330" s="4" t="s">
        <v>134</v>
      </c>
      <c r="DF330" s="4" t="s">
        <v>134</v>
      </c>
      <c r="DG330" s="4">
        <f t="shared" si="128"/>
        <v>-0.37060943400964086</v>
      </c>
    </row>
    <row r="331" spans="1:111" ht="14" customHeight="1" x14ac:dyDescent="0.2">
      <c r="A331" s="4" t="s">
        <v>1239</v>
      </c>
      <c r="B331" s="5" t="s">
        <v>1240</v>
      </c>
      <c r="C331" s="4" t="s">
        <v>167</v>
      </c>
      <c r="D331" s="16">
        <v>5</v>
      </c>
      <c r="E331" s="4">
        <f t="shared" si="129"/>
        <v>0.22714038942333459</v>
      </c>
      <c r="F331" s="4">
        <f t="shared" si="110"/>
        <v>-12.630045772416329</v>
      </c>
      <c r="G331" s="4">
        <f t="shared" si="111"/>
        <v>-10.235565569432289</v>
      </c>
      <c r="H331" s="4" t="e">
        <f t="shared" si="112"/>
        <v>#DIV/0!</v>
      </c>
      <c r="I331" s="17">
        <v>171.70547227599999</v>
      </c>
      <c r="J331" s="8">
        <v>374</v>
      </c>
      <c r="K331" s="4">
        <f t="shared" si="113"/>
        <v>-1</v>
      </c>
      <c r="L331" s="4">
        <f t="shared" si="114"/>
        <v>0.47365525097643446</v>
      </c>
      <c r="M331" s="14">
        <f t="shared" si="115"/>
        <v>33334.699999999997</v>
      </c>
      <c r="N331" s="4" t="e">
        <f t="shared" si="116"/>
        <v>#DIV/0!</v>
      </c>
      <c r="O331" s="4" t="e">
        <f t="shared" si="117"/>
        <v>#DIV/0!</v>
      </c>
      <c r="P331" s="4" t="e">
        <f t="shared" si="118"/>
        <v>#DIV/0!</v>
      </c>
      <c r="Q331" s="4" t="e">
        <f t="shared" si="119"/>
        <v>#VALUE!</v>
      </c>
      <c r="R331" s="4" t="e">
        <f t="shared" si="120"/>
        <v>#VALUE!</v>
      </c>
      <c r="S331" s="4" t="e">
        <f t="shared" si="121"/>
        <v>#VALUE!</v>
      </c>
      <c r="T331" s="14">
        <f t="shared" si="122"/>
        <v>0</v>
      </c>
      <c r="U331" s="4">
        <f t="shared" si="123"/>
        <v>0</v>
      </c>
      <c r="V331" s="4">
        <f t="shared" si="124"/>
        <v>0</v>
      </c>
      <c r="W331" s="4">
        <f t="shared" si="125"/>
        <v>59.340487804878052</v>
      </c>
      <c r="X331">
        <f t="shared" si="126"/>
        <v>-0.44702748914902013</v>
      </c>
      <c r="Y331">
        <f t="shared" si="127"/>
        <v>22.279853479853479</v>
      </c>
      <c r="Z331" s="9" t="s">
        <v>1241</v>
      </c>
      <c r="AA331" s="17">
        <v>142.86104627899999</v>
      </c>
      <c r="AB331" s="17">
        <v>49.006133798999997</v>
      </c>
      <c r="AC331" s="17">
        <v>78.202097757000004</v>
      </c>
      <c r="AD331" s="17">
        <v>75.719394866000002</v>
      </c>
      <c r="AE331" s="16">
        <v>-29687</v>
      </c>
      <c r="AF331" s="16">
        <v>142018.47227587301</v>
      </c>
      <c r="AG331" s="8">
        <v>-13595</v>
      </c>
      <c r="AH331" s="8">
        <v>-12954.4</v>
      </c>
      <c r="AI331" s="8">
        <v>-10018.36</v>
      </c>
      <c r="AJ331" s="8">
        <v>-11647.05</v>
      </c>
      <c r="AK331" s="8">
        <v>-13996.03</v>
      </c>
      <c r="AL331" s="8">
        <v>30412</v>
      </c>
      <c r="AM331" s="8">
        <v>36257.4</v>
      </c>
      <c r="AN331" s="8">
        <v>9452.9599999999991</v>
      </c>
      <c r="AO331" s="8">
        <v>6293.69</v>
      </c>
      <c r="AP331" s="8">
        <v>6448.54</v>
      </c>
      <c r="AQ331" s="8">
        <v>30200</v>
      </c>
      <c r="AR331" s="8">
        <v>36003.449999999997</v>
      </c>
      <c r="AS331" s="8">
        <v>9368.6200000000008</v>
      </c>
      <c r="AT331" s="8">
        <v>6093.12</v>
      </c>
      <c r="AU331" s="8">
        <v>5538.37</v>
      </c>
      <c r="AV331" s="8">
        <v>0</v>
      </c>
      <c r="AW331" s="8">
        <v>512.5</v>
      </c>
      <c r="AX331" s="8">
        <v>0</v>
      </c>
      <c r="AY331" s="8">
        <v>250</v>
      </c>
      <c r="AZ331" s="8">
        <v>1112.5</v>
      </c>
      <c r="BA331" s="8">
        <v>-13875</v>
      </c>
      <c r="BB331" s="8">
        <v>-12750.69</v>
      </c>
      <c r="BC331" s="8">
        <v>-9978.2099999999991</v>
      </c>
      <c r="BD331" s="8">
        <v>-11723.76</v>
      </c>
      <c r="BE331" s="8">
        <v>-13520.65</v>
      </c>
      <c r="BF331" s="8">
        <v>-13875</v>
      </c>
      <c r="BG331" s="4" t="s">
        <v>134</v>
      </c>
      <c r="BH331" s="8">
        <v>-9939.93</v>
      </c>
      <c r="BI331" s="8">
        <v>-10838.7</v>
      </c>
      <c r="BJ331" s="8">
        <v>-12593.93</v>
      </c>
      <c r="BK331" s="8">
        <v>1365</v>
      </c>
      <c r="BL331" s="8">
        <v>820.1</v>
      </c>
      <c r="BM331" s="8">
        <v>691.61</v>
      </c>
      <c r="BN331" s="8">
        <v>1058.3399999999999</v>
      </c>
      <c r="BO331" s="8">
        <v>1013.73</v>
      </c>
      <c r="BP331" s="8">
        <v>2037</v>
      </c>
      <c r="BQ331" s="8">
        <v>1270.53</v>
      </c>
      <c r="BR331" s="8">
        <v>1188.5899999999999</v>
      </c>
      <c r="BS331" s="8">
        <v>1481.32</v>
      </c>
      <c r="BT331" s="8">
        <v>1265.1099999999999</v>
      </c>
      <c r="BU331" s="4" t="s">
        <v>134</v>
      </c>
      <c r="BV331" s="8">
        <v>0</v>
      </c>
      <c r="BW331" s="8">
        <v>-15.79</v>
      </c>
      <c r="BX331" s="8">
        <v>-175.46</v>
      </c>
      <c r="BY331" s="8">
        <v>-38.4</v>
      </c>
      <c r="BZ331" s="4" t="s">
        <v>134</v>
      </c>
      <c r="CA331" s="8">
        <v>0</v>
      </c>
      <c r="CB331" s="8">
        <v>38.28</v>
      </c>
      <c r="CC331" s="8">
        <v>47.56</v>
      </c>
      <c r="CD331" s="8">
        <v>18.440000000000001</v>
      </c>
      <c r="CE331" s="4" t="s">
        <v>134</v>
      </c>
      <c r="CF331" s="4" t="s">
        <v>134</v>
      </c>
      <c r="CG331" s="4" t="s">
        <v>134</v>
      </c>
      <c r="CH331" s="4" t="s">
        <v>134</v>
      </c>
      <c r="CI331" s="4" t="s">
        <v>134</v>
      </c>
      <c r="CJ331" s="4" t="s">
        <v>134</v>
      </c>
      <c r="CK331" s="4" t="s">
        <v>134</v>
      </c>
      <c r="CL331" s="8">
        <v>-9980.08</v>
      </c>
      <c r="CM331" s="8">
        <v>-10761.99</v>
      </c>
      <c r="CN331" s="8">
        <v>-13069.31</v>
      </c>
      <c r="CO331" s="4" t="s">
        <v>134</v>
      </c>
      <c r="CP331" s="4" t="s">
        <v>134</v>
      </c>
      <c r="CQ331" s="4" t="s">
        <v>371</v>
      </c>
      <c r="CR331" s="4" t="s">
        <v>371</v>
      </c>
      <c r="CS331" s="4" t="s">
        <v>371</v>
      </c>
      <c r="CT331" s="8">
        <v>29</v>
      </c>
      <c r="CU331" s="8">
        <v>107</v>
      </c>
      <c r="CV331" s="4" t="s">
        <v>134</v>
      </c>
      <c r="CW331" s="4" t="s">
        <v>134</v>
      </c>
      <c r="CX331" s="4" t="s">
        <v>134</v>
      </c>
      <c r="CY331" s="4" t="s">
        <v>134</v>
      </c>
      <c r="CZ331" s="4" t="s">
        <v>134</v>
      </c>
      <c r="DA331" s="4" t="s">
        <v>134</v>
      </c>
      <c r="DB331" s="4" t="s">
        <v>134</v>
      </c>
      <c r="DC331" s="4" t="s">
        <v>134</v>
      </c>
      <c r="DD331" s="8">
        <v>0</v>
      </c>
      <c r="DE331" s="8">
        <v>837.5</v>
      </c>
      <c r="DF331" s="8">
        <v>374</v>
      </c>
      <c r="DG331" s="4">
        <f t="shared" si="128"/>
        <v>-7.2415625831779851E-3</v>
      </c>
    </row>
    <row r="332" spans="1:111" ht="14" customHeight="1" x14ac:dyDescent="0.2">
      <c r="A332" s="4" t="s">
        <v>1242</v>
      </c>
      <c r="B332" s="5" t="s">
        <v>1243</v>
      </c>
      <c r="C332" s="4" t="s">
        <v>1244</v>
      </c>
      <c r="D332" s="2" t="s">
        <v>134</v>
      </c>
      <c r="E332" s="4" t="e">
        <f t="shared" si="129"/>
        <v>#VALUE!</v>
      </c>
      <c r="F332" s="4" t="e">
        <f t="shared" si="110"/>
        <v>#VALUE!</v>
      </c>
      <c r="G332" s="4" t="e">
        <f t="shared" si="111"/>
        <v>#VALUE!</v>
      </c>
      <c r="H332" s="4" t="e">
        <f t="shared" si="112"/>
        <v>#VALUE!</v>
      </c>
      <c r="I332" s="2" t="s">
        <v>134</v>
      </c>
      <c r="J332" s="4" t="s">
        <v>134</v>
      </c>
      <c r="K332" s="4" t="e">
        <f t="shared" si="113"/>
        <v>#VALUE!</v>
      </c>
      <c r="L332" s="4" t="e">
        <f t="shared" si="114"/>
        <v>#VALUE!</v>
      </c>
      <c r="M332" s="14" t="e">
        <f t="shared" si="115"/>
        <v>#DIV/0!</v>
      </c>
      <c r="N332" s="4" t="e">
        <f t="shared" si="116"/>
        <v>#VALUE!</v>
      </c>
      <c r="O332" s="4" t="e">
        <f t="shared" si="117"/>
        <v>#VALUE!</v>
      </c>
      <c r="P332" s="4" t="e">
        <f t="shared" si="118"/>
        <v>#VALUE!</v>
      </c>
      <c r="Q332" s="4" t="e">
        <f t="shared" si="119"/>
        <v>#VALUE!</v>
      </c>
      <c r="R332" s="4" t="e">
        <f t="shared" si="120"/>
        <v>#VALUE!</v>
      </c>
      <c r="S332" s="4" t="e">
        <f t="shared" si="121"/>
        <v>#VALUE!</v>
      </c>
      <c r="T332" s="14" t="e">
        <f t="shared" si="122"/>
        <v>#DIV/0!</v>
      </c>
      <c r="U332" s="4" t="e">
        <f t="shared" si="123"/>
        <v>#VALUE!</v>
      </c>
      <c r="V332" s="4" t="e">
        <f t="shared" si="124"/>
        <v>#VALUE!</v>
      </c>
      <c r="W332" s="4" t="e">
        <f t="shared" si="125"/>
        <v>#VALUE!</v>
      </c>
      <c r="X332" t="e">
        <f t="shared" si="126"/>
        <v>#VALUE!</v>
      </c>
      <c r="Y332" t="e">
        <f t="shared" si="127"/>
        <v>#VALUE!</v>
      </c>
      <c r="Z332" s="9" t="s">
        <v>1245</v>
      </c>
      <c r="AA332" s="2" t="s">
        <v>134</v>
      </c>
      <c r="AB332" s="2" t="s">
        <v>134</v>
      </c>
      <c r="AC332" s="2" t="s">
        <v>134</v>
      </c>
      <c r="AD332" s="2" t="s">
        <v>134</v>
      </c>
      <c r="AE332" s="2" t="s">
        <v>134</v>
      </c>
      <c r="AF332" s="2" t="s">
        <v>134</v>
      </c>
      <c r="AG332" s="4" t="s">
        <v>134</v>
      </c>
      <c r="AH332" s="4" t="s">
        <v>134</v>
      </c>
      <c r="AI332" s="4" t="s">
        <v>134</v>
      </c>
      <c r="AJ332" s="4" t="s">
        <v>134</v>
      </c>
      <c r="AK332" s="4" t="s">
        <v>134</v>
      </c>
      <c r="AL332" s="4" t="s">
        <v>134</v>
      </c>
      <c r="AM332" s="4" t="s">
        <v>134</v>
      </c>
      <c r="AN332" s="4" t="s">
        <v>134</v>
      </c>
      <c r="AO332" s="4" t="s">
        <v>134</v>
      </c>
      <c r="AP332" s="4" t="s">
        <v>134</v>
      </c>
      <c r="AQ332" s="4" t="s">
        <v>134</v>
      </c>
      <c r="AR332" s="4" t="s">
        <v>134</v>
      </c>
      <c r="AS332" s="4" t="s">
        <v>134</v>
      </c>
      <c r="AT332" s="4" t="s">
        <v>134</v>
      </c>
      <c r="AU332" s="4" t="s">
        <v>134</v>
      </c>
      <c r="AV332" s="4" t="s">
        <v>134</v>
      </c>
      <c r="AW332" s="4" t="s">
        <v>134</v>
      </c>
      <c r="AX332" s="4" t="s">
        <v>134</v>
      </c>
      <c r="AY332" s="4" t="s">
        <v>134</v>
      </c>
      <c r="AZ332" s="4" t="s">
        <v>134</v>
      </c>
      <c r="BA332" s="4" t="s">
        <v>134</v>
      </c>
      <c r="BB332" s="4" t="s">
        <v>134</v>
      </c>
      <c r="BC332" s="4" t="s">
        <v>134</v>
      </c>
      <c r="BD332" s="4" t="s">
        <v>134</v>
      </c>
      <c r="BE332" s="4" t="s">
        <v>134</v>
      </c>
      <c r="BF332" s="4" t="s">
        <v>134</v>
      </c>
      <c r="BG332" s="4" t="s">
        <v>134</v>
      </c>
      <c r="BH332" s="4" t="s">
        <v>134</v>
      </c>
      <c r="BI332" s="4" t="s">
        <v>134</v>
      </c>
      <c r="BJ332" s="4" t="s">
        <v>134</v>
      </c>
      <c r="BK332" s="4" t="s">
        <v>134</v>
      </c>
      <c r="BL332" s="4" t="s">
        <v>134</v>
      </c>
      <c r="BM332" s="4" t="s">
        <v>134</v>
      </c>
      <c r="BN332" s="4" t="s">
        <v>134</v>
      </c>
      <c r="BO332" s="4" t="s">
        <v>134</v>
      </c>
      <c r="BP332" s="4" t="s">
        <v>134</v>
      </c>
      <c r="BQ332" s="4" t="s">
        <v>134</v>
      </c>
      <c r="BR332" s="4" t="s">
        <v>134</v>
      </c>
      <c r="BS332" s="4" t="s">
        <v>134</v>
      </c>
      <c r="BT332" s="4" t="s">
        <v>134</v>
      </c>
      <c r="BU332" s="4" t="s">
        <v>134</v>
      </c>
      <c r="BV332" s="4" t="s">
        <v>134</v>
      </c>
      <c r="BW332" s="4" t="s">
        <v>134</v>
      </c>
      <c r="BX332" s="4" t="s">
        <v>134</v>
      </c>
      <c r="BY332" s="4" t="s">
        <v>134</v>
      </c>
      <c r="BZ332" s="4" t="s">
        <v>134</v>
      </c>
      <c r="CA332" s="4" t="s">
        <v>134</v>
      </c>
      <c r="CB332" s="4" t="s">
        <v>134</v>
      </c>
      <c r="CC332" s="4" t="s">
        <v>134</v>
      </c>
      <c r="CD332" s="4" t="s">
        <v>134</v>
      </c>
      <c r="CE332" s="4" t="s">
        <v>134</v>
      </c>
      <c r="CF332" s="4" t="s">
        <v>134</v>
      </c>
      <c r="CG332" s="4" t="s">
        <v>134</v>
      </c>
      <c r="CH332" s="4" t="s">
        <v>134</v>
      </c>
      <c r="CI332" s="4" t="s">
        <v>134</v>
      </c>
      <c r="CJ332" s="4" t="s">
        <v>134</v>
      </c>
      <c r="CK332" s="4" t="s">
        <v>134</v>
      </c>
      <c r="CL332" s="4" t="s">
        <v>134</v>
      </c>
      <c r="CM332" s="4" t="s">
        <v>134</v>
      </c>
      <c r="CN332" s="4" t="s">
        <v>134</v>
      </c>
      <c r="CO332" s="4" t="s">
        <v>134</v>
      </c>
      <c r="CP332" s="4" t="s">
        <v>134</v>
      </c>
      <c r="CQ332" s="4" t="s">
        <v>134</v>
      </c>
      <c r="CR332" s="4" t="s">
        <v>134</v>
      </c>
      <c r="CS332" s="4" t="s">
        <v>134</v>
      </c>
      <c r="CT332" s="4" t="s">
        <v>134</v>
      </c>
      <c r="CU332" s="4" t="s">
        <v>134</v>
      </c>
      <c r="CV332" s="4" t="s">
        <v>134</v>
      </c>
      <c r="CW332" s="4" t="s">
        <v>134</v>
      </c>
      <c r="CX332" s="4" t="s">
        <v>134</v>
      </c>
      <c r="CY332" s="4" t="s">
        <v>134</v>
      </c>
      <c r="CZ332" s="4" t="s">
        <v>134</v>
      </c>
      <c r="DA332" s="4" t="s">
        <v>134</v>
      </c>
      <c r="DB332" s="4" t="s">
        <v>134</v>
      </c>
      <c r="DC332" s="4" t="s">
        <v>134</v>
      </c>
      <c r="DD332" s="4" t="s">
        <v>134</v>
      </c>
      <c r="DE332" s="4" t="s">
        <v>134</v>
      </c>
      <c r="DF332" s="4" t="s">
        <v>134</v>
      </c>
      <c r="DG332" s="4" t="e">
        <f t="shared" si="128"/>
        <v>#VALUE!</v>
      </c>
    </row>
    <row r="333" spans="1:111" ht="14" customHeight="1" x14ac:dyDescent="0.2">
      <c r="A333" s="4" t="s">
        <v>1246</v>
      </c>
      <c r="B333" s="5" t="s">
        <v>1247</v>
      </c>
      <c r="C333" s="4" t="s">
        <v>343</v>
      </c>
      <c r="D333" s="2" t="s">
        <v>134</v>
      </c>
      <c r="E333" s="4" t="e">
        <f t="shared" si="129"/>
        <v>#VALUE!</v>
      </c>
      <c r="F333" s="4" t="e">
        <f t="shared" si="110"/>
        <v>#VALUE!</v>
      </c>
      <c r="G333" s="4" t="e">
        <f t="shared" si="111"/>
        <v>#VALUE!</v>
      </c>
      <c r="H333" s="4" t="e">
        <f t="shared" si="112"/>
        <v>#VALUE!</v>
      </c>
      <c r="I333" s="2" t="s">
        <v>134</v>
      </c>
      <c r="J333" s="4" t="s">
        <v>134</v>
      </c>
      <c r="K333" s="4" t="e">
        <f t="shared" si="113"/>
        <v>#VALUE!</v>
      </c>
      <c r="L333" s="4" t="e">
        <f t="shared" si="114"/>
        <v>#VALUE!</v>
      </c>
      <c r="M333" s="14" t="e">
        <f t="shared" si="115"/>
        <v>#DIV/0!</v>
      </c>
      <c r="N333" s="4" t="e">
        <f t="shared" si="116"/>
        <v>#VALUE!</v>
      </c>
      <c r="O333" s="4" t="e">
        <f t="shared" si="117"/>
        <v>#VALUE!</v>
      </c>
      <c r="P333" s="4" t="e">
        <f t="shared" si="118"/>
        <v>#VALUE!</v>
      </c>
      <c r="Q333" s="4" t="e">
        <f t="shared" si="119"/>
        <v>#VALUE!</v>
      </c>
      <c r="R333" s="4" t="e">
        <f t="shared" si="120"/>
        <v>#VALUE!</v>
      </c>
      <c r="S333" s="4" t="e">
        <f t="shared" si="121"/>
        <v>#VALUE!</v>
      </c>
      <c r="T333" s="14" t="e">
        <f t="shared" si="122"/>
        <v>#DIV/0!</v>
      </c>
      <c r="U333" s="4" t="e">
        <f t="shared" si="123"/>
        <v>#VALUE!</v>
      </c>
      <c r="V333" s="4" t="e">
        <f t="shared" si="124"/>
        <v>#VALUE!</v>
      </c>
      <c r="W333" s="4" t="e">
        <f t="shared" si="125"/>
        <v>#VALUE!</v>
      </c>
      <c r="X333" t="e">
        <f t="shared" si="126"/>
        <v>#VALUE!</v>
      </c>
      <c r="Y333" t="e">
        <f t="shared" si="127"/>
        <v>#VALUE!</v>
      </c>
      <c r="Z333" s="9" t="s">
        <v>1248</v>
      </c>
      <c r="AA333" s="2" t="s">
        <v>134</v>
      </c>
      <c r="AB333" s="2" t="s">
        <v>134</v>
      </c>
      <c r="AC333" s="2" t="s">
        <v>134</v>
      </c>
      <c r="AD333" s="2" t="s">
        <v>134</v>
      </c>
      <c r="AE333" s="2" t="s">
        <v>134</v>
      </c>
      <c r="AF333" s="2" t="s">
        <v>134</v>
      </c>
      <c r="AG333" s="4" t="s">
        <v>134</v>
      </c>
      <c r="AH333" s="4" t="s">
        <v>134</v>
      </c>
      <c r="AI333" s="4" t="s">
        <v>134</v>
      </c>
      <c r="AJ333" s="4" t="s">
        <v>134</v>
      </c>
      <c r="AK333" s="4" t="s">
        <v>134</v>
      </c>
      <c r="AL333" s="4" t="s">
        <v>134</v>
      </c>
      <c r="AM333" s="4" t="s">
        <v>134</v>
      </c>
      <c r="AN333" s="4" t="s">
        <v>134</v>
      </c>
      <c r="AO333" s="4" t="s">
        <v>134</v>
      </c>
      <c r="AP333" s="4" t="s">
        <v>134</v>
      </c>
      <c r="AQ333" s="4" t="s">
        <v>134</v>
      </c>
      <c r="AR333" s="4" t="s">
        <v>134</v>
      </c>
      <c r="AS333" s="4" t="s">
        <v>134</v>
      </c>
      <c r="AT333" s="4" t="s">
        <v>134</v>
      </c>
      <c r="AU333" s="4" t="s">
        <v>134</v>
      </c>
      <c r="AV333" s="4" t="s">
        <v>134</v>
      </c>
      <c r="AW333" s="4" t="s">
        <v>134</v>
      </c>
      <c r="AX333" s="4" t="s">
        <v>134</v>
      </c>
      <c r="AY333" s="4" t="s">
        <v>134</v>
      </c>
      <c r="AZ333" s="4" t="s">
        <v>134</v>
      </c>
      <c r="BA333" s="4" t="s">
        <v>134</v>
      </c>
      <c r="BB333" s="4" t="s">
        <v>134</v>
      </c>
      <c r="BC333" s="4" t="s">
        <v>134</v>
      </c>
      <c r="BD333" s="4" t="s">
        <v>134</v>
      </c>
      <c r="BE333" s="4" t="s">
        <v>134</v>
      </c>
      <c r="BF333" s="4" t="s">
        <v>134</v>
      </c>
      <c r="BG333" s="4" t="s">
        <v>134</v>
      </c>
      <c r="BH333" s="4" t="s">
        <v>134</v>
      </c>
      <c r="BI333" s="4" t="s">
        <v>134</v>
      </c>
      <c r="BJ333" s="4" t="s">
        <v>134</v>
      </c>
      <c r="BK333" s="4" t="s">
        <v>134</v>
      </c>
      <c r="BL333" s="4" t="s">
        <v>134</v>
      </c>
      <c r="BM333" s="4" t="s">
        <v>134</v>
      </c>
      <c r="BN333" s="4" t="s">
        <v>134</v>
      </c>
      <c r="BO333" s="4" t="s">
        <v>134</v>
      </c>
      <c r="BP333" s="4" t="s">
        <v>134</v>
      </c>
      <c r="BQ333" s="4" t="s">
        <v>134</v>
      </c>
      <c r="BR333" s="4" t="s">
        <v>134</v>
      </c>
      <c r="BS333" s="4" t="s">
        <v>134</v>
      </c>
      <c r="BT333" s="4" t="s">
        <v>134</v>
      </c>
      <c r="BU333" s="4" t="s">
        <v>134</v>
      </c>
      <c r="BV333" s="4" t="s">
        <v>134</v>
      </c>
      <c r="BW333" s="4" t="s">
        <v>134</v>
      </c>
      <c r="BX333" s="4" t="s">
        <v>134</v>
      </c>
      <c r="BY333" s="4" t="s">
        <v>134</v>
      </c>
      <c r="BZ333" s="4" t="s">
        <v>134</v>
      </c>
      <c r="CA333" s="4" t="s">
        <v>134</v>
      </c>
      <c r="CB333" s="4" t="s">
        <v>134</v>
      </c>
      <c r="CC333" s="4" t="s">
        <v>134</v>
      </c>
      <c r="CD333" s="4" t="s">
        <v>134</v>
      </c>
      <c r="CE333" s="4" t="s">
        <v>134</v>
      </c>
      <c r="CF333" s="4" t="s">
        <v>134</v>
      </c>
      <c r="CG333" s="4" t="s">
        <v>134</v>
      </c>
      <c r="CH333" s="4" t="s">
        <v>134</v>
      </c>
      <c r="CI333" s="4" t="s">
        <v>134</v>
      </c>
      <c r="CJ333" s="4" t="s">
        <v>134</v>
      </c>
      <c r="CK333" s="4" t="s">
        <v>134</v>
      </c>
      <c r="CL333" s="4" t="s">
        <v>134</v>
      </c>
      <c r="CM333" s="4" t="s">
        <v>134</v>
      </c>
      <c r="CN333" s="4" t="s">
        <v>134</v>
      </c>
      <c r="CO333" s="4" t="s">
        <v>134</v>
      </c>
      <c r="CP333" s="4" t="s">
        <v>134</v>
      </c>
      <c r="CQ333" s="4" t="s">
        <v>134</v>
      </c>
      <c r="CR333" s="4" t="s">
        <v>134</v>
      </c>
      <c r="CS333" s="4" t="s">
        <v>134</v>
      </c>
      <c r="CT333" s="4" t="s">
        <v>134</v>
      </c>
      <c r="CU333" s="4" t="s">
        <v>134</v>
      </c>
      <c r="CV333" s="4" t="s">
        <v>134</v>
      </c>
      <c r="CW333" s="4" t="s">
        <v>134</v>
      </c>
      <c r="CX333" s="4" t="s">
        <v>134</v>
      </c>
      <c r="CY333" s="4" t="s">
        <v>134</v>
      </c>
      <c r="CZ333" s="4" t="s">
        <v>134</v>
      </c>
      <c r="DA333" s="4" t="s">
        <v>134</v>
      </c>
      <c r="DB333" s="4" t="s">
        <v>134</v>
      </c>
      <c r="DC333" s="4" t="s">
        <v>134</v>
      </c>
      <c r="DD333" s="4" t="s">
        <v>134</v>
      </c>
      <c r="DE333" s="4" t="s">
        <v>134</v>
      </c>
      <c r="DF333" s="4" t="s">
        <v>134</v>
      </c>
      <c r="DG333" s="4" t="e">
        <f t="shared" si="128"/>
        <v>#VALUE!</v>
      </c>
    </row>
    <row r="334" spans="1:111" ht="14" customHeight="1" x14ac:dyDescent="0.2">
      <c r="A334" s="4" t="s">
        <v>1249</v>
      </c>
      <c r="B334" s="5" t="s">
        <v>1250</v>
      </c>
      <c r="C334" s="4" t="s">
        <v>381</v>
      </c>
      <c r="D334" s="2" t="s">
        <v>134</v>
      </c>
      <c r="E334" s="4" t="e">
        <f t="shared" si="129"/>
        <v>#VALUE!</v>
      </c>
      <c r="F334" s="4" t="e">
        <f t="shared" si="110"/>
        <v>#VALUE!</v>
      </c>
      <c r="G334" s="4" t="e">
        <f t="shared" si="111"/>
        <v>#VALUE!</v>
      </c>
      <c r="H334" s="4" t="e">
        <f t="shared" si="112"/>
        <v>#VALUE!</v>
      </c>
      <c r="I334" s="2" t="s">
        <v>134</v>
      </c>
      <c r="J334" s="4" t="s">
        <v>134</v>
      </c>
      <c r="K334" s="4" t="e">
        <f t="shared" si="113"/>
        <v>#VALUE!</v>
      </c>
      <c r="L334" s="4" t="e">
        <f t="shared" si="114"/>
        <v>#VALUE!</v>
      </c>
      <c r="M334" s="14" t="e">
        <f t="shared" si="115"/>
        <v>#DIV/0!</v>
      </c>
      <c r="N334" s="4" t="e">
        <f t="shared" si="116"/>
        <v>#VALUE!</v>
      </c>
      <c r="O334" s="4" t="e">
        <f t="shared" si="117"/>
        <v>#VALUE!</v>
      </c>
      <c r="P334" s="4" t="e">
        <f t="shared" si="118"/>
        <v>#VALUE!</v>
      </c>
      <c r="Q334" s="4" t="e">
        <f t="shared" si="119"/>
        <v>#VALUE!</v>
      </c>
      <c r="R334" s="4" t="e">
        <f t="shared" si="120"/>
        <v>#VALUE!</v>
      </c>
      <c r="S334" s="4" t="e">
        <f t="shared" si="121"/>
        <v>#VALUE!</v>
      </c>
      <c r="T334" s="14" t="e">
        <f t="shared" si="122"/>
        <v>#DIV/0!</v>
      </c>
      <c r="U334" s="4" t="e">
        <f t="shared" si="123"/>
        <v>#VALUE!</v>
      </c>
      <c r="V334" s="4" t="e">
        <f t="shared" si="124"/>
        <v>#VALUE!</v>
      </c>
      <c r="W334" s="4" t="e">
        <f t="shared" si="125"/>
        <v>#VALUE!</v>
      </c>
      <c r="X334" t="e">
        <f t="shared" si="126"/>
        <v>#VALUE!</v>
      </c>
      <c r="Y334" t="e">
        <f t="shared" si="127"/>
        <v>#VALUE!</v>
      </c>
      <c r="Z334" s="9" t="s">
        <v>1251</v>
      </c>
      <c r="AA334" s="2" t="s">
        <v>134</v>
      </c>
      <c r="AB334" s="2" t="s">
        <v>134</v>
      </c>
      <c r="AC334" s="2" t="s">
        <v>134</v>
      </c>
      <c r="AD334" s="2" t="s">
        <v>134</v>
      </c>
      <c r="AE334" s="2" t="s">
        <v>134</v>
      </c>
      <c r="AF334" s="2" t="s">
        <v>134</v>
      </c>
      <c r="AG334" s="4" t="s">
        <v>134</v>
      </c>
      <c r="AH334" s="4" t="s">
        <v>134</v>
      </c>
      <c r="AI334" s="4" t="s">
        <v>134</v>
      </c>
      <c r="AJ334" s="4" t="s">
        <v>134</v>
      </c>
      <c r="AK334" s="4" t="s">
        <v>134</v>
      </c>
      <c r="AL334" s="4" t="s">
        <v>134</v>
      </c>
      <c r="AM334" s="4" t="s">
        <v>134</v>
      </c>
      <c r="AN334" s="4" t="s">
        <v>134</v>
      </c>
      <c r="AO334" s="4" t="s">
        <v>134</v>
      </c>
      <c r="AP334" s="4" t="s">
        <v>134</v>
      </c>
      <c r="AQ334" s="4" t="s">
        <v>134</v>
      </c>
      <c r="AR334" s="4" t="s">
        <v>134</v>
      </c>
      <c r="AS334" s="4" t="s">
        <v>134</v>
      </c>
      <c r="AT334" s="4" t="s">
        <v>134</v>
      </c>
      <c r="AU334" s="4" t="s">
        <v>134</v>
      </c>
      <c r="AV334" s="4" t="s">
        <v>134</v>
      </c>
      <c r="AW334" s="4" t="s">
        <v>134</v>
      </c>
      <c r="AX334" s="4" t="s">
        <v>134</v>
      </c>
      <c r="AY334" s="4" t="s">
        <v>134</v>
      </c>
      <c r="AZ334" s="4" t="s">
        <v>134</v>
      </c>
      <c r="BA334" s="4" t="s">
        <v>134</v>
      </c>
      <c r="BB334" s="4" t="s">
        <v>134</v>
      </c>
      <c r="BC334" s="4" t="s">
        <v>134</v>
      </c>
      <c r="BD334" s="4" t="s">
        <v>134</v>
      </c>
      <c r="BE334" s="4" t="s">
        <v>134</v>
      </c>
      <c r="BF334" s="4" t="s">
        <v>134</v>
      </c>
      <c r="BG334" s="4" t="s">
        <v>134</v>
      </c>
      <c r="BH334" s="4" t="s">
        <v>134</v>
      </c>
      <c r="BI334" s="4" t="s">
        <v>134</v>
      </c>
      <c r="BJ334" s="4" t="s">
        <v>134</v>
      </c>
      <c r="BK334" s="4" t="s">
        <v>134</v>
      </c>
      <c r="BL334" s="4" t="s">
        <v>134</v>
      </c>
      <c r="BM334" s="4" t="s">
        <v>134</v>
      </c>
      <c r="BN334" s="4" t="s">
        <v>134</v>
      </c>
      <c r="BO334" s="4" t="s">
        <v>134</v>
      </c>
      <c r="BP334" s="4" t="s">
        <v>134</v>
      </c>
      <c r="BQ334" s="4" t="s">
        <v>134</v>
      </c>
      <c r="BR334" s="4" t="s">
        <v>134</v>
      </c>
      <c r="BS334" s="4" t="s">
        <v>134</v>
      </c>
      <c r="BT334" s="4" t="s">
        <v>134</v>
      </c>
      <c r="BU334" s="4" t="s">
        <v>134</v>
      </c>
      <c r="BV334" s="4" t="s">
        <v>134</v>
      </c>
      <c r="BW334" s="4" t="s">
        <v>134</v>
      </c>
      <c r="BX334" s="4" t="s">
        <v>134</v>
      </c>
      <c r="BY334" s="4" t="s">
        <v>134</v>
      </c>
      <c r="BZ334" s="4" t="s">
        <v>134</v>
      </c>
      <c r="CA334" s="4" t="s">
        <v>134</v>
      </c>
      <c r="CB334" s="4" t="s">
        <v>134</v>
      </c>
      <c r="CC334" s="4" t="s">
        <v>134</v>
      </c>
      <c r="CD334" s="4" t="s">
        <v>134</v>
      </c>
      <c r="CE334" s="4" t="s">
        <v>134</v>
      </c>
      <c r="CF334" s="4" t="s">
        <v>134</v>
      </c>
      <c r="CG334" s="4" t="s">
        <v>134</v>
      </c>
      <c r="CH334" s="4" t="s">
        <v>134</v>
      </c>
      <c r="CI334" s="4" t="s">
        <v>134</v>
      </c>
      <c r="CJ334" s="4" t="s">
        <v>134</v>
      </c>
      <c r="CK334" s="4" t="s">
        <v>134</v>
      </c>
      <c r="CL334" s="4" t="s">
        <v>134</v>
      </c>
      <c r="CM334" s="4" t="s">
        <v>134</v>
      </c>
      <c r="CN334" s="4" t="s">
        <v>134</v>
      </c>
      <c r="CO334" s="4" t="s">
        <v>134</v>
      </c>
      <c r="CP334" s="4" t="s">
        <v>134</v>
      </c>
      <c r="CQ334" s="4" t="s">
        <v>134</v>
      </c>
      <c r="CR334" s="4" t="s">
        <v>134</v>
      </c>
      <c r="CS334" s="4" t="s">
        <v>134</v>
      </c>
      <c r="CT334" s="4" t="s">
        <v>134</v>
      </c>
      <c r="CU334" s="4" t="s">
        <v>134</v>
      </c>
      <c r="CV334" s="4" t="s">
        <v>134</v>
      </c>
      <c r="CW334" s="4" t="s">
        <v>134</v>
      </c>
      <c r="CX334" s="4" t="s">
        <v>134</v>
      </c>
      <c r="CY334" s="4" t="s">
        <v>134</v>
      </c>
      <c r="CZ334" s="4" t="s">
        <v>134</v>
      </c>
      <c r="DA334" s="4" t="s">
        <v>134</v>
      </c>
      <c r="DB334" s="4" t="s">
        <v>134</v>
      </c>
      <c r="DC334" s="4" t="s">
        <v>134</v>
      </c>
      <c r="DD334" s="4" t="s">
        <v>134</v>
      </c>
      <c r="DE334" s="4" t="s">
        <v>134</v>
      </c>
      <c r="DF334" s="4" t="s">
        <v>134</v>
      </c>
      <c r="DG334" s="4" t="e">
        <f t="shared" si="128"/>
        <v>#VALUE!</v>
      </c>
    </row>
    <row r="335" spans="1:111" ht="14" customHeight="1" x14ac:dyDescent="0.2">
      <c r="A335" s="4" t="s">
        <v>1252</v>
      </c>
      <c r="B335" s="5" t="s">
        <v>1253</v>
      </c>
      <c r="C335" s="4" t="s">
        <v>186</v>
      </c>
      <c r="D335" s="2" t="s">
        <v>134</v>
      </c>
      <c r="E335" s="4" t="e">
        <f t="shared" si="129"/>
        <v>#VALUE!</v>
      </c>
      <c r="F335" s="4" t="e">
        <f t="shared" si="110"/>
        <v>#VALUE!</v>
      </c>
      <c r="G335" s="4" t="e">
        <f t="shared" si="111"/>
        <v>#VALUE!</v>
      </c>
      <c r="H335" s="4" t="e">
        <f t="shared" si="112"/>
        <v>#VALUE!</v>
      </c>
      <c r="I335" s="2" t="s">
        <v>134</v>
      </c>
      <c r="J335" s="8">
        <v>9</v>
      </c>
      <c r="K335" s="4" t="e">
        <f t="shared" si="113"/>
        <v>#VALUE!</v>
      </c>
      <c r="L335" s="4" t="e">
        <f t="shared" si="114"/>
        <v>#VALUE!</v>
      </c>
      <c r="M335" s="14" t="e">
        <f t="shared" si="115"/>
        <v>#DIV/0!</v>
      </c>
      <c r="N335" s="4" t="e">
        <f t="shared" si="116"/>
        <v>#VALUE!</v>
      </c>
      <c r="O335" s="4" t="e">
        <f t="shared" si="117"/>
        <v>#VALUE!</v>
      </c>
      <c r="P335" s="4" t="e">
        <f t="shared" si="118"/>
        <v>#VALUE!</v>
      </c>
      <c r="Q335" s="4" t="e">
        <f t="shared" si="119"/>
        <v>#VALUE!</v>
      </c>
      <c r="R335" s="4" t="e">
        <f t="shared" si="120"/>
        <v>#VALUE!</v>
      </c>
      <c r="S335" s="4" t="e">
        <f t="shared" si="121"/>
        <v>#VALUE!</v>
      </c>
      <c r="T335" s="14" t="e">
        <f t="shared" si="122"/>
        <v>#DIV/0!</v>
      </c>
      <c r="U335" s="4" t="e">
        <f t="shared" si="123"/>
        <v>#VALUE!</v>
      </c>
      <c r="V335" s="4" t="e">
        <f t="shared" si="124"/>
        <v>#VALUE!</v>
      </c>
      <c r="W335" s="4" t="e">
        <f t="shared" si="125"/>
        <v>#VALUE!</v>
      </c>
      <c r="X335" t="e">
        <f t="shared" si="126"/>
        <v>#VALUE!</v>
      </c>
      <c r="Y335" t="e">
        <f t="shared" si="127"/>
        <v>#VALUE!</v>
      </c>
      <c r="Z335" s="9" t="s">
        <v>1254</v>
      </c>
      <c r="AA335" s="2" t="s">
        <v>134</v>
      </c>
      <c r="AB335" s="2" t="s">
        <v>134</v>
      </c>
      <c r="AC335" s="2" t="s">
        <v>134</v>
      </c>
      <c r="AD335" s="2" t="s">
        <v>134</v>
      </c>
      <c r="AE335" s="2" t="s">
        <v>134</v>
      </c>
      <c r="AF335" s="2" t="s">
        <v>134</v>
      </c>
      <c r="AG335" s="4" t="s">
        <v>134</v>
      </c>
      <c r="AH335" s="4" t="s">
        <v>134</v>
      </c>
      <c r="AI335" s="4" t="s">
        <v>134</v>
      </c>
      <c r="AJ335" s="4" t="s">
        <v>134</v>
      </c>
      <c r="AK335" s="4" t="s">
        <v>134</v>
      </c>
      <c r="AL335" s="4" t="s">
        <v>134</v>
      </c>
      <c r="AM335" s="4" t="s">
        <v>134</v>
      </c>
      <c r="AN335" s="4" t="s">
        <v>134</v>
      </c>
      <c r="AO335" s="4" t="s">
        <v>134</v>
      </c>
      <c r="AP335" s="4" t="s">
        <v>134</v>
      </c>
      <c r="AQ335" s="4" t="s">
        <v>134</v>
      </c>
      <c r="AR335" s="4" t="s">
        <v>134</v>
      </c>
      <c r="AS335" s="4" t="s">
        <v>134</v>
      </c>
      <c r="AT335" s="4" t="s">
        <v>134</v>
      </c>
      <c r="AU335" s="4" t="s">
        <v>134</v>
      </c>
      <c r="AV335" s="4" t="s">
        <v>134</v>
      </c>
      <c r="AW335" s="4" t="s">
        <v>134</v>
      </c>
      <c r="AX335" s="4" t="s">
        <v>134</v>
      </c>
      <c r="AY335" s="4" t="s">
        <v>134</v>
      </c>
      <c r="AZ335" s="4" t="s">
        <v>134</v>
      </c>
      <c r="BA335" s="4" t="s">
        <v>134</v>
      </c>
      <c r="BB335" s="4" t="s">
        <v>134</v>
      </c>
      <c r="BC335" s="4" t="s">
        <v>134</v>
      </c>
      <c r="BD335" s="4" t="s">
        <v>134</v>
      </c>
      <c r="BE335" s="4" t="s">
        <v>134</v>
      </c>
      <c r="BF335" s="4" t="s">
        <v>134</v>
      </c>
      <c r="BG335" s="4" t="s">
        <v>134</v>
      </c>
      <c r="BH335" s="4" t="s">
        <v>134</v>
      </c>
      <c r="BI335" s="4" t="s">
        <v>134</v>
      </c>
      <c r="BJ335" s="4" t="s">
        <v>134</v>
      </c>
      <c r="BK335" s="4" t="s">
        <v>134</v>
      </c>
      <c r="BL335" s="4" t="s">
        <v>134</v>
      </c>
      <c r="BM335" s="4" t="s">
        <v>134</v>
      </c>
      <c r="BN335" s="4" t="s">
        <v>134</v>
      </c>
      <c r="BO335" s="4" t="s">
        <v>134</v>
      </c>
      <c r="BP335" s="4" t="s">
        <v>134</v>
      </c>
      <c r="BQ335" s="4" t="s">
        <v>134</v>
      </c>
      <c r="BR335" s="4" t="s">
        <v>134</v>
      </c>
      <c r="BS335" s="4" t="s">
        <v>134</v>
      </c>
      <c r="BT335" s="4" t="s">
        <v>134</v>
      </c>
      <c r="BU335" s="4" t="s">
        <v>134</v>
      </c>
      <c r="BV335" s="4" t="s">
        <v>134</v>
      </c>
      <c r="BW335" s="4" t="s">
        <v>134</v>
      </c>
      <c r="BX335" s="4" t="s">
        <v>134</v>
      </c>
      <c r="BY335" s="4" t="s">
        <v>134</v>
      </c>
      <c r="BZ335" s="4" t="s">
        <v>134</v>
      </c>
      <c r="CA335" s="4" t="s">
        <v>134</v>
      </c>
      <c r="CB335" s="4" t="s">
        <v>134</v>
      </c>
      <c r="CC335" s="4" t="s">
        <v>134</v>
      </c>
      <c r="CD335" s="4" t="s">
        <v>134</v>
      </c>
      <c r="CE335" s="4" t="s">
        <v>134</v>
      </c>
      <c r="CF335" s="4" t="s">
        <v>134</v>
      </c>
      <c r="CG335" s="4" t="s">
        <v>134</v>
      </c>
      <c r="CH335" s="4" t="s">
        <v>134</v>
      </c>
      <c r="CI335" s="4" t="s">
        <v>134</v>
      </c>
      <c r="CJ335" s="4" t="s">
        <v>134</v>
      </c>
      <c r="CK335" s="4" t="s">
        <v>134</v>
      </c>
      <c r="CL335" s="4" t="s">
        <v>134</v>
      </c>
      <c r="CM335" s="4" t="s">
        <v>134</v>
      </c>
      <c r="CN335" s="4" t="s">
        <v>134</v>
      </c>
      <c r="CO335" s="4" t="s">
        <v>134</v>
      </c>
      <c r="CP335" s="4" t="s">
        <v>134</v>
      </c>
      <c r="CQ335" s="4" t="s">
        <v>134</v>
      </c>
      <c r="CR335" s="4" t="s">
        <v>134</v>
      </c>
      <c r="CS335" s="4" t="s">
        <v>134</v>
      </c>
      <c r="CT335" s="8">
        <v>3</v>
      </c>
      <c r="CU335" s="8">
        <v>3</v>
      </c>
      <c r="CV335" s="4" t="s">
        <v>134</v>
      </c>
      <c r="CW335" s="4" t="s">
        <v>134</v>
      </c>
      <c r="CX335" s="4" t="s">
        <v>134</v>
      </c>
      <c r="CY335" s="4" t="s">
        <v>134</v>
      </c>
      <c r="CZ335" s="4" t="s">
        <v>134</v>
      </c>
      <c r="DA335" s="4" t="s">
        <v>134</v>
      </c>
      <c r="DB335" s="4" t="s">
        <v>134</v>
      </c>
      <c r="DC335" s="4" t="s">
        <v>134</v>
      </c>
      <c r="DD335" s="4" t="s">
        <v>134</v>
      </c>
      <c r="DE335" s="4" t="s">
        <v>134</v>
      </c>
      <c r="DF335" s="8">
        <v>9</v>
      </c>
      <c r="DG335" s="4" t="e">
        <f t="shared" si="128"/>
        <v>#VALUE!</v>
      </c>
    </row>
    <row r="336" spans="1:111" ht="14" customHeight="1" x14ac:dyDescent="0.2">
      <c r="A336" s="4" t="s">
        <v>1255</v>
      </c>
      <c r="B336" s="5" t="s">
        <v>1256</v>
      </c>
      <c r="C336" s="4" t="s">
        <v>354</v>
      </c>
      <c r="D336" s="2" t="s">
        <v>134</v>
      </c>
      <c r="E336" s="4" t="e">
        <f t="shared" si="129"/>
        <v>#VALUE!</v>
      </c>
      <c r="F336" s="4">
        <f t="shared" si="110"/>
        <v>-185.47407509693559</v>
      </c>
      <c r="G336" s="4">
        <f t="shared" si="111"/>
        <v>-195.47211553805963</v>
      </c>
      <c r="H336" s="4" t="e">
        <f t="shared" si="112"/>
        <v>#DIV/0!</v>
      </c>
      <c r="I336" s="17">
        <v>44.485956911999999</v>
      </c>
      <c r="J336" s="8">
        <v>2</v>
      </c>
      <c r="K336" s="4" t="e">
        <f t="shared" si="113"/>
        <v>#VALUE!</v>
      </c>
      <c r="L336" s="4" t="e">
        <f t="shared" si="114"/>
        <v>#VALUE!</v>
      </c>
      <c r="M336" s="14">
        <f t="shared" si="115"/>
        <v>11916.11</v>
      </c>
      <c r="N336" s="4" t="e">
        <f t="shared" si="116"/>
        <v>#DIV/0!</v>
      </c>
      <c r="O336" s="4" t="e">
        <f t="shared" si="117"/>
        <v>#DIV/0!</v>
      </c>
      <c r="P336" s="4" t="e">
        <f t="shared" si="118"/>
        <v>#DIV/0!</v>
      </c>
      <c r="Q336" s="4" t="e">
        <f t="shared" si="119"/>
        <v>#DIV/0!</v>
      </c>
      <c r="R336" s="4" t="e">
        <f t="shared" si="120"/>
        <v>#VALUE!</v>
      </c>
      <c r="S336" s="4" t="e">
        <f t="shared" si="121"/>
        <v>#VALUE!</v>
      </c>
      <c r="T336" s="14">
        <f t="shared" si="122"/>
        <v>22.15</v>
      </c>
      <c r="U336" s="4">
        <f t="shared" si="123"/>
        <v>0</v>
      </c>
      <c r="V336" s="4">
        <f t="shared" si="124"/>
        <v>0</v>
      </c>
      <c r="W336" s="4" t="e">
        <f t="shared" si="125"/>
        <v>#VALUE!</v>
      </c>
      <c r="X336">
        <f t="shared" si="126"/>
        <v>-2.0128212982256793E-2</v>
      </c>
      <c r="Y336">
        <f t="shared" si="127"/>
        <v>4.060736691804653</v>
      </c>
      <c r="Z336" s="9" t="s">
        <v>1257</v>
      </c>
      <c r="AA336" s="2" t="s">
        <v>134</v>
      </c>
      <c r="AB336" s="2" t="s">
        <v>134</v>
      </c>
      <c r="AC336" s="2" t="s">
        <v>134</v>
      </c>
      <c r="AD336" s="2" t="s">
        <v>134</v>
      </c>
      <c r="AE336" s="16">
        <v>2398.0300000000002</v>
      </c>
      <c r="AF336" s="16">
        <v>46883.9869118036</v>
      </c>
      <c r="AG336" s="8">
        <v>-239.85</v>
      </c>
      <c r="AH336" s="4" t="s">
        <v>134</v>
      </c>
      <c r="AI336" s="4" t="s">
        <v>134</v>
      </c>
      <c r="AJ336" s="4" t="s">
        <v>134</v>
      </c>
      <c r="AK336" s="4" t="s">
        <v>134</v>
      </c>
      <c r="AL336" s="8">
        <v>11916.11</v>
      </c>
      <c r="AM336" s="4" t="s">
        <v>134</v>
      </c>
      <c r="AN336" s="4" t="s">
        <v>134</v>
      </c>
      <c r="AO336" s="4" t="s">
        <v>134</v>
      </c>
      <c r="AP336" s="4" t="s">
        <v>134</v>
      </c>
      <c r="AQ336" s="8">
        <v>11893.97</v>
      </c>
      <c r="AR336" s="4" t="s">
        <v>134</v>
      </c>
      <c r="AS336" s="4" t="s">
        <v>134</v>
      </c>
      <c r="AT336" s="4" t="s">
        <v>134</v>
      </c>
      <c r="AU336" s="4" t="s">
        <v>134</v>
      </c>
      <c r="AV336" s="8">
        <v>0</v>
      </c>
      <c r="AW336" s="4" t="s">
        <v>134</v>
      </c>
      <c r="AX336" s="4" t="s">
        <v>134</v>
      </c>
      <c r="AY336" s="4" t="s">
        <v>134</v>
      </c>
      <c r="AZ336" s="4" t="s">
        <v>134</v>
      </c>
      <c r="BA336" s="8">
        <v>-239.85</v>
      </c>
      <c r="BB336" s="4" t="s">
        <v>134</v>
      </c>
      <c r="BC336" s="4" t="s">
        <v>134</v>
      </c>
      <c r="BD336" s="4" t="s">
        <v>134</v>
      </c>
      <c r="BE336" s="4" t="s">
        <v>134</v>
      </c>
      <c r="BF336" s="8">
        <v>-239.85</v>
      </c>
      <c r="BG336" s="4" t="s">
        <v>134</v>
      </c>
      <c r="BH336" s="4" t="s">
        <v>134</v>
      </c>
      <c r="BI336" s="4" t="s">
        <v>134</v>
      </c>
      <c r="BJ336" s="4" t="s">
        <v>134</v>
      </c>
      <c r="BK336" s="8">
        <v>2934.47</v>
      </c>
      <c r="BL336" s="4" t="s">
        <v>134</v>
      </c>
      <c r="BM336" s="4" t="s">
        <v>134</v>
      </c>
      <c r="BN336" s="4" t="s">
        <v>134</v>
      </c>
      <c r="BO336" s="4" t="s">
        <v>134</v>
      </c>
      <c r="BP336" s="8">
        <v>2934.47</v>
      </c>
      <c r="BQ336" s="4" t="s">
        <v>134</v>
      </c>
      <c r="BR336" s="4" t="s">
        <v>134</v>
      </c>
      <c r="BS336" s="4" t="s">
        <v>134</v>
      </c>
      <c r="BT336" s="4" t="s">
        <v>134</v>
      </c>
      <c r="BU336" s="8">
        <v>-22.15</v>
      </c>
      <c r="BV336" s="4" t="s">
        <v>134</v>
      </c>
      <c r="BW336" s="4" t="s">
        <v>134</v>
      </c>
      <c r="BX336" s="4" t="s">
        <v>134</v>
      </c>
      <c r="BY336" s="4" t="s">
        <v>134</v>
      </c>
      <c r="BZ336" s="4" t="s">
        <v>134</v>
      </c>
      <c r="CA336" s="4" t="s">
        <v>134</v>
      </c>
      <c r="CB336" s="4" t="s">
        <v>134</v>
      </c>
      <c r="CC336" s="4" t="s">
        <v>134</v>
      </c>
      <c r="CD336" s="4" t="s">
        <v>134</v>
      </c>
      <c r="CE336" s="4" t="s">
        <v>134</v>
      </c>
      <c r="CF336" s="4" t="s">
        <v>134</v>
      </c>
      <c r="CG336" s="4" t="s">
        <v>134</v>
      </c>
      <c r="CH336" s="4" t="s">
        <v>134</v>
      </c>
      <c r="CI336" s="4" t="s">
        <v>134</v>
      </c>
      <c r="CJ336" s="4" t="s">
        <v>134</v>
      </c>
      <c r="CK336" s="4" t="s">
        <v>134</v>
      </c>
      <c r="CL336" s="4" t="s">
        <v>134</v>
      </c>
      <c r="CM336" s="4" t="s">
        <v>134</v>
      </c>
      <c r="CN336" s="4" t="s">
        <v>134</v>
      </c>
      <c r="CO336" s="4" t="s">
        <v>134</v>
      </c>
      <c r="CP336" s="4" t="s">
        <v>134</v>
      </c>
      <c r="CQ336" s="4" t="s">
        <v>134</v>
      </c>
      <c r="CR336" s="4" t="s">
        <v>134</v>
      </c>
      <c r="CS336" s="4" t="s">
        <v>134</v>
      </c>
      <c r="CT336" s="4" t="s">
        <v>134</v>
      </c>
      <c r="CU336" s="4" t="s">
        <v>134</v>
      </c>
      <c r="CV336" s="4" t="s">
        <v>134</v>
      </c>
      <c r="CW336" s="4" t="s">
        <v>134</v>
      </c>
      <c r="CX336" s="4" t="s">
        <v>134</v>
      </c>
      <c r="CY336" s="4" t="s">
        <v>134</v>
      </c>
      <c r="CZ336" s="4" t="s">
        <v>134</v>
      </c>
      <c r="DA336" s="4" t="s">
        <v>134</v>
      </c>
      <c r="DB336" s="4" t="s">
        <v>134</v>
      </c>
      <c r="DC336" s="4" t="s">
        <v>134</v>
      </c>
      <c r="DD336" s="4" t="s">
        <v>134</v>
      </c>
      <c r="DE336" s="4" t="s">
        <v>134</v>
      </c>
      <c r="DF336" s="8">
        <v>2</v>
      </c>
      <c r="DG336" s="4" t="e">
        <f t="shared" si="128"/>
        <v>#VALUE!</v>
      </c>
    </row>
    <row r="337" spans="1:111" ht="14" customHeight="1" x14ac:dyDescent="0.2">
      <c r="A337" s="4" t="s">
        <v>1258</v>
      </c>
      <c r="B337" s="5" t="s">
        <v>1259</v>
      </c>
      <c r="C337" s="4" t="s">
        <v>479</v>
      </c>
      <c r="D337" s="2" t="s">
        <v>134</v>
      </c>
      <c r="E337" s="4">
        <f t="shared" si="129"/>
        <v>4.1400459855296834E-2</v>
      </c>
      <c r="F337" s="4">
        <f t="shared" si="110"/>
        <v>-10.698466268229167</v>
      </c>
      <c r="G337" s="4">
        <f t="shared" si="111"/>
        <v>-11.706955810056149</v>
      </c>
      <c r="H337" s="4">
        <f t="shared" si="112"/>
        <v>40.249629023145431</v>
      </c>
      <c r="I337" s="17">
        <v>4.1082110470000002</v>
      </c>
      <c r="J337" s="4" t="s">
        <v>134</v>
      </c>
      <c r="K337" s="4">
        <f t="shared" si="113"/>
        <v>-0.22628606343933033</v>
      </c>
      <c r="L337" s="4">
        <f t="shared" si="114"/>
        <v>-0.3218163187573001</v>
      </c>
      <c r="M337" s="14">
        <f t="shared" si="115"/>
        <v>241.5</v>
      </c>
      <c r="N337" s="4">
        <f t="shared" si="116"/>
        <v>-3.5238095238095237</v>
      </c>
      <c r="O337" s="4">
        <f t="shared" si="117"/>
        <v>-3.657142857142857</v>
      </c>
      <c r="P337" s="4">
        <f t="shared" si="118"/>
        <v>-3.4380952380952383</v>
      </c>
      <c r="Q337" s="4" t="e">
        <f t="shared" si="119"/>
        <v>#VALUE!</v>
      </c>
      <c r="R337" s="4">
        <f t="shared" si="120"/>
        <v>0.4935064935064935</v>
      </c>
      <c r="S337" s="4" t="e">
        <f t="shared" si="121"/>
        <v>#VALUE!</v>
      </c>
      <c r="T337" s="14" t="e">
        <f t="shared" si="122"/>
        <v>#DIV/0!</v>
      </c>
      <c r="U337" s="4">
        <f t="shared" si="123"/>
        <v>0.45454545454545453</v>
      </c>
      <c r="V337" s="4">
        <f t="shared" si="124"/>
        <v>0.89743589743589747</v>
      </c>
      <c r="W337" s="4">
        <f t="shared" si="125"/>
        <v>4.7142857142857144</v>
      </c>
      <c r="X337">
        <f t="shared" si="126"/>
        <v>-1.6623376623376624</v>
      </c>
      <c r="Y337">
        <f t="shared" si="127"/>
        <v>0.74276527331189712</v>
      </c>
      <c r="Z337" s="9" t="s">
        <v>1260</v>
      </c>
      <c r="AA337" s="17">
        <v>6.4701425370000001</v>
      </c>
      <c r="AB337" s="17">
        <v>3.25833343</v>
      </c>
      <c r="AC337" s="17">
        <v>5.8636112049999998</v>
      </c>
      <c r="AD337" s="17">
        <v>3.4928640770000001</v>
      </c>
      <c r="AE337" s="16">
        <v>118</v>
      </c>
      <c r="AF337" s="16">
        <v>4226.2110474302699</v>
      </c>
      <c r="AG337" s="8">
        <v>-384</v>
      </c>
      <c r="AH337" s="8">
        <v>-185</v>
      </c>
      <c r="AI337" s="8">
        <v>-165</v>
      </c>
      <c r="AJ337" s="8">
        <v>-70</v>
      </c>
      <c r="AK337" s="8">
        <v>-136</v>
      </c>
      <c r="AL337" s="8">
        <v>231</v>
      </c>
      <c r="AM337" s="8">
        <v>252</v>
      </c>
      <c r="AN337" s="8">
        <v>190</v>
      </c>
      <c r="AO337" s="8">
        <v>527</v>
      </c>
      <c r="AP337" s="8">
        <v>1092</v>
      </c>
      <c r="AQ337" s="8">
        <v>117</v>
      </c>
      <c r="AR337" s="8">
        <v>127</v>
      </c>
      <c r="AS337" s="8">
        <v>58</v>
      </c>
      <c r="AT337" s="8">
        <v>248</v>
      </c>
      <c r="AU337" s="8">
        <v>115</v>
      </c>
      <c r="AV337" s="8">
        <v>105</v>
      </c>
      <c r="AW337" s="8">
        <v>49</v>
      </c>
      <c r="AX337" s="8">
        <v>93</v>
      </c>
      <c r="AY337" s="8">
        <v>471</v>
      </c>
      <c r="AZ337" s="8">
        <v>293</v>
      </c>
      <c r="BA337" s="8">
        <v>-370</v>
      </c>
      <c r="BB337" s="8">
        <v>-179</v>
      </c>
      <c r="BC337" s="8">
        <v>-158</v>
      </c>
      <c r="BD337" s="8">
        <v>-63</v>
      </c>
      <c r="BE337" s="8">
        <v>-135</v>
      </c>
      <c r="BF337" s="8">
        <v>-361</v>
      </c>
      <c r="BG337" s="8">
        <v>-170</v>
      </c>
      <c r="BH337" s="8">
        <v>-140</v>
      </c>
      <c r="BI337" s="8">
        <v>-58</v>
      </c>
      <c r="BJ337" s="8">
        <v>-82</v>
      </c>
      <c r="BK337" s="8">
        <v>311</v>
      </c>
      <c r="BL337" s="8">
        <v>325</v>
      </c>
      <c r="BM337" s="8">
        <v>485</v>
      </c>
      <c r="BN337" s="8">
        <v>261</v>
      </c>
      <c r="BO337" s="8">
        <v>469</v>
      </c>
      <c r="BP337" s="8">
        <v>311</v>
      </c>
      <c r="BQ337" s="8">
        <v>325</v>
      </c>
      <c r="BR337" s="8">
        <v>485</v>
      </c>
      <c r="BS337" s="8">
        <v>261</v>
      </c>
      <c r="BT337" s="8">
        <v>469</v>
      </c>
      <c r="BU337" s="4" t="s">
        <v>134</v>
      </c>
      <c r="BV337" s="4" t="s">
        <v>134</v>
      </c>
      <c r="BW337" s="4" t="s">
        <v>134</v>
      </c>
      <c r="BX337" s="4" t="s">
        <v>134</v>
      </c>
      <c r="BY337" s="4" t="s">
        <v>134</v>
      </c>
      <c r="BZ337" s="8">
        <v>-89</v>
      </c>
      <c r="CA337" s="8">
        <v>-11</v>
      </c>
      <c r="CB337" s="8">
        <v>-59</v>
      </c>
      <c r="CC337" s="8">
        <v>-370</v>
      </c>
      <c r="CD337" s="8">
        <v>-195</v>
      </c>
      <c r="CE337" s="10">
        <v>-49.5</v>
      </c>
      <c r="CF337" s="4" t="s">
        <v>134</v>
      </c>
      <c r="CG337" s="4" t="s">
        <v>134</v>
      </c>
      <c r="CH337" s="10">
        <v>-26.8</v>
      </c>
      <c r="CI337" s="10">
        <v>-2.1551724137931001</v>
      </c>
      <c r="CJ337" s="8">
        <v>-375</v>
      </c>
      <c r="CK337" s="8">
        <v>-176</v>
      </c>
      <c r="CL337" s="8">
        <v>-147</v>
      </c>
      <c r="CM337" s="8">
        <v>-65</v>
      </c>
      <c r="CN337" s="8">
        <v>-83</v>
      </c>
      <c r="CO337" s="4" t="s">
        <v>371</v>
      </c>
      <c r="CP337" s="4" t="s">
        <v>371</v>
      </c>
      <c r="CQ337" s="4" t="s">
        <v>371</v>
      </c>
      <c r="CR337" s="10">
        <v>-13.8</v>
      </c>
      <c r="CS337" s="10">
        <v>-28.327999999999999</v>
      </c>
      <c r="CT337" s="4" t="s">
        <v>134</v>
      </c>
      <c r="CU337" s="4" t="s">
        <v>134</v>
      </c>
      <c r="CV337" s="8">
        <v>-109</v>
      </c>
      <c r="CW337" s="8">
        <v>-144</v>
      </c>
      <c r="CX337" s="4" t="s">
        <v>134</v>
      </c>
      <c r="CY337" s="8">
        <v>158</v>
      </c>
      <c r="CZ337" s="8">
        <v>82</v>
      </c>
      <c r="DA337" s="8">
        <v>114</v>
      </c>
      <c r="DB337" s="8">
        <v>124</v>
      </c>
      <c r="DC337" s="8">
        <v>131</v>
      </c>
      <c r="DD337" s="8">
        <v>149</v>
      </c>
      <c r="DE337" s="8">
        <v>65</v>
      </c>
      <c r="DF337" s="4" t="s">
        <v>134</v>
      </c>
      <c r="DG337" s="4">
        <f t="shared" si="128"/>
        <v>0.29627778690896811</v>
      </c>
    </row>
    <row r="338" spans="1:111" ht="14" customHeight="1" x14ac:dyDescent="0.2">
      <c r="A338" s="4" t="s">
        <v>1261</v>
      </c>
      <c r="B338" s="5" t="s">
        <v>1262</v>
      </c>
      <c r="C338" s="4" t="s">
        <v>399</v>
      </c>
      <c r="D338" s="2" t="s">
        <v>134</v>
      </c>
      <c r="E338" s="4" t="e">
        <f t="shared" si="129"/>
        <v>#VALUE!</v>
      </c>
      <c r="F338" s="4" t="e">
        <f t="shared" si="110"/>
        <v>#VALUE!</v>
      </c>
      <c r="G338" s="4" t="e">
        <f t="shared" si="111"/>
        <v>#VALUE!</v>
      </c>
      <c r="H338" s="4" t="e">
        <f t="shared" si="112"/>
        <v>#VALUE!</v>
      </c>
      <c r="I338" s="2" t="s">
        <v>134</v>
      </c>
      <c r="J338" s="8">
        <v>3</v>
      </c>
      <c r="K338" s="4" t="e">
        <f t="shared" si="113"/>
        <v>#VALUE!</v>
      </c>
      <c r="L338" s="4" t="e">
        <f t="shared" si="114"/>
        <v>#VALUE!</v>
      </c>
      <c r="M338" s="14" t="e">
        <f t="shared" si="115"/>
        <v>#DIV/0!</v>
      </c>
      <c r="N338" s="4" t="e">
        <f t="shared" si="116"/>
        <v>#VALUE!</v>
      </c>
      <c r="O338" s="4" t="e">
        <f t="shared" si="117"/>
        <v>#VALUE!</v>
      </c>
      <c r="P338" s="4" t="e">
        <f t="shared" si="118"/>
        <v>#VALUE!</v>
      </c>
      <c r="Q338" s="4" t="e">
        <f t="shared" si="119"/>
        <v>#VALUE!</v>
      </c>
      <c r="R338" s="4" t="e">
        <f t="shared" si="120"/>
        <v>#VALUE!</v>
      </c>
      <c r="S338" s="4" t="e">
        <f t="shared" si="121"/>
        <v>#VALUE!</v>
      </c>
      <c r="T338" s="14" t="e">
        <f t="shared" si="122"/>
        <v>#DIV/0!</v>
      </c>
      <c r="U338" s="4" t="e">
        <f t="shared" si="123"/>
        <v>#VALUE!</v>
      </c>
      <c r="V338" s="4" t="e">
        <f t="shared" si="124"/>
        <v>#VALUE!</v>
      </c>
      <c r="W338" s="4" t="e">
        <f t="shared" si="125"/>
        <v>#VALUE!</v>
      </c>
      <c r="X338" t="e">
        <f t="shared" si="126"/>
        <v>#VALUE!</v>
      </c>
      <c r="Y338" t="e">
        <f t="shared" si="127"/>
        <v>#VALUE!</v>
      </c>
      <c r="Z338" s="9" t="s">
        <v>1263</v>
      </c>
      <c r="AA338" s="2" t="s">
        <v>134</v>
      </c>
      <c r="AB338" s="2" t="s">
        <v>134</v>
      </c>
      <c r="AC338" s="2" t="s">
        <v>134</v>
      </c>
      <c r="AD338" s="2" t="s">
        <v>134</v>
      </c>
      <c r="AE338" s="2" t="s">
        <v>134</v>
      </c>
      <c r="AF338" s="2" t="s">
        <v>134</v>
      </c>
      <c r="AG338" s="4" t="s">
        <v>134</v>
      </c>
      <c r="AH338" s="4" t="s">
        <v>134</v>
      </c>
      <c r="AI338" s="4" t="s">
        <v>134</v>
      </c>
      <c r="AJ338" s="4" t="s">
        <v>134</v>
      </c>
      <c r="AK338" s="4" t="s">
        <v>134</v>
      </c>
      <c r="AL338" s="4" t="s">
        <v>134</v>
      </c>
      <c r="AM338" s="4" t="s">
        <v>134</v>
      </c>
      <c r="AN338" s="4" t="s">
        <v>134</v>
      </c>
      <c r="AO338" s="4" t="s">
        <v>134</v>
      </c>
      <c r="AP338" s="4" t="s">
        <v>134</v>
      </c>
      <c r="AQ338" s="4" t="s">
        <v>134</v>
      </c>
      <c r="AR338" s="4" t="s">
        <v>134</v>
      </c>
      <c r="AS338" s="4" t="s">
        <v>134</v>
      </c>
      <c r="AT338" s="4" t="s">
        <v>134</v>
      </c>
      <c r="AU338" s="4" t="s">
        <v>134</v>
      </c>
      <c r="AV338" s="4" t="s">
        <v>134</v>
      </c>
      <c r="AW338" s="4" t="s">
        <v>134</v>
      </c>
      <c r="AX338" s="4" t="s">
        <v>134</v>
      </c>
      <c r="AY338" s="4" t="s">
        <v>134</v>
      </c>
      <c r="AZ338" s="4" t="s">
        <v>134</v>
      </c>
      <c r="BA338" s="4" t="s">
        <v>134</v>
      </c>
      <c r="BB338" s="4" t="s">
        <v>134</v>
      </c>
      <c r="BC338" s="4" t="s">
        <v>134</v>
      </c>
      <c r="BD338" s="4" t="s">
        <v>134</v>
      </c>
      <c r="BE338" s="4" t="s">
        <v>134</v>
      </c>
      <c r="BF338" s="4" t="s">
        <v>134</v>
      </c>
      <c r="BG338" s="4" t="s">
        <v>134</v>
      </c>
      <c r="BH338" s="4" t="s">
        <v>134</v>
      </c>
      <c r="BI338" s="4" t="s">
        <v>134</v>
      </c>
      <c r="BJ338" s="4" t="s">
        <v>134</v>
      </c>
      <c r="BK338" s="4" t="s">
        <v>134</v>
      </c>
      <c r="BL338" s="4" t="s">
        <v>134</v>
      </c>
      <c r="BM338" s="4" t="s">
        <v>134</v>
      </c>
      <c r="BN338" s="4" t="s">
        <v>134</v>
      </c>
      <c r="BO338" s="4" t="s">
        <v>134</v>
      </c>
      <c r="BP338" s="4" t="s">
        <v>134</v>
      </c>
      <c r="BQ338" s="4" t="s">
        <v>134</v>
      </c>
      <c r="BR338" s="4" t="s">
        <v>134</v>
      </c>
      <c r="BS338" s="4" t="s">
        <v>134</v>
      </c>
      <c r="BT338" s="4" t="s">
        <v>134</v>
      </c>
      <c r="BU338" s="4" t="s">
        <v>134</v>
      </c>
      <c r="BV338" s="4" t="s">
        <v>134</v>
      </c>
      <c r="BW338" s="4" t="s">
        <v>134</v>
      </c>
      <c r="BX338" s="4" t="s">
        <v>134</v>
      </c>
      <c r="BY338" s="4" t="s">
        <v>134</v>
      </c>
      <c r="BZ338" s="4" t="s">
        <v>134</v>
      </c>
      <c r="CA338" s="4" t="s">
        <v>134</v>
      </c>
      <c r="CB338" s="4" t="s">
        <v>134</v>
      </c>
      <c r="CC338" s="4" t="s">
        <v>134</v>
      </c>
      <c r="CD338" s="4" t="s">
        <v>134</v>
      </c>
      <c r="CE338" s="4" t="s">
        <v>134</v>
      </c>
      <c r="CF338" s="4" t="s">
        <v>134</v>
      </c>
      <c r="CG338" s="4" t="s">
        <v>134</v>
      </c>
      <c r="CH338" s="4" t="s">
        <v>134</v>
      </c>
      <c r="CI338" s="4" t="s">
        <v>134</v>
      </c>
      <c r="CJ338" s="4" t="s">
        <v>134</v>
      </c>
      <c r="CK338" s="4" t="s">
        <v>134</v>
      </c>
      <c r="CL338" s="4" t="s">
        <v>134</v>
      </c>
      <c r="CM338" s="4" t="s">
        <v>134</v>
      </c>
      <c r="CN338" s="4" t="s">
        <v>134</v>
      </c>
      <c r="CO338" s="4" t="s">
        <v>134</v>
      </c>
      <c r="CP338" s="4" t="s">
        <v>134</v>
      </c>
      <c r="CQ338" s="4" t="s">
        <v>134</v>
      </c>
      <c r="CR338" s="4" t="s">
        <v>134</v>
      </c>
      <c r="CS338" s="4" t="s">
        <v>134</v>
      </c>
      <c r="CT338" s="8">
        <v>3</v>
      </c>
      <c r="CU338" s="4" t="s">
        <v>134</v>
      </c>
      <c r="CV338" s="4" t="s">
        <v>134</v>
      </c>
      <c r="CW338" s="4" t="s">
        <v>134</v>
      </c>
      <c r="CX338" s="4" t="s">
        <v>134</v>
      </c>
      <c r="CY338" s="4" t="s">
        <v>134</v>
      </c>
      <c r="CZ338" s="4" t="s">
        <v>134</v>
      </c>
      <c r="DA338" s="4" t="s">
        <v>134</v>
      </c>
      <c r="DB338" s="4" t="s">
        <v>134</v>
      </c>
      <c r="DC338" s="4" t="s">
        <v>134</v>
      </c>
      <c r="DD338" s="4" t="s">
        <v>134</v>
      </c>
      <c r="DE338" s="4" t="s">
        <v>134</v>
      </c>
      <c r="DF338" s="8">
        <v>3</v>
      </c>
      <c r="DG338" s="4" t="e">
        <f t="shared" si="128"/>
        <v>#VALUE!</v>
      </c>
    </row>
    <row r="339" spans="1:111" ht="14" customHeight="1" x14ac:dyDescent="0.2">
      <c r="A339" s="4" t="s">
        <v>1264</v>
      </c>
      <c r="B339" s="5" t="s">
        <v>1265</v>
      </c>
      <c r="C339" s="4" t="s">
        <v>232</v>
      </c>
      <c r="D339" s="2" t="s">
        <v>134</v>
      </c>
      <c r="E339" s="4">
        <f t="shared" si="129"/>
        <v>0.10576287667354012</v>
      </c>
      <c r="F339" s="4">
        <f t="shared" si="110"/>
        <v>-0.41949999999999998</v>
      </c>
      <c r="G339" s="4" t="e">
        <f t="shared" si="111"/>
        <v>#VALUE!</v>
      </c>
      <c r="H339" s="4">
        <f t="shared" si="112"/>
        <v>37.585000000000001</v>
      </c>
      <c r="I339" s="17">
        <v>1.2585</v>
      </c>
      <c r="J339" s="8">
        <v>2082</v>
      </c>
      <c r="K339" s="4" t="e">
        <f t="shared" si="113"/>
        <v>#DIV/0!</v>
      </c>
      <c r="L339" s="4">
        <f t="shared" si="114"/>
        <v>-6.7343897711702461E-3</v>
      </c>
      <c r="M339" s="14">
        <f t="shared" si="115"/>
        <v>15900</v>
      </c>
      <c r="N339" s="4">
        <f t="shared" si="116"/>
        <v>-30</v>
      </c>
      <c r="O339" s="4">
        <f t="shared" si="117"/>
        <v>-30</v>
      </c>
      <c r="P339" s="4" t="e">
        <f t="shared" si="118"/>
        <v>#VALUE!</v>
      </c>
      <c r="Q339" s="4" t="e">
        <f t="shared" si="119"/>
        <v>#VALUE!</v>
      </c>
      <c r="R339" s="4" t="e">
        <f t="shared" si="120"/>
        <v>#VALUE!</v>
      </c>
      <c r="S339" s="4" t="e">
        <f t="shared" si="121"/>
        <v>#VALUE!</v>
      </c>
      <c r="T339" s="14">
        <f t="shared" si="122"/>
        <v>0</v>
      </c>
      <c r="U339" s="4">
        <f t="shared" si="123"/>
        <v>6.8493150684931503E-3</v>
      </c>
      <c r="V339" s="4">
        <f t="shared" si="124"/>
        <v>7.6923076923076927E-2</v>
      </c>
      <c r="W339" s="4">
        <f t="shared" si="125"/>
        <v>146</v>
      </c>
      <c r="X339">
        <f t="shared" si="126"/>
        <v>-0.20547945205479451</v>
      </c>
      <c r="Y339">
        <f t="shared" si="127"/>
        <v>2.6545454545454548</v>
      </c>
      <c r="Z339" s="9" t="s">
        <v>1266</v>
      </c>
      <c r="AA339" s="17">
        <v>0.103115992</v>
      </c>
      <c r="AB339" s="17">
        <v>1.405130923</v>
      </c>
      <c r="AC339" s="17">
        <v>2.3911500000000001</v>
      </c>
      <c r="AD339" s="17">
        <v>0.84179278300000004</v>
      </c>
      <c r="AE339" s="16">
        <v>2500</v>
      </c>
      <c r="AF339" s="16">
        <v>3758.5</v>
      </c>
      <c r="AG339" s="8">
        <v>-3000</v>
      </c>
      <c r="AH339" s="8">
        <v>29000</v>
      </c>
      <c r="AI339" s="8">
        <v>-62300</v>
      </c>
      <c r="AJ339" s="8">
        <v>20200</v>
      </c>
      <c r="AK339" s="8">
        <v>4100</v>
      </c>
      <c r="AL339" s="8">
        <v>14600</v>
      </c>
      <c r="AM339" s="8">
        <v>17200</v>
      </c>
      <c r="AN339" s="8">
        <v>25400</v>
      </c>
      <c r="AO339" s="8">
        <v>76400</v>
      </c>
      <c r="AP339" s="8">
        <v>15000</v>
      </c>
      <c r="AQ339" s="8">
        <v>1300</v>
      </c>
      <c r="AR339" s="8">
        <v>4200</v>
      </c>
      <c r="AS339" s="8">
        <v>2400</v>
      </c>
      <c r="AT339" s="8">
        <v>8600</v>
      </c>
      <c r="AU339" s="8">
        <v>8500</v>
      </c>
      <c r="AV339" s="8">
        <v>100</v>
      </c>
      <c r="AW339" s="8">
        <v>100</v>
      </c>
      <c r="AX339" s="8">
        <v>0</v>
      </c>
      <c r="AY339" s="8">
        <v>100</v>
      </c>
      <c r="AZ339" s="8">
        <v>0</v>
      </c>
      <c r="BA339" s="8">
        <v>-3000</v>
      </c>
      <c r="BB339" s="8">
        <v>-5900</v>
      </c>
      <c r="BC339" s="8">
        <v>-6700</v>
      </c>
      <c r="BD339" s="8">
        <v>-3300</v>
      </c>
      <c r="BE339" s="8">
        <v>-13100</v>
      </c>
      <c r="BF339" s="4" t="s">
        <v>134</v>
      </c>
      <c r="BG339" s="8">
        <v>-5600</v>
      </c>
      <c r="BH339" s="8">
        <v>-5900</v>
      </c>
      <c r="BI339" s="8">
        <v>-3200</v>
      </c>
      <c r="BJ339" s="8">
        <v>-4700</v>
      </c>
      <c r="BK339" s="8">
        <v>5500</v>
      </c>
      <c r="BL339" s="8">
        <v>5100</v>
      </c>
      <c r="BM339" s="8">
        <v>55700</v>
      </c>
      <c r="BN339" s="8">
        <v>70700</v>
      </c>
      <c r="BO339" s="8">
        <v>34200</v>
      </c>
      <c r="BP339" s="8">
        <v>1600</v>
      </c>
      <c r="BQ339" s="8">
        <v>1500</v>
      </c>
      <c r="BR339" s="8">
        <v>14600</v>
      </c>
      <c r="BS339" s="8">
        <v>3500</v>
      </c>
      <c r="BT339" s="8">
        <v>8300</v>
      </c>
      <c r="BU339" s="4" t="s">
        <v>134</v>
      </c>
      <c r="BV339" s="8">
        <v>0</v>
      </c>
      <c r="BW339" s="8">
        <v>-1700</v>
      </c>
      <c r="BX339" s="8">
        <v>0</v>
      </c>
      <c r="BY339" s="8">
        <v>-200</v>
      </c>
      <c r="BZ339" s="8">
        <v>0</v>
      </c>
      <c r="CA339" s="8">
        <v>300</v>
      </c>
      <c r="CB339" s="8">
        <v>800</v>
      </c>
      <c r="CC339" s="8">
        <v>100</v>
      </c>
      <c r="CD339" s="8">
        <v>2200</v>
      </c>
      <c r="CE339" s="4" t="s">
        <v>134</v>
      </c>
      <c r="CF339" s="4" t="s">
        <v>134</v>
      </c>
      <c r="CG339" s="4" t="s">
        <v>134</v>
      </c>
      <c r="CH339" s="4" t="s">
        <v>134</v>
      </c>
      <c r="CI339" s="10">
        <v>-0.144736842105263</v>
      </c>
      <c r="CJ339" s="4" t="s">
        <v>134</v>
      </c>
      <c r="CK339" s="8">
        <v>29300</v>
      </c>
      <c r="CL339" s="8">
        <v>-61500</v>
      </c>
      <c r="CM339" s="8">
        <v>20300</v>
      </c>
      <c r="CN339" s="8">
        <v>12500</v>
      </c>
      <c r="CO339" s="4" t="s">
        <v>134</v>
      </c>
      <c r="CP339" s="4" t="s">
        <v>371</v>
      </c>
      <c r="CQ339" s="4" t="s">
        <v>371</v>
      </c>
      <c r="CR339" s="4" t="s">
        <v>371</v>
      </c>
      <c r="CS339" s="4" t="s">
        <v>371</v>
      </c>
      <c r="CT339" s="8">
        <v>263</v>
      </c>
      <c r="CU339" s="8">
        <v>656</v>
      </c>
      <c r="CV339" s="4" t="s">
        <v>134</v>
      </c>
      <c r="CW339" s="4" t="s">
        <v>134</v>
      </c>
      <c r="CX339" s="4" t="s">
        <v>134</v>
      </c>
      <c r="CY339" s="4" t="s">
        <v>134</v>
      </c>
      <c r="CZ339" s="8">
        <v>-400</v>
      </c>
      <c r="DA339" s="4" t="s">
        <v>134</v>
      </c>
      <c r="DB339" s="4" t="s">
        <v>134</v>
      </c>
      <c r="DC339" s="8">
        <v>8300</v>
      </c>
      <c r="DD339" s="8">
        <v>50600</v>
      </c>
      <c r="DE339" s="8">
        <v>0</v>
      </c>
      <c r="DF339" s="8">
        <v>2082</v>
      </c>
      <c r="DG339" s="4" t="e">
        <f t="shared" si="128"/>
        <v>#NUM!</v>
      </c>
    </row>
    <row r="340" spans="1:111" ht="14" customHeight="1" x14ac:dyDescent="0.2">
      <c r="A340" s="4" t="s">
        <v>1267</v>
      </c>
      <c r="B340" s="5" t="s">
        <v>1268</v>
      </c>
      <c r="C340" s="4" t="s">
        <v>343</v>
      </c>
      <c r="D340" s="2" t="s">
        <v>134</v>
      </c>
      <c r="E340" s="4" t="e">
        <f t="shared" si="129"/>
        <v>#VALUE!</v>
      </c>
      <c r="F340" s="4" t="e">
        <f t="shared" si="110"/>
        <v>#VALUE!</v>
      </c>
      <c r="G340" s="4" t="e">
        <f t="shared" si="111"/>
        <v>#VALUE!</v>
      </c>
      <c r="H340" s="4" t="e">
        <f t="shared" si="112"/>
        <v>#VALUE!</v>
      </c>
      <c r="I340" s="2" t="s">
        <v>134</v>
      </c>
      <c r="J340" s="8">
        <v>7</v>
      </c>
      <c r="K340" s="4" t="e">
        <f t="shared" si="113"/>
        <v>#VALUE!</v>
      </c>
      <c r="L340" s="4" t="e">
        <f t="shared" si="114"/>
        <v>#VALUE!</v>
      </c>
      <c r="M340" s="14" t="e">
        <f t="shared" si="115"/>
        <v>#DIV/0!</v>
      </c>
      <c r="N340" s="4" t="e">
        <f t="shared" si="116"/>
        <v>#VALUE!</v>
      </c>
      <c r="O340" s="4" t="e">
        <f t="shared" si="117"/>
        <v>#VALUE!</v>
      </c>
      <c r="P340" s="4" t="e">
        <f t="shared" si="118"/>
        <v>#VALUE!</v>
      </c>
      <c r="Q340" s="4" t="e">
        <f t="shared" si="119"/>
        <v>#VALUE!</v>
      </c>
      <c r="R340" s="4" t="e">
        <f t="shared" si="120"/>
        <v>#VALUE!</v>
      </c>
      <c r="S340" s="4" t="e">
        <f t="shared" si="121"/>
        <v>#VALUE!</v>
      </c>
      <c r="T340" s="14" t="e">
        <f t="shared" si="122"/>
        <v>#DIV/0!</v>
      </c>
      <c r="U340" s="4" t="e">
        <f t="shared" si="123"/>
        <v>#VALUE!</v>
      </c>
      <c r="V340" s="4" t="e">
        <f t="shared" si="124"/>
        <v>#VALUE!</v>
      </c>
      <c r="W340" s="4" t="e">
        <f t="shared" si="125"/>
        <v>#VALUE!</v>
      </c>
      <c r="X340" t="e">
        <f t="shared" si="126"/>
        <v>#VALUE!</v>
      </c>
      <c r="Y340" t="e">
        <f t="shared" si="127"/>
        <v>#VALUE!</v>
      </c>
      <c r="Z340" s="9" t="s">
        <v>1269</v>
      </c>
      <c r="AA340" s="2" t="s">
        <v>134</v>
      </c>
      <c r="AB340" s="2" t="s">
        <v>134</v>
      </c>
      <c r="AC340" s="2" t="s">
        <v>134</v>
      </c>
      <c r="AD340" s="2" t="s">
        <v>134</v>
      </c>
      <c r="AE340" s="2" t="s">
        <v>134</v>
      </c>
      <c r="AF340" s="2" t="s">
        <v>134</v>
      </c>
      <c r="AG340" s="4" t="s">
        <v>134</v>
      </c>
      <c r="AH340" s="4" t="s">
        <v>134</v>
      </c>
      <c r="AI340" s="4" t="s">
        <v>134</v>
      </c>
      <c r="AJ340" s="4" t="s">
        <v>134</v>
      </c>
      <c r="AK340" s="4" t="s">
        <v>134</v>
      </c>
      <c r="AL340" s="4" t="s">
        <v>134</v>
      </c>
      <c r="AM340" s="4" t="s">
        <v>134</v>
      </c>
      <c r="AN340" s="4" t="s">
        <v>134</v>
      </c>
      <c r="AO340" s="4" t="s">
        <v>134</v>
      </c>
      <c r="AP340" s="4" t="s">
        <v>134</v>
      </c>
      <c r="AQ340" s="4" t="s">
        <v>134</v>
      </c>
      <c r="AR340" s="4" t="s">
        <v>134</v>
      </c>
      <c r="AS340" s="4" t="s">
        <v>134</v>
      </c>
      <c r="AT340" s="4" t="s">
        <v>134</v>
      </c>
      <c r="AU340" s="4" t="s">
        <v>134</v>
      </c>
      <c r="AV340" s="4" t="s">
        <v>134</v>
      </c>
      <c r="AW340" s="4" t="s">
        <v>134</v>
      </c>
      <c r="AX340" s="4" t="s">
        <v>134</v>
      </c>
      <c r="AY340" s="4" t="s">
        <v>134</v>
      </c>
      <c r="AZ340" s="4" t="s">
        <v>134</v>
      </c>
      <c r="BA340" s="4" t="s">
        <v>134</v>
      </c>
      <c r="BB340" s="4" t="s">
        <v>134</v>
      </c>
      <c r="BC340" s="4" t="s">
        <v>134</v>
      </c>
      <c r="BD340" s="4" t="s">
        <v>134</v>
      </c>
      <c r="BE340" s="4" t="s">
        <v>134</v>
      </c>
      <c r="BF340" s="4" t="s">
        <v>134</v>
      </c>
      <c r="BG340" s="4" t="s">
        <v>134</v>
      </c>
      <c r="BH340" s="4" t="s">
        <v>134</v>
      </c>
      <c r="BI340" s="4" t="s">
        <v>134</v>
      </c>
      <c r="BJ340" s="4" t="s">
        <v>134</v>
      </c>
      <c r="BK340" s="4" t="s">
        <v>134</v>
      </c>
      <c r="BL340" s="4" t="s">
        <v>134</v>
      </c>
      <c r="BM340" s="4" t="s">
        <v>134</v>
      </c>
      <c r="BN340" s="4" t="s">
        <v>134</v>
      </c>
      <c r="BO340" s="4" t="s">
        <v>134</v>
      </c>
      <c r="BP340" s="4" t="s">
        <v>134</v>
      </c>
      <c r="BQ340" s="4" t="s">
        <v>134</v>
      </c>
      <c r="BR340" s="4" t="s">
        <v>134</v>
      </c>
      <c r="BS340" s="4" t="s">
        <v>134</v>
      </c>
      <c r="BT340" s="4" t="s">
        <v>134</v>
      </c>
      <c r="BU340" s="4" t="s">
        <v>134</v>
      </c>
      <c r="BV340" s="4" t="s">
        <v>134</v>
      </c>
      <c r="BW340" s="4" t="s">
        <v>134</v>
      </c>
      <c r="BX340" s="4" t="s">
        <v>134</v>
      </c>
      <c r="BY340" s="4" t="s">
        <v>134</v>
      </c>
      <c r="BZ340" s="4" t="s">
        <v>134</v>
      </c>
      <c r="CA340" s="4" t="s">
        <v>134</v>
      </c>
      <c r="CB340" s="4" t="s">
        <v>134</v>
      </c>
      <c r="CC340" s="4" t="s">
        <v>134</v>
      </c>
      <c r="CD340" s="4" t="s">
        <v>134</v>
      </c>
      <c r="CE340" s="4" t="s">
        <v>134</v>
      </c>
      <c r="CF340" s="4" t="s">
        <v>134</v>
      </c>
      <c r="CG340" s="4" t="s">
        <v>134</v>
      </c>
      <c r="CH340" s="4" t="s">
        <v>134</v>
      </c>
      <c r="CI340" s="4" t="s">
        <v>134</v>
      </c>
      <c r="CJ340" s="4" t="s">
        <v>134</v>
      </c>
      <c r="CK340" s="4" t="s">
        <v>134</v>
      </c>
      <c r="CL340" s="4" t="s">
        <v>134</v>
      </c>
      <c r="CM340" s="4" t="s">
        <v>134</v>
      </c>
      <c r="CN340" s="4" t="s">
        <v>134</v>
      </c>
      <c r="CO340" s="4" t="s">
        <v>134</v>
      </c>
      <c r="CP340" s="4" t="s">
        <v>134</v>
      </c>
      <c r="CQ340" s="4" t="s">
        <v>134</v>
      </c>
      <c r="CR340" s="4" t="s">
        <v>134</v>
      </c>
      <c r="CS340" s="4" t="s">
        <v>134</v>
      </c>
      <c r="CT340" s="8">
        <v>4</v>
      </c>
      <c r="CU340" s="8">
        <v>4</v>
      </c>
      <c r="CV340" s="4" t="s">
        <v>134</v>
      </c>
      <c r="CW340" s="4" t="s">
        <v>134</v>
      </c>
      <c r="CX340" s="4" t="s">
        <v>134</v>
      </c>
      <c r="CY340" s="4" t="s">
        <v>134</v>
      </c>
      <c r="CZ340" s="4" t="s">
        <v>134</v>
      </c>
      <c r="DA340" s="4" t="s">
        <v>134</v>
      </c>
      <c r="DB340" s="4" t="s">
        <v>134</v>
      </c>
      <c r="DC340" s="4" t="s">
        <v>134</v>
      </c>
      <c r="DD340" s="4" t="s">
        <v>134</v>
      </c>
      <c r="DE340" s="4" t="s">
        <v>134</v>
      </c>
      <c r="DF340" s="8">
        <v>7</v>
      </c>
      <c r="DG340" s="4" t="e">
        <f t="shared" si="128"/>
        <v>#VALUE!</v>
      </c>
    </row>
    <row r="341" spans="1:111" ht="14" customHeight="1" x14ac:dyDescent="0.2">
      <c r="A341" s="4" t="s">
        <v>1270</v>
      </c>
      <c r="B341" s="5" t="s">
        <v>1271</v>
      </c>
      <c r="C341" s="4" t="s">
        <v>381</v>
      </c>
      <c r="D341" s="16">
        <v>5</v>
      </c>
      <c r="E341" s="4" t="e">
        <f t="shared" si="129"/>
        <v>#VALUE!</v>
      </c>
      <c r="F341" s="4">
        <f t="shared" si="110"/>
        <v>-23.749848605351087</v>
      </c>
      <c r="G341" s="4">
        <f t="shared" si="111"/>
        <v>-39.861295135630684</v>
      </c>
      <c r="H341" s="4">
        <f t="shared" si="112"/>
        <v>158.04763392993615</v>
      </c>
      <c r="I341" s="17">
        <v>10.021723615999999</v>
      </c>
      <c r="J341" s="8">
        <v>58</v>
      </c>
      <c r="K341" s="4" t="e">
        <f t="shared" si="113"/>
        <v>#VALUE!</v>
      </c>
      <c r="L341" s="4" t="e">
        <f t="shared" si="114"/>
        <v>#VALUE!</v>
      </c>
      <c r="M341" s="14">
        <f t="shared" si="115"/>
        <v>6311.085</v>
      </c>
      <c r="N341" s="4">
        <f t="shared" si="116"/>
        <v>-4.2179518072289151</v>
      </c>
      <c r="O341" s="4">
        <f t="shared" si="117"/>
        <v>-5.0839759036144585</v>
      </c>
      <c r="P341" s="4">
        <f t="shared" si="118"/>
        <v>-3.9649397590361444</v>
      </c>
      <c r="Q341" s="4" t="e">
        <f t="shared" si="119"/>
        <v>#VALUE!</v>
      </c>
      <c r="R341" s="4">
        <f t="shared" si="120"/>
        <v>3.5097277129828318E-2</v>
      </c>
      <c r="S341" s="4" t="e">
        <f t="shared" si="121"/>
        <v>#VALUE!</v>
      </c>
      <c r="T341" s="14">
        <f t="shared" si="122"/>
        <v>5800</v>
      </c>
      <c r="U341" s="4">
        <f t="shared" si="123"/>
        <v>1.3183119888562928E-2</v>
      </c>
      <c r="V341" s="4">
        <f t="shared" si="124"/>
        <v>0.28262053936257148</v>
      </c>
      <c r="W341" s="4">
        <f t="shared" si="125"/>
        <v>12.498372176122603</v>
      </c>
      <c r="X341">
        <f t="shared" si="126"/>
        <v>-6.7022663847914443E-2</v>
      </c>
      <c r="Y341">
        <f t="shared" si="127"/>
        <v>1.754879908129789</v>
      </c>
      <c r="Z341" s="9" t="s">
        <v>1272</v>
      </c>
      <c r="AA341" s="17">
        <v>31.219351210999999</v>
      </c>
      <c r="AB341" s="17">
        <v>34.428590440000001</v>
      </c>
      <c r="AC341" s="17">
        <v>2.0431557250000001</v>
      </c>
      <c r="AD341" s="2" t="s">
        <v>134</v>
      </c>
      <c r="AE341" s="16">
        <v>3096.23</v>
      </c>
      <c r="AF341" s="16">
        <v>13117.953616184701</v>
      </c>
      <c r="AG341" s="8">
        <v>-421.97</v>
      </c>
      <c r="AH341" s="8">
        <v>-1465.11</v>
      </c>
      <c r="AI341" s="8">
        <v>-493.44</v>
      </c>
      <c r="AJ341" s="8">
        <v>-389.11</v>
      </c>
      <c r="AK341" s="4" t="s">
        <v>134</v>
      </c>
      <c r="AL341" s="8">
        <v>6295.93</v>
      </c>
      <c r="AM341" s="8">
        <v>6326.24</v>
      </c>
      <c r="AN341" s="8">
        <v>1398.51</v>
      </c>
      <c r="AO341" s="8">
        <v>1019.45</v>
      </c>
      <c r="AP341" s="4" t="s">
        <v>134</v>
      </c>
      <c r="AQ341" s="8">
        <v>293.68</v>
      </c>
      <c r="AR341" s="8">
        <v>289.48</v>
      </c>
      <c r="AS341" s="8">
        <v>154.26</v>
      </c>
      <c r="AT341" s="8">
        <v>1009.45</v>
      </c>
      <c r="AU341" s="4" t="s">
        <v>134</v>
      </c>
      <c r="AV341" s="8">
        <v>83</v>
      </c>
      <c r="AW341" s="8">
        <v>503.74</v>
      </c>
      <c r="AX341" s="8">
        <v>41.22</v>
      </c>
      <c r="AY341" s="8">
        <v>0.62</v>
      </c>
      <c r="AZ341" s="4" t="s">
        <v>134</v>
      </c>
      <c r="BA341" s="8">
        <v>-350.09</v>
      </c>
      <c r="BB341" s="8">
        <v>-1936.97</v>
      </c>
      <c r="BC341" s="8">
        <v>-136.87</v>
      </c>
      <c r="BD341" s="8">
        <v>-14.1</v>
      </c>
      <c r="BE341" s="4" t="s">
        <v>134</v>
      </c>
      <c r="BF341" s="8">
        <v>-329.09</v>
      </c>
      <c r="BG341" s="8">
        <v>-1915.97</v>
      </c>
      <c r="BH341" s="8">
        <v>-121.12</v>
      </c>
      <c r="BI341" s="8">
        <v>-14.1</v>
      </c>
      <c r="BJ341" s="4" t="s">
        <v>134</v>
      </c>
      <c r="BK341" s="8">
        <v>3587.67</v>
      </c>
      <c r="BL341" s="8">
        <v>3166.79</v>
      </c>
      <c r="BM341" s="8">
        <v>2257.5700000000002</v>
      </c>
      <c r="BN341" s="8">
        <v>1408.06</v>
      </c>
      <c r="BO341" s="4" t="s">
        <v>134</v>
      </c>
      <c r="BP341" s="8">
        <v>1018.45</v>
      </c>
      <c r="BQ341" s="8">
        <v>556.79</v>
      </c>
      <c r="BR341" s="8">
        <v>2257.5700000000002</v>
      </c>
      <c r="BS341" s="8">
        <v>1408.06</v>
      </c>
      <c r="BT341" s="4" t="s">
        <v>134</v>
      </c>
      <c r="BU341" s="4" t="s">
        <v>134</v>
      </c>
      <c r="BV341" s="8">
        <v>-5800</v>
      </c>
      <c r="BW341" s="4" t="s">
        <v>134</v>
      </c>
      <c r="BX341" s="4" t="s">
        <v>134</v>
      </c>
      <c r="BY341" s="4" t="s">
        <v>134</v>
      </c>
      <c r="BZ341" s="8">
        <v>-29.87</v>
      </c>
      <c r="CA341" s="8">
        <v>-255.08</v>
      </c>
      <c r="CB341" s="8">
        <v>8.99</v>
      </c>
      <c r="CC341" s="8">
        <v>-0.18</v>
      </c>
      <c r="CD341" s="4" t="s">
        <v>134</v>
      </c>
      <c r="CE341" s="4" t="s">
        <v>134</v>
      </c>
      <c r="CF341" s="4" t="s">
        <v>134</v>
      </c>
      <c r="CG341" s="4" t="s">
        <v>134</v>
      </c>
      <c r="CH341" s="4" t="s">
        <v>134</v>
      </c>
      <c r="CI341" s="4" t="s">
        <v>134</v>
      </c>
      <c r="CJ341" s="8">
        <v>-400.97</v>
      </c>
      <c r="CK341" s="8">
        <v>-1444.11</v>
      </c>
      <c r="CL341" s="8">
        <v>-477.69</v>
      </c>
      <c r="CM341" s="4" t="s">
        <v>134</v>
      </c>
      <c r="CN341" s="4" t="s">
        <v>134</v>
      </c>
      <c r="CO341" s="4" t="s">
        <v>371</v>
      </c>
      <c r="CP341" s="4" t="s">
        <v>371</v>
      </c>
      <c r="CQ341" s="4" t="s">
        <v>371</v>
      </c>
      <c r="CR341" s="4" t="s">
        <v>134</v>
      </c>
      <c r="CS341" s="4" t="s">
        <v>134</v>
      </c>
      <c r="CT341" s="8">
        <v>35</v>
      </c>
      <c r="CU341" s="8">
        <v>5</v>
      </c>
      <c r="CV341" s="8">
        <v>290.27</v>
      </c>
      <c r="CW341" s="8">
        <v>243.07</v>
      </c>
      <c r="CX341" s="4" t="s">
        <v>134</v>
      </c>
      <c r="CY341" s="4" t="s">
        <v>134</v>
      </c>
      <c r="CZ341" s="4" t="s">
        <v>134</v>
      </c>
      <c r="DA341" s="8">
        <v>220.97</v>
      </c>
      <c r="DB341" s="8">
        <v>234.49</v>
      </c>
      <c r="DC341" s="8">
        <v>1010</v>
      </c>
      <c r="DD341" s="8">
        <v>10</v>
      </c>
      <c r="DE341" s="4" t="s">
        <v>134</v>
      </c>
      <c r="DF341" s="8">
        <v>58</v>
      </c>
      <c r="DG341" s="4" t="e">
        <f t="shared" si="128"/>
        <v>#VALUE!</v>
      </c>
    </row>
    <row r="342" spans="1:111" ht="14" customHeight="1" x14ac:dyDescent="0.2">
      <c r="A342" s="4" t="s">
        <v>1273</v>
      </c>
      <c r="B342" s="5" t="s">
        <v>1274</v>
      </c>
      <c r="C342" s="4" t="s">
        <v>1275</v>
      </c>
      <c r="D342" s="2" t="s">
        <v>134</v>
      </c>
      <c r="E342" s="4" t="e">
        <f t="shared" si="129"/>
        <v>#VALUE!</v>
      </c>
      <c r="F342" s="4" t="e">
        <f t="shared" si="110"/>
        <v>#VALUE!</v>
      </c>
      <c r="G342" s="4" t="e">
        <f t="shared" si="111"/>
        <v>#VALUE!</v>
      </c>
      <c r="H342" s="4" t="e">
        <f t="shared" si="112"/>
        <v>#VALUE!</v>
      </c>
      <c r="I342" s="2" t="s">
        <v>134</v>
      </c>
      <c r="J342" s="8">
        <v>5</v>
      </c>
      <c r="K342" s="4" t="e">
        <f t="shared" si="113"/>
        <v>#VALUE!</v>
      </c>
      <c r="L342" s="4" t="e">
        <f t="shared" si="114"/>
        <v>#VALUE!</v>
      </c>
      <c r="M342" s="14" t="e">
        <f t="shared" si="115"/>
        <v>#DIV/0!</v>
      </c>
      <c r="N342" s="4" t="e">
        <f t="shared" si="116"/>
        <v>#VALUE!</v>
      </c>
      <c r="O342" s="4" t="e">
        <f t="shared" si="117"/>
        <v>#VALUE!</v>
      </c>
      <c r="P342" s="4" t="e">
        <f t="shared" si="118"/>
        <v>#VALUE!</v>
      </c>
      <c r="Q342" s="4" t="e">
        <f t="shared" si="119"/>
        <v>#VALUE!</v>
      </c>
      <c r="R342" s="4" t="e">
        <f t="shared" si="120"/>
        <v>#VALUE!</v>
      </c>
      <c r="S342" s="4" t="e">
        <f t="shared" si="121"/>
        <v>#VALUE!</v>
      </c>
      <c r="T342" s="14" t="e">
        <f t="shared" si="122"/>
        <v>#DIV/0!</v>
      </c>
      <c r="U342" s="4" t="e">
        <f t="shared" si="123"/>
        <v>#VALUE!</v>
      </c>
      <c r="V342" s="4" t="e">
        <f t="shared" si="124"/>
        <v>#VALUE!</v>
      </c>
      <c r="W342" s="4" t="e">
        <f t="shared" si="125"/>
        <v>#VALUE!</v>
      </c>
      <c r="X342" t="e">
        <f t="shared" si="126"/>
        <v>#VALUE!</v>
      </c>
      <c r="Y342" t="e">
        <f t="shared" si="127"/>
        <v>#VALUE!</v>
      </c>
      <c r="Z342" s="9" t="s">
        <v>1276</v>
      </c>
      <c r="AA342" s="2" t="s">
        <v>134</v>
      </c>
      <c r="AB342" s="2" t="s">
        <v>134</v>
      </c>
      <c r="AC342" s="2" t="s">
        <v>134</v>
      </c>
      <c r="AD342" s="2" t="s">
        <v>134</v>
      </c>
      <c r="AE342" s="2" t="s">
        <v>134</v>
      </c>
      <c r="AF342" s="2" t="s">
        <v>134</v>
      </c>
      <c r="AG342" s="4" t="s">
        <v>134</v>
      </c>
      <c r="AH342" s="4" t="s">
        <v>134</v>
      </c>
      <c r="AI342" s="4" t="s">
        <v>134</v>
      </c>
      <c r="AJ342" s="4" t="s">
        <v>134</v>
      </c>
      <c r="AK342" s="4" t="s">
        <v>134</v>
      </c>
      <c r="AL342" s="4" t="s">
        <v>134</v>
      </c>
      <c r="AM342" s="4" t="s">
        <v>134</v>
      </c>
      <c r="AN342" s="4" t="s">
        <v>134</v>
      </c>
      <c r="AO342" s="4" t="s">
        <v>134</v>
      </c>
      <c r="AP342" s="4" t="s">
        <v>134</v>
      </c>
      <c r="AQ342" s="4" t="s">
        <v>134</v>
      </c>
      <c r="AR342" s="4" t="s">
        <v>134</v>
      </c>
      <c r="AS342" s="4" t="s">
        <v>134</v>
      </c>
      <c r="AT342" s="4" t="s">
        <v>134</v>
      </c>
      <c r="AU342" s="4" t="s">
        <v>134</v>
      </c>
      <c r="AV342" s="4" t="s">
        <v>134</v>
      </c>
      <c r="AW342" s="4" t="s">
        <v>134</v>
      </c>
      <c r="AX342" s="4" t="s">
        <v>134</v>
      </c>
      <c r="AY342" s="4" t="s">
        <v>134</v>
      </c>
      <c r="AZ342" s="4" t="s">
        <v>134</v>
      </c>
      <c r="BA342" s="4" t="s">
        <v>134</v>
      </c>
      <c r="BB342" s="4" t="s">
        <v>134</v>
      </c>
      <c r="BC342" s="4" t="s">
        <v>134</v>
      </c>
      <c r="BD342" s="4" t="s">
        <v>134</v>
      </c>
      <c r="BE342" s="4" t="s">
        <v>134</v>
      </c>
      <c r="BF342" s="4" t="s">
        <v>134</v>
      </c>
      <c r="BG342" s="4" t="s">
        <v>134</v>
      </c>
      <c r="BH342" s="4" t="s">
        <v>134</v>
      </c>
      <c r="BI342" s="4" t="s">
        <v>134</v>
      </c>
      <c r="BJ342" s="4" t="s">
        <v>134</v>
      </c>
      <c r="BK342" s="4" t="s">
        <v>134</v>
      </c>
      <c r="BL342" s="4" t="s">
        <v>134</v>
      </c>
      <c r="BM342" s="4" t="s">
        <v>134</v>
      </c>
      <c r="BN342" s="4" t="s">
        <v>134</v>
      </c>
      <c r="BO342" s="4" t="s">
        <v>134</v>
      </c>
      <c r="BP342" s="4" t="s">
        <v>134</v>
      </c>
      <c r="BQ342" s="4" t="s">
        <v>134</v>
      </c>
      <c r="BR342" s="4" t="s">
        <v>134</v>
      </c>
      <c r="BS342" s="4" t="s">
        <v>134</v>
      </c>
      <c r="BT342" s="4" t="s">
        <v>134</v>
      </c>
      <c r="BU342" s="4" t="s">
        <v>134</v>
      </c>
      <c r="BV342" s="4" t="s">
        <v>134</v>
      </c>
      <c r="BW342" s="4" t="s">
        <v>134</v>
      </c>
      <c r="BX342" s="4" t="s">
        <v>134</v>
      </c>
      <c r="BY342" s="4" t="s">
        <v>134</v>
      </c>
      <c r="BZ342" s="4" t="s">
        <v>134</v>
      </c>
      <c r="CA342" s="4" t="s">
        <v>134</v>
      </c>
      <c r="CB342" s="4" t="s">
        <v>134</v>
      </c>
      <c r="CC342" s="4" t="s">
        <v>134</v>
      </c>
      <c r="CD342" s="4" t="s">
        <v>134</v>
      </c>
      <c r="CE342" s="4" t="s">
        <v>134</v>
      </c>
      <c r="CF342" s="4" t="s">
        <v>134</v>
      </c>
      <c r="CG342" s="4" t="s">
        <v>134</v>
      </c>
      <c r="CH342" s="4" t="s">
        <v>134</v>
      </c>
      <c r="CI342" s="4" t="s">
        <v>134</v>
      </c>
      <c r="CJ342" s="4" t="s">
        <v>134</v>
      </c>
      <c r="CK342" s="4" t="s">
        <v>134</v>
      </c>
      <c r="CL342" s="4" t="s">
        <v>134</v>
      </c>
      <c r="CM342" s="4" t="s">
        <v>134</v>
      </c>
      <c r="CN342" s="4" t="s">
        <v>134</v>
      </c>
      <c r="CO342" s="4" t="s">
        <v>134</v>
      </c>
      <c r="CP342" s="4" t="s">
        <v>134</v>
      </c>
      <c r="CQ342" s="4" t="s">
        <v>134</v>
      </c>
      <c r="CR342" s="4" t="s">
        <v>134</v>
      </c>
      <c r="CS342" s="4" t="s">
        <v>134</v>
      </c>
      <c r="CT342" s="8">
        <v>5</v>
      </c>
      <c r="CU342" s="8">
        <v>1</v>
      </c>
      <c r="CV342" s="4" t="s">
        <v>134</v>
      </c>
      <c r="CW342" s="4" t="s">
        <v>134</v>
      </c>
      <c r="CX342" s="4" t="s">
        <v>134</v>
      </c>
      <c r="CY342" s="4" t="s">
        <v>134</v>
      </c>
      <c r="CZ342" s="4" t="s">
        <v>134</v>
      </c>
      <c r="DA342" s="4" t="s">
        <v>134</v>
      </c>
      <c r="DB342" s="4" t="s">
        <v>134</v>
      </c>
      <c r="DC342" s="4" t="s">
        <v>134</v>
      </c>
      <c r="DD342" s="4" t="s">
        <v>134</v>
      </c>
      <c r="DE342" s="4" t="s">
        <v>134</v>
      </c>
      <c r="DF342" s="8">
        <v>5</v>
      </c>
      <c r="DG342" s="4" t="e">
        <f t="shared" si="128"/>
        <v>#VALUE!</v>
      </c>
    </row>
    <row r="343" spans="1:111" ht="14" customHeight="1" x14ac:dyDescent="0.2">
      <c r="A343" s="4" t="s">
        <v>1277</v>
      </c>
      <c r="B343" s="5" t="s">
        <v>1278</v>
      </c>
      <c r="C343" s="4" t="s">
        <v>270</v>
      </c>
      <c r="D343" s="2" t="s">
        <v>134</v>
      </c>
      <c r="E343" s="4" t="e">
        <f t="shared" si="129"/>
        <v>#VALUE!</v>
      </c>
      <c r="F343" s="4" t="e">
        <f t="shared" si="110"/>
        <v>#VALUE!</v>
      </c>
      <c r="G343" s="4" t="e">
        <f t="shared" si="111"/>
        <v>#VALUE!</v>
      </c>
      <c r="H343" s="4" t="e">
        <f t="shared" si="112"/>
        <v>#VALUE!</v>
      </c>
      <c r="I343" s="2" t="s">
        <v>134</v>
      </c>
      <c r="J343" s="8">
        <v>18</v>
      </c>
      <c r="K343" s="4" t="e">
        <f t="shared" si="113"/>
        <v>#VALUE!</v>
      </c>
      <c r="L343" s="4" t="e">
        <f t="shared" si="114"/>
        <v>#VALUE!</v>
      </c>
      <c r="M343" s="14" t="e">
        <f t="shared" si="115"/>
        <v>#DIV/0!</v>
      </c>
      <c r="N343" s="4" t="e">
        <f t="shared" si="116"/>
        <v>#VALUE!</v>
      </c>
      <c r="O343" s="4" t="e">
        <f t="shared" si="117"/>
        <v>#VALUE!</v>
      </c>
      <c r="P343" s="4" t="e">
        <f t="shared" si="118"/>
        <v>#VALUE!</v>
      </c>
      <c r="Q343" s="4" t="e">
        <f t="shared" si="119"/>
        <v>#VALUE!</v>
      </c>
      <c r="R343" s="4" t="e">
        <f t="shared" si="120"/>
        <v>#VALUE!</v>
      </c>
      <c r="S343" s="4" t="e">
        <f t="shared" si="121"/>
        <v>#VALUE!</v>
      </c>
      <c r="T343" s="14" t="e">
        <f t="shared" si="122"/>
        <v>#DIV/0!</v>
      </c>
      <c r="U343" s="4" t="e">
        <f t="shared" si="123"/>
        <v>#VALUE!</v>
      </c>
      <c r="V343" s="4" t="e">
        <f t="shared" si="124"/>
        <v>#VALUE!</v>
      </c>
      <c r="W343" s="4" t="e">
        <f t="shared" si="125"/>
        <v>#VALUE!</v>
      </c>
      <c r="X343" t="e">
        <f t="shared" si="126"/>
        <v>#VALUE!</v>
      </c>
      <c r="Y343" t="e">
        <f t="shared" si="127"/>
        <v>#VALUE!</v>
      </c>
      <c r="Z343" s="9" t="s">
        <v>1279</v>
      </c>
      <c r="AA343" s="2" t="s">
        <v>134</v>
      </c>
      <c r="AB343" s="2" t="s">
        <v>134</v>
      </c>
      <c r="AC343" s="17">
        <v>8.4841909619999996</v>
      </c>
      <c r="AD343" s="17">
        <v>9.9698584490000002</v>
      </c>
      <c r="AE343" s="2" t="s">
        <v>134</v>
      </c>
      <c r="AF343" s="2" t="s">
        <v>134</v>
      </c>
      <c r="AG343" s="4" t="s">
        <v>134</v>
      </c>
      <c r="AH343" s="4" t="s">
        <v>134</v>
      </c>
      <c r="AI343" s="4" t="s">
        <v>134</v>
      </c>
      <c r="AJ343" s="8">
        <v>-2260</v>
      </c>
      <c r="AK343" s="8">
        <v>-3005.23</v>
      </c>
      <c r="AL343" s="4" t="s">
        <v>134</v>
      </c>
      <c r="AM343" s="4" t="s">
        <v>134</v>
      </c>
      <c r="AN343" s="4" t="s">
        <v>134</v>
      </c>
      <c r="AO343" s="8">
        <v>63.37</v>
      </c>
      <c r="AP343" s="8">
        <v>152.30000000000001</v>
      </c>
      <c r="AQ343" s="4" t="s">
        <v>134</v>
      </c>
      <c r="AR343" s="4" t="s">
        <v>134</v>
      </c>
      <c r="AS343" s="4" t="s">
        <v>134</v>
      </c>
      <c r="AT343" s="8">
        <v>42.4</v>
      </c>
      <c r="AU343" s="8">
        <v>139.29</v>
      </c>
      <c r="AV343" s="4" t="s">
        <v>134</v>
      </c>
      <c r="AW343" s="4" t="s">
        <v>134</v>
      </c>
      <c r="AX343" s="4" t="s">
        <v>134</v>
      </c>
      <c r="AY343" s="8">
        <v>60</v>
      </c>
      <c r="AZ343" s="8">
        <v>0</v>
      </c>
      <c r="BA343" s="4" t="s">
        <v>134</v>
      </c>
      <c r="BB343" s="4" t="s">
        <v>134</v>
      </c>
      <c r="BC343" s="4" t="s">
        <v>134</v>
      </c>
      <c r="BD343" s="8">
        <v>-1088.8599999999999</v>
      </c>
      <c r="BE343" s="8">
        <v>-2274.96</v>
      </c>
      <c r="BF343" s="4" t="s">
        <v>134</v>
      </c>
      <c r="BG343" s="4" t="s">
        <v>134</v>
      </c>
      <c r="BH343" s="4" t="s">
        <v>134</v>
      </c>
      <c r="BI343" s="8">
        <v>-1081.82</v>
      </c>
      <c r="BJ343" s="8">
        <v>-2269.11</v>
      </c>
      <c r="BK343" s="4" t="s">
        <v>134</v>
      </c>
      <c r="BL343" s="4" t="s">
        <v>134</v>
      </c>
      <c r="BM343" s="4" t="s">
        <v>134</v>
      </c>
      <c r="BN343" s="8">
        <v>2753.41</v>
      </c>
      <c r="BO343" s="8">
        <v>1617.79</v>
      </c>
      <c r="BP343" s="4" t="s">
        <v>134</v>
      </c>
      <c r="BQ343" s="4" t="s">
        <v>134</v>
      </c>
      <c r="BR343" s="4" t="s">
        <v>134</v>
      </c>
      <c r="BS343" s="8">
        <v>2266.86</v>
      </c>
      <c r="BT343" s="8">
        <v>1061.1199999999999</v>
      </c>
      <c r="BU343" s="4" t="s">
        <v>134</v>
      </c>
      <c r="BV343" s="4" t="s">
        <v>134</v>
      </c>
      <c r="BW343" s="4" t="s">
        <v>134</v>
      </c>
      <c r="BX343" s="8">
        <v>0</v>
      </c>
      <c r="BY343" s="8">
        <v>-4.58</v>
      </c>
      <c r="BZ343" s="4" t="s">
        <v>134</v>
      </c>
      <c r="CA343" s="4" t="s">
        <v>134</v>
      </c>
      <c r="CB343" s="4" t="s">
        <v>134</v>
      </c>
      <c r="CC343" s="8">
        <v>0</v>
      </c>
      <c r="CD343" s="8">
        <v>5.85</v>
      </c>
      <c r="CE343" s="4" t="s">
        <v>134</v>
      </c>
      <c r="CF343" s="4" t="s">
        <v>134</v>
      </c>
      <c r="CG343" s="4" t="s">
        <v>134</v>
      </c>
      <c r="CH343" s="4" t="s">
        <v>134</v>
      </c>
      <c r="CI343" s="4" t="s">
        <v>134</v>
      </c>
      <c r="CJ343" s="4" t="s">
        <v>134</v>
      </c>
      <c r="CK343" s="4" t="s">
        <v>134</v>
      </c>
      <c r="CL343" s="4" t="s">
        <v>134</v>
      </c>
      <c r="CM343" s="8">
        <v>-2252.96</v>
      </c>
      <c r="CN343" s="8">
        <v>-2999.38</v>
      </c>
      <c r="CO343" s="4" t="s">
        <v>134</v>
      </c>
      <c r="CP343" s="4" t="s">
        <v>134</v>
      </c>
      <c r="CQ343" s="4" t="s">
        <v>134</v>
      </c>
      <c r="CR343" s="4" t="s">
        <v>371</v>
      </c>
      <c r="CS343" s="4" t="s">
        <v>371</v>
      </c>
      <c r="CT343" s="8">
        <v>11</v>
      </c>
      <c r="CU343" s="8">
        <v>11</v>
      </c>
      <c r="CV343" s="4" t="s">
        <v>134</v>
      </c>
      <c r="CW343" s="4" t="s">
        <v>134</v>
      </c>
      <c r="CX343" s="4" t="s">
        <v>134</v>
      </c>
      <c r="CY343" s="4" t="s">
        <v>134</v>
      </c>
      <c r="CZ343" s="4" t="s">
        <v>134</v>
      </c>
      <c r="DA343" s="4" t="s">
        <v>134</v>
      </c>
      <c r="DB343" s="4" t="s">
        <v>134</v>
      </c>
      <c r="DC343" s="4" t="s">
        <v>134</v>
      </c>
      <c r="DD343" s="4" t="s">
        <v>134</v>
      </c>
      <c r="DE343" s="4" t="s">
        <v>134</v>
      </c>
      <c r="DF343" s="8">
        <v>18</v>
      </c>
      <c r="DG343" s="4" t="e">
        <f t="shared" si="128"/>
        <v>#VALUE!</v>
      </c>
    </row>
    <row r="344" spans="1:111" ht="14" customHeight="1" x14ac:dyDescent="0.2">
      <c r="A344" s="4" t="s">
        <v>1280</v>
      </c>
      <c r="B344" s="5" t="s">
        <v>1281</v>
      </c>
      <c r="C344" s="4" t="s">
        <v>186</v>
      </c>
      <c r="D344" s="2" t="s">
        <v>134</v>
      </c>
      <c r="E344" s="4" t="e">
        <f t="shared" si="129"/>
        <v>#VALUE!</v>
      </c>
      <c r="F344" s="4" t="e">
        <f t="shared" si="110"/>
        <v>#VALUE!</v>
      </c>
      <c r="G344" s="4" t="e">
        <f t="shared" si="111"/>
        <v>#VALUE!</v>
      </c>
      <c r="H344" s="4" t="e">
        <f t="shared" si="112"/>
        <v>#VALUE!</v>
      </c>
      <c r="I344" s="2" t="s">
        <v>134</v>
      </c>
      <c r="J344" s="8">
        <v>2</v>
      </c>
      <c r="K344" s="4" t="e">
        <f t="shared" si="113"/>
        <v>#VALUE!</v>
      </c>
      <c r="L344" s="4" t="e">
        <f t="shared" si="114"/>
        <v>#VALUE!</v>
      </c>
      <c r="M344" s="14" t="e">
        <f t="shared" si="115"/>
        <v>#DIV/0!</v>
      </c>
      <c r="N344" s="4" t="e">
        <f t="shared" si="116"/>
        <v>#VALUE!</v>
      </c>
      <c r="O344" s="4" t="e">
        <f t="shared" si="117"/>
        <v>#VALUE!</v>
      </c>
      <c r="P344" s="4" t="e">
        <f t="shared" si="118"/>
        <v>#VALUE!</v>
      </c>
      <c r="Q344" s="4" t="e">
        <f t="shared" si="119"/>
        <v>#VALUE!</v>
      </c>
      <c r="R344" s="4" t="e">
        <f t="shared" si="120"/>
        <v>#VALUE!</v>
      </c>
      <c r="S344" s="4" t="e">
        <f t="shared" si="121"/>
        <v>#VALUE!</v>
      </c>
      <c r="T344" s="14" t="e">
        <f t="shared" si="122"/>
        <v>#DIV/0!</v>
      </c>
      <c r="U344" s="4" t="e">
        <f t="shared" si="123"/>
        <v>#VALUE!</v>
      </c>
      <c r="V344" s="4" t="e">
        <f t="shared" si="124"/>
        <v>#VALUE!</v>
      </c>
      <c r="W344" s="4" t="e">
        <f t="shared" si="125"/>
        <v>#VALUE!</v>
      </c>
      <c r="X344" t="e">
        <f t="shared" si="126"/>
        <v>#VALUE!</v>
      </c>
      <c r="Y344" t="e">
        <f t="shared" si="127"/>
        <v>#VALUE!</v>
      </c>
      <c r="Z344" s="9" t="s">
        <v>1282</v>
      </c>
      <c r="AA344" s="2" t="s">
        <v>134</v>
      </c>
      <c r="AB344" s="2" t="s">
        <v>134</v>
      </c>
      <c r="AC344" s="2" t="s">
        <v>134</v>
      </c>
      <c r="AD344" s="2" t="s">
        <v>134</v>
      </c>
      <c r="AE344" s="2" t="s">
        <v>134</v>
      </c>
      <c r="AF344" s="2" t="s">
        <v>134</v>
      </c>
      <c r="AG344" s="4" t="s">
        <v>134</v>
      </c>
      <c r="AH344" s="4" t="s">
        <v>134</v>
      </c>
      <c r="AI344" s="4" t="s">
        <v>134</v>
      </c>
      <c r="AJ344" s="4" t="s">
        <v>134</v>
      </c>
      <c r="AK344" s="4" t="s">
        <v>134</v>
      </c>
      <c r="AL344" s="4" t="s">
        <v>134</v>
      </c>
      <c r="AM344" s="4" t="s">
        <v>134</v>
      </c>
      <c r="AN344" s="4" t="s">
        <v>134</v>
      </c>
      <c r="AO344" s="4" t="s">
        <v>134</v>
      </c>
      <c r="AP344" s="4" t="s">
        <v>134</v>
      </c>
      <c r="AQ344" s="4" t="s">
        <v>134</v>
      </c>
      <c r="AR344" s="4" t="s">
        <v>134</v>
      </c>
      <c r="AS344" s="4" t="s">
        <v>134</v>
      </c>
      <c r="AT344" s="4" t="s">
        <v>134</v>
      </c>
      <c r="AU344" s="4" t="s">
        <v>134</v>
      </c>
      <c r="AV344" s="4" t="s">
        <v>134</v>
      </c>
      <c r="AW344" s="4" t="s">
        <v>134</v>
      </c>
      <c r="AX344" s="4" t="s">
        <v>134</v>
      </c>
      <c r="AY344" s="4" t="s">
        <v>134</v>
      </c>
      <c r="AZ344" s="4" t="s">
        <v>134</v>
      </c>
      <c r="BA344" s="4" t="s">
        <v>134</v>
      </c>
      <c r="BB344" s="4" t="s">
        <v>134</v>
      </c>
      <c r="BC344" s="4" t="s">
        <v>134</v>
      </c>
      <c r="BD344" s="4" t="s">
        <v>134</v>
      </c>
      <c r="BE344" s="4" t="s">
        <v>134</v>
      </c>
      <c r="BF344" s="4" t="s">
        <v>134</v>
      </c>
      <c r="BG344" s="4" t="s">
        <v>134</v>
      </c>
      <c r="BH344" s="4" t="s">
        <v>134</v>
      </c>
      <c r="BI344" s="4" t="s">
        <v>134</v>
      </c>
      <c r="BJ344" s="4" t="s">
        <v>134</v>
      </c>
      <c r="BK344" s="4" t="s">
        <v>134</v>
      </c>
      <c r="BL344" s="4" t="s">
        <v>134</v>
      </c>
      <c r="BM344" s="4" t="s">
        <v>134</v>
      </c>
      <c r="BN344" s="4" t="s">
        <v>134</v>
      </c>
      <c r="BO344" s="4" t="s">
        <v>134</v>
      </c>
      <c r="BP344" s="4" t="s">
        <v>134</v>
      </c>
      <c r="BQ344" s="4" t="s">
        <v>134</v>
      </c>
      <c r="BR344" s="4" t="s">
        <v>134</v>
      </c>
      <c r="BS344" s="4" t="s">
        <v>134</v>
      </c>
      <c r="BT344" s="4" t="s">
        <v>134</v>
      </c>
      <c r="BU344" s="4" t="s">
        <v>134</v>
      </c>
      <c r="BV344" s="4" t="s">
        <v>134</v>
      </c>
      <c r="BW344" s="4" t="s">
        <v>134</v>
      </c>
      <c r="BX344" s="4" t="s">
        <v>134</v>
      </c>
      <c r="BY344" s="4" t="s">
        <v>134</v>
      </c>
      <c r="BZ344" s="4" t="s">
        <v>134</v>
      </c>
      <c r="CA344" s="4" t="s">
        <v>134</v>
      </c>
      <c r="CB344" s="4" t="s">
        <v>134</v>
      </c>
      <c r="CC344" s="4" t="s">
        <v>134</v>
      </c>
      <c r="CD344" s="4" t="s">
        <v>134</v>
      </c>
      <c r="CE344" s="4" t="s">
        <v>134</v>
      </c>
      <c r="CF344" s="4" t="s">
        <v>134</v>
      </c>
      <c r="CG344" s="4" t="s">
        <v>134</v>
      </c>
      <c r="CH344" s="4" t="s">
        <v>134</v>
      </c>
      <c r="CI344" s="4" t="s">
        <v>134</v>
      </c>
      <c r="CJ344" s="4" t="s">
        <v>134</v>
      </c>
      <c r="CK344" s="4" t="s">
        <v>134</v>
      </c>
      <c r="CL344" s="4" t="s">
        <v>134</v>
      </c>
      <c r="CM344" s="4" t="s">
        <v>134</v>
      </c>
      <c r="CN344" s="4" t="s">
        <v>134</v>
      </c>
      <c r="CO344" s="4" t="s">
        <v>134</v>
      </c>
      <c r="CP344" s="4" t="s">
        <v>134</v>
      </c>
      <c r="CQ344" s="4" t="s">
        <v>134</v>
      </c>
      <c r="CR344" s="4" t="s">
        <v>134</v>
      </c>
      <c r="CS344" s="4" t="s">
        <v>134</v>
      </c>
      <c r="CT344" s="8">
        <v>1</v>
      </c>
      <c r="CU344" s="8">
        <v>1</v>
      </c>
      <c r="CV344" s="4" t="s">
        <v>134</v>
      </c>
      <c r="CW344" s="4" t="s">
        <v>134</v>
      </c>
      <c r="CX344" s="4" t="s">
        <v>134</v>
      </c>
      <c r="CY344" s="4" t="s">
        <v>134</v>
      </c>
      <c r="CZ344" s="4" t="s">
        <v>134</v>
      </c>
      <c r="DA344" s="4" t="s">
        <v>134</v>
      </c>
      <c r="DB344" s="4" t="s">
        <v>134</v>
      </c>
      <c r="DC344" s="4" t="s">
        <v>134</v>
      </c>
      <c r="DD344" s="4" t="s">
        <v>134</v>
      </c>
      <c r="DE344" s="4" t="s">
        <v>134</v>
      </c>
      <c r="DF344" s="8">
        <v>2</v>
      </c>
      <c r="DG344" s="4" t="e">
        <f t="shared" si="128"/>
        <v>#VALUE!</v>
      </c>
    </row>
    <row r="345" spans="1:111" ht="14" customHeight="1" x14ac:dyDescent="0.2">
      <c r="A345" s="4" t="s">
        <v>1283</v>
      </c>
      <c r="B345" s="5" t="s">
        <v>1284</v>
      </c>
      <c r="C345" s="4" t="s">
        <v>343</v>
      </c>
      <c r="D345" s="2" t="s">
        <v>134</v>
      </c>
      <c r="E345" s="4" t="e">
        <f t="shared" si="129"/>
        <v>#VALUE!</v>
      </c>
      <c r="F345" s="4" t="e">
        <f t="shared" si="110"/>
        <v>#VALUE!</v>
      </c>
      <c r="G345" s="4" t="e">
        <f t="shared" si="111"/>
        <v>#VALUE!</v>
      </c>
      <c r="H345" s="4" t="e">
        <f t="shared" si="112"/>
        <v>#VALUE!</v>
      </c>
      <c r="I345" s="2" t="s">
        <v>134</v>
      </c>
      <c r="J345" s="8">
        <v>19</v>
      </c>
      <c r="K345" s="4" t="e">
        <f t="shared" si="113"/>
        <v>#VALUE!</v>
      </c>
      <c r="L345" s="4" t="e">
        <f t="shared" si="114"/>
        <v>#VALUE!</v>
      </c>
      <c r="M345" s="14" t="e">
        <f t="shared" si="115"/>
        <v>#DIV/0!</v>
      </c>
      <c r="N345" s="4" t="e">
        <f t="shared" si="116"/>
        <v>#VALUE!</v>
      </c>
      <c r="O345" s="4" t="e">
        <f t="shared" si="117"/>
        <v>#VALUE!</v>
      </c>
      <c r="P345" s="4" t="e">
        <f t="shared" si="118"/>
        <v>#VALUE!</v>
      </c>
      <c r="Q345" s="4" t="e">
        <f t="shared" si="119"/>
        <v>#VALUE!</v>
      </c>
      <c r="R345" s="4" t="e">
        <f t="shared" si="120"/>
        <v>#VALUE!</v>
      </c>
      <c r="S345" s="4" t="e">
        <f t="shared" si="121"/>
        <v>#VALUE!</v>
      </c>
      <c r="T345" s="14" t="e">
        <f t="shared" si="122"/>
        <v>#DIV/0!</v>
      </c>
      <c r="U345" s="4" t="e">
        <f t="shared" si="123"/>
        <v>#VALUE!</v>
      </c>
      <c r="V345" s="4" t="e">
        <f t="shared" si="124"/>
        <v>#VALUE!</v>
      </c>
      <c r="W345" s="4" t="e">
        <f t="shared" si="125"/>
        <v>#VALUE!</v>
      </c>
      <c r="X345" t="e">
        <f t="shared" si="126"/>
        <v>#VALUE!</v>
      </c>
      <c r="Y345" t="e">
        <f t="shared" si="127"/>
        <v>#VALUE!</v>
      </c>
      <c r="Z345" s="9" t="s">
        <v>1285</v>
      </c>
      <c r="AA345" s="2" t="s">
        <v>134</v>
      </c>
      <c r="AB345" s="2" t="s">
        <v>134</v>
      </c>
      <c r="AC345" s="2" t="s">
        <v>134</v>
      </c>
      <c r="AD345" s="2" t="s">
        <v>134</v>
      </c>
      <c r="AE345" s="2" t="s">
        <v>134</v>
      </c>
      <c r="AF345" s="2" t="s">
        <v>134</v>
      </c>
      <c r="AG345" s="4" t="s">
        <v>134</v>
      </c>
      <c r="AH345" s="4" t="s">
        <v>134</v>
      </c>
      <c r="AI345" s="4" t="s">
        <v>134</v>
      </c>
      <c r="AJ345" s="4" t="s">
        <v>134</v>
      </c>
      <c r="AK345" s="4" t="s">
        <v>134</v>
      </c>
      <c r="AL345" s="4" t="s">
        <v>134</v>
      </c>
      <c r="AM345" s="4" t="s">
        <v>134</v>
      </c>
      <c r="AN345" s="4" t="s">
        <v>134</v>
      </c>
      <c r="AO345" s="4" t="s">
        <v>134</v>
      </c>
      <c r="AP345" s="4" t="s">
        <v>134</v>
      </c>
      <c r="AQ345" s="4" t="s">
        <v>134</v>
      </c>
      <c r="AR345" s="4" t="s">
        <v>134</v>
      </c>
      <c r="AS345" s="4" t="s">
        <v>134</v>
      </c>
      <c r="AT345" s="4" t="s">
        <v>134</v>
      </c>
      <c r="AU345" s="4" t="s">
        <v>134</v>
      </c>
      <c r="AV345" s="4" t="s">
        <v>134</v>
      </c>
      <c r="AW345" s="4" t="s">
        <v>134</v>
      </c>
      <c r="AX345" s="4" t="s">
        <v>134</v>
      </c>
      <c r="AY345" s="4" t="s">
        <v>134</v>
      </c>
      <c r="AZ345" s="4" t="s">
        <v>134</v>
      </c>
      <c r="BA345" s="4" t="s">
        <v>134</v>
      </c>
      <c r="BB345" s="4" t="s">
        <v>134</v>
      </c>
      <c r="BC345" s="4" t="s">
        <v>134</v>
      </c>
      <c r="BD345" s="4" t="s">
        <v>134</v>
      </c>
      <c r="BE345" s="4" t="s">
        <v>134</v>
      </c>
      <c r="BF345" s="4" t="s">
        <v>134</v>
      </c>
      <c r="BG345" s="4" t="s">
        <v>134</v>
      </c>
      <c r="BH345" s="4" t="s">
        <v>134</v>
      </c>
      <c r="BI345" s="4" t="s">
        <v>134</v>
      </c>
      <c r="BJ345" s="4" t="s">
        <v>134</v>
      </c>
      <c r="BK345" s="4" t="s">
        <v>134</v>
      </c>
      <c r="BL345" s="4" t="s">
        <v>134</v>
      </c>
      <c r="BM345" s="4" t="s">
        <v>134</v>
      </c>
      <c r="BN345" s="4" t="s">
        <v>134</v>
      </c>
      <c r="BO345" s="4" t="s">
        <v>134</v>
      </c>
      <c r="BP345" s="4" t="s">
        <v>134</v>
      </c>
      <c r="BQ345" s="4" t="s">
        <v>134</v>
      </c>
      <c r="BR345" s="4" t="s">
        <v>134</v>
      </c>
      <c r="BS345" s="4" t="s">
        <v>134</v>
      </c>
      <c r="BT345" s="4" t="s">
        <v>134</v>
      </c>
      <c r="BU345" s="4" t="s">
        <v>134</v>
      </c>
      <c r="BV345" s="4" t="s">
        <v>134</v>
      </c>
      <c r="BW345" s="4" t="s">
        <v>134</v>
      </c>
      <c r="BX345" s="4" t="s">
        <v>134</v>
      </c>
      <c r="BY345" s="4" t="s">
        <v>134</v>
      </c>
      <c r="BZ345" s="4" t="s">
        <v>134</v>
      </c>
      <c r="CA345" s="4" t="s">
        <v>134</v>
      </c>
      <c r="CB345" s="4" t="s">
        <v>134</v>
      </c>
      <c r="CC345" s="4" t="s">
        <v>134</v>
      </c>
      <c r="CD345" s="4" t="s">
        <v>134</v>
      </c>
      <c r="CE345" s="4" t="s">
        <v>134</v>
      </c>
      <c r="CF345" s="4" t="s">
        <v>134</v>
      </c>
      <c r="CG345" s="4" t="s">
        <v>134</v>
      </c>
      <c r="CH345" s="4" t="s">
        <v>134</v>
      </c>
      <c r="CI345" s="4" t="s">
        <v>134</v>
      </c>
      <c r="CJ345" s="4" t="s">
        <v>134</v>
      </c>
      <c r="CK345" s="4" t="s">
        <v>134</v>
      </c>
      <c r="CL345" s="4" t="s">
        <v>134</v>
      </c>
      <c r="CM345" s="4" t="s">
        <v>134</v>
      </c>
      <c r="CN345" s="4" t="s">
        <v>134</v>
      </c>
      <c r="CO345" s="4" t="s">
        <v>134</v>
      </c>
      <c r="CP345" s="4" t="s">
        <v>134</v>
      </c>
      <c r="CQ345" s="4" t="s">
        <v>134</v>
      </c>
      <c r="CR345" s="4" t="s">
        <v>134</v>
      </c>
      <c r="CS345" s="4" t="s">
        <v>134</v>
      </c>
      <c r="CT345" s="8">
        <v>3</v>
      </c>
      <c r="CU345" s="8">
        <v>10</v>
      </c>
      <c r="CV345" s="4" t="s">
        <v>134</v>
      </c>
      <c r="CW345" s="4" t="s">
        <v>134</v>
      </c>
      <c r="CX345" s="4" t="s">
        <v>134</v>
      </c>
      <c r="CY345" s="4" t="s">
        <v>134</v>
      </c>
      <c r="CZ345" s="4" t="s">
        <v>134</v>
      </c>
      <c r="DA345" s="4" t="s">
        <v>134</v>
      </c>
      <c r="DB345" s="4" t="s">
        <v>134</v>
      </c>
      <c r="DC345" s="4" t="s">
        <v>134</v>
      </c>
      <c r="DD345" s="4" t="s">
        <v>134</v>
      </c>
      <c r="DE345" s="4" t="s">
        <v>134</v>
      </c>
      <c r="DF345" s="8">
        <v>19</v>
      </c>
      <c r="DG345" s="4" t="e">
        <f t="shared" si="128"/>
        <v>#VALUE!</v>
      </c>
    </row>
    <row r="346" spans="1:111" ht="14" customHeight="1" x14ac:dyDescent="0.2">
      <c r="A346" s="4" t="s">
        <v>1286</v>
      </c>
      <c r="B346" s="5" t="s">
        <v>1287</v>
      </c>
      <c r="C346" s="4" t="s">
        <v>137</v>
      </c>
      <c r="D346" s="2" t="s">
        <v>134</v>
      </c>
      <c r="E346" s="4">
        <f t="shared" si="129"/>
        <v>-9.3873701004887011E-2</v>
      </c>
      <c r="F346" s="4">
        <f t="shared" si="110"/>
        <v>-4.4366076588237231</v>
      </c>
      <c r="G346" s="4">
        <f t="shared" si="111"/>
        <v>-4.9644059831249923</v>
      </c>
      <c r="H346" s="4">
        <f t="shared" si="112"/>
        <v>162.82315680081277</v>
      </c>
      <c r="I346" s="17">
        <v>5.3815163579999998</v>
      </c>
      <c r="J346" s="4" t="s">
        <v>134</v>
      </c>
      <c r="K346" s="4">
        <f t="shared" si="113"/>
        <v>1.3538543129974157E-2</v>
      </c>
      <c r="L346" s="4">
        <f t="shared" si="114"/>
        <v>-0.27308646773339407</v>
      </c>
      <c r="M346" s="14">
        <f t="shared" si="115"/>
        <v>585.495</v>
      </c>
      <c r="N346" s="4">
        <f t="shared" si="116"/>
        <v>-33.963341188792882</v>
      </c>
      <c r="O346" s="4">
        <f t="shared" si="117"/>
        <v>-31.761717727153709</v>
      </c>
      <c r="P346" s="4">
        <f t="shared" si="118"/>
        <v>-32.798114689709351</v>
      </c>
      <c r="Q346" s="4">
        <f t="shared" si="119"/>
        <v>1.985336475517151</v>
      </c>
      <c r="R346" s="4">
        <f t="shared" si="120"/>
        <v>0.6388148420504336</v>
      </c>
      <c r="S346" s="4" t="e">
        <f t="shared" si="121"/>
        <v>#VALUE!</v>
      </c>
      <c r="T346" s="14">
        <f t="shared" si="122"/>
        <v>61.284999999999997</v>
      </c>
      <c r="U346" s="4">
        <f t="shared" si="123"/>
        <v>5.8507215736740503E-2</v>
      </c>
      <c r="V346" s="4">
        <f t="shared" si="124"/>
        <v>1.4066298342541437</v>
      </c>
      <c r="W346" s="4" t="e">
        <f t="shared" si="125"/>
        <v>#DIV/0!</v>
      </c>
      <c r="X346">
        <f t="shared" si="126"/>
        <v>-1.8582896712320374</v>
      </c>
      <c r="Y346">
        <f t="shared" si="127"/>
        <v>0.38810602547179912</v>
      </c>
      <c r="Z346" s="9" t="s">
        <v>1288</v>
      </c>
      <c r="AA346" s="17">
        <v>19.419090989000001</v>
      </c>
      <c r="AB346" s="17">
        <v>5.1437865650000001</v>
      </c>
      <c r="AC346" s="17">
        <v>6.4506652960000004</v>
      </c>
      <c r="AD346" s="17">
        <v>7.982698439</v>
      </c>
      <c r="AE346" s="16">
        <v>836.7</v>
      </c>
      <c r="AF346" s="16">
        <v>6218.2163582230396</v>
      </c>
      <c r="AG346" s="8">
        <v>-1212.98</v>
      </c>
      <c r="AH346" s="8">
        <v>-485.47</v>
      </c>
      <c r="AI346" s="8">
        <v>130.94</v>
      </c>
      <c r="AJ346" s="8">
        <v>-2499.92</v>
      </c>
      <c r="AK346" s="8">
        <v>-705.94</v>
      </c>
      <c r="AL346" s="8">
        <v>652.74</v>
      </c>
      <c r="AM346" s="8">
        <v>518.25</v>
      </c>
      <c r="AN346" s="8">
        <v>21.47</v>
      </c>
      <c r="AO346" s="8">
        <v>81.83</v>
      </c>
      <c r="AP346" s="8">
        <v>2337.81</v>
      </c>
      <c r="AQ346" s="8">
        <v>27.15</v>
      </c>
      <c r="AR346" s="8">
        <v>16.41</v>
      </c>
      <c r="AS346" s="8">
        <v>21.47</v>
      </c>
      <c r="AT346" s="8">
        <v>7.22</v>
      </c>
      <c r="AU346" s="8">
        <v>93.06</v>
      </c>
      <c r="AV346" s="8">
        <v>38.19</v>
      </c>
      <c r="AW346" s="8">
        <v>0</v>
      </c>
      <c r="AX346" s="8">
        <v>0</v>
      </c>
      <c r="AY346" s="8">
        <v>14.27</v>
      </c>
      <c r="AZ346" s="8">
        <v>36.19</v>
      </c>
      <c r="BA346" s="8">
        <v>-1297.06</v>
      </c>
      <c r="BB346" s="8">
        <v>-476.74</v>
      </c>
      <c r="BC346" s="8">
        <v>-149.26</v>
      </c>
      <c r="BD346" s="8">
        <v>-2358.48</v>
      </c>
      <c r="BE346" s="8">
        <v>-645.47</v>
      </c>
      <c r="BF346" s="8">
        <v>-1252.56</v>
      </c>
      <c r="BG346" s="8">
        <v>-470.04</v>
      </c>
      <c r="BH346" s="8">
        <v>-149.26</v>
      </c>
      <c r="BI346" s="8">
        <v>-188.36</v>
      </c>
      <c r="BJ346" s="4" t="s">
        <v>134</v>
      </c>
      <c r="BK346" s="8">
        <v>1681.86</v>
      </c>
      <c r="BL346" s="8">
        <v>790.81</v>
      </c>
      <c r="BM346" s="8">
        <v>605.6</v>
      </c>
      <c r="BN346" s="8">
        <v>967</v>
      </c>
      <c r="BO346" s="8">
        <v>1525.44</v>
      </c>
      <c r="BP346" s="8">
        <v>1775.41</v>
      </c>
      <c r="BQ346" s="8">
        <v>780.47</v>
      </c>
      <c r="BR346" s="8">
        <v>605.6</v>
      </c>
      <c r="BS346" s="8">
        <v>967</v>
      </c>
      <c r="BT346" s="8">
        <v>1525.44</v>
      </c>
      <c r="BU346" s="8">
        <v>-75.819999999999993</v>
      </c>
      <c r="BV346" s="8">
        <v>-46.75</v>
      </c>
      <c r="BW346" s="4" t="s">
        <v>134</v>
      </c>
      <c r="BX346" s="4" t="s">
        <v>134</v>
      </c>
      <c r="BY346" s="4" t="s">
        <v>134</v>
      </c>
      <c r="BZ346" s="8">
        <v>44.5</v>
      </c>
      <c r="CA346" s="8">
        <v>6.7</v>
      </c>
      <c r="CB346" s="8">
        <v>0</v>
      </c>
      <c r="CC346" s="8">
        <v>-85.86</v>
      </c>
      <c r="CD346" s="8">
        <v>-71.75</v>
      </c>
      <c r="CE346" s="4" t="s">
        <v>134</v>
      </c>
      <c r="CF346" s="4" t="s">
        <v>134</v>
      </c>
      <c r="CG346" s="4" t="s">
        <v>134</v>
      </c>
      <c r="CH346" s="10">
        <v>-5.7471476231729102E-2</v>
      </c>
      <c r="CI346" s="4" t="s">
        <v>134</v>
      </c>
      <c r="CJ346" s="8">
        <v>-1168.48</v>
      </c>
      <c r="CK346" s="8">
        <v>-478.77</v>
      </c>
      <c r="CL346" s="4" t="s">
        <v>134</v>
      </c>
      <c r="CM346" s="8">
        <v>-329.8</v>
      </c>
      <c r="CN346" s="4" t="s">
        <v>134</v>
      </c>
      <c r="CO346" s="4" t="s">
        <v>371</v>
      </c>
      <c r="CP346" s="4" t="s">
        <v>371</v>
      </c>
      <c r="CQ346" s="4" t="s">
        <v>134</v>
      </c>
      <c r="CR346" s="4" t="s">
        <v>371</v>
      </c>
      <c r="CS346" s="4" t="s">
        <v>134</v>
      </c>
      <c r="CT346" s="4" t="s">
        <v>134</v>
      </c>
      <c r="CU346" s="4" t="s">
        <v>134</v>
      </c>
      <c r="CV346" s="4" t="s">
        <v>134</v>
      </c>
      <c r="CW346" s="4" t="s">
        <v>134</v>
      </c>
      <c r="CX346" s="4" t="s">
        <v>134</v>
      </c>
      <c r="CY346" s="8">
        <v>-179.67</v>
      </c>
      <c r="CZ346" s="8">
        <v>-116.03</v>
      </c>
      <c r="DA346" s="8">
        <v>416.98</v>
      </c>
      <c r="DB346" s="8">
        <v>416.98</v>
      </c>
      <c r="DC346" s="4" t="s">
        <v>134</v>
      </c>
      <c r="DD346" s="8">
        <v>0</v>
      </c>
      <c r="DE346" s="8">
        <v>2170.12</v>
      </c>
      <c r="DF346" s="4" t="s">
        <v>134</v>
      </c>
      <c r="DG346" s="4">
        <f t="shared" si="128"/>
        <v>0.14491029983159898</v>
      </c>
    </row>
    <row r="347" spans="1:111" ht="14" customHeight="1" x14ac:dyDescent="0.2">
      <c r="A347" s="4" t="s">
        <v>1289</v>
      </c>
      <c r="B347" s="5" t="s">
        <v>1290</v>
      </c>
      <c r="C347" s="4" t="s">
        <v>201</v>
      </c>
      <c r="D347" s="2" t="s">
        <v>134</v>
      </c>
      <c r="E347" s="4">
        <f t="shared" si="129"/>
        <v>1.0894416219630503</v>
      </c>
      <c r="F347" s="4">
        <f t="shared" si="110"/>
        <v>-439.73658904714142</v>
      </c>
      <c r="G347" s="4">
        <f t="shared" si="111"/>
        <v>-182.48356647057665</v>
      </c>
      <c r="H347" s="4">
        <f t="shared" si="112"/>
        <v>1909.5716517772712</v>
      </c>
      <c r="I347" s="17">
        <v>43.841737928000001</v>
      </c>
      <c r="J347" s="8">
        <v>3</v>
      </c>
      <c r="K347" s="4" t="e">
        <f t="shared" si="113"/>
        <v>#DIV/0!</v>
      </c>
      <c r="L347" s="4">
        <f t="shared" si="114"/>
        <v>3.8721241004977092</v>
      </c>
      <c r="M347" s="14">
        <f t="shared" si="115"/>
        <v>1679.415</v>
      </c>
      <c r="N347" s="4">
        <f t="shared" si="116"/>
        <v>-13.552376760563382</v>
      </c>
      <c r="O347" s="4">
        <f t="shared" si="117"/>
        <v>-4.388204225352113</v>
      </c>
      <c r="P347" s="4">
        <f t="shared" si="118"/>
        <v>-10.464348591549296</v>
      </c>
      <c r="Q347" s="4">
        <f t="shared" si="119"/>
        <v>0.823943661971831</v>
      </c>
      <c r="R347" s="4">
        <f t="shared" si="120"/>
        <v>0.15542291264892749</v>
      </c>
      <c r="S347" s="4" t="e">
        <f t="shared" si="121"/>
        <v>#VALUE!</v>
      </c>
      <c r="T347" s="14">
        <f t="shared" si="122"/>
        <v>33.71</v>
      </c>
      <c r="U347" s="4">
        <f t="shared" si="123"/>
        <v>1.3440446752877982E-2</v>
      </c>
      <c r="V347" s="4">
        <f t="shared" si="124"/>
        <v>1.6308951259780345E-2</v>
      </c>
      <c r="W347" s="4">
        <f t="shared" si="125"/>
        <v>27.689107289107291</v>
      </c>
      <c r="X347">
        <f t="shared" si="126"/>
        <v>-5.8979425231599249E-2</v>
      </c>
      <c r="Y347">
        <f t="shared" si="127"/>
        <v>10.698860759493671</v>
      </c>
      <c r="Z347" s="9" t="s">
        <v>1291</v>
      </c>
      <c r="AA347" s="17">
        <v>10.583249073999999</v>
      </c>
      <c r="AB347" s="17">
        <v>11.731051911</v>
      </c>
      <c r="AC347" s="17">
        <v>6.900619174</v>
      </c>
      <c r="AD347" s="17">
        <v>2.3002063339999999</v>
      </c>
      <c r="AE347" s="16">
        <v>-456.27</v>
      </c>
      <c r="AF347" s="16">
        <v>43385.467928379599</v>
      </c>
      <c r="AG347" s="8">
        <v>-99.7</v>
      </c>
      <c r="AH347" s="8">
        <v>-140.46</v>
      </c>
      <c r="AI347" s="8">
        <v>-810.69</v>
      </c>
      <c r="AJ347" s="8">
        <v>-20.04</v>
      </c>
      <c r="AK347" s="8">
        <v>-15.96</v>
      </c>
      <c r="AL347" s="8">
        <v>1690.42</v>
      </c>
      <c r="AM347" s="8">
        <v>1668.41</v>
      </c>
      <c r="AN347" s="8">
        <v>1811.42</v>
      </c>
      <c r="AO347" s="8">
        <v>3</v>
      </c>
      <c r="AP347" s="8">
        <v>3</v>
      </c>
      <c r="AQ347" s="8">
        <v>1393.1</v>
      </c>
      <c r="AR347" s="8">
        <v>916.31</v>
      </c>
      <c r="AS347" s="8">
        <v>937.83</v>
      </c>
      <c r="AT347" s="8">
        <v>3</v>
      </c>
      <c r="AU347" s="8">
        <v>3</v>
      </c>
      <c r="AV347" s="8">
        <v>22.72</v>
      </c>
      <c r="AW347" s="8">
        <v>61.05</v>
      </c>
      <c r="AX347" s="8">
        <v>374.24</v>
      </c>
      <c r="AY347" s="8">
        <v>0</v>
      </c>
      <c r="AZ347" s="8">
        <v>0</v>
      </c>
      <c r="BA347" s="8">
        <v>-307.91000000000003</v>
      </c>
      <c r="BB347" s="8">
        <v>-323.17</v>
      </c>
      <c r="BC347" s="8">
        <v>-810.69</v>
      </c>
      <c r="BD347" s="8">
        <v>-20.04</v>
      </c>
      <c r="BE347" s="8">
        <v>-15.96</v>
      </c>
      <c r="BF347" s="8">
        <v>-237.75</v>
      </c>
      <c r="BG347" s="8">
        <v>-152.97999999999999</v>
      </c>
      <c r="BH347" s="8">
        <v>-708.42</v>
      </c>
      <c r="BI347" s="8">
        <v>-20.04</v>
      </c>
      <c r="BJ347" s="8">
        <v>-15.96</v>
      </c>
      <c r="BK347" s="8">
        <v>158</v>
      </c>
      <c r="BL347" s="8">
        <v>86.29</v>
      </c>
      <c r="BM347" s="8">
        <v>118.84</v>
      </c>
      <c r="BN347" s="8">
        <v>40.03</v>
      </c>
      <c r="BO347" s="8">
        <v>19.989999999999998</v>
      </c>
      <c r="BP347" s="8">
        <v>30.24</v>
      </c>
      <c r="BQ347" s="8">
        <v>76.290000000000006</v>
      </c>
      <c r="BR347" s="8">
        <v>32.78</v>
      </c>
      <c r="BS347" s="8">
        <v>40.03</v>
      </c>
      <c r="BT347" s="8">
        <v>19.989999999999998</v>
      </c>
      <c r="BU347" s="8">
        <v>-18.72</v>
      </c>
      <c r="BV347" s="8">
        <v>-48.7</v>
      </c>
      <c r="BW347" s="8">
        <v>-20.239999999999998</v>
      </c>
      <c r="BX347" s="4" t="s">
        <v>134</v>
      </c>
      <c r="BY347" s="4" t="s">
        <v>134</v>
      </c>
      <c r="BZ347" s="8">
        <v>-7.47</v>
      </c>
      <c r="CA347" s="8">
        <v>-29.01</v>
      </c>
      <c r="CB347" s="8">
        <v>-205.61</v>
      </c>
      <c r="CC347" s="4" t="s">
        <v>134</v>
      </c>
      <c r="CD347" s="4" t="s">
        <v>134</v>
      </c>
      <c r="CE347" s="4" t="s">
        <v>134</v>
      </c>
      <c r="CF347" s="4" t="s">
        <v>134</v>
      </c>
      <c r="CG347" s="4" t="s">
        <v>134</v>
      </c>
      <c r="CH347" s="4" t="s">
        <v>134</v>
      </c>
      <c r="CI347" s="4" t="s">
        <v>134</v>
      </c>
      <c r="CJ347" s="8">
        <v>-29.54</v>
      </c>
      <c r="CK347" s="8">
        <v>29.73</v>
      </c>
      <c r="CL347" s="8">
        <v>-708.42</v>
      </c>
      <c r="CM347" s="4" t="s">
        <v>134</v>
      </c>
      <c r="CN347" s="4" t="s">
        <v>134</v>
      </c>
      <c r="CO347" s="4" t="s">
        <v>371</v>
      </c>
      <c r="CP347" s="10">
        <v>48.698</v>
      </c>
      <c r="CQ347" s="4" t="s">
        <v>371</v>
      </c>
      <c r="CR347" s="4" t="s">
        <v>134</v>
      </c>
      <c r="CS347" s="4" t="s">
        <v>134</v>
      </c>
      <c r="CT347" s="4" t="s">
        <v>134</v>
      </c>
      <c r="CU347" s="8">
        <v>3</v>
      </c>
      <c r="CV347" s="4" t="s">
        <v>134</v>
      </c>
      <c r="CW347" s="4" t="s">
        <v>134</v>
      </c>
      <c r="CX347" s="4" t="s">
        <v>134</v>
      </c>
      <c r="CY347" s="4" t="s">
        <v>134</v>
      </c>
      <c r="CZ347" s="4" t="s">
        <v>134</v>
      </c>
      <c r="DA347" s="8">
        <v>262.73</v>
      </c>
      <c r="DB347" s="8">
        <v>244.01</v>
      </c>
      <c r="DC347" s="8">
        <v>276.2</v>
      </c>
      <c r="DD347" s="4" t="s">
        <v>134</v>
      </c>
      <c r="DE347" s="4" t="s">
        <v>134</v>
      </c>
      <c r="DF347" s="8">
        <v>3</v>
      </c>
      <c r="DG347" s="4">
        <f t="shared" si="128"/>
        <v>0.58094065513136206</v>
      </c>
    </row>
    <row r="348" spans="1:111" ht="14" customHeight="1" x14ac:dyDescent="0.2">
      <c r="A348" s="4" t="s">
        <v>1292</v>
      </c>
      <c r="B348" s="5" t="s">
        <v>1293</v>
      </c>
      <c r="C348" s="4" t="s">
        <v>137</v>
      </c>
      <c r="D348" s="2" t="s">
        <v>134</v>
      </c>
      <c r="E348" s="4" t="e">
        <f t="shared" si="129"/>
        <v>#VALUE!</v>
      </c>
      <c r="F348" s="4" t="e">
        <f t="shared" si="110"/>
        <v>#VALUE!</v>
      </c>
      <c r="G348" s="4" t="e">
        <f t="shared" si="111"/>
        <v>#VALUE!</v>
      </c>
      <c r="H348" s="4" t="e">
        <f t="shared" si="112"/>
        <v>#VALUE!</v>
      </c>
      <c r="I348" s="2" t="s">
        <v>134</v>
      </c>
      <c r="J348" s="4" t="s">
        <v>134</v>
      </c>
      <c r="K348" s="4" t="e">
        <f t="shared" si="113"/>
        <v>#VALUE!</v>
      </c>
      <c r="L348" s="4" t="e">
        <f t="shared" si="114"/>
        <v>#VALUE!</v>
      </c>
      <c r="M348" s="14" t="e">
        <f t="shared" si="115"/>
        <v>#DIV/0!</v>
      </c>
      <c r="N348" s="4" t="e">
        <f t="shared" si="116"/>
        <v>#VALUE!</v>
      </c>
      <c r="O348" s="4" t="e">
        <f t="shared" si="117"/>
        <v>#VALUE!</v>
      </c>
      <c r="P348" s="4" t="e">
        <f t="shared" si="118"/>
        <v>#VALUE!</v>
      </c>
      <c r="Q348" s="4" t="e">
        <f t="shared" si="119"/>
        <v>#VALUE!</v>
      </c>
      <c r="R348" s="4" t="e">
        <f t="shared" si="120"/>
        <v>#VALUE!</v>
      </c>
      <c r="S348" s="4" t="e">
        <f t="shared" si="121"/>
        <v>#VALUE!</v>
      </c>
      <c r="T348" s="14" t="e">
        <f t="shared" si="122"/>
        <v>#DIV/0!</v>
      </c>
      <c r="U348" s="4" t="e">
        <f t="shared" si="123"/>
        <v>#VALUE!</v>
      </c>
      <c r="V348" s="4" t="e">
        <f t="shared" si="124"/>
        <v>#VALUE!</v>
      </c>
      <c r="W348" s="4" t="e">
        <f t="shared" si="125"/>
        <v>#VALUE!</v>
      </c>
      <c r="X348" t="e">
        <f t="shared" si="126"/>
        <v>#VALUE!</v>
      </c>
      <c r="Y348" t="e">
        <f t="shared" si="127"/>
        <v>#VALUE!</v>
      </c>
      <c r="Z348" s="9" t="s">
        <v>1294</v>
      </c>
      <c r="AA348" s="2" t="s">
        <v>134</v>
      </c>
      <c r="AB348" s="17">
        <v>1.036002216</v>
      </c>
      <c r="AC348" s="17">
        <v>0.39024523700000002</v>
      </c>
      <c r="AD348" s="2" t="s">
        <v>134</v>
      </c>
      <c r="AE348" s="2" t="s">
        <v>134</v>
      </c>
      <c r="AF348" s="2" t="s">
        <v>134</v>
      </c>
      <c r="AG348" s="4" t="s">
        <v>134</v>
      </c>
      <c r="AH348" s="4" t="s">
        <v>134</v>
      </c>
      <c r="AI348" s="8">
        <v>-677.29</v>
      </c>
      <c r="AJ348" s="8">
        <v>553.27</v>
      </c>
      <c r="AK348" s="4" t="s">
        <v>134</v>
      </c>
      <c r="AL348" s="4" t="s">
        <v>134</v>
      </c>
      <c r="AM348" s="4" t="s">
        <v>134</v>
      </c>
      <c r="AN348" s="8">
        <v>854.31</v>
      </c>
      <c r="AO348" s="8">
        <v>1518.78</v>
      </c>
      <c r="AP348" s="4" t="s">
        <v>134</v>
      </c>
      <c r="AQ348" s="4" t="s">
        <v>134</v>
      </c>
      <c r="AR348" s="4" t="s">
        <v>134</v>
      </c>
      <c r="AS348" s="8">
        <v>2</v>
      </c>
      <c r="AT348" s="8">
        <v>432.11</v>
      </c>
      <c r="AU348" s="4" t="s">
        <v>134</v>
      </c>
      <c r="AV348" s="4" t="s">
        <v>134</v>
      </c>
      <c r="AW348" s="4" t="s">
        <v>134</v>
      </c>
      <c r="AX348" s="8">
        <v>11.88</v>
      </c>
      <c r="AY348" s="8">
        <v>436.4</v>
      </c>
      <c r="AZ348" s="4" t="s">
        <v>134</v>
      </c>
      <c r="BA348" s="4" t="s">
        <v>134</v>
      </c>
      <c r="BB348" s="4" t="s">
        <v>134</v>
      </c>
      <c r="BC348" s="8">
        <v>-677.28</v>
      </c>
      <c r="BD348" s="8">
        <v>-269.94</v>
      </c>
      <c r="BE348" s="4" t="s">
        <v>134</v>
      </c>
      <c r="BF348" s="4" t="s">
        <v>134</v>
      </c>
      <c r="BG348" s="4" t="s">
        <v>134</v>
      </c>
      <c r="BH348" s="8">
        <v>-5.56</v>
      </c>
      <c r="BI348" s="8">
        <v>-149.19999999999999</v>
      </c>
      <c r="BJ348" s="4" t="s">
        <v>134</v>
      </c>
      <c r="BK348" s="4" t="s">
        <v>134</v>
      </c>
      <c r="BL348" s="4" t="s">
        <v>134</v>
      </c>
      <c r="BM348" s="8">
        <v>29.11</v>
      </c>
      <c r="BN348" s="8">
        <v>33.729999999999997</v>
      </c>
      <c r="BO348" s="4" t="s">
        <v>134</v>
      </c>
      <c r="BP348" s="4" t="s">
        <v>134</v>
      </c>
      <c r="BQ348" s="4" t="s">
        <v>134</v>
      </c>
      <c r="BR348" s="8">
        <v>0</v>
      </c>
      <c r="BS348" s="8">
        <v>7.12</v>
      </c>
      <c r="BT348" s="4" t="s">
        <v>134</v>
      </c>
      <c r="BU348" s="4" t="s">
        <v>134</v>
      </c>
      <c r="BV348" s="4" t="s">
        <v>134</v>
      </c>
      <c r="BW348" s="4" t="s">
        <v>134</v>
      </c>
      <c r="BX348" s="4" t="s">
        <v>134</v>
      </c>
      <c r="BY348" s="4" t="s">
        <v>134</v>
      </c>
      <c r="BZ348" s="4" t="s">
        <v>134</v>
      </c>
      <c r="CA348" s="4" t="s">
        <v>134</v>
      </c>
      <c r="CB348" s="8">
        <v>-1.72</v>
      </c>
      <c r="CC348" s="8">
        <v>-142.04</v>
      </c>
      <c r="CD348" s="4" t="s">
        <v>134</v>
      </c>
      <c r="CE348" s="4" t="s">
        <v>134</v>
      </c>
      <c r="CF348" s="4" t="s">
        <v>134</v>
      </c>
      <c r="CG348" s="4" t="s">
        <v>134</v>
      </c>
      <c r="CH348" s="4" t="s">
        <v>134</v>
      </c>
      <c r="CI348" s="4" t="s">
        <v>134</v>
      </c>
      <c r="CJ348" s="4" t="s">
        <v>134</v>
      </c>
      <c r="CK348" s="4" t="s">
        <v>134</v>
      </c>
      <c r="CL348" s="8">
        <v>-5.5699999999999399</v>
      </c>
      <c r="CM348" s="8">
        <v>674.01</v>
      </c>
      <c r="CN348" s="4" t="s">
        <v>134</v>
      </c>
      <c r="CO348" s="4" t="s">
        <v>134</v>
      </c>
      <c r="CP348" s="4" t="s">
        <v>134</v>
      </c>
      <c r="CQ348" s="10">
        <v>-46.886000000000003</v>
      </c>
      <c r="CR348" s="4" t="s">
        <v>371</v>
      </c>
      <c r="CS348" s="4" t="s">
        <v>134</v>
      </c>
      <c r="CT348" s="4" t="s">
        <v>134</v>
      </c>
      <c r="CU348" s="4" t="s">
        <v>134</v>
      </c>
      <c r="CV348" s="4" t="s">
        <v>134</v>
      </c>
      <c r="CW348" s="4" t="s">
        <v>134</v>
      </c>
      <c r="CX348" s="4" t="s">
        <v>134</v>
      </c>
      <c r="CY348" s="8">
        <v>423.12</v>
      </c>
      <c r="CZ348" s="4" t="s">
        <v>134</v>
      </c>
      <c r="DA348" s="4" t="s">
        <v>134</v>
      </c>
      <c r="DB348" s="4" t="s">
        <v>134</v>
      </c>
      <c r="DC348" s="4" t="s">
        <v>134</v>
      </c>
      <c r="DD348" s="4" t="s">
        <v>134</v>
      </c>
      <c r="DE348" s="4" t="s">
        <v>134</v>
      </c>
      <c r="DF348" s="4" t="s">
        <v>134</v>
      </c>
      <c r="DG348" s="4" t="e">
        <f t="shared" si="128"/>
        <v>#VALUE!</v>
      </c>
    </row>
    <row r="349" spans="1:111" ht="14" customHeight="1" x14ac:dyDescent="0.2">
      <c r="A349" s="4" t="s">
        <v>1295</v>
      </c>
      <c r="B349" s="5" t="s">
        <v>1296</v>
      </c>
      <c r="C349" s="4" t="s">
        <v>132</v>
      </c>
      <c r="D349" s="2" t="s">
        <v>134</v>
      </c>
      <c r="E349" s="4" t="e">
        <f t="shared" si="129"/>
        <v>#VALUE!</v>
      </c>
      <c r="F349" s="4" t="e">
        <f t="shared" si="110"/>
        <v>#VALUE!</v>
      </c>
      <c r="G349" s="4" t="e">
        <f t="shared" si="111"/>
        <v>#VALUE!</v>
      </c>
      <c r="H349" s="4" t="e">
        <f t="shared" si="112"/>
        <v>#VALUE!</v>
      </c>
      <c r="I349" s="2" t="s">
        <v>134</v>
      </c>
      <c r="J349" s="4" t="s">
        <v>134</v>
      </c>
      <c r="K349" s="4" t="e">
        <f t="shared" si="113"/>
        <v>#VALUE!</v>
      </c>
      <c r="L349" s="4" t="e">
        <f t="shared" si="114"/>
        <v>#VALUE!</v>
      </c>
      <c r="M349" s="14" t="e">
        <f t="shared" si="115"/>
        <v>#DIV/0!</v>
      </c>
      <c r="N349" s="4" t="e">
        <f t="shared" si="116"/>
        <v>#VALUE!</v>
      </c>
      <c r="O349" s="4" t="e">
        <f t="shared" si="117"/>
        <v>#VALUE!</v>
      </c>
      <c r="P349" s="4" t="e">
        <f t="shared" si="118"/>
        <v>#VALUE!</v>
      </c>
      <c r="Q349" s="4" t="e">
        <f t="shared" si="119"/>
        <v>#VALUE!</v>
      </c>
      <c r="R349" s="4" t="e">
        <f t="shared" si="120"/>
        <v>#VALUE!</v>
      </c>
      <c r="S349" s="4" t="e">
        <f t="shared" si="121"/>
        <v>#VALUE!</v>
      </c>
      <c r="T349" s="14" t="e">
        <f t="shared" si="122"/>
        <v>#DIV/0!</v>
      </c>
      <c r="U349" s="4" t="e">
        <f t="shared" si="123"/>
        <v>#VALUE!</v>
      </c>
      <c r="V349" s="4" t="e">
        <f t="shared" si="124"/>
        <v>#VALUE!</v>
      </c>
      <c r="W349" s="4" t="e">
        <f t="shared" si="125"/>
        <v>#VALUE!</v>
      </c>
      <c r="X349" t="e">
        <f t="shared" si="126"/>
        <v>#VALUE!</v>
      </c>
      <c r="Y349" t="e">
        <f t="shared" si="127"/>
        <v>#VALUE!</v>
      </c>
      <c r="Z349" s="9" t="s">
        <v>1297</v>
      </c>
      <c r="AA349" s="2" t="s">
        <v>134</v>
      </c>
      <c r="AB349" s="2" t="s">
        <v>134</v>
      </c>
      <c r="AC349" s="2" t="s">
        <v>134</v>
      </c>
      <c r="AD349" s="2" t="s">
        <v>134</v>
      </c>
      <c r="AE349" s="2" t="s">
        <v>134</v>
      </c>
      <c r="AF349" s="2" t="s">
        <v>134</v>
      </c>
      <c r="AG349" s="4" t="s">
        <v>134</v>
      </c>
      <c r="AH349" s="4" t="s">
        <v>134</v>
      </c>
      <c r="AI349" s="4" t="s">
        <v>134</v>
      </c>
      <c r="AJ349" s="4" t="s">
        <v>134</v>
      </c>
      <c r="AK349" s="4" t="s">
        <v>134</v>
      </c>
      <c r="AL349" s="4" t="s">
        <v>134</v>
      </c>
      <c r="AM349" s="4" t="s">
        <v>134</v>
      </c>
      <c r="AN349" s="4" t="s">
        <v>134</v>
      </c>
      <c r="AO349" s="4" t="s">
        <v>134</v>
      </c>
      <c r="AP349" s="4" t="s">
        <v>134</v>
      </c>
      <c r="AQ349" s="4" t="s">
        <v>134</v>
      </c>
      <c r="AR349" s="4" t="s">
        <v>134</v>
      </c>
      <c r="AS349" s="4" t="s">
        <v>134</v>
      </c>
      <c r="AT349" s="4" t="s">
        <v>134</v>
      </c>
      <c r="AU349" s="4" t="s">
        <v>134</v>
      </c>
      <c r="AV349" s="4" t="s">
        <v>134</v>
      </c>
      <c r="AW349" s="4" t="s">
        <v>134</v>
      </c>
      <c r="AX349" s="4" t="s">
        <v>134</v>
      </c>
      <c r="AY349" s="4" t="s">
        <v>134</v>
      </c>
      <c r="AZ349" s="4" t="s">
        <v>134</v>
      </c>
      <c r="BA349" s="4" t="s">
        <v>134</v>
      </c>
      <c r="BB349" s="4" t="s">
        <v>134</v>
      </c>
      <c r="BC349" s="4" t="s">
        <v>134</v>
      </c>
      <c r="BD349" s="4" t="s">
        <v>134</v>
      </c>
      <c r="BE349" s="4" t="s">
        <v>134</v>
      </c>
      <c r="BF349" s="4" t="s">
        <v>134</v>
      </c>
      <c r="BG349" s="4" t="s">
        <v>134</v>
      </c>
      <c r="BH349" s="4" t="s">
        <v>134</v>
      </c>
      <c r="BI349" s="4" t="s">
        <v>134</v>
      </c>
      <c r="BJ349" s="4" t="s">
        <v>134</v>
      </c>
      <c r="BK349" s="4" t="s">
        <v>134</v>
      </c>
      <c r="BL349" s="4" t="s">
        <v>134</v>
      </c>
      <c r="BM349" s="4" t="s">
        <v>134</v>
      </c>
      <c r="BN349" s="4" t="s">
        <v>134</v>
      </c>
      <c r="BO349" s="4" t="s">
        <v>134</v>
      </c>
      <c r="BP349" s="4" t="s">
        <v>134</v>
      </c>
      <c r="BQ349" s="4" t="s">
        <v>134</v>
      </c>
      <c r="BR349" s="4" t="s">
        <v>134</v>
      </c>
      <c r="BS349" s="4" t="s">
        <v>134</v>
      </c>
      <c r="BT349" s="4" t="s">
        <v>134</v>
      </c>
      <c r="BU349" s="4" t="s">
        <v>134</v>
      </c>
      <c r="BV349" s="4" t="s">
        <v>134</v>
      </c>
      <c r="BW349" s="4" t="s">
        <v>134</v>
      </c>
      <c r="BX349" s="4" t="s">
        <v>134</v>
      </c>
      <c r="BY349" s="4" t="s">
        <v>134</v>
      </c>
      <c r="BZ349" s="4" t="s">
        <v>134</v>
      </c>
      <c r="CA349" s="4" t="s">
        <v>134</v>
      </c>
      <c r="CB349" s="4" t="s">
        <v>134</v>
      </c>
      <c r="CC349" s="4" t="s">
        <v>134</v>
      </c>
      <c r="CD349" s="4" t="s">
        <v>134</v>
      </c>
      <c r="CE349" s="4" t="s">
        <v>134</v>
      </c>
      <c r="CF349" s="4" t="s">
        <v>134</v>
      </c>
      <c r="CG349" s="4" t="s">
        <v>134</v>
      </c>
      <c r="CH349" s="4" t="s">
        <v>134</v>
      </c>
      <c r="CI349" s="4" t="s">
        <v>134</v>
      </c>
      <c r="CJ349" s="4" t="s">
        <v>134</v>
      </c>
      <c r="CK349" s="4" t="s">
        <v>134</v>
      </c>
      <c r="CL349" s="4" t="s">
        <v>134</v>
      </c>
      <c r="CM349" s="4" t="s">
        <v>134</v>
      </c>
      <c r="CN349" s="4" t="s">
        <v>134</v>
      </c>
      <c r="CO349" s="4" t="s">
        <v>134</v>
      </c>
      <c r="CP349" s="4" t="s">
        <v>134</v>
      </c>
      <c r="CQ349" s="4" t="s">
        <v>134</v>
      </c>
      <c r="CR349" s="4" t="s">
        <v>134</v>
      </c>
      <c r="CS349" s="4" t="s">
        <v>134</v>
      </c>
      <c r="CT349" s="4" t="s">
        <v>134</v>
      </c>
      <c r="CU349" s="4" t="s">
        <v>134</v>
      </c>
      <c r="CV349" s="4" t="s">
        <v>134</v>
      </c>
      <c r="CW349" s="4" t="s">
        <v>134</v>
      </c>
      <c r="CX349" s="4" t="s">
        <v>134</v>
      </c>
      <c r="CY349" s="4" t="s">
        <v>134</v>
      </c>
      <c r="CZ349" s="4" t="s">
        <v>134</v>
      </c>
      <c r="DA349" s="4" t="s">
        <v>134</v>
      </c>
      <c r="DB349" s="4" t="s">
        <v>134</v>
      </c>
      <c r="DC349" s="4" t="s">
        <v>134</v>
      </c>
      <c r="DD349" s="4" t="s">
        <v>134</v>
      </c>
      <c r="DE349" s="4" t="s">
        <v>134</v>
      </c>
      <c r="DF349" s="4" t="s">
        <v>134</v>
      </c>
      <c r="DG349" s="4" t="e">
        <f t="shared" si="128"/>
        <v>#VALUE!</v>
      </c>
    </row>
    <row r="350" spans="1:111" ht="14" customHeight="1" x14ac:dyDescent="0.2">
      <c r="A350" s="4" t="s">
        <v>1298</v>
      </c>
      <c r="B350" s="5" t="s">
        <v>1299</v>
      </c>
      <c r="C350" s="4" t="s">
        <v>213</v>
      </c>
      <c r="D350" s="18">
        <v>8</v>
      </c>
      <c r="E350" s="4" t="e">
        <f t="shared" si="129"/>
        <v>#VALUE!</v>
      </c>
      <c r="F350" s="4" t="e">
        <f t="shared" si="110"/>
        <v>#VALUE!</v>
      </c>
      <c r="G350" s="4" t="e">
        <f t="shared" si="111"/>
        <v>#VALUE!</v>
      </c>
      <c r="H350" s="4" t="e">
        <f t="shared" si="112"/>
        <v>#VALUE!</v>
      </c>
      <c r="I350" s="2" t="s">
        <v>134</v>
      </c>
      <c r="J350" s="4" t="s">
        <v>134</v>
      </c>
      <c r="K350" s="4" t="e">
        <f t="shared" si="113"/>
        <v>#VALUE!</v>
      </c>
      <c r="L350" s="4" t="e">
        <f t="shared" si="114"/>
        <v>#VALUE!</v>
      </c>
      <c r="M350" s="14" t="e">
        <f t="shared" si="115"/>
        <v>#DIV/0!</v>
      </c>
      <c r="N350" s="4" t="e">
        <f t="shared" si="116"/>
        <v>#VALUE!</v>
      </c>
      <c r="O350" s="4" t="e">
        <f t="shared" si="117"/>
        <v>#VALUE!</v>
      </c>
      <c r="P350" s="4" t="e">
        <f t="shared" si="118"/>
        <v>#VALUE!</v>
      </c>
      <c r="Q350" s="4" t="e">
        <f t="shared" si="119"/>
        <v>#VALUE!</v>
      </c>
      <c r="R350" s="4" t="e">
        <f t="shared" si="120"/>
        <v>#VALUE!</v>
      </c>
      <c r="S350" s="4" t="e">
        <f t="shared" si="121"/>
        <v>#VALUE!</v>
      </c>
      <c r="T350" s="14" t="e">
        <f t="shared" si="122"/>
        <v>#DIV/0!</v>
      </c>
      <c r="U350" s="4" t="e">
        <f t="shared" si="123"/>
        <v>#VALUE!</v>
      </c>
      <c r="V350" s="4" t="e">
        <f t="shared" si="124"/>
        <v>#VALUE!</v>
      </c>
      <c r="W350" s="4" t="e">
        <f t="shared" si="125"/>
        <v>#VALUE!</v>
      </c>
      <c r="X350" t="e">
        <f t="shared" si="126"/>
        <v>#VALUE!</v>
      </c>
      <c r="Y350" t="e">
        <f t="shared" si="127"/>
        <v>#VALUE!</v>
      </c>
      <c r="Z350" s="9" t="s">
        <v>1300</v>
      </c>
      <c r="AA350" s="2" t="s">
        <v>134</v>
      </c>
      <c r="AB350" s="2" t="s">
        <v>134</v>
      </c>
      <c r="AC350" s="2" t="s">
        <v>134</v>
      </c>
      <c r="AD350" s="2" t="s">
        <v>134</v>
      </c>
      <c r="AE350" s="2" t="s">
        <v>134</v>
      </c>
      <c r="AF350" s="2" t="s">
        <v>134</v>
      </c>
      <c r="AG350" s="4" t="s">
        <v>134</v>
      </c>
      <c r="AH350" s="4" t="s">
        <v>134</v>
      </c>
      <c r="AI350" s="4" t="s">
        <v>134</v>
      </c>
      <c r="AJ350" s="4" t="s">
        <v>134</v>
      </c>
      <c r="AK350" s="4" t="s">
        <v>134</v>
      </c>
      <c r="AL350" s="4" t="s">
        <v>134</v>
      </c>
      <c r="AM350" s="4" t="s">
        <v>134</v>
      </c>
      <c r="AN350" s="4" t="s">
        <v>134</v>
      </c>
      <c r="AO350" s="4" t="s">
        <v>134</v>
      </c>
      <c r="AP350" s="4" t="s">
        <v>134</v>
      </c>
      <c r="AQ350" s="4" t="s">
        <v>134</v>
      </c>
      <c r="AR350" s="4" t="s">
        <v>134</v>
      </c>
      <c r="AS350" s="4" t="s">
        <v>134</v>
      </c>
      <c r="AT350" s="4" t="s">
        <v>134</v>
      </c>
      <c r="AU350" s="4" t="s">
        <v>134</v>
      </c>
      <c r="AV350" s="4" t="s">
        <v>134</v>
      </c>
      <c r="AW350" s="4" t="s">
        <v>134</v>
      </c>
      <c r="AX350" s="4" t="s">
        <v>134</v>
      </c>
      <c r="AY350" s="4" t="s">
        <v>134</v>
      </c>
      <c r="AZ350" s="4" t="s">
        <v>134</v>
      </c>
      <c r="BA350" s="4" t="s">
        <v>134</v>
      </c>
      <c r="BB350" s="4" t="s">
        <v>134</v>
      </c>
      <c r="BC350" s="4" t="s">
        <v>134</v>
      </c>
      <c r="BD350" s="4" t="s">
        <v>134</v>
      </c>
      <c r="BE350" s="4" t="s">
        <v>134</v>
      </c>
      <c r="BF350" s="4" t="s">
        <v>134</v>
      </c>
      <c r="BG350" s="4" t="s">
        <v>134</v>
      </c>
      <c r="BH350" s="4" t="s">
        <v>134</v>
      </c>
      <c r="BI350" s="4" t="s">
        <v>134</v>
      </c>
      <c r="BJ350" s="4" t="s">
        <v>134</v>
      </c>
      <c r="BK350" s="4" t="s">
        <v>134</v>
      </c>
      <c r="BL350" s="4" t="s">
        <v>134</v>
      </c>
      <c r="BM350" s="4" t="s">
        <v>134</v>
      </c>
      <c r="BN350" s="4" t="s">
        <v>134</v>
      </c>
      <c r="BO350" s="4" t="s">
        <v>134</v>
      </c>
      <c r="BP350" s="4" t="s">
        <v>134</v>
      </c>
      <c r="BQ350" s="4" t="s">
        <v>134</v>
      </c>
      <c r="BR350" s="4" t="s">
        <v>134</v>
      </c>
      <c r="BS350" s="4" t="s">
        <v>134</v>
      </c>
      <c r="BT350" s="4" t="s">
        <v>134</v>
      </c>
      <c r="BU350" s="4" t="s">
        <v>134</v>
      </c>
      <c r="BV350" s="4" t="s">
        <v>134</v>
      </c>
      <c r="BW350" s="4" t="s">
        <v>134</v>
      </c>
      <c r="BX350" s="4" t="s">
        <v>134</v>
      </c>
      <c r="BY350" s="4" t="s">
        <v>134</v>
      </c>
      <c r="BZ350" s="4" t="s">
        <v>134</v>
      </c>
      <c r="CA350" s="4" t="s">
        <v>134</v>
      </c>
      <c r="CB350" s="4" t="s">
        <v>134</v>
      </c>
      <c r="CC350" s="4" t="s">
        <v>134</v>
      </c>
      <c r="CD350" s="4" t="s">
        <v>134</v>
      </c>
      <c r="CE350" s="4" t="s">
        <v>134</v>
      </c>
      <c r="CF350" s="4" t="s">
        <v>134</v>
      </c>
      <c r="CG350" s="4" t="s">
        <v>134</v>
      </c>
      <c r="CH350" s="4" t="s">
        <v>134</v>
      </c>
      <c r="CI350" s="4" t="s">
        <v>134</v>
      </c>
      <c r="CJ350" s="4" t="s">
        <v>134</v>
      </c>
      <c r="CK350" s="4" t="s">
        <v>134</v>
      </c>
      <c r="CL350" s="4" t="s">
        <v>134</v>
      </c>
      <c r="CM350" s="4" t="s">
        <v>134</v>
      </c>
      <c r="CN350" s="4" t="s">
        <v>134</v>
      </c>
      <c r="CO350" s="4" t="s">
        <v>134</v>
      </c>
      <c r="CP350" s="4" t="s">
        <v>134</v>
      </c>
      <c r="CQ350" s="4" t="s">
        <v>134</v>
      </c>
      <c r="CR350" s="4" t="s">
        <v>134</v>
      </c>
      <c r="CS350" s="4" t="s">
        <v>134</v>
      </c>
      <c r="CT350" s="4" t="s">
        <v>134</v>
      </c>
      <c r="CU350" s="4" t="s">
        <v>134</v>
      </c>
      <c r="CV350" s="4" t="s">
        <v>134</v>
      </c>
      <c r="CW350" s="4" t="s">
        <v>134</v>
      </c>
      <c r="CX350" s="4" t="s">
        <v>134</v>
      </c>
      <c r="CY350" s="4" t="s">
        <v>134</v>
      </c>
      <c r="CZ350" s="4" t="s">
        <v>134</v>
      </c>
      <c r="DA350" s="4" t="s">
        <v>134</v>
      </c>
      <c r="DB350" s="4" t="s">
        <v>134</v>
      </c>
      <c r="DC350" s="4" t="s">
        <v>134</v>
      </c>
      <c r="DD350" s="4" t="s">
        <v>134</v>
      </c>
      <c r="DE350" s="4" t="s">
        <v>134</v>
      </c>
      <c r="DF350" s="4" t="s">
        <v>134</v>
      </c>
      <c r="DG350" s="4" t="e">
        <f t="shared" si="128"/>
        <v>#VALUE!</v>
      </c>
    </row>
    <row r="351" spans="1:111" ht="14" customHeight="1" x14ac:dyDescent="0.2">
      <c r="A351" s="4" t="s">
        <v>1301</v>
      </c>
      <c r="B351" s="5" t="s">
        <v>1302</v>
      </c>
      <c r="C351" s="4" t="s">
        <v>151</v>
      </c>
      <c r="D351" s="2" t="s">
        <v>134</v>
      </c>
      <c r="E351" s="4">
        <f t="shared" si="129"/>
        <v>-9.6397996390155116E-2</v>
      </c>
      <c r="F351" s="4">
        <f t="shared" si="110"/>
        <v>-859.37312640392076</v>
      </c>
      <c r="G351" s="4" t="e">
        <f t="shared" si="111"/>
        <v>#VALUE!</v>
      </c>
      <c r="H351" s="4">
        <f t="shared" si="112"/>
        <v>39139.788888888885</v>
      </c>
      <c r="I351" s="17">
        <v>42.083502000000003</v>
      </c>
      <c r="J351" s="4" t="s">
        <v>134</v>
      </c>
      <c r="K351" s="4">
        <f t="shared" si="113"/>
        <v>-0.21471671427135386</v>
      </c>
      <c r="L351" s="4">
        <f t="shared" si="114"/>
        <v>1.8182799786015114E-2</v>
      </c>
      <c r="M351" s="14">
        <f t="shared" si="115"/>
        <v>25.954999999999998</v>
      </c>
      <c r="N351" s="4">
        <f t="shared" si="116"/>
        <v>-36.185185185185183</v>
      </c>
      <c r="O351" s="4">
        <f t="shared" si="117"/>
        <v>-45.342592592592588</v>
      </c>
      <c r="P351" s="4" t="e">
        <f t="shared" si="118"/>
        <v>#VALUE!</v>
      </c>
      <c r="Q351" s="4" t="e">
        <f t="shared" si="119"/>
        <v>#VALUE!</v>
      </c>
      <c r="R351" s="4" t="e">
        <f t="shared" si="120"/>
        <v>#VALUE!</v>
      </c>
      <c r="S351" s="4" t="e">
        <f t="shared" si="121"/>
        <v>#VALUE!</v>
      </c>
      <c r="T351" s="14" t="e">
        <f t="shared" si="122"/>
        <v>#DIV/0!</v>
      </c>
      <c r="U351" s="4">
        <f t="shared" si="123"/>
        <v>4.1958041958041967E-2</v>
      </c>
      <c r="V351" s="4">
        <f t="shared" si="124"/>
        <v>4.1958041958041967E-2</v>
      </c>
      <c r="W351" s="4">
        <f t="shared" si="125"/>
        <v>8.2765273311897101</v>
      </c>
      <c r="X351">
        <f t="shared" si="126"/>
        <v>-1.9024864024864026</v>
      </c>
      <c r="Y351">
        <f t="shared" si="127"/>
        <v>5.5202882388264561E-2</v>
      </c>
      <c r="Z351" s="9" t="s">
        <v>1303</v>
      </c>
      <c r="AA351" s="17">
        <v>28.055668000000001</v>
      </c>
      <c r="AB351" s="17">
        <v>41.382110969000003</v>
      </c>
      <c r="AC351" s="17">
        <v>47.834915144</v>
      </c>
      <c r="AD351" s="17">
        <v>63.125253000000001</v>
      </c>
      <c r="AE351" s="16">
        <v>187.47</v>
      </c>
      <c r="AF351" s="16">
        <v>42270.972000000002</v>
      </c>
      <c r="AG351" s="8">
        <v>-48.97</v>
      </c>
      <c r="AH351" s="8">
        <v>-45.82</v>
      </c>
      <c r="AI351" s="8">
        <v>-40.06</v>
      </c>
      <c r="AJ351" s="8">
        <v>-39.44</v>
      </c>
      <c r="AK351" s="8">
        <v>-36.840000000000003</v>
      </c>
      <c r="AL351" s="8">
        <v>25.74</v>
      </c>
      <c r="AM351" s="8">
        <v>26.17</v>
      </c>
      <c r="AN351" s="8">
        <v>26.94</v>
      </c>
      <c r="AO351" s="8">
        <v>24.7</v>
      </c>
      <c r="AP351" s="8">
        <v>23.95</v>
      </c>
      <c r="AQ351" s="8">
        <v>25.74</v>
      </c>
      <c r="AR351" s="8">
        <v>26.17</v>
      </c>
      <c r="AS351" s="8">
        <v>26.94</v>
      </c>
      <c r="AT351" s="8">
        <v>24.7</v>
      </c>
      <c r="AU351" s="8">
        <v>23.95</v>
      </c>
      <c r="AV351" s="8">
        <v>1.08</v>
      </c>
      <c r="AW351" s="8">
        <v>3.11</v>
      </c>
      <c r="AX351" s="8">
        <v>0.72</v>
      </c>
      <c r="AY351" s="8">
        <v>1.44</v>
      </c>
      <c r="AZ351" s="8">
        <v>2.84</v>
      </c>
      <c r="BA351" s="8">
        <v>-39.08</v>
      </c>
      <c r="BB351" s="8">
        <v>-39.659999999999997</v>
      </c>
      <c r="BC351" s="8">
        <v>-39.01</v>
      </c>
      <c r="BD351" s="8">
        <v>-38.39</v>
      </c>
      <c r="BE351" s="8">
        <v>-36.53</v>
      </c>
      <c r="BF351" s="4" t="s">
        <v>134</v>
      </c>
      <c r="BG351" s="4" t="s">
        <v>134</v>
      </c>
      <c r="BH351" s="4" t="s">
        <v>134</v>
      </c>
      <c r="BI351" s="8">
        <v>-38.39</v>
      </c>
      <c r="BJ351" s="8">
        <v>-36.53</v>
      </c>
      <c r="BK351" s="8">
        <v>466.28</v>
      </c>
      <c r="BL351" s="8">
        <v>417.75</v>
      </c>
      <c r="BM351" s="8">
        <v>372.7</v>
      </c>
      <c r="BN351" s="8">
        <v>330.4</v>
      </c>
      <c r="BO351" s="8">
        <v>290.22000000000003</v>
      </c>
      <c r="BP351" s="8">
        <v>466.28</v>
      </c>
      <c r="BQ351" s="8">
        <v>417.75</v>
      </c>
      <c r="BR351" s="8">
        <v>372.7</v>
      </c>
      <c r="BS351" s="8">
        <v>330.4</v>
      </c>
      <c r="BT351" s="8">
        <v>290.22000000000003</v>
      </c>
      <c r="BU351" s="4" t="s">
        <v>134</v>
      </c>
      <c r="BV351" s="4" t="s">
        <v>134</v>
      </c>
      <c r="BW351" s="4" t="s">
        <v>134</v>
      </c>
      <c r="BX351" s="4" t="s">
        <v>134</v>
      </c>
      <c r="BY351" s="4" t="s">
        <v>134</v>
      </c>
      <c r="BZ351" s="8">
        <v>-0.4</v>
      </c>
      <c r="CA351" s="8">
        <v>-1.58</v>
      </c>
      <c r="CB351" s="8">
        <v>-0.23</v>
      </c>
      <c r="CC351" s="8">
        <v>-0.4</v>
      </c>
      <c r="CD351" s="8">
        <v>-1.82</v>
      </c>
      <c r="CE351" s="4" t="s">
        <v>134</v>
      </c>
      <c r="CF351" s="4" t="s">
        <v>134</v>
      </c>
      <c r="CG351" s="4" t="s">
        <v>134</v>
      </c>
      <c r="CH351" s="4" t="s">
        <v>134</v>
      </c>
      <c r="CI351" s="4" t="s">
        <v>134</v>
      </c>
      <c r="CJ351" s="4" t="s">
        <v>134</v>
      </c>
      <c r="CK351" s="4" t="s">
        <v>134</v>
      </c>
      <c r="CL351" s="4" t="s">
        <v>134</v>
      </c>
      <c r="CM351" s="4" t="s">
        <v>134</v>
      </c>
      <c r="CN351" s="4" t="s">
        <v>134</v>
      </c>
      <c r="CO351" s="4" t="s">
        <v>134</v>
      </c>
      <c r="CP351" s="4" t="s">
        <v>134</v>
      </c>
      <c r="CQ351" s="4" t="s">
        <v>134</v>
      </c>
      <c r="CR351" s="4" t="s">
        <v>134</v>
      </c>
      <c r="CS351" s="4" t="s">
        <v>134</v>
      </c>
      <c r="CT351" s="4" t="s">
        <v>134</v>
      </c>
      <c r="CU351" s="4" t="s">
        <v>134</v>
      </c>
      <c r="CV351" s="4" t="s">
        <v>134</v>
      </c>
      <c r="CW351" s="4" t="s">
        <v>134</v>
      </c>
      <c r="CX351" s="8">
        <v>8.14</v>
      </c>
      <c r="CY351" s="8">
        <v>7.09</v>
      </c>
      <c r="CZ351" s="4" t="s">
        <v>134</v>
      </c>
      <c r="DA351" s="4" t="s">
        <v>134</v>
      </c>
      <c r="DB351" s="4" t="s">
        <v>134</v>
      </c>
      <c r="DC351" s="4" t="s">
        <v>134</v>
      </c>
      <c r="DD351" s="4" t="s">
        <v>134</v>
      </c>
      <c r="DE351" s="4" t="s">
        <v>134</v>
      </c>
      <c r="DF351" s="4" t="s">
        <v>134</v>
      </c>
      <c r="DG351" s="4">
        <f t="shared" si="128"/>
        <v>7.3748624812159491E-2</v>
      </c>
    </row>
    <row r="352" spans="1:111" ht="14" customHeight="1" x14ac:dyDescent="0.2">
      <c r="A352" s="4" t="s">
        <v>1304</v>
      </c>
      <c r="B352" s="5" t="s">
        <v>1305</v>
      </c>
      <c r="C352" s="4" t="s">
        <v>1306</v>
      </c>
      <c r="D352" s="2" t="s">
        <v>134</v>
      </c>
      <c r="E352" s="4" t="e">
        <f t="shared" si="129"/>
        <v>#VALUE!</v>
      </c>
      <c r="F352" s="4" t="e">
        <f t="shared" si="110"/>
        <v>#VALUE!</v>
      </c>
      <c r="G352" s="4" t="e">
        <f t="shared" si="111"/>
        <v>#VALUE!</v>
      </c>
      <c r="H352" s="4" t="e">
        <f t="shared" si="112"/>
        <v>#VALUE!</v>
      </c>
      <c r="I352" s="2" t="s">
        <v>134</v>
      </c>
      <c r="J352" s="8">
        <v>9</v>
      </c>
      <c r="K352" s="4" t="e">
        <f t="shared" si="113"/>
        <v>#VALUE!</v>
      </c>
      <c r="L352" s="4" t="e">
        <f t="shared" si="114"/>
        <v>#VALUE!</v>
      </c>
      <c r="M352" s="14" t="e">
        <f t="shared" si="115"/>
        <v>#DIV/0!</v>
      </c>
      <c r="N352" s="4" t="e">
        <f t="shared" si="116"/>
        <v>#VALUE!</v>
      </c>
      <c r="O352" s="4" t="e">
        <f t="shared" si="117"/>
        <v>#VALUE!</v>
      </c>
      <c r="P352" s="4" t="e">
        <f t="shared" si="118"/>
        <v>#VALUE!</v>
      </c>
      <c r="Q352" s="4" t="e">
        <f t="shared" si="119"/>
        <v>#VALUE!</v>
      </c>
      <c r="R352" s="4" t="e">
        <f t="shared" si="120"/>
        <v>#VALUE!</v>
      </c>
      <c r="S352" s="4" t="e">
        <f t="shared" si="121"/>
        <v>#VALUE!</v>
      </c>
      <c r="T352" s="14" t="e">
        <f t="shared" si="122"/>
        <v>#DIV/0!</v>
      </c>
      <c r="U352" s="4" t="e">
        <f t="shared" si="123"/>
        <v>#VALUE!</v>
      </c>
      <c r="V352" s="4" t="e">
        <f t="shared" si="124"/>
        <v>#VALUE!</v>
      </c>
      <c r="W352" s="4" t="e">
        <f t="shared" si="125"/>
        <v>#VALUE!</v>
      </c>
      <c r="X352" t="e">
        <f t="shared" si="126"/>
        <v>#VALUE!</v>
      </c>
      <c r="Y352" t="e">
        <f t="shared" si="127"/>
        <v>#VALUE!</v>
      </c>
      <c r="Z352" s="9" t="s">
        <v>1307</v>
      </c>
      <c r="AA352" s="2" t="s">
        <v>134</v>
      </c>
      <c r="AB352" s="2" t="s">
        <v>134</v>
      </c>
      <c r="AC352" s="2" t="s">
        <v>134</v>
      </c>
      <c r="AD352" s="2" t="s">
        <v>134</v>
      </c>
      <c r="AE352" s="2" t="s">
        <v>134</v>
      </c>
      <c r="AF352" s="2" t="s">
        <v>134</v>
      </c>
      <c r="AG352" s="4" t="s">
        <v>134</v>
      </c>
      <c r="AH352" s="4" t="s">
        <v>134</v>
      </c>
      <c r="AI352" s="4" t="s">
        <v>134</v>
      </c>
      <c r="AJ352" s="4" t="s">
        <v>134</v>
      </c>
      <c r="AK352" s="4" t="s">
        <v>134</v>
      </c>
      <c r="AL352" s="4" t="s">
        <v>134</v>
      </c>
      <c r="AM352" s="4" t="s">
        <v>134</v>
      </c>
      <c r="AN352" s="4" t="s">
        <v>134</v>
      </c>
      <c r="AO352" s="4" t="s">
        <v>134</v>
      </c>
      <c r="AP352" s="4" t="s">
        <v>134</v>
      </c>
      <c r="AQ352" s="4" t="s">
        <v>134</v>
      </c>
      <c r="AR352" s="4" t="s">
        <v>134</v>
      </c>
      <c r="AS352" s="4" t="s">
        <v>134</v>
      </c>
      <c r="AT352" s="4" t="s">
        <v>134</v>
      </c>
      <c r="AU352" s="4" t="s">
        <v>134</v>
      </c>
      <c r="AV352" s="4" t="s">
        <v>134</v>
      </c>
      <c r="AW352" s="4" t="s">
        <v>134</v>
      </c>
      <c r="AX352" s="4" t="s">
        <v>134</v>
      </c>
      <c r="AY352" s="4" t="s">
        <v>134</v>
      </c>
      <c r="AZ352" s="4" t="s">
        <v>134</v>
      </c>
      <c r="BA352" s="4" t="s">
        <v>134</v>
      </c>
      <c r="BB352" s="4" t="s">
        <v>134</v>
      </c>
      <c r="BC352" s="4" t="s">
        <v>134</v>
      </c>
      <c r="BD352" s="4" t="s">
        <v>134</v>
      </c>
      <c r="BE352" s="4" t="s">
        <v>134</v>
      </c>
      <c r="BF352" s="4" t="s">
        <v>134</v>
      </c>
      <c r="BG352" s="4" t="s">
        <v>134</v>
      </c>
      <c r="BH352" s="4" t="s">
        <v>134</v>
      </c>
      <c r="BI352" s="4" t="s">
        <v>134</v>
      </c>
      <c r="BJ352" s="4" t="s">
        <v>134</v>
      </c>
      <c r="BK352" s="4" t="s">
        <v>134</v>
      </c>
      <c r="BL352" s="4" t="s">
        <v>134</v>
      </c>
      <c r="BM352" s="4" t="s">
        <v>134</v>
      </c>
      <c r="BN352" s="4" t="s">
        <v>134</v>
      </c>
      <c r="BO352" s="4" t="s">
        <v>134</v>
      </c>
      <c r="BP352" s="4" t="s">
        <v>134</v>
      </c>
      <c r="BQ352" s="4" t="s">
        <v>134</v>
      </c>
      <c r="BR352" s="4" t="s">
        <v>134</v>
      </c>
      <c r="BS352" s="4" t="s">
        <v>134</v>
      </c>
      <c r="BT352" s="4" t="s">
        <v>134</v>
      </c>
      <c r="BU352" s="4" t="s">
        <v>134</v>
      </c>
      <c r="BV352" s="4" t="s">
        <v>134</v>
      </c>
      <c r="BW352" s="4" t="s">
        <v>134</v>
      </c>
      <c r="BX352" s="4" t="s">
        <v>134</v>
      </c>
      <c r="BY352" s="4" t="s">
        <v>134</v>
      </c>
      <c r="BZ352" s="4" t="s">
        <v>134</v>
      </c>
      <c r="CA352" s="4" t="s">
        <v>134</v>
      </c>
      <c r="CB352" s="4" t="s">
        <v>134</v>
      </c>
      <c r="CC352" s="4" t="s">
        <v>134</v>
      </c>
      <c r="CD352" s="4" t="s">
        <v>134</v>
      </c>
      <c r="CE352" s="4" t="s">
        <v>134</v>
      </c>
      <c r="CF352" s="4" t="s">
        <v>134</v>
      </c>
      <c r="CG352" s="4" t="s">
        <v>134</v>
      </c>
      <c r="CH352" s="4" t="s">
        <v>134</v>
      </c>
      <c r="CI352" s="4" t="s">
        <v>134</v>
      </c>
      <c r="CJ352" s="4" t="s">
        <v>134</v>
      </c>
      <c r="CK352" s="4" t="s">
        <v>134</v>
      </c>
      <c r="CL352" s="4" t="s">
        <v>134</v>
      </c>
      <c r="CM352" s="4" t="s">
        <v>134</v>
      </c>
      <c r="CN352" s="4" t="s">
        <v>134</v>
      </c>
      <c r="CO352" s="4" t="s">
        <v>134</v>
      </c>
      <c r="CP352" s="4" t="s">
        <v>134</v>
      </c>
      <c r="CQ352" s="4" t="s">
        <v>134</v>
      </c>
      <c r="CR352" s="4" t="s">
        <v>134</v>
      </c>
      <c r="CS352" s="4" t="s">
        <v>134</v>
      </c>
      <c r="CT352" s="8">
        <v>3</v>
      </c>
      <c r="CU352" s="8">
        <v>7</v>
      </c>
      <c r="CV352" s="4" t="s">
        <v>134</v>
      </c>
      <c r="CW352" s="4" t="s">
        <v>134</v>
      </c>
      <c r="CX352" s="4" t="s">
        <v>134</v>
      </c>
      <c r="CY352" s="4" t="s">
        <v>134</v>
      </c>
      <c r="CZ352" s="4" t="s">
        <v>134</v>
      </c>
      <c r="DA352" s="4" t="s">
        <v>134</v>
      </c>
      <c r="DB352" s="4" t="s">
        <v>134</v>
      </c>
      <c r="DC352" s="4" t="s">
        <v>134</v>
      </c>
      <c r="DD352" s="4" t="s">
        <v>134</v>
      </c>
      <c r="DE352" s="4" t="s">
        <v>134</v>
      </c>
      <c r="DF352" s="8">
        <v>9</v>
      </c>
      <c r="DG352" s="4" t="e">
        <f t="shared" si="128"/>
        <v>#VALUE!</v>
      </c>
    </row>
    <row r="353" spans="1:111" ht="14" customHeight="1" x14ac:dyDescent="0.2">
      <c r="A353" s="4" t="s">
        <v>1308</v>
      </c>
      <c r="B353" s="5" t="s">
        <v>1309</v>
      </c>
      <c r="C353" s="4" t="s">
        <v>201</v>
      </c>
      <c r="D353" s="2" t="s">
        <v>134</v>
      </c>
      <c r="E353" s="4" t="e">
        <f t="shared" si="129"/>
        <v>#VALUE!</v>
      </c>
      <c r="F353" s="4">
        <f t="shared" si="110"/>
        <v>-5.0386803578174053</v>
      </c>
      <c r="G353" s="4">
        <f t="shared" si="111"/>
        <v>-5.0387334696669548</v>
      </c>
      <c r="H353" s="4" t="e">
        <f t="shared" si="112"/>
        <v>#DIV/0!</v>
      </c>
      <c r="I353" s="17">
        <v>7.7364905950000002</v>
      </c>
      <c r="J353" s="4" t="s">
        <v>134</v>
      </c>
      <c r="K353" s="4" t="e">
        <f t="shared" si="113"/>
        <v>#VALUE!</v>
      </c>
      <c r="L353" s="4" t="e">
        <f t="shared" si="114"/>
        <v>#VALUE!</v>
      </c>
      <c r="M353" s="14">
        <f t="shared" si="115"/>
        <v>0.06</v>
      </c>
      <c r="N353" s="4" t="e">
        <f t="shared" si="116"/>
        <v>#DIV/0!</v>
      </c>
      <c r="O353" s="4" t="e">
        <f t="shared" si="117"/>
        <v>#DIV/0!</v>
      </c>
      <c r="P353" s="4" t="e">
        <f t="shared" si="118"/>
        <v>#DIV/0!</v>
      </c>
      <c r="Q353" s="4" t="e">
        <f t="shared" si="119"/>
        <v>#VALUE!</v>
      </c>
      <c r="R353" s="4" t="e">
        <f t="shared" si="120"/>
        <v>#VALUE!</v>
      </c>
      <c r="S353" s="4" t="e">
        <f t="shared" si="121"/>
        <v>#VALUE!</v>
      </c>
      <c r="T353" s="14" t="e">
        <f t="shared" si="122"/>
        <v>#DIV/0!</v>
      </c>
      <c r="U353" s="4">
        <f t="shared" si="123"/>
        <v>0</v>
      </c>
      <c r="V353" s="4">
        <f t="shared" si="124"/>
        <v>0</v>
      </c>
      <c r="W353" s="4" t="e">
        <f t="shared" si="125"/>
        <v>#DIV/0!</v>
      </c>
      <c r="X353">
        <f t="shared" si="126"/>
        <v>-12795.166666666668</v>
      </c>
      <c r="Y353">
        <f t="shared" si="127"/>
        <v>0.08</v>
      </c>
      <c r="Z353" s="9" t="s">
        <v>1310</v>
      </c>
      <c r="AA353" s="17">
        <v>15.257671609999999</v>
      </c>
      <c r="AB353" s="2" t="s">
        <v>134</v>
      </c>
      <c r="AC353" s="2" t="s">
        <v>134</v>
      </c>
      <c r="AD353" s="2" t="s">
        <v>134</v>
      </c>
      <c r="AE353" s="16">
        <v>-0.12</v>
      </c>
      <c r="AF353" s="16">
        <v>7736.37059465725</v>
      </c>
      <c r="AG353" s="8">
        <v>-1535.42</v>
      </c>
      <c r="AH353" s="8">
        <v>0</v>
      </c>
      <c r="AI353" s="4" t="s">
        <v>134</v>
      </c>
      <c r="AJ353" s="4" t="s">
        <v>134</v>
      </c>
      <c r="AK353" s="4" t="s">
        <v>134</v>
      </c>
      <c r="AL353" s="8">
        <v>0.12</v>
      </c>
      <c r="AM353" s="8">
        <v>0</v>
      </c>
      <c r="AN353" s="4" t="s">
        <v>134</v>
      </c>
      <c r="AO353" s="4" t="s">
        <v>134</v>
      </c>
      <c r="AP353" s="4" t="s">
        <v>134</v>
      </c>
      <c r="AQ353" s="8">
        <v>0.12</v>
      </c>
      <c r="AR353" s="8">
        <v>0</v>
      </c>
      <c r="AS353" s="4" t="s">
        <v>134</v>
      </c>
      <c r="AT353" s="4" t="s">
        <v>134</v>
      </c>
      <c r="AU353" s="4" t="s">
        <v>134</v>
      </c>
      <c r="AV353" s="8">
        <v>0</v>
      </c>
      <c r="AW353" s="8">
        <v>0</v>
      </c>
      <c r="AX353" s="4" t="s">
        <v>134</v>
      </c>
      <c r="AY353" s="4" t="s">
        <v>134</v>
      </c>
      <c r="AZ353" s="4" t="s">
        <v>134</v>
      </c>
      <c r="BA353" s="8">
        <v>-1535.38</v>
      </c>
      <c r="BB353" s="8">
        <v>0</v>
      </c>
      <c r="BC353" s="4" t="s">
        <v>134</v>
      </c>
      <c r="BD353" s="4" t="s">
        <v>134</v>
      </c>
      <c r="BE353" s="4" t="s">
        <v>134</v>
      </c>
      <c r="BF353" s="8">
        <v>-1535.38</v>
      </c>
      <c r="BG353" s="8">
        <v>0</v>
      </c>
      <c r="BH353" s="4" t="s">
        <v>134</v>
      </c>
      <c r="BI353" s="4" t="s">
        <v>134</v>
      </c>
      <c r="BJ353" s="4" t="s">
        <v>134</v>
      </c>
      <c r="BK353" s="8">
        <v>1.5</v>
      </c>
      <c r="BL353" s="8">
        <v>0</v>
      </c>
      <c r="BM353" s="4" t="s">
        <v>134</v>
      </c>
      <c r="BN353" s="4" t="s">
        <v>134</v>
      </c>
      <c r="BO353" s="4" t="s">
        <v>134</v>
      </c>
      <c r="BP353" s="8">
        <v>1.5</v>
      </c>
      <c r="BQ353" s="8">
        <v>0</v>
      </c>
      <c r="BR353" s="4" t="s">
        <v>134</v>
      </c>
      <c r="BS353" s="4" t="s">
        <v>134</v>
      </c>
      <c r="BT353" s="4" t="s">
        <v>134</v>
      </c>
      <c r="BU353" s="4" t="s">
        <v>134</v>
      </c>
      <c r="BV353" s="4" t="s">
        <v>134</v>
      </c>
      <c r="BW353" s="4" t="s">
        <v>134</v>
      </c>
      <c r="BX353" s="4" t="s">
        <v>134</v>
      </c>
      <c r="BY353" s="4" t="s">
        <v>134</v>
      </c>
      <c r="BZ353" s="4" t="s">
        <v>134</v>
      </c>
      <c r="CA353" s="4" t="s">
        <v>134</v>
      </c>
      <c r="CB353" s="4" t="s">
        <v>134</v>
      </c>
      <c r="CC353" s="4" t="s">
        <v>134</v>
      </c>
      <c r="CD353" s="4" t="s">
        <v>134</v>
      </c>
      <c r="CE353" s="4" t="s">
        <v>134</v>
      </c>
      <c r="CF353" s="4" t="s">
        <v>134</v>
      </c>
      <c r="CG353" s="4" t="s">
        <v>134</v>
      </c>
      <c r="CH353" s="4" t="s">
        <v>134</v>
      </c>
      <c r="CI353" s="4" t="s">
        <v>134</v>
      </c>
      <c r="CJ353" s="4" t="s">
        <v>134</v>
      </c>
      <c r="CK353" s="4" t="s">
        <v>134</v>
      </c>
      <c r="CL353" s="4" t="s">
        <v>134</v>
      </c>
      <c r="CM353" s="4" t="s">
        <v>134</v>
      </c>
      <c r="CN353" s="4" t="s">
        <v>134</v>
      </c>
      <c r="CO353" s="4" t="s">
        <v>134</v>
      </c>
      <c r="CP353" s="4" t="s">
        <v>134</v>
      </c>
      <c r="CQ353" s="4" t="s">
        <v>134</v>
      </c>
      <c r="CR353" s="4" t="s">
        <v>134</v>
      </c>
      <c r="CS353" s="4" t="s">
        <v>134</v>
      </c>
      <c r="CT353" s="4" t="s">
        <v>134</v>
      </c>
      <c r="CU353" s="4" t="s">
        <v>134</v>
      </c>
      <c r="CV353" s="4" t="s">
        <v>134</v>
      </c>
      <c r="CW353" s="4" t="s">
        <v>134</v>
      </c>
      <c r="CX353" s="4" t="s">
        <v>134</v>
      </c>
      <c r="CY353" s="4" t="s">
        <v>134</v>
      </c>
      <c r="CZ353" s="4" t="s">
        <v>134</v>
      </c>
      <c r="DA353" s="4" t="s">
        <v>134</v>
      </c>
      <c r="DB353" s="4" t="s">
        <v>134</v>
      </c>
      <c r="DC353" s="4" t="s">
        <v>134</v>
      </c>
      <c r="DD353" s="4" t="s">
        <v>134</v>
      </c>
      <c r="DE353" s="4" t="s">
        <v>134</v>
      </c>
      <c r="DF353" s="4" t="s">
        <v>134</v>
      </c>
      <c r="DG353" s="4" t="e">
        <f t="shared" si="128"/>
        <v>#VALUE!</v>
      </c>
    </row>
    <row r="354" spans="1:111" ht="14" customHeight="1" x14ac:dyDescent="0.2">
      <c r="A354" s="4" t="s">
        <v>1311</v>
      </c>
      <c r="B354" s="5" t="s">
        <v>1312</v>
      </c>
      <c r="C354" s="4" t="s">
        <v>1313</v>
      </c>
      <c r="D354" s="16">
        <v>2</v>
      </c>
      <c r="E354" s="4" t="e">
        <f t="shared" si="129"/>
        <v>#VALUE!</v>
      </c>
      <c r="F354" s="4">
        <f t="shared" si="110"/>
        <v>-7.5820733992433428E-2</v>
      </c>
      <c r="G354" s="4">
        <f t="shared" si="111"/>
        <v>-3.8490202929642479</v>
      </c>
      <c r="H354" s="4" t="e">
        <f t="shared" si="112"/>
        <v>#DIV/0!</v>
      </c>
      <c r="I354" s="17">
        <v>0.33989525199999998</v>
      </c>
      <c r="J354" s="8">
        <v>14</v>
      </c>
      <c r="K354" s="4">
        <f t="shared" si="113"/>
        <v>-1</v>
      </c>
      <c r="L354" s="4">
        <f t="shared" si="114"/>
        <v>-0.56679377330590863</v>
      </c>
      <c r="M354" s="14">
        <f t="shared" si="115"/>
        <v>2181.12</v>
      </c>
      <c r="N354" s="4" t="e">
        <f t="shared" si="116"/>
        <v>#DIV/0!</v>
      </c>
      <c r="O354" s="4" t="e">
        <f t="shared" si="117"/>
        <v>#DIV/0!</v>
      </c>
      <c r="P354" s="4" t="e">
        <f t="shared" si="118"/>
        <v>#DIV/0!</v>
      </c>
      <c r="Q354" s="4" t="e">
        <f t="shared" si="119"/>
        <v>#VALUE!</v>
      </c>
      <c r="R354" s="4" t="e">
        <f t="shared" si="120"/>
        <v>#VALUE!</v>
      </c>
      <c r="S354" s="4" t="e">
        <f t="shared" si="121"/>
        <v>#VALUE!</v>
      </c>
      <c r="T354" s="14" t="e">
        <f t="shared" si="122"/>
        <v>#DIV/0!</v>
      </c>
      <c r="U354" s="4">
        <f t="shared" si="123"/>
        <v>0</v>
      </c>
      <c r="V354" s="4">
        <f t="shared" si="124"/>
        <v>0</v>
      </c>
      <c r="W354" s="4" t="e">
        <f t="shared" si="125"/>
        <v>#DIV/0!</v>
      </c>
      <c r="X354">
        <f t="shared" si="126"/>
        <v>-17.634554108807677</v>
      </c>
      <c r="Y354">
        <f t="shared" si="127"/>
        <v>2.9337768063021786E-2</v>
      </c>
      <c r="Z354" s="9" t="s">
        <v>1314</v>
      </c>
      <c r="AA354" s="2" t="s">
        <v>134</v>
      </c>
      <c r="AB354" s="2" t="s">
        <v>134</v>
      </c>
      <c r="AC354" s="2" t="s">
        <v>134</v>
      </c>
      <c r="AD354" s="2" t="s">
        <v>134</v>
      </c>
      <c r="AE354" s="16">
        <v>4823.45</v>
      </c>
      <c r="AF354" s="16">
        <v>5163.3452524027498</v>
      </c>
      <c r="AG354" s="8">
        <v>-4482.88</v>
      </c>
      <c r="AH354" s="8">
        <v>-5472.67</v>
      </c>
      <c r="AI354" s="8">
        <v>-6379.84</v>
      </c>
      <c r="AJ354" s="8">
        <v>-7285.45</v>
      </c>
      <c r="AK354" s="8">
        <v>-11444.78</v>
      </c>
      <c r="AL354" s="8">
        <v>254.21</v>
      </c>
      <c r="AM354" s="8">
        <v>4108.03</v>
      </c>
      <c r="AN354" s="8">
        <v>4355.2299999999996</v>
      </c>
      <c r="AO354" s="8">
        <v>4050.5</v>
      </c>
      <c r="AP354" s="8">
        <v>7217.95</v>
      </c>
      <c r="AQ354" s="8">
        <v>254.21</v>
      </c>
      <c r="AR354" s="8">
        <v>2210.21</v>
      </c>
      <c r="AS354" s="8">
        <v>1933.19</v>
      </c>
      <c r="AT354" s="8">
        <v>762.31</v>
      </c>
      <c r="AU354" s="8">
        <v>3224.63</v>
      </c>
      <c r="AV354" s="8">
        <v>0</v>
      </c>
      <c r="AW354" s="8">
        <v>0</v>
      </c>
      <c r="AX354" s="8">
        <v>7000.81</v>
      </c>
      <c r="AY354" s="8">
        <v>8217.56</v>
      </c>
      <c r="AZ354" s="8">
        <v>4573.46</v>
      </c>
      <c r="BA354" s="8">
        <v>-1341.47</v>
      </c>
      <c r="BB354" s="8">
        <v>-1382.52</v>
      </c>
      <c r="BC354" s="8">
        <v>-1889.96</v>
      </c>
      <c r="BD354" s="8">
        <v>-4460.93</v>
      </c>
      <c r="BE354" s="8">
        <v>-4610.59</v>
      </c>
      <c r="BF354" s="8">
        <v>-1341.47</v>
      </c>
      <c r="BG354" s="8">
        <v>-1382.52</v>
      </c>
      <c r="BH354" s="8">
        <v>-1181.0899999999999</v>
      </c>
      <c r="BI354" s="8">
        <v>-3533.36</v>
      </c>
      <c r="BJ354" s="8">
        <v>-4325.93</v>
      </c>
      <c r="BK354" s="8">
        <v>8664.94</v>
      </c>
      <c r="BL354" s="8">
        <v>10041.64</v>
      </c>
      <c r="BM354" s="8">
        <v>11529.7</v>
      </c>
      <c r="BN354" s="8">
        <v>8684.7099999999991</v>
      </c>
      <c r="BO354" s="8">
        <v>8719.2199999999993</v>
      </c>
      <c r="BP354" s="8">
        <v>8664.94</v>
      </c>
      <c r="BQ354" s="8">
        <v>9706.42</v>
      </c>
      <c r="BR354" s="8">
        <v>10426.51</v>
      </c>
      <c r="BS354" s="8">
        <v>6903.78</v>
      </c>
      <c r="BT354" s="8">
        <v>6787.57</v>
      </c>
      <c r="BU354" s="4" t="s">
        <v>134</v>
      </c>
      <c r="BV354" s="4" t="s">
        <v>134</v>
      </c>
      <c r="BW354" s="8">
        <v>0</v>
      </c>
      <c r="BX354" s="8">
        <v>-12.46</v>
      </c>
      <c r="BY354" s="8">
        <v>-544.42999999999995</v>
      </c>
      <c r="BZ354" s="8">
        <v>0</v>
      </c>
      <c r="CA354" s="4" t="s">
        <v>134</v>
      </c>
      <c r="CB354" s="8">
        <v>-3311.7</v>
      </c>
      <c r="CC354" s="8">
        <v>-5667.86</v>
      </c>
      <c r="CD354" s="8">
        <v>-3882.41</v>
      </c>
      <c r="CE354" s="4" t="s">
        <v>134</v>
      </c>
      <c r="CF354" s="4" t="s">
        <v>134</v>
      </c>
      <c r="CG354" s="10">
        <v>-3.9275731363592201</v>
      </c>
      <c r="CH354" s="10">
        <v>-3.5900338518139598</v>
      </c>
      <c r="CI354" s="4" t="s">
        <v>134</v>
      </c>
      <c r="CJ354" s="4" t="s">
        <v>134</v>
      </c>
      <c r="CK354" s="4" t="s">
        <v>134</v>
      </c>
      <c r="CL354" s="8">
        <v>-5670.97</v>
      </c>
      <c r="CM354" s="8">
        <v>-6357.87</v>
      </c>
      <c r="CN354" s="8">
        <v>-11160.12</v>
      </c>
      <c r="CO354" s="4" t="s">
        <v>134</v>
      </c>
      <c r="CP354" s="4" t="s">
        <v>134</v>
      </c>
      <c r="CQ354" s="10">
        <v>-81.004000000000005</v>
      </c>
      <c r="CR354" s="10">
        <v>-77.369</v>
      </c>
      <c r="CS354" s="4" t="s">
        <v>371</v>
      </c>
      <c r="CT354" s="8">
        <v>6</v>
      </c>
      <c r="CU354" s="8">
        <v>6</v>
      </c>
      <c r="CV354" s="4" t="s">
        <v>134</v>
      </c>
      <c r="CW354" s="4" t="s">
        <v>134</v>
      </c>
      <c r="CX354" s="8">
        <v>384.84</v>
      </c>
      <c r="CY354" s="8">
        <v>-454.61</v>
      </c>
      <c r="CZ354" s="8">
        <v>-219.46</v>
      </c>
      <c r="DA354" s="4" t="s">
        <v>134</v>
      </c>
      <c r="DB354" s="4" t="s">
        <v>134</v>
      </c>
      <c r="DC354" s="8">
        <v>1912.47</v>
      </c>
      <c r="DD354" s="8">
        <v>2584.1799999999998</v>
      </c>
      <c r="DE354" s="8">
        <v>3280.45</v>
      </c>
      <c r="DF354" s="8">
        <v>14</v>
      </c>
      <c r="DG354" s="4">
        <f t="shared" si="128"/>
        <v>-0.20888901273277072</v>
      </c>
    </row>
    <row r="355" spans="1:111" ht="14" customHeight="1" x14ac:dyDescent="0.2">
      <c r="A355" s="4" t="s">
        <v>1315</v>
      </c>
      <c r="B355" s="5" t="s">
        <v>1316</v>
      </c>
      <c r="C355" s="4" t="s">
        <v>186</v>
      </c>
      <c r="D355" s="2" t="s">
        <v>134</v>
      </c>
      <c r="E355" s="4" t="e">
        <f t="shared" si="129"/>
        <v>#VALUE!</v>
      </c>
      <c r="F355" s="4" t="e">
        <f t="shared" si="110"/>
        <v>#VALUE!</v>
      </c>
      <c r="G355" s="4" t="e">
        <f t="shared" si="111"/>
        <v>#VALUE!</v>
      </c>
      <c r="H355" s="4" t="e">
        <f t="shared" si="112"/>
        <v>#VALUE!</v>
      </c>
      <c r="I355" s="2" t="s">
        <v>134</v>
      </c>
      <c r="J355" s="4" t="s">
        <v>134</v>
      </c>
      <c r="K355" s="4" t="e">
        <f t="shared" si="113"/>
        <v>#VALUE!</v>
      </c>
      <c r="L355" s="4" t="e">
        <f t="shared" si="114"/>
        <v>#VALUE!</v>
      </c>
      <c r="M355" s="14">
        <f t="shared" si="115"/>
        <v>0.14000000000000001</v>
      </c>
      <c r="N355" s="4" t="e">
        <f t="shared" si="116"/>
        <v>#VALUE!</v>
      </c>
      <c r="O355" s="4" t="e">
        <f t="shared" si="117"/>
        <v>#VALUE!</v>
      </c>
      <c r="P355" s="4" t="e">
        <f t="shared" si="118"/>
        <v>#VALUE!</v>
      </c>
      <c r="Q355" s="4" t="e">
        <f t="shared" si="119"/>
        <v>#VALUE!</v>
      </c>
      <c r="R355" s="4" t="e">
        <f t="shared" si="120"/>
        <v>#VALUE!</v>
      </c>
      <c r="S355" s="4" t="e">
        <f t="shared" si="121"/>
        <v>#VALUE!</v>
      </c>
      <c r="T355" s="14" t="e">
        <f t="shared" si="122"/>
        <v>#DIV/0!</v>
      </c>
      <c r="U355" s="4" t="e">
        <f t="shared" si="123"/>
        <v>#VALUE!</v>
      </c>
      <c r="V355" s="4" t="e">
        <f t="shared" si="124"/>
        <v>#VALUE!</v>
      </c>
      <c r="W355" s="4" t="e">
        <f t="shared" si="125"/>
        <v>#VALUE!</v>
      </c>
      <c r="X355" t="e">
        <f t="shared" si="126"/>
        <v>#VALUE!</v>
      </c>
      <c r="Y355" t="e">
        <f t="shared" si="127"/>
        <v>#VALUE!</v>
      </c>
      <c r="Z355" s="9" t="s">
        <v>1317</v>
      </c>
      <c r="AA355" s="17">
        <v>20.389658610000001</v>
      </c>
      <c r="AB355" s="2" t="s">
        <v>134</v>
      </c>
      <c r="AC355" s="2" t="s">
        <v>134</v>
      </c>
      <c r="AD355" s="2" t="s">
        <v>134</v>
      </c>
      <c r="AE355" s="2" t="s">
        <v>134</v>
      </c>
      <c r="AF355" s="2" t="s">
        <v>134</v>
      </c>
      <c r="AG355" s="4" t="s">
        <v>134</v>
      </c>
      <c r="AH355" s="8">
        <v>-47.8</v>
      </c>
      <c r="AI355" s="4" t="s">
        <v>134</v>
      </c>
      <c r="AJ355" s="4" t="s">
        <v>134</v>
      </c>
      <c r="AK355" s="4" t="s">
        <v>134</v>
      </c>
      <c r="AL355" s="4" t="s">
        <v>134</v>
      </c>
      <c r="AM355" s="8">
        <v>0.14000000000000001</v>
      </c>
      <c r="AN355" s="4" t="s">
        <v>134</v>
      </c>
      <c r="AO355" s="4" t="s">
        <v>134</v>
      </c>
      <c r="AP355" s="4" t="s">
        <v>134</v>
      </c>
      <c r="AQ355" s="4" t="s">
        <v>134</v>
      </c>
      <c r="AR355" s="8">
        <v>0.14000000000000001</v>
      </c>
      <c r="AS355" s="4" t="s">
        <v>134</v>
      </c>
      <c r="AT355" s="4" t="s">
        <v>134</v>
      </c>
      <c r="AU355" s="4" t="s">
        <v>134</v>
      </c>
      <c r="AV355" s="4" t="s">
        <v>134</v>
      </c>
      <c r="AW355" s="8">
        <v>0</v>
      </c>
      <c r="AX355" s="4" t="s">
        <v>134</v>
      </c>
      <c r="AY355" s="4" t="s">
        <v>134</v>
      </c>
      <c r="AZ355" s="4" t="s">
        <v>134</v>
      </c>
      <c r="BA355" s="4" t="s">
        <v>134</v>
      </c>
      <c r="BB355" s="8">
        <v>-43.3</v>
      </c>
      <c r="BC355" s="4" t="s">
        <v>134</v>
      </c>
      <c r="BD355" s="4" t="s">
        <v>134</v>
      </c>
      <c r="BE355" s="4" t="s">
        <v>134</v>
      </c>
      <c r="BF355" s="4" t="s">
        <v>134</v>
      </c>
      <c r="BG355" s="8">
        <v>-43.3</v>
      </c>
      <c r="BH355" s="4" t="s">
        <v>134</v>
      </c>
      <c r="BI355" s="4" t="s">
        <v>134</v>
      </c>
      <c r="BJ355" s="4" t="s">
        <v>134</v>
      </c>
      <c r="BK355" s="4" t="s">
        <v>134</v>
      </c>
      <c r="BL355" s="8">
        <v>99.26</v>
      </c>
      <c r="BM355" s="4" t="s">
        <v>134</v>
      </c>
      <c r="BN355" s="4" t="s">
        <v>134</v>
      </c>
      <c r="BO355" s="4" t="s">
        <v>134</v>
      </c>
      <c r="BP355" s="4" t="s">
        <v>134</v>
      </c>
      <c r="BQ355" s="8">
        <v>99.26</v>
      </c>
      <c r="BR355" s="4" t="s">
        <v>134</v>
      </c>
      <c r="BS355" s="4" t="s">
        <v>134</v>
      </c>
      <c r="BT355" s="4" t="s">
        <v>134</v>
      </c>
      <c r="BU355" s="4" t="s">
        <v>134</v>
      </c>
      <c r="BV355" s="4" t="s">
        <v>134</v>
      </c>
      <c r="BW355" s="4" t="s">
        <v>134</v>
      </c>
      <c r="BX355" s="4" t="s">
        <v>134</v>
      </c>
      <c r="BY355" s="4" t="s">
        <v>134</v>
      </c>
      <c r="BZ355" s="4" t="s">
        <v>134</v>
      </c>
      <c r="CA355" s="4" t="s">
        <v>134</v>
      </c>
      <c r="CB355" s="4" t="s">
        <v>134</v>
      </c>
      <c r="CC355" s="4" t="s">
        <v>134</v>
      </c>
      <c r="CD355" s="4" t="s">
        <v>134</v>
      </c>
      <c r="CE355" s="4" t="s">
        <v>134</v>
      </c>
      <c r="CF355" s="4" t="s">
        <v>134</v>
      </c>
      <c r="CG355" s="4" t="s">
        <v>134</v>
      </c>
      <c r="CH355" s="4" t="s">
        <v>134</v>
      </c>
      <c r="CI355" s="4" t="s">
        <v>134</v>
      </c>
      <c r="CJ355" s="4" t="s">
        <v>134</v>
      </c>
      <c r="CK355" s="4" t="s">
        <v>134</v>
      </c>
      <c r="CL355" s="4" t="s">
        <v>134</v>
      </c>
      <c r="CM355" s="4" t="s">
        <v>134</v>
      </c>
      <c r="CN355" s="4" t="s">
        <v>134</v>
      </c>
      <c r="CO355" s="4" t="s">
        <v>134</v>
      </c>
      <c r="CP355" s="4" t="s">
        <v>134</v>
      </c>
      <c r="CQ355" s="4" t="s">
        <v>134</v>
      </c>
      <c r="CR355" s="4" t="s">
        <v>134</v>
      </c>
      <c r="CS355" s="4" t="s">
        <v>134</v>
      </c>
      <c r="CT355" s="4" t="s">
        <v>134</v>
      </c>
      <c r="CU355" s="4" t="s">
        <v>134</v>
      </c>
      <c r="CV355" s="4" t="s">
        <v>134</v>
      </c>
      <c r="CW355" s="4" t="s">
        <v>134</v>
      </c>
      <c r="CX355" s="4" t="s">
        <v>134</v>
      </c>
      <c r="CY355" s="4" t="s">
        <v>134</v>
      </c>
      <c r="CZ355" s="4" t="s">
        <v>134</v>
      </c>
      <c r="DA355" s="4" t="s">
        <v>134</v>
      </c>
      <c r="DB355" s="4" t="s">
        <v>134</v>
      </c>
      <c r="DC355" s="4" t="s">
        <v>134</v>
      </c>
      <c r="DD355" s="4" t="s">
        <v>134</v>
      </c>
      <c r="DE355" s="4" t="s">
        <v>134</v>
      </c>
      <c r="DF355" s="4" t="s">
        <v>134</v>
      </c>
      <c r="DG355" s="4" t="e">
        <f t="shared" si="128"/>
        <v>#VALUE!</v>
      </c>
    </row>
    <row r="356" spans="1:111" ht="14" customHeight="1" x14ac:dyDescent="0.2">
      <c r="A356" s="4" t="s">
        <v>1318</v>
      </c>
      <c r="B356" s="5" t="s">
        <v>1319</v>
      </c>
      <c r="C356" s="4" t="s">
        <v>622</v>
      </c>
      <c r="D356" s="2" t="s">
        <v>134</v>
      </c>
      <c r="E356" s="4">
        <f t="shared" si="129"/>
        <v>0.51955837599768429</v>
      </c>
      <c r="F356" s="4">
        <f t="shared" si="110"/>
        <v>-11.211422882460134</v>
      </c>
      <c r="G356" s="4" t="e">
        <f t="shared" si="111"/>
        <v>#VALUE!</v>
      </c>
      <c r="H356" s="4" t="e">
        <f t="shared" si="112"/>
        <v>#DIV/0!</v>
      </c>
      <c r="I356" s="17">
        <v>24.178890931000002</v>
      </c>
      <c r="J356" s="8">
        <v>7</v>
      </c>
      <c r="K356" s="4">
        <f t="shared" si="113"/>
        <v>-1</v>
      </c>
      <c r="L356" s="4">
        <f t="shared" si="114"/>
        <v>-6.5225891981520734E-3</v>
      </c>
      <c r="M356" s="14">
        <f t="shared" si="115"/>
        <v>145.35</v>
      </c>
      <c r="N356" s="4" t="e">
        <f t="shared" si="116"/>
        <v>#DIV/0!</v>
      </c>
      <c r="O356" s="4" t="e">
        <f t="shared" si="117"/>
        <v>#DIV/0!</v>
      </c>
      <c r="P356" s="4" t="e">
        <f t="shared" si="118"/>
        <v>#VALUE!</v>
      </c>
      <c r="Q356" s="4" t="e">
        <f t="shared" si="119"/>
        <v>#VALUE!</v>
      </c>
      <c r="R356" s="4" t="e">
        <f t="shared" si="120"/>
        <v>#VALUE!</v>
      </c>
      <c r="S356" s="4" t="e">
        <f t="shared" si="121"/>
        <v>#VALUE!</v>
      </c>
      <c r="T356" s="14" t="e">
        <f t="shared" si="122"/>
        <v>#DIV/0!</v>
      </c>
      <c r="U356" s="4">
        <f t="shared" si="123"/>
        <v>0</v>
      </c>
      <c r="V356" s="4">
        <f t="shared" si="124"/>
        <v>0</v>
      </c>
      <c r="W356" s="4">
        <f t="shared" si="125"/>
        <v>1.8025460455037918</v>
      </c>
      <c r="X356">
        <f t="shared" si="126"/>
        <v>-16.203080390683699</v>
      </c>
      <c r="Y356">
        <f t="shared" si="127"/>
        <v>5.7747792698006381E-2</v>
      </c>
      <c r="Z356" s="9" t="s">
        <v>1320</v>
      </c>
      <c r="AA356" s="17">
        <v>35.113243771</v>
      </c>
      <c r="AB356" s="17">
        <v>2.2399869479999999</v>
      </c>
      <c r="AC356" s="17">
        <v>2.367466007</v>
      </c>
      <c r="AD356" s="17">
        <v>4.5348906680000001</v>
      </c>
      <c r="AE356" s="16">
        <v>1476.09</v>
      </c>
      <c r="AF356" s="16">
        <v>25654.9809307828</v>
      </c>
      <c r="AG356" s="8">
        <v>-2156.63</v>
      </c>
      <c r="AH356" s="8">
        <v>-1370.83</v>
      </c>
      <c r="AI356" s="8">
        <v>-765.18</v>
      </c>
      <c r="AJ356" s="8">
        <v>-752.58</v>
      </c>
      <c r="AK356" s="8">
        <v>-1006.87</v>
      </c>
      <c r="AL356" s="8">
        <v>133.1</v>
      </c>
      <c r="AM356" s="8">
        <v>157.6</v>
      </c>
      <c r="AN356" s="8">
        <v>22.7</v>
      </c>
      <c r="AO356" s="8">
        <v>67.11</v>
      </c>
      <c r="AP356" s="8">
        <v>136.63</v>
      </c>
      <c r="AQ356" s="8">
        <v>133.1</v>
      </c>
      <c r="AR356" s="8">
        <v>157.6</v>
      </c>
      <c r="AS356" s="8">
        <v>8.9600000000000009</v>
      </c>
      <c r="AT356" s="8">
        <v>12.16</v>
      </c>
      <c r="AU356" s="8">
        <v>40.46</v>
      </c>
      <c r="AV356" s="8">
        <v>0</v>
      </c>
      <c r="AW356" s="8">
        <v>73.84</v>
      </c>
      <c r="AX356" s="8">
        <v>36.21</v>
      </c>
      <c r="AY356" s="8">
        <v>81.67</v>
      </c>
      <c r="AZ356" s="8">
        <v>67.81</v>
      </c>
      <c r="BA356" s="8">
        <v>-1280.97</v>
      </c>
      <c r="BB356" s="8">
        <v>-660.12</v>
      </c>
      <c r="BC356" s="8">
        <v>-617.64</v>
      </c>
      <c r="BD356" s="8">
        <v>-588.33000000000004</v>
      </c>
      <c r="BE356" s="8">
        <v>-911.49</v>
      </c>
      <c r="BF356" s="4" t="s">
        <v>134</v>
      </c>
      <c r="BG356" s="8">
        <v>-646.38</v>
      </c>
      <c r="BH356" s="8">
        <v>-576.41999999999996</v>
      </c>
      <c r="BI356" s="8">
        <v>-547.11</v>
      </c>
      <c r="BJ356" s="8">
        <v>-692.92</v>
      </c>
      <c r="BK356" s="8">
        <v>2304.85</v>
      </c>
      <c r="BL356" s="8">
        <v>1474.85</v>
      </c>
      <c r="BM356" s="8">
        <v>2309.38</v>
      </c>
      <c r="BN356" s="8">
        <v>1588.6</v>
      </c>
      <c r="BO356" s="8">
        <v>1298.44</v>
      </c>
      <c r="BP356" s="8">
        <v>798.4</v>
      </c>
      <c r="BQ356" s="8">
        <v>853.89</v>
      </c>
      <c r="BR356" s="8">
        <v>2309.38</v>
      </c>
      <c r="BS356" s="8">
        <v>1588.6</v>
      </c>
      <c r="BT356" s="8">
        <v>1298.44</v>
      </c>
      <c r="BU356" s="4" t="s">
        <v>134</v>
      </c>
      <c r="BV356" s="4" t="s">
        <v>134</v>
      </c>
      <c r="BW356" s="4" t="s">
        <v>134</v>
      </c>
      <c r="BX356" s="4" t="s">
        <v>134</v>
      </c>
      <c r="BY356" s="4" t="s">
        <v>134</v>
      </c>
      <c r="BZ356" s="8">
        <v>0</v>
      </c>
      <c r="CA356" s="8">
        <v>0</v>
      </c>
      <c r="CB356" s="8">
        <v>0</v>
      </c>
      <c r="CC356" s="8">
        <v>-30.57</v>
      </c>
      <c r="CD356" s="8">
        <v>-16.100000000000001</v>
      </c>
      <c r="CE356" s="4" t="s">
        <v>134</v>
      </c>
      <c r="CF356" s="4" t="s">
        <v>134</v>
      </c>
      <c r="CG356" s="4" t="s">
        <v>134</v>
      </c>
      <c r="CH356" s="4" t="s">
        <v>134</v>
      </c>
      <c r="CI356" s="4" t="s">
        <v>134</v>
      </c>
      <c r="CJ356" s="4" t="s">
        <v>134</v>
      </c>
      <c r="CK356" s="8">
        <v>-1357.09</v>
      </c>
      <c r="CL356" s="8">
        <v>-723.96</v>
      </c>
      <c r="CM356" s="8">
        <v>-711.36</v>
      </c>
      <c r="CN356" s="8">
        <v>-788.3</v>
      </c>
      <c r="CO356" s="4" t="s">
        <v>134</v>
      </c>
      <c r="CP356" s="4" t="s">
        <v>371</v>
      </c>
      <c r="CQ356" s="4" t="s">
        <v>371</v>
      </c>
      <c r="CR356" s="4" t="s">
        <v>371</v>
      </c>
      <c r="CS356" s="4" t="s">
        <v>371</v>
      </c>
      <c r="CT356" s="8">
        <v>5</v>
      </c>
      <c r="CU356" s="8">
        <v>2</v>
      </c>
      <c r="CV356" s="4" t="s">
        <v>134</v>
      </c>
      <c r="CW356" s="4" t="s">
        <v>134</v>
      </c>
      <c r="CX356" s="4" t="s">
        <v>134</v>
      </c>
      <c r="CY356" s="4" t="s">
        <v>134</v>
      </c>
      <c r="CZ356" s="4" t="s">
        <v>134</v>
      </c>
      <c r="DA356" s="4" t="s">
        <v>134</v>
      </c>
      <c r="DB356" s="8">
        <v>0</v>
      </c>
      <c r="DC356" s="8">
        <v>13.74</v>
      </c>
      <c r="DD356" s="8">
        <v>54.95</v>
      </c>
      <c r="DE356" s="8">
        <v>96.17</v>
      </c>
      <c r="DF356" s="8">
        <v>7</v>
      </c>
      <c r="DG356" s="4">
        <f t="shared" si="128"/>
        <v>0.20976373143977267</v>
      </c>
    </row>
    <row r="357" spans="1:111" ht="14" customHeight="1" x14ac:dyDescent="0.2">
      <c r="A357" s="4" t="s">
        <v>1321</v>
      </c>
      <c r="B357" s="5" t="s">
        <v>1322</v>
      </c>
      <c r="C357" s="4" t="s">
        <v>132</v>
      </c>
      <c r="D357" s="2" t="s">
        <v>134</v>
      </c>
      <c r="E357" s="4" t="e">
        <f t="shared" si="129"/>
        <v>#VALUE!</v>
      </c>
      <c r="F357" s="4">
        <f t="shared" si="110"/>
        <v>-2976.4862066575715</v>
      </c>
      <c r="G357" s="4" t="e">
        <f t="shared" si="111"/>
        <v>#VALUE!</v>
      </c>
      <c r="H357" s="4" t="e">
        <f t="shared" si="112"/>
        <v>#VALUE!</v>
      </c>
      <c r="I357" s="17">
        <v>109.088219474</v>
      </c>
      <c r="J357" s="4" t="s">
        <v>134</v>
      </c>
      <c r="K357" s="4" t="e">
        <f t="shared" si="113"/>
        <v>#VALUE!</v>
      </c>
      <c r="L357" s="4" t="e">
        <f t="shared" si="114"/>
        <v>#VALUE!</v>
      </c>
      <c r="M357" s="14">
        <f t="shared" si="115"/>
        <v>0</v>
      </c>
      <c r="N357" s="4" t="e">
        <f t="shared" si="116"/>
        <v>#DIV/0!</v>
      </c>
      <c r="O357" s="4" t="e">
        <f t="shared" si="117"/>
        <v>#DIV/0!</v>
      </c>
      <c r="P357" s="4" t="e">
        <f t="shared" si="118"/>
        <v>#VALUE!</v>
      </c>
      <c r="Q357" s="4" t="e">
        <f t="shared" si="119"/>
        <v>#VALUE!</v>
      </c>
      <c r="R357" s="4" t="e">
        <f t="shared" si="120"/>
        <v>#VALUE!</v>
      </c>
      <c r="S357" s="4" t="e">
        <f t="shared" si="121"/>
        <v>#VALUE!</v>
      </c>
      <c r="T357" s="14" t="e">
        <f t="shared" si="122"/>
        <v>#DIV/0!</v>
      </c>
      <c r="U357" s="4" t="e">
        <f t="shared" si="123"/>
        <v>#DIV/0!</v>
      </c>
      <c r="V357" s="4" t="e">
        <f t="shared" si="124"/>
        <v>#DIV/0!</v>
      </c>
      <c r="W357" s="4" t="e">
        <f t="shared" si="125"/>
        <v>#DIV/0!</v>
      </c>
      <c r="X357" t="e">
        <f t="shared" si="126"/>
        <v>#DIV/0!</v>
      </c>
      <c r="Y357">
        <f t="shared" si="127"/>
        <v>0</v>
      </c>
      <c r="Z357" s="9" t="s">
        <v>1323</v>
      </c>
      <c r="AA357" s="17">
        <v>155.84032459299999</v>
      </c>
      <c r="AB357" s="17">
        <v>173.55375000000001</v>
      </c>
      <c r="AC357" s="2" t="s">
        <v>134</v>
      </c>
      <c r="AD357" s="2" t="s">
        <v>134</v>
      </c>
      <c r="AE357" s="16">
        <v>0</v>
      </c>
      <c r="AF357" s="2" t="s">
        <v>134</v>
      </c>
      <c r="AG357" s="8">
        <v>-36.65</v>
      </c>
      <c r="AH357" s="8">
        <v>-58.41</v>
      </c>
      <c r="AI357" s="8">
        <v>-5.63</v>
      </c>
      <c r="AJ357" s="4" t="s">
        <v>134</v>
      </c>
      <c r="AK357" s="4" t="s">
        <v>134</v>
      </c>
      <c r="AL357" s="8">
        <v>0</v>
      </c>
      <c r="AM357" s="8">
        <v>0</v>
      </c>
      <c r="AN357" s="4" t="s">
        <v>134</v>
      </c>
      <c r="AO357" s="4" t="s">
        <v>134</v>
      </c>
      <c r="AP357" s="4" t="s">
        <v>134</v>
      </c>
      <c r="AQ357" s="8">
        <v>0</v>
      </c>
      <c r="AR357" s="8">
        <v>0</v>
      </c>
      <c r="AS357" s="4" t="s">
        <v>134</v>
      </c>
      <c r="AT357" s="4" t="s">
        <v>134</v>
      </c>
      <c r="AU357" s="4" t="s">
        <v>134</v>
      </c>
      <c r="AV357" s="8">
        <v>0</v>
      </c>
      <c r="AW357" s="8">
        <v>0</v>
      </c>
      <c r="AX357" s="8">
        <v>0</v>
      </c>
      <c r="AY357" s="4" t="s">
        <v>134</v>
      </c>
      <c r="AZ357" s="4" t="s">
        <v>134</v>
      </c>
      <c r="BA357" s="8">
        <v>-36.65</v>
      </c>
      <c r="BB357" s="8">
        <v>-58.41</v>
      </c>
      <c r="BC357" s="8">
        <v>-5.63</v>
      </c>
      <c r="BD357" s="4" t="s">
        <v>134</v>
      </c>
      <c r="BE357" s="4" t="s">
        <v>134</v>
      </c>
      <c r="BF357" s="4" t="s">
        <v>134</v>
      </c>
      <c r="BG357" s="4" t="s">
        <v>134</v>
      </c>
      <c r="BH357" s="4" t="s">
        <v>134</v>
      </c>
      <c r="BI357" s="4" t="s">
        <v>134</v>
      </c>
      <c r="BJ357" s="4" t="s">
        <v>134</v>
      </c>
      <c r="BK357" s="8">
        <v>102.72</v>
      </c>
      <c r="BL357" s="8">
        <v>66.069999999999993</v>
      </c>
      <c r="BM357" s="4" t="s">
        <v>134</v>
      </c>
      <c r="BN357" s="4" t="s">
        <v>134</v>
      </c>
      <c r="BO357" s="4" t="s">
        <v>134</v>
      </c>
      <c r="BP357" s="8">
        <v>102.72</v>
      </c>
      <c r="BQ357" s="8">
        <v>66.069999999999993</v>
      </c>
      <c r="BR357" s="4" t="s">
        <v>134</v>
      </c>
      <c r="BS357" s="4" t="s">
        <v>134</v>
      </c>
      <c r="BT357" s="4" t="s">
        <v>134</v>
      </c>
      <c r="BU357" s="4" t="s">
        <v>134</v>
      </c>
      <c r="BV357" s="4" t="s">
        <v>134</v>
      </c>
      <c r="BW357" s="4" t="s">
        <v>134</v>
      </c>
      <c r="BX357" s="4" t="s">
        <v>134</v>
      </c>
      <c r="BY357" s="4" t="s">
        <v>134</v>
      </c>
      <c r="BZ357" s="8">
        <v>0</v>
      </c>
      <c r="CA357" s="8">
        <v>0</v>
      </c>
      <c r="CB357" s="8">
        <v>0</v>
      </c>
      <c r="CC357" s="4" t="s">
        <v>134</v>
      </c>
      <c r="CD357" s="4" t="s">
        <v>134</v>
      </c>
      <c r="CE357" s="4" t="s">
        <v>134</v>
      </c>
      <c r="CF357" s="4" t="s">
        <v>134</v>
      </c>
      <c r="CG357" s="4" t="s">
        <v>134</v>
      </c>
      <c r="CH357" s="4" t="s">
        <v>134</v>
      </c>
      <c r="CI357" s="4" t="s">
        <v>134</v>
      </c>
      <c r="CJ357" s="4" t="s">
        <v>134</v>
      </c>
      <c r="CK357" s="4" t="s">
        <v>134</v>
      </c>
      <c r="CL357" s="4" t="s">
        <v>134</v>
      </c>
      <c r="CM357" s="4" t="s">
        <v>134</v>
      </c>
      <c r="CN357" s="4" t="s">
        <v>134</v>
      </c>
      <c r="CO357" s="4" t="s">
        <v>134</v>
      </c>
      <c r="CP357" s="4" t="s">
        <v>134</v>
      </c>
      <c r="CQ357" s="4" t="s">
        <v>134</v>
      </c>
      <c r="CR357" s="4" t="s">
        <v>134</v>
      </c>
      <c r="CS357" s="4" t="s">
        <v>134</v>
      </c>
      <c r="CT357" s="4" t="s">
        <v>134</v>
      </c>
      <c r="CU357" s="4" t="s">
        <v>134</v>
      </c>
      <c r="CV357" s="4" t="s">
        <v>134</v>
      </c>
      <c r="CW357" s="4" t="s">
        <v>134</v>
      </c>
      <c r="CX357" s="4" t="s">
        <v>134</v>
      </c>
      <c r="CY357" s="4" t="s">
        <v>134</v>
      </c>
      <c r="CZ357" s="4" t="s">
        <v>134</v>
      </c>
      <c r="DA357" s="4" t="s">
        <v>134</v>
      </c>
      <c r="DB357" s="4" t="s">
        <v>134</v>
      </c>
      <c r="DC357" s="4" t="s">
        <v>134</v>
      </c>
      <c r="DD357" s="4" t="s">
        <v>134</v>
      </c>
      <c r="DE357" s="4" t="s">
        <v>134</v>
      </c>
      <c r="DF357" s="4" t="s">
        <v>134</v>
      </c>
      <c r="DG357" s="4" t="e">
        <f t="shared" si="128"/>
        <v>#VALUE!</v>
      </c>
    </row>
    <row r="358" spans="1:111" ht="14" customHeight="1" x14ac:dyDescent="0.2">
      <c r="A358" s="4" t="s">
        <v>1324</v>
      </c>
      <c r="B358" s="5" t="s">
        <v>1325</v>
      </c>
      <c r="C358" s="4" t="s">
        <v>399</v>
      </c>
      <c r="D358" s="2" t="s">
        <v>134</v>
      </c>
      <c r="E358" s="4" t="e">
        <f t="shared" si="129"/>
        <v>#VALUE!</v>
      </c>
      <c r="F358" s="4">
        <f t="shared" si="110"/>
        <v>-18.973708564920273</v>
      </c>
      <c r="G358" s="4">
        <f t="shared" si="111"/>
        <v>-18.595716624285789</v>
      </c>
      <c r="H358" s="4" t="e">
        <f t="shared" si="112"/>
        <v>#DIV/0!</v>
      </c>
      <c r="I358" s="17">
        <v>5.4141477389999997</v>
      </c>
      <c r="J358" s="4" t="s">
        <v>134</v>
      </c>
      <c r="K358" s="4" t="e">
        <f t="shared" si="113"/>
        <v>#VALUE!</v>
      </c>
      <c r="L358" s="4" t="e">
        <f t="shared" si="114"/>
        <v>#VALUE!</v>
      </c>
      <c r="M358" s="14">
        <f t="shared" si="115"/>
        <v>90.275000000000006</v>
      </c>
      <c r="N358" s="4" t="e">
        <f t="shared" si="116"/>
        <v>#DIV/0!</v>
      </c>
      <c r="O358" s="4" t="e">
        <f t="shared" si="117"/>
        <v>#DIV/0!</v>
      </c>
      <c r="P358" s="4" t="e">
        <f t="shared" si="118"/>
        <v>#DIV/0!</v>
      </c>
      <c r="Q358" s="4" t="e">
        <f t="shared" si="119"/>
        <v>#VALUE!</v>
      </c>
      <c r="R358" s="4" t="e">
        <f t="shared" si="120"/>
        <v>#VALUE!</v>
      </c>
      <c r="S358" s="4" t="e">
        <f t="shared" si="121"/>
        <v>#VALUE!</v>
      </c>
      <c r="T358" s="14" t="e">
        <f t="shared" si="122"/>
        <v>#DIV/0!</v>
      </c>
      <c r="U358" s="4">
        <f t="shared" si="123"/>
        <v>0</v>
      </c>
      <c r="V358" s="4">
        <f t="shared" si="124"/>
        <v>0</v>
      </c>
      <c r="W358" s="4" t="e">
        <f t="shared" si="125"/>
        <v>#DIV/0!</v>
      </c>
      <c r="X358">
        <f t="shared" si="126"/>
        <v>-2.6212566599301859</v>
      </c>
      <c r="Y358">
        <f t="shared" si="127"/>
        <v>0.8598057025511413</v>
      </c>
      <c r="Z358" s="9" t="s">
        <v>1326</v>
      </c>
      <c r="AA358" s="17">
        <v>11.996298689</v>
      </c>
      <c r="AB358" s="2" t="s">
        <v>134</v>
      </c>
      <c r="AC358" s="2" t="s">
        <v>134</v>
      </c>
      <c r="AD358" s="2" t="s">
        <v>134</v>
      </c>
      <c r="AE358" s="16">
        <v>-107.86</v>
      </c>
      <c r="AF358" s="16">
        <v>5306.2877387399503</v>
      </c>
      <c r="AG358" s="8">
        <v>-285.35000000000002</v>
      </c>
      <c r="AH358" s="8">
        <v>-284.52</v>
      </c>
      <c r="AI358" s="4" t="s">
        <v>134</v>
      </c>
      <c r="AJ358" s="4" t="s">
        <v>134</v>
      </c>
      <c r="AK358" s="4" t="s">
        <v>134</v>
      </c>
      <c r="AL358" s="8">
        <v>108.86</v>
      </c>
      <c r="AM358" s="8">
        <v>71.69</v>
      </c>
      <c r="AN358" s="4" t="s">
        <v>134</v>
      </c>
      <c r="AO358" s="4" t="s">
        <v>134</v>
      </c>
      <c r="AP358" s="4" t="s">
        <v>134</v>
      </c>
      <c r="AQ358" s="8">
        <v>108.86</v>
      </c>
      <c r="AR358" s="8">
        <v>71.69</v>
      </c>
      <c r="AS358" s="4" t="s">
        <v>134</v>
      </c>
      <c r="AT358" s="4" t="s">
        <v>134</v>
      </c>
      <c r="AU358" s="4" t="s">
        <v>134</v>
      </c>
      <c r="AV358" s="8">
        <v>0</v>
      </c>
      <c r="AW358" s="8">
        <v>0</v>
      </c>
      <c r="AX358" s="4" t="s">
        <v>134</v>
      </c>
      <c r="AY358" s="4" t="s">
        <v>134</v>
      </c>
      <c r="AZ358" s="4" t="s">
        <v>134</v>
      </c>
      <c r="BA358" s="8">
        <v>-285.35000000000002</v>
      </c>
      <c r="BB358" s="8">
        <v>-284.52</v>
      </c>
      <c r="BC358" s="4" t="s">
        <v>134</v>
      </c>
      <c r="BD358" s="4" t="s">
        <v>134</v>
      </c>
      <c r="BE358" s="4" t="s">
        <v>134</v>
      </c>
      <c r="BF358" s="8">
        <v>-285.35000000000002</v>
      </c>
      <c r="BG358" s="8">
        <v>-284.52</v>
      </c>
      <c r="BH358" s="4" t="s">
        <v>134</v>
      </c>
      <c r="BI358" s="4" t="s">
        <v>134</v>
      </c>
      <c r="BJ358" s="4" t="s">
        <v>134</v>
      </c>
      <c r="BK358" s="8">
        <v>126.61</v>
      </c>
      <c r="BL358" s="8">
        <v>128.58000000000001</v>
      </c>
      <c r="BM358" s="4" t="s">
        <v>134</v>
      </c>
      <c r="BN358" s="4" t="s">
        <v>134</v>
      </c>
      <c r="BO358" s="4" t="s">
        <v>134</v>
      </c>
      <c r="BP358" s="8">
        <v>126.61</v>
      </c>
      <c r="BQ358" s="8">
        <v>128.58000000000001</v>
      </c>
      <c r="BR358" s="4" t="s">
        <v>134</v>
      </c>
      <c r="BS358" s="4" t="s">
        <v>134</v>
      </c>
      <c r="BT358" s="4" t="s">
        <v>134</v>
      </c>
      <c r="BU358" s="4" t="s">
        <v>134</v>
      </c>
      <c r="BV358" s="4" t="s">
        <v>134</v>
      </c>
      <c r="BW358" s="4" t="s">
        <v>134</v>
      </c>
      <c r="BX358" s="4" t="s">
        <v>134</v>
      </c>
      <c r="BY358" s="4" t="s">
        <v>134</v>
      </c>
      <c r="BZ358" s="4" t="s">
        <v>134</v>
      </c>
      <c r="CA358" s="4" t="s">
        <v>134</v>
      </c>
      <c r="CB358" s="4" t="s">
        <v>134</v>
      </c>
      <c r="CC358" s="4" t="s">
        <v>134</v>
      </c>
      <c r="CD358" s="4" t="s">
        <v>134</v>
      </c>
      <c r="CE358" s="4" t="s">
        <v>134</v>
      </c>
      <c r="CF358" s="4" t="s">
        <v>134</v>
      </c>
      <c r="CG358" s="4" t="s">
        <v>134</v>
      </c>
      <c r="CH358" s="4" t="s">
        <v>134</v>
      </c>
      <c r="CI358" s="4" t="s">
        <v>134</v>
      </c>
      <c r="CJ358" s="4" t="s">
        <v>134</v>
      </c>
      <c r="CK358" s="4" t="s">
        <v>134</v>
      </c>
      <c r="CL358" s="4" t="s">
        <v>134</v>
      </c>
      <c r="CM358" s="4" t="s">
        <v>134</v>
      </c>
      <c r="CN358" s="4" t="s">
        <v>134</v>
      </c>
      <c r="CO358" s="4" t="s">
        <v>134</v>
      </c>
      <c r="CP358" s="4" t="s">
        <v>134</v>
      </c>
      <c r="CQ358" s="4" t="s">
        <v>134</v>
      </c>
      <c r="CR358" s="4" t="s">
        <v>134</v>
      </c>
      <c r="CS358" s="4" t="s">
        <v>134</v>
      </c>
      <c r="CT358" s="4" t="s">
        <v>134</v>
      </c>
      <c r="CU358" s="4" t="s">
        <v>134</v>
      </c>
      <c r="CV358" s="4" t="s">
        <v>134</v>
      </c>
      <c r="CW358" s="4" t="s">
        <v>134</v>
      </c>
      <c r="CX358" s="4" t="s">
        <v>134</v>
      </c>
      <c r="CY358" s="4" t="s">
        <v>134</v>
      </c>
      <c r="CZ358" s="4" t="s">
        <v>134</v>
      </c>
      <c r="DA358" s="4" t="s">
        <v>134</v>
      </c>
      <c r="DB358" s="4" t="s">
        <v>134</v>
      </c>
      <c r="DC358" s="4" t="s">
        <v>134</v>
      </c>
      <c r="DD358" s="4" t="s">
        <v>134</v>
      </c>
      <c r="DE358" s="4" t="s">
        <v>134</v>
      </c>
      <c r="DF358" s="4" t="s">
        <v>134</v>
      </c>
      <c r="DG358" s="4" t="e">
        <f t="shared" si="128"/>
        <v>#VALUE!</v>
      </c>
    </row>
    <row r="359" spans="1:111" ht="14" customHeight="1" x14ac:dyDescent="0.2">
      <c r="A359" s="4" t="s">
        <v>1327</v>
      </c>
      <c r="B359" s="5" t="s">
        <v>1328</v>
      </c>
      <c r="C359" s="4" t="s">
        <v>232</v>
      </c>
      <c r="D359" s="2" t="s">
        <v>134</v>
      </c>
      <c r="E359" s="4" t="e">
        <f t="shared" si="129"/>
        <v>#VALUE!</v>
      </c>
      <c r="F359" s="4" t="e">
        <f t="shared" si="110"/>
        <v>#VALUE!</v>
      </c>
      <c r="G359" s="4" t="e">
        <f t="shared" si="111"/>
        <v>#VALUE!</v>
      </c>
      <c r="H359" s="4" t="e">
        <f t="shared" si="112"/>
        <v>#VALUE!</v>
      </c>
      <c r="I359" s="2" t="s">
        <v>134</v>
      </c>
      <c r="J359" s="4" t="s">
        <v>134</v>
      </c>
      <c r="K359" s="4" t="e">
        <f t="shared" si="113"/>
        <v>#VALUE!</v>
      </c>
      <c r="L359" s="4" t="e">
        <f t="shared" si="114"/>
        <v>#VALUE!</v>
      </c>
      <c r="M359" s="14" t="e">
        <f t="shared" si="115"/>
        <v>#DIV/0!</v>
      </c>
      <c r="N359" s="4" t="e">
        <f t="shared" si="116"/>
        <v>#VALUE!</v>
      </c>
      <c r="O359" s="4" t="e">
        <f t="shared" si="117"/>
        <v>#VALUE!</v>
      </c>
      <c r="P359" s="4" t="e">
        <f t="shared" si="118"/>
        <v>#VALUE!</v>
      </c>
      <c r="Q359" s="4" t="e">
        <f t="shared" si="119"/>
        <v>#VALUE!</v>
      </c>
      <c r="R359" s="4" t="e">
        <f t="shared" si="120"/>
        <v>#VALUE!</v>
      </c>
      <c r="S359" s="4" t="e">
        <f t="shared" si="121"/>
        <v>#VALUE!</v>
      </c>
      <c r="T359" s="14" t="e">
        <f t="shared" si="122"/>
        <v>#DIV/0!</v>
      </c>
      <c r="U359" s="4" t="e">
        <f t="shared" si="123"/>
        <v>#VALUE!</v>
      </c>
      <c r="V359" s="4" t="e">
        <f t="shared" si="124"/>
        <v>#VALUE!</v>
      </c>
      <c r="W359" s="4" t="e">
        <f t="shared" si="125"/>
        <v>#VALUE!</v>
      </c>
      <c r="X359" t="e">
        <f t="shared" si="126"/>
        <v>#VALUE!</v>
      </c>
      <c r="Y359" t="e">
        <f t="shared" si="127"/>
        <v>#VALUE!</v>
      </c>
      <c r="Z359" s="9" t="s">
        <v>1329</v>
      </c>
      <c r="AA359" s="2" t="s">
        <v>134</v>
      </c>
      <c r="AB359" s="2" t="s">
        <v>134</v>
      </c>
      <c r="AC359" s="2" t="s">
        <v>134</v>
      </c>
      <c r="AD359" s="2" t="s">
        <v>134</v>
      </c>
      <c r="AE359" s="2" t="s">
        <v>134</v>
      </c>
      <c r="AF359" s="2" t="s">
        <v>134</v>
      </c>
      <c r="AG359" s="4" t="s">
        <v>134</v>
      </c>
      <c r="AH359" s="4" t="s">
        <v>134</v>
      </c>
      <c r="AI359" s="4" t="s">
        <v>134</v>
      </c>
      <c r="AJ359" s="4" t="s">
        <v>134</v>
      </c>
      <c r="AK359" s="4" t="s">
        <v>134</v>
      </c>
      <c r="AL359" s="4" t="s">
        <v>134</v>
      </c>
      <c r="AM359" s="4" t="s">
        <v>134</v>
      </c>
      <c r="AN359" s="4" t="s">
        <v>134</v>
      </c>
      <c r="AO359" s="4" t="s">
        <v>134</v>
      </c>
      <c r="AP359" s="4" t="s">
        <v>134</v>
      </c>
      <c r="AQ359" s="4" t="s">
        <v>134</v>
      </c>
      <c r="AR359" s="4" t="s">
        <v>134</v>
      </c>
      <c r="AS359" s="4" t="s">
        <v>134</v>
      </c>
      <c r="AT359" s="4" t="s">
        <v>134</v>
      </c>
      <c r="AU359" s="4" t="s">
        <v>134</v>
      </c>
      <c r="AV359" s="4" t="s">
        <v>134</v>
      </c>
      <c r="AW359" s="4" t="s">
        <v>134</v>
      </c>
      <c r="AX359" s="4" t="s">
        <v>134</v>
      </c>
      <c r="AY359" s="4" t="s">
        <v>134</v>
      </c>
      <c r="AZ359" s="4" t="s">
        <v>134</v>
      </c>
      <c r="BA359" s="4" t="s">
        <v>134</v>
      </c>
      <c r="BB359" s="4" t="s">
        <v>134</v>
      </c>
      <c r="BC359" s="4" t="s">
        <v>134</v>
      </c>
      <c r="BD359" s="4" t="s">
        <v>134</v>
      </c>
      <c r="BE359" s="4" t="s">
        <v>134</v>
      </c>
      <c r="BF359" s="4" t="s">
        <v>134</v>
      </c>
      <c r="BG359" s="4" t="s">
        <v>134</v>
      </c>
      <c r="BH359" s="4" t="s">
        <v>134</v>
      </c>
      <c r="BI359" s="4" t="s">
        <v>134</v>
      </c>
      <c r="BJ359" s="4" t="s">
        <v>134</v>
      </c>
      <c r="BK359" s="4" t="s">
        <v>134</v>
      </c>
      <c r="BL359" s="4" t="s">
        <v>134</v>
      </c>
      <c r="BM359" s="4" t="s">
        <v>134</v>
      </c>
      <c r="BN359" s="4" t="s">
        <v>134</v>
      </c>
      <c r="BO359" s="4" t="s">
        <v>134</v>
      </c>
      <c r="BP359" s="4" t="s">
        <v>134</v>
      </c>
      <c r="BQ359" s="4" t="s">
        <v>134</v>
      </c>
      <c r="BR359" s="4" t="s">
        <v>134</v>
      </c>
      <c r="BS359" s="4" t="s">
        <v>134</v>
      </c>
      <c r="BT359" s="4" t="s">
        <v>134</v>
      </c>
      <c r="BU359" s="4" t="s">
        <v>134</v>
      </c>
      <c r="BV359" s="4" t="s">
        <v>134</v>
      </c>
      <c r="BW359" s="4" t="s">
        <v>134</v>
      </c>
      <c r="BX359" s="4" t="s">
        <v>134</v>
      </c>
      <c r="BY359" s="4" t="s">
        <v>134</v>
      </c>
      <c r="BZ359" s="4" t="s">
        <v>134</v>
      </c>
      <c r="CA359" s="4" t="s">
        <v>134</v>
      </c>
      <c r="CB359" s="4" t="s">
        <v>134</v>
      </c>
      <c r="CC359" s="4" t="s">
        <v>134</v>
      </c>
      <c r="CD359" s="4" t="s">
        <v>134</v>
      </c>
      <c r="CE359" s="4" t="s">
        <v>134</v>
      </c>
      <c r="CF359" s="4" t="s">
        <v>134</v>
      </c>
      <c r="CG359" s="4" t="s">
        <v>134</v>
      </c>
      <c r="CH359" s="4" t="s">
        <v>134</v>
      </c>
      <c r="CI359" s="4" t="s">
        <v>134</v>
      </c>
      <c r="CJ359" s="4" t="s">
        <v>134</v>
      </c>
      <c r="CK359" s="4" t="s">
        <v>134</v>
      </c>
      <c r="CL359" s="4" t="s">
        <v>134</v>
      </c>
      <c r="CM359" s="4" t="s">
        <v>134</v>
      </c>
      <c r="CN359" s="4" t="s">
        <v>134</v>
      </c>
      <c r="CO359" s="4" t="s">
        <v>134</v>
      </c>
      <c r="CP359" s="4" t="s">
        <v>134</v>
      </c>
      <c r="CQ359" s="4" t="s">
        <v>134</v>
      </c>
      <c r="CR359" s="4" t="s">
        <v>134</v>
      </c>
      <c r="CS359" s="4" t="s">
        <v>134</v>
      </c>
      <c r="CT359" s="4" t="s">
        <v>134</v>
      </c>
      <c r="CU359" s="4" t="s">
        <v>134</v>
      </c>
      <c r="CV359" s="4" t="s">
        <v>134</v>
      </c>
      <c r="CW359" s="4" t="s">
        <v>134</v>
      </c>
      <c r="CX359" s="4" t="s">
        <v>134</v>
      </c>
      <c r="CY359" s="4" t="s">
        <v>134</v>
      </c>
      <c r="CZ359" s="4" t="s">
        <v>134</v>
      </c>
      <c r="DA359" s="4" t="s">
        <v>134</v>
      </c>
      <c r="DB359" s="4" t="s">
        <v>134</v>
      </c>
      <c r="DC359" s="4" t="s">
        <v>134</v>
      </c>
      <c r="DD359" s="4" t="s">
        <v>134</v>
      </c>
      <c r="DE359" s="4" t="s">
        <v>134</v>
      </c>
      <c r="DF359" s="4" t="s">
        <v>134</v>
      </c>
      <c r="DG359" s="4" t="e">
        <f t="shared" si="128"/>
        <v>#VALUE!</v>
      </c>
    </row>
    <row r="360" spans="1:111" ht="14" customHeight="1" x14ac:dyDescent="0.2">
      <c r="A360" s="4" t="s">
        <v>1330</v>
      </c>
      <c r="B360" s="5" t="s">
        <v>1331</v>
      </c>
      <c r="C360" s="4" t="s">
        <v>186</v>
      </c>
      <c r="D360" s="2" t="s">
        <v>134</v>
      </c>
      <c r="E360" s="4" t="e">
        <f t="shared" ref="E360:E396" si="130">(I360/AD360)^(1/4)-1</f>
        <v>#VALUE!</v>
      </c>
      <c r="F360" s="4" t="e">
        <f t="shared" si="110"/>
        <v>#VALUE!</v>
      </c>
      <c r="G360" s="4" t="e">
        <f t="shared" si="111"/>
        <v>#VALUE!</v>
      </c>
      <c r="H360" s="4" t="e">
        <f t="shared" si="112"/>
        <v>#VALUE!</v>
      </c>
      <c r="I360" s="2" t="s">
        <v>134</v>
      </c>
      <c r="J360" s="4" t="s">
        <v>134</v>
      </c>
      <c r="K360" s="4" t="e">
        <f t="shared" si="113"/>
        <v>#VALUE!</v>
      </c>
      <c r="L360" s="4" t="e">
        <f t="shared" si="114"/>
        <v>#VALUE!</v>
      </c>
      <c r="M360" s="14" t="e">
        <f t="shared" si="115"/>
        <v>#DIV/0!</v>
      </c>
      <c r="N360" s="4" t="e">
        <f t="shared" si="116"/>
        <v>#VALUE!</v>
      </c>
      <c r="O360" s="4" t="e">
        <f t="shared" si="117"/>
        <v>#VALUE!</v>
      </c>
      <c r="P360" s="4" t="e">
        <f t="shared" si="118"/>
        <v>#VALUE!</v>
      </c>
      <c r="Q360" s="4" t="e">
        <f t="shared" si="119"/>
        <v>#VALUE!</v>
      </c>
      <c r="R360" s="4" t="e">
        <f t="shared" si="120"/>
        <v>#VALUE!</v>
      </c>
      <c r="S360" s="4" t="e">
        <f t="shared" si="121"/>
        <v>#VALUE!</v>
      </c>
      <c r="T360" s="14" t="e">
        <f t="shared" si="122"/>
        <v>#DIV/0!</v>
      </c>
      <c r="U360" s="4" t="e">
        <f t="shared" si="123"/>
        <v>#VALUE!</v>
      </c>
      <c r="V360" s="4" t="e">
        <f t="shared" si="124"/>
        <v>#VALUE!</v>
      </c>
      <c r="W360" s="4" t="e">
        <f t="shared" si="125"/>
        <v>#VALUE!</v>
      </c>
      <c r="X360" t="e">
        <f t="shared" si="126"/>
        <v>#VALUE!</v>
      </c>
      <c r="Y360" t="e">
        <f t="shared" si="127"/>
        <v>#VALUE!</v>
      </c>
      <c r="Z360" s="9" t="s">
        <v>1332</v>
      </c>
      <c r="AA360" s="2" t="s">
        <v>134</v>
      </c>
      <c r="AB360" s="2" t="s">
        <v>134</v>
      </c>
      <c r="AC360" s="2" t="s">
        <v>134</v>
      </c>
      <c r="AD360" s="2" t="s">
        <v>134</v>
      </c>
      <c r="AE360" s="2" t="s">
        <v>134</v>
      </c>
      <c r="AF360" s="2" t="s">
        <v>134</v>
      </c>
      <c r="AG360" s="4" t="s">
        <v>134</v>
      </c>
      <c r="AH360" s="4" t="s">
        <v>134</v>
      </c>
      <c r="AI360" s="4" t="s">
        <v>134</v>
      </c>
      <c r="AJ360" s="4" t="s">
        <v>134</v>
      </c>
      <c r="AK360" s="4" t="s">
        <v>134</v>
      </c>
      <c r="AL360" s="4" t="s">
        <v>134</v>
      </c>
      <c r="AM360" s="4" t="s">
        <v>134</v>
      </c>
      <c r="AN360" s="4" t="s">
        <v>134</v>
      </c>
      <c r="AO360" s="4" t="s">
        <v>134</v>
      </c>
      <c r="AP360" s="4" t="s">
        <v>134</v>
      </c>
      <c r="AQ360" s="4" t="s">
        <v>134</v>
      </c>
      <c r="AR360" s="4" t="s">
        <v>134</v>
      </c>
      <c r="AS360" s="4" t="s">
        <v>134</v>
      </c>
      <c r="AT360" s="4" t="s">
        <v>134</v>
      </c>
      <c r="AU360" s="4" t="s">
        <v>134</v>
      </c>
      <c r="AV360" s="4" t="s">
        <v>134</v>
      </c>
      <c r="AW360" s="4" t="s">
        <v>134</v>
      </c>
      <c r="AX360" s="4" t="s">
        <v>134</v>
      </c>
      <c r="AY360" s="4" t="s">
        <v>134</v>
      </c>
      <c r="AZ360" s="4" t="s">
        <v>134</v>
      </c>
      <c r="BA360" s="4" t="s">
        <v>134</v>
      </c>
      <c r="BB360" s="4" t="s">
        <v>134</v>
      </c>
      <c r="BC360" s="4" t="s">
        <v>134</v>
      </c>
      <c r="BD360" s="4" t="s">
        <v>134</v>
      </c>
      <c r="BE360" s="4" t="s">
        <v>134</v>
      </c>
      <c r="BF360" s="4" t="s">
        <v>134</v>
      </c>
      <c r="BG360" s="4" t="s">
        <v>134</v>
      </c>
      <c r="BH360" s="4" t="s">
        <v>134</v>
      </c>
      <c r="BI360" s="4" t="s">
        <v>134</v>
      </c>
      <c r="BJ360" s="4" t="s">
        <v>134</v>
      </c>
      <c r="BK360" s="4" t="s">
        <v>134</v>
      </c>
      <c r="BL360" s="4" t="s">
        <v>134</v>
      </c>
      <c r="BM360" s="4" t="s">
        <v>134</v>
      </c>
      <c r="BN360" s="4" t="s">
        <v>134</v>
      </c>
      <c r="BO360" s="4" t="s">
        <v>134</v>
      </c>
      <c r="BP360" s="4" t="s">
        <v>134</v>
      </c>
      <c r="BQ360" s="4" t="s">
        <v>134</v>
      </c>
      <c r="BR360" s="4" t="s">
        <v>134</v>
      </c>
      <c r="BS360" s="4" t="s">
        <v>134</v>
      </c>
      <c r="BT360" s="4" t="s">
        <v>134</v>
      </c>
      <c r="BU360" s="4" t="s">
        <v>134</v>
      </c>
      <c r="BV360" s="4" t="s">
        <v>134</v>
      </c>
      <c r="BW360" s="4" t="s">
        <v>134</v>
      </c>
      <c r="BX360" s="4" t="s">
        <v>134</v>
      </c>
      <c r="BY360" s="4" t="s">
        <v>134</v>
      </c>
      <c r="BZ360" s="4" t="s">
        <v>134</v>
      </c>
      <c r="CA360" s="4" t="s">
        <v>134</v>
      </c>
      <c r="CB360" s="4" t="s">
        <v>134</v>
      </c>
      <c r="CC360" s="4" t="s">
        <v>134</v>
      </c>
      <c r="CD360" s="4" t="s">
        <v>134</v>
      </c>
      <c r="CE360" s="4" t="s">
        <v>134</v>
      </c>
      <c r="CF360" s="4" t="s">
        <v>134</v>
      </c>
      <c r="CG360" s="4" t="s">
        <v>134</v>
      </c>
      <c r="CH360" s="4" t="s">
        <v>134</v>
      </c>
      <c r="CI360" s="4" t="s">
        <v>134</v>
      </c>
      <c r="CJ360" s="4" t="s">
        <v>134</v>
      </c>
      <c r="CK360" s="4" t="s">
        <v>134</v>
      </c>
      <c r="CL360" s="4" t="s">
        <v>134</v>
      </c>
      <c r="CM360" s="4" t="s">
        <v>134</v>
      </c>
      <c r="CN360" s="4" t="s">
        <v>134</v>
      </c>
      <c r="CO360" s="4" t="s">
        <v>134</v>
      </c>
      <c r="CP360" s="4" t="s">
        <v>134</v>
      </c>
      <c r="CQ360" s="4" t="s">
        <v>134</v>
      </c>
      <c r="CR360" s="4" t="s">
        <v>134</v>
      </c>
      <c r="CS360" s="4" t="s">
        <v>134</v>
      </c>
      <c r="CT360" s="4" t="s">
        <v>134</v>
      </c>
      <c r="CU360" s="4" t="s">
        <v>134</v>
      </c>
      <c r="CV360" s="4" t="s">
        <v>134</v>
      </c>
      <c r="CW360" s="4" t="s">
        <v>134</v>
      </c>
      <c r="CX360" s="4" t="s">
        <v>134</v>
      </c>
      <c r="CY360" s="4" t="s">
        <v>134</v>
      </c>
      <c r="CZ360" s="4" t="s">
        <v>134</v>
      </c>
      <c r="DA360" s="4" t="s">
        <v>134</v>
      </c>
      <c r="DB360" s="4" t="s">
        <v>134</v>
      </c>
      <c r="DC360" s="4" t="s">
        <v>134</v>
      </c>
      <c r="DD360" s="4" t="s">
        <v>134</v>
      </c>
      <c r="DE360" s="4" t="s">
        <v>134</v>
      </c>
      <c r="DF360" s="4" t="s">
        <v>134</v>
      </c>
      <c r="DG360" s="4" t="e">
        <f t="shared" si="128"/>
        <v>#VALUE!</v>
      </c>
    </row>
    <row r="361" spans="1:111" ht="14" customHeight="1" x14ac:dyDescent="0.2">
      <c r="A361" s="4" t="s">
        <v>1333</v>
      </c>
      <c r="B361" s="5" t="s">
        <v>1334</v>
      </c>
      <c r="C361" s="4" t="s">
        <v>940</v>
      </c>
      <c r="D361" s="2" t="s">
        <v>134</v>
      </c>
      <c r="E361" s="4" t="e">
        <f t="shared" si="130"/>
        <v>#VALUE!</v>
      </c>
      <c r="F361" s="4" t="e">
        <f t="shared" si="110"/>
        <v>#VALUE!</v>
      </c>
      <c r="G361" s="4" t="e">
        <f t="shared" si="111"/>
        <v>#VALUE!</v>
      </c>
      <c r="H361" s="4" t="e">
        <f t="shared" si="112"/>
        <v>#VALUE!</v>
      </c>
      <c r="I361" s="2" t="s">
        <v>134</v>
      </c>
      <c r="J361" s="4" t="s">
        <v>134</v>
      </c>
      <c r="K361" s="4" t="e">
        <f t="shared" si="113"/>
        <v>#VALUE!</v>
      </c>
      <c r="L361" s="4" t="e">
        <f t="shared" si="114"/>
        <v>#VALUE!</v>
      </c>
      <c r="M361" s="14">
        <f t="shared" si="115"/>
        <v>193.71</v>
      </c>
      <c r="N361" s="4" t="e">
        <f t="shared" si="116"/>
        <v>#VALUE!</v>
      </c>
      <c r="O361" s="4" t="e">
        <f t="shared" si="117"/>
        <v>#VALUE!</v>
      </c>
      <c r="P361" s="4" t="e">
        <f t="shared" si="118"/>
        <v>#VALUE!</v>
      </c>
      <c r="Q361" s="4" t="e">
        <f t="shared" si="119"/>
        <v>#VALUE!</v>
      </c>
      <c r="R361" s="4" t="e">
        <f t="shared" si="120"/>
        <v>#VALUE!</v>
      </c>
      <c r="S361" s="4" t="e">
        <f t="shared" si="121"/>
        <v>#VALUE!</v>
      </c>
      <c r="T361" s="14">
        <f t="shared" si="122"/>
        <v>0</v>
      </c>
      <c r="U361" s="4" t="e">
        <f t="shared" si="123"/>
        <v>#VALUE!</v>
      </c>
      <c r="V361" s="4" t="e">
        <f t="shared" si="124"/>
        <v>#VALUE!</v>
      </c>
      <c r="W361" s="4" t="e">
        <f t="shared" si="125"/>
        <v>#VALUE!</v>
      </c>
      <c r="X361" t="e">
        <f t="shared" si="126"/>
        <v>#VALUE!</v>
      </c>
      <c r="Y361" t="e">
        <f t="shared" si="127"/>
        <v>#VALUE!</v>
      </c>
      <c r="Z361" s="9" t="s">
        <v>1335</v>
      </c>
      <c r="AA361" s="17">
        <v>75.031055992000006</v>
      </c>
      <c r="AB361" s="17">
        <v>48.690118591999997</v>
      </c>
      <c r="AC361" s="2" t="s">
        <v>134</v>
      </c>
      <c r="AD361" s="2" t="s">
        <v>134</v>
      </c>
      <c r="AE361" s="2" t="s">
        <v>134</v>
      </c>
      <c r="AF361" s="2" t="s">
        <v>134</v>
      </c>
      <c r="AG361" s="4" t="s">
        <v>134</v>
      </c>
      <c r="AH361" s="8">
        <v>-456.87</v>
      </c>
      <c r="AI361" s="8">
        <v>-1267.74</v>
      </c>
      <c r="AJ361" s="4" t="s">
        <v>134</v>
      </c>
      <c r="AK361" s="4" t="s">
        <v>134</v>
      </c>
      <c r="AL361" s="4" t="s">
        <v>134</v>
      </c>
      <c r="AM361" s="8">
        <v>193.71</v>
      </c>
      <c r="AN361" s="8">
        <v>267.01</v>
      </c>
      <c r="AO361" s="4" t="s">
        <v>134</v>
      </c>
      <c r="AP361" s="4" t="s">
        <v>134</v>
      </c>
      <c r="AQ361" s="4" t="s">
        <v>134</v>
      </c>
      <c r="AR361" s="8">
        <v>77.209999999999994</v>
      </c>
      <c r="AS361" s="8">
        <v>71.73</v>
      </c>
      <c r="AT361" s="4" t="s">
        <v>134</v>
      </c>
      <c r="AU361" s="4" t="s">
        <v>134</v>
      </c>
      <c r="AV361" s="4" t="s">
        <v>134</v>
      </c>
      <c r="AW361" s="8">
        <v>0</v>
      </c>
      <c r="AX361" s="8">
        <v>411.7</v>
      </c>
      <c r="AY361" s="4" t="s">
        <v>134</v>
      </c>
      <c r="AZ361" s="4" t="s">
        <v>134</v>
      </c>
      <c r="BA361" s="4" t="s">
        <v>134</v>
      </c>
      <c r="BB361" s="8">
        <v>-419.86</v>
      </c>
      <c r="BC361" s="8">
        <v>-1267.27</v>
      </c>
      <c r="BD361" s="4" t="s">
        <v>134</v>
      </c>
      <c r="BE361" s="4" t="s">
        <v>134</v>
      </c>
      <c r="BF361" s="4" t="s">
        <v>134</v>
      </c>
      <c r="BG361" s="8">
        <v>-419.86</v>
      </c>
      <c r="BH361" s="8">
        <v>-1267.27</v>
      </c>
      <c r="BI361" s="4" t="s">
        <v>134</v>
      </c>
      <c r="BJ361" s="4" t="s">
        <v>134</v>
      </c>
      <c r="BK361" s="4" t="s">
        <v>134</v>
      </c>
      <c r="BL361" s="8">
        <v>1074.03</v>
      </c>
      <c r="BM361" s="8">
        <v>956.59</v>
      </c>
      <c r="BN361" s="4" t="s">
        <v>134</v>
      </c>
      <c r="BO361" s="4" t="s">
        <v>134</v>
      </c>
      <c r="BP361" s="4" t="s">
        <v>134</v>
      </c>
      <c r="BQ361" s="8">
        <v>1067.1500000000001</v>
      </c>
      <c r="BR361" s="8">
        <v>844.41</v>
      </c>
      <c r="BS361" s="4" t="s">
        <v>134</v>
      </c>
      <c r="BT361" s="4" t="s">
        <v>134</v>
      </c>
      <c r="BU361" s="4" t="s">
        <v>134</v>
      </c>
      <c r="BV361" s="8">
        <v>0</v>
      </c>
      <c r="BW361" s="8">
        <v>-0.96</v>
      </c>
      <c r="BX361" s="4" t="s">
        <v>134</v>
      </c>
      <c r="BY361" s="4" t="s">
        <v>134</v>
      </c>
      <c r="BZ361" s="4" t="s">
        <v>134</v>
      </c>
      <c r="CA361" s="8">
        <v>0</v>
      </c>
      <c r="CB361" s="8">
        <v>-1396.24</v>
      </c>
      <c r="CC361" s="4" t="s">
        <v>134</v>
      </c>
      <c r="CD361" s="4" t="s">
        <v>134</v>
      </c>
      <c r="CE361" s="4" t="s">
        <v>134</v>
      </c>
      <c r="CF361" s="4" t="s">
        <v>134</v>
      </c>
      <c r="CG361" s="4" t="s">
        <v>134</v>
      </c>
      <c r="CH361" s="4" t="s">
        <v>134</v>
      </c>
      <c r="CI361" s="4" t="s">
        <v>134</v>
      </c>
      <c r="CJ361" s="4" t="s">
        <v>134</v>
      </c>
      <c r="CK361" s="4" t="s">
        <v>134</v>
      </c>
      <c r="CL361" s="4" t="s">
        <v>134</v>
      </c>
      <c r="CM361" s="4" t="s">
        <v>134</v>
      </c>
      <c r="CN361" s="4" t="s">
        <v>134</v>
      </c>
      <c r="CO361" s="4" t="s">
        <v>134</v>
      </c>
      <c r="CP361" s="4" t="s">
        <v>134</v>
      </c>
      <c r="CQ361" s="4" t="s">
        <v>134</v>
      </c>
      <c r="CR361" s="4" t="s">
        <v>134</v>
      </c>
      <c r="CS361" s="4" t="s">
        <v>134</v>
      </c>
      <c r="CT361" s="4" t="s">
        <v>134</v>
      </c>
      <c r="CU361" s="4" t="s">
        <v>134</v>
      </c>
      <c r="CV361" s="4" t="s">
        <v>134</v>
      </c>
      <c r="CW361" s="4" t="s">
        <v>134</v>
      </c>
      <c r="CX361" s="4" t="s">
        <v>134</v>
      </c>
      <c r="CY361" s="4" t="s">
        <v>134</v>
      </c>
      <c r="CZ361" s="4" t="s">
        <v>134</v>
      </c>
      <c r="DA361" s="4" t="s">
        <v>134</v>
      </c>
      <c r="DB361" s="4" t="s">
        <v>134</v>
      </c>
      <c r="DC361" s="4" t="s">
        <v>134</v>
      </c>
      <c r="DD361" s="4" t="s">
        <v>134</v>
      </c>
      <c r="DE361" s="4" t="s">
        <v>134</v>
      </c>
      <c r="DF361" s="4" t="s">
        <v>134</v>
      </c>
      <c r="DG361" s="4" t="e">
        <f t="shared" si="128"/>
        <v>#VALUE!</v>
      </c>
    </row>
    <row r="362" spans="1:111" ht="14" customHeight="1" x14ac:dyDescent="0.2">
      <c r="A362" s="4" t="s">
        <v>1336</v>
      </c>
      <c r="B362" s="5" t="s">
        <v>1337</v>
      </c>
      <c r="C362" s="4" t="s">
        <v>350</v>
      </c>
      <c r="D362" s="16">
        <v>2</v>
      </c>
      <c r="E362" s="4">
        <f t="shared" si="130"/>
        <v>-9.5114018714462789E-3</v>
      </c>
      <c r="F362" s="4">
        <f t="shared" si="110"/>
        <v>-13.536155963178295</v>
      </c>
      <c r="G362" s="4">
        <f t="shared" si="111"/>
        <v>-18.252581740801684</v>
      </c>
      <c r="H362" s="4" t="e">
        <f t="shared" si="112"/>
        <v>#DIV/0!</v>
      </c>
      <c r="I362" s="17">
        <v>20.953969431000001</v>
      </c>
      <c r="J362" s="8">
        <v>98</v>
      </c>
      <c r="K362" s="4" t="e">
        <f t="shared" si="113"/>
        <v>#DIV/0!</v>
      </c>
      <c r="L362" s="4">
        <f t="shared" si="114"/>
        <v>-0.39924267958458659</v>
      </c>
      <c r="M362" s="14">
        <f t="shared" si="115"/>
        <v>219</v>
      </c>
      <c r="N362" s="4" t="e">
        <f t="shared" si="116"/>
        <v>#DIV/0!</v>
      </c>
      <c r="O362" s="4" t="e">
        <f t="shared" si="117"/>
        <v>#DIV/0!</v>
      </c>
      <c r="P362" s="4" t="e">
        <f t="shared" si="118"/>
        <v>#DIV/0!</v>
      </c>
      <c r="Q362" s="4" t="e">
        <f t="shared" si="119"/>
        <v>#DIV/0!</v>
      </c>
      <c r="R362" s="4" t="e">
        <f t="shared" si="120"/>
        <v>#VALUE!</v>
      </c>
      <c r="S362" s="4" t="e">
        <f t="shared" si="121"/>
        <v>#DIV/0!</v>
      </c>
      <c r="T362" s="14">
        <f t="shared" si="122"/>
        <v>1</v>
      </c>
      <c r="U362" s="4">
        <f t="shared" si="123"/>
        <v>0</v>
      </c>
      <c r="V362" s="4">
        <f t="shared" si="124"/>
        <v>0</v>
      </c>
      <c r="W362" s="4" t="e">
        <f t="shared" si="125"/>
        <v>#DIV/0!</v>
      </c>
      <c r="X362">
        <f t="shared" si="126"/>
        <v>-9.7974683544303804</v>
      </c>
      <c r="Y362">
        <f t="shared" si="127"/>
        <v>3.259075907590759E-2</v>
      </c>
      <c r="Z362" s="9" t="s">
        <v>1338</v>
      </c>
      <c r="AA362" s="17">
        <v>13.296529503</v>
      </c>
      <c r="AB362" s="17">
        <v>5.4828614289999997</v>
      </c>
      <c r="AC362" s="17">
        <v>51.137393795000001</v>
      </c>
      <c r="AD362" s="17">
        <v>21.770499004000001</v>
      </c>
      <c r="AE362" s="16">
        <v>1807</v>
      </c>
      <c r="AF362" s="16">
        <v>22760.9694307797</v>
      </c>
      <c r="AG362" s="8">
        <v>-1548</v>
      </c>
      <c r="AH362" s="8">
        <v>-1420</v>
      </c>
      <c r="AI362" s="8">
        <v>-2415</v>
      </c>
      <c r="AJ362" s="8">
        <v>-5621</v>
      </c>
      <c r="AK362" s="8">
        <v>-3059</v>
      </c>
      <c r="AL362" s="8">
        <v>158</v>
      </c>
      <c r="AM362" s="8">
        <v>280</v>
      </c>
      <c r="AN362" s="8">
        <v>114</v>
      </c>
      <c r="AO362" s="8">
        <v>600</v>
      </c>
      <c r="AP362" s="8">
        <v>1213</v>
      </c>
      <c r="AQ362" s="8">
        <v>152</v>
      </c>
      <c r="AR362" s="8">
        <v>128</v>
      </c>
      <c r="AS362" s="8">
        <v>98</v>
      </c>
      <c r="AT362" s="8">
        <v>575</v>
      </c>
      <c r="AU362" s="8">
        <v>1187</v>
      </c>
      <c r="AV362" s="8">
        <v>0</v>
      </c>
      <c r="AW362" s="8">
        <v>0</v>
      </c>
      <c r="AX362" s="8">
        <v>0</v>
      </c>
      <c r="AY362" s="8">
        <v>0</v>
      </c>
      <c r="AZ362" s="8">
        <v>0</v>
      </c>
      <c r="BA362" s="8">
        <v>-1251</v>
      </c>
      <c r="BB362" s="8">
        <v>-1187</v>
      </c>
      <c r="BC362" s="8">
        <v>-1823</v>
      </c>
      <c r="BD362" s="8">
        <v>-3050</v>
      </c>
      <c r="BE362" s="8">
        <v>-2061</v>
      </c>
      <c r="BF362" s="8">
        <v>-1247</v>
      </c>
      <c r="BG362" s="8">
        <v>-1180</v>
      </c>
      <c r="BH362" s="8">
        <v>-1816</v>
      </c>
      <c r="BI362" s="8">
        <v>-3043</v>
      </c>
      <c r="BJ362" s="8">
        <v>-2039</v>
      </c>
      <c r="BK362" s="8">
        <v>4848</v>
      </c>
      <c r="BL362" s="8">
        <v>4453</v>
      </c>
      <c r="BM362" s="8">
        <v>3621</v>
      </c>
      <c r="BN362" s="8">
        <v>2869</v>
      </c>
      <c r="BO362" s="8">
        <v>2695</v>
      </c>
      <c r="BP362" s="8">
        <v>4848</v>
      </c>
      <c r="BQ362" s="8">
        <v>4347</v>
      </c>
      <c r="BR362" s="8">
        <v>3621</v>
      </c>
      <c r="BS362" s="8">
        <v>2869</v>
      </c>
      <c r="BT362" s="8">
        <v>2695</v>
      </c>
      <c r="BU362" s="8">
        <v>-1</v>
      </c>
      <c r="BV362" s="4" t="s">
        <v>134</v>
      </c>
      <c r="BW362" s="8">
        <v>0</v>
      </c>
      <c r="BX362" s="8">
        <v>-6</v>
      </c>
      <c r="BY362" s="8">
        <v>0</v>
      </c>
      <c r="BZ362" s="8">
        <v>4</v>
      </c>
      <c r="CA362" s="8">
        <v>7</v>
      </c>
      <c r="CB362" s="8">
        <v>7</v>
      </c>
      <c r="CC362" s="8">
        <v>7</v>
      </c>
      <c r="CD362" s="8">
        <v>22</v>
      </c>
      <c r="CE362" s="4" t="s">
        <v>134</v>
      </c>
      <c r="CF362" s="4" t="s">
        <v>134</v>
      </c>
      <c r="CG362" s="4" t="s">
        <v>134</v>
      </c>
      <c r="CH362" s="4" t="s">
        <v>134</v>
      </c>
      <c r="CI362" s="4" t="s">
        <v>134</v>
      </c>
      <c r="CJ362" s="8">
        <v>-1544</v>
      </c>
      <c r="CK362" s="8">
        <v>-1413</v>
      </c>
      <c r="CL362" s="8">
        <v>-2408</v>
      </c>
      <c r="CM362" s="8">
        <v>-5614</v>
      </c>
      <c r="CN362" s="8">
        <v>-3037</v>
      </c>
      <c r="CO362" s="4" t="s">
        <v>371</v>
      </c>
      <c r="CP362" s="4" t="s">
        <v>371</v>
      </c>
      <c r="CQ362" s="4" t="s">
        <v>371</v>
      </c>
      <c r="CR362" s="4" t="s">
        <v>371</v>
      </c>
      <c r="CS362" s="4" t="s">
        <v>371</v>
      </c>
      <c r="CT362" s="8">
        <v>32</v>
      </c>
      <c r="CU362" s="8">
        <v>28</v>
      </c>
      <c r="CV362" s="4" t="s">
        <v>134</v>
      </c>
      <c r="CW362" s="4" t="s">
        <v>134</v>
      </c>
      <c r="CX362" s="4" t="s">
        <v>134</v>
      </c>
      <c r="CY362" s="4" t="s">
        <v>134</v>
      </c>
      <c r="CZ362" s="4" t="s">
        <v>134</v>
      </c>
      <c r="DA362" s="4" t="s">
        <v>134</v>
      </c>
      <c r="DB362" s="4" t="s">
        <v>134</v>
      </c>
      <c r="DC362" s="4" t="s">
        <v>134</v>
      </c>
      <c r="DD362" s="4" t="s">
        <v>134</v>
      </c>
      <c r="DE362" s="4" t="s">
        <v>134</v>
      </c>
      <c r="DF362" s="8">
        <v>98</v>
      </c>
      <c r="DG362" s="4">
        <f t="shared" si="128"/>
        <v>-0.15657228106066212</v>
      </c>
    </row>
    <row r="363" spans="1:111" ht="14" customHeight="1" x14ac:dyDescent="0.2">
      <c r="A363" s="4" t="s">
        <v>1339</v>
      </c>
      <c r="B363" s="5" t="s">
        <v>1340</v>
      </c>
      <c r="C363" s="4" t="s">
        <v>182</v>
      </c>
      <c r="D363" s="2" t="s">
        <v>134</v>
      </c>
      <c r="E363" s="4" t="e">
        <f t="shared" si="130"/>
        <v>#VALUE!</v>
      </c>
      <c r="F363" s="4">
        <f t="shared" si="110"/>
        <v>-4.1394727373643461</v>
      </c>
      <c r="G363" s="4">
        <f t="shared" si="111"/>
        <v>-4.2516064740434363</v>
      </c>
      <c r="H363" s="4" t="e">
        <f t="shared" si="112"/>
        <v>#DIV/0!</v>
      </c>
      <c r="I363" s="17">
        <v>43.144441104999999</v>
      </c>
      <c r="J363" s="4" t="s">
        <v>134</v>
      </c>
      <c r="K363" s="4" t="e">
        <f t="shared" si="113"/>
        <v>#DIV/0!</v>
      </c>
      <c r="L363" s="4">
        <f t="shared" si="114"/>
        <v>0.82839833562260057</v>
      </c>
      <c r="M363" s="14">
        <f t="shared" si="115"/>
        <v>11723.375</v>
      </c>
      <c r="N363" s="4" t="e">
        <f t="shared" si="116"/>
        <v>#DIV/0!</v>
      </c>
      <c r="O363" s="4" t="e">
        <f t="shared" si="117"/>
        <v>#DIV/0!</v>
      </c>
      <c r="P363" s="4" t="e">
        <f t="shared" si="118"/>
        <v>#DIV/0!</v>
      </c>
      <c r="Q363" s="4" t="e">
        <f t="shared" si="119"/>
        <v>#DIV/0!</v>
      </c>
      <c r="R363" s="4">
        <f t="shared" si="120"/>
        <v>0.65758947364404874</v>
      </c>
      <c r="S363" s="4">
        <f t="shared" si="121"/>
        <v>-3.2651801357372334E-2</v>
      </c>
      <c r="T363" s="14">
        <f t="shared" si="122"/>
        <v>312.41999999999996</v>
      </c>
      <c r="U363" s="4">
        <f t="shared" si="123"/>
        <v>0</v>
      </c>
      <c r="V363" s="4">
        <f t="shared" si="124"/>
        <v>0</v>
      </c>
      <c r="W363" s="4" t="e">
        <f t="shared" si="125"/>
        <v>#DIV/0!</v>
      </c>
      <c r="X363">
        <f t="shared" si="126"/>
        <v>-1.325547855570379</v>
      </c>
      <c r="Y363">
        <f t="shared" si="127"/>
        <v>2.3910602803127294</v>
      </c>
      <c r="Z363" s="9" t="s">
        <v>1341</v>
      </c>
      <c r="AA363" s="17">
        <v>46.509694820999997</v>
      </c>
      <c r="AB363" s="17">
        <v>19.050432872999998</v>
      </c>
      <c r="AC363" s="17">
        <v>69.040857668000001</v>
      </c>
      <c r="AD363" s="2" t="s">
        <v>134</v>
      </c>
      <c r="AE363" s="16">
        <v>-16.059999999999899</v>
      </c>
      <c r="AF363" s="16">
        <v>43128.381104826098</v>
      </c>
      <c r="AG363" s="8">
        <v>-10422.69</v>
      </c>
      <c r="AH363" s="8">
        <v>-12859.64</v>
      </c>
      <c r="AI363" s="8">
        <v>-11815.91</v>
      </c>
      <c r="AJ363" s="8">
        <v>-3057.53</v>
      </c>
      <c r="AK363" s="8">
        <v>-427.46</v>
      </c>
      <c r="AL363" s="8">
        <v>7862.93</v>
      </c>
      <c r="AM363" s="8">
        <v>15583.82</v>
      </c>
      <c r="AN363" s="8">
        <v>7798.15</v>
      </c>
      <c r="AO363" s="8">
        <v>15760.01</v>
      </c>
      <c r="AP363" s="8">
        <v>703.56</v>
      </c>
      <c r="AQ363" s="8">
        <v>2166.5</v>
      </c>
      <c r="AR363" s="8">
        <v>6530.22</v>
      </c>
      <c r="AS363" s="8">
        <v>7798.15</v>
      </c>
      <c r="AT363" s="8">
        <v>15760.01</v>
      </c>
      <c r="AU363" s="8">
        <v>246.2</v>
      </c>
      <c r="AV363" s="8">
        <v>0</v>
      </c>
      <c r="AW363" s="8">
        <v>0</v>
      </c>
      <c r="AX363" s="8">
        <v>781.46</v>
      </c>
      <c r="AY363" s="8">
        <v>18.25</v>
      </c>
      <c r="AZ363" s="8">
        <v>0</v>
      </c>
      <c r="BA363" s="8">
        <v>-10311.82</v>
      </c>
      <c r="BB363" s="8">
        <v>-7991.82</v>
      </c>
      <c r="BC363" s="8">
        <v>-6534.84</v>
      </c>
      <c r="BD363" s="8">
        <v>-3332.94</v>
      </c>
      <c r="BE363" s="8">
        <v>-388.74</v>
      </c>
      <c r="BF363" s="8">
        <v>-10144.02</v>
      </c>
      <c r="BG363" s="8">
        <v>-7948.16</v>
      </c>
      <c r="BH363" s="4" t="s">
        <v>134</v>
      </c>
      <c r="BI363" s="8">
        <v>-3332.94</v>
      </c>
      <c r="BJ363" s="8">
        <v>-337.04</v>
      </c>
      <c r="BK363" s="8">
        <v>3288.47</v>
      </c>
      <c r="BL363" s="8">
        <v>2059.5</v>
      </c>
      <c r="BM363" s="8">
        <v>4192.8599999999997</v>
      </c>
      <c r="BN363" s="8">
        <v>2672.97</v>
      </c>
      <c r="BO363" s="8">
        <v>57.03</v>
      </c>
      <c r="BP363" s="8">
        <v>1288.47</v>
      </c>
      <c r="BQ363" s="8">
        <v>1882.42</v>
      </c>
      <c r="BR363" s="8">
        <v>4125.8500000000004</v>
      </c>
      <c r="BS363" s="8">
        <v>2668.28</v>
      </c>
      <c r="BT363" s="8">
        <v>57.03</v>
      </c>
      <c r="BU363" s="8">
        <v>-399.84</v>
      </c>
      <c r="BV363" s="8">
        <v>-225</v>
      </c>
      <c r="BW363" s="4" t="s">
        <v>134</v>
      </c>
      <c r="BX363" s="4" t="s">
        <v>134</v>
      </c>
      <c r="BY363" s="8">
        <v>-456.62</v>
      </c>
      <c r="BZ363" s="8">
        <v>5.4000000000000101</v>
      </c>
      <c r="CA363" s="8">
        <v>0</v>
      </c>
      <c r="CB363" s="8">
        <v>-744.28</v>
      </c>
      <c r="CC363" s="8">
        <v>-198.82</v>
      </c>
      <c r="CD363" s="8">
        <v>0.73</v>
      </c>
      <c r="CE363" s="4" t="s">
        <v>134</v>
      </c>
      <c r="CF363" s="4" t="s">
        <v>134</v>
      </c>
      <c r="CG363" s="4" t="s">
        <v>134</v>
      </c>
      <c r="CH363" s="4" t="s">
        <v>134</v>
      </c>
      <c r="CI363" s="4" t="s">
        <v>134</v>
      </c>
      <c r="CJ363" s="8">
        <v>-10254.89</v>
      </c>
      <c r="CK363" s="8">
        <v>-12815.98</v>
      </c>
      <c r="CL363" s="4" t="s">
        <v>134</v>
      </c>
      <c r="CM363" s="4" t="s">
        <v>134</v>
      </c>
      <c r="CN363" s="8">
        <v>-375.76</v>
      </c>
      <c r="CO363" s="4" t="s">
        <v>371</v>
      </c>
      <c r="CP363" s="4" t="s">
        <v>371</v>
      </c>
      <c r="CQ363" s="4" t="s">
        <v>134</v>
      </c>
      <c r="CR363" s="4" t="s">
        <v>134</v>
      </c>
      <c r="CS363" s="4" t="s">
        <v>371</v>
      </c>
      <c r="CT363" s="4" t="s">
        <v>134</v>
      </c>
      <c r="CU363" s="4" t="s">
        <v>134</v>
      </c>
      <c r="CV363" s="4" t="s">
        <v>134</v>
      </c>
      <c r="CW363" s="4" t="s">
        <v>134</v>
      </c>
      <c r="CX363" s="4" t="s">
        <v>134</v>
      </c>
      <c r="CY363" s="4" t="s">
        <v>134</v>
      </c>
      <c r="CZ363" s="4" t="s">
        <v>134</v>
      </c>
      <c r="DA363" s="8">
        <v>5170.58</v>
      </c>
      <c r="DB363" s="8">
        <v>5228.6000000000004</v>
      </c>
      <c r="DC363" s="4" t="s">
        <v>134</v>
      </c>
      <c r="DD363" s="4" t="s">
        <v>134</v>
      </c>
      <c r="DE363" s="4" t="s">
        <v>134</v>
      </c>
      <c r="DF363" s="4" t="s">
        <v>134</v>
      </c>
      <c r="DG363" s="4">
        <f t="shared" si="128"/>
        <v>1.222138300340998</v>
      </c>
    </row>
    <row r="364" spans="1:111" ht="14" customHeight="1" x14ac:dyDescent="0.2">
      <c r="A364" s="4" t="s">
        <v>1342</v>
      </c>
      <c r="B364" s="5" t="s">
        <v>1343</v>
      </c>
      <c r="C364" s="4" t="s">
        <v>163</v>
      </c>
      <c r="D364" s="2" t="s">
        <v>134</v>
      </c>
      <c r="E364" s="4" t="e">
        <f t="shared" si="130"/>
        <v>#VALUE!</v>
      </c>
      <c r="F364" s="4" t="e">
        <f t="shared" si="110"/>
        <v>#VALUE!</v>
      </c>
      <c r="G364" s="4" t="e">
        <f t="shared" si="111"/>
        <v>#VALUE!</v>
      </c>
      <c r="H364" s="4" t="e">
        <f t="shared" si="112"/>
        <v>#VALUE!</v>
      </c>
      <c r="I364" s="2" t="s">
        <v>134</v>
      </c>
      <c r="J364" s="8">
        <v>64</v>
      </c>
      <c r="K364" s="4" t="e">
        <f t="shared" si="113"/>
        <v>#VALUE!</v>
      </c>
      <c r="L364" s="4" t="e">
        <f t="shared" si="114"/>
        <v>#VALUE!</v>
      </c>
      <c r="M364" s="14" t="e">
        <f t="shared" si="115"/>
        <v>#DIV/0!</v>
      </c>
      <c r="N364" s="4" t="e">
        <f t="shared" si="116"/>
        <v>#VALUE!</v>
      </c>
      <c r="O364" s="4" t="e">
        <f t="shared" si="117"/>
        <v>#VALUE!</v>
      </c>
      <c r="P364" s="4" t="e">
        <f t="shared" si="118"/>
        <v>#VALUE!</v>
      </c>
      <c r="Q364" s="4" t="e">
        <f t="shared" si="119"/>
        <v>#VALUE!</v>
      </c>
      <c r="R364" s="4" t="e">
        <f t="shared" si="120"/>
        <v>#VALUE!</v>
      </c>
      <c r="S364" s="4" t="e">
        <f t="shared" si="121"/>
        <v>#VALUE!</v>
      </c>
      <c r="T364" s="14" t="e">
        <f t="shared" si="122"/>
        <v>#DIV/0!</v>
      </c>
      <c r="U364" s="4" t="e">
        <f t="shared" si="123"/>
        <v>#VALUE!</v>
      </c>
      <c r="V364" s="4" t="e">
        <f t="shared" si="124"/>
        <v>#VALUE!</v>
      </c>
      <c r="W364" s="4" t="e">
        <f t="shared" si="125"/>
        <v>#VALUE!</v>
      </c>
      <c r="X364" t="e">
        <f t="shared" si="126"/>
        <v>#VALUE!</v>
      </c>
      <c r="Y364" t="e">
        <f t="shared" si="127"/>
        <v>#VALUE!</v>
      </c>
      <c r="Z364" s="9" t="s">
        <v>1344</v>
      </c>
      <c r="AA364" s="2" t="s">
        <v>134</v>
      </c>
      <c r="AB364" s="2" t="s">
        <v>134</v>
      </c>
      <c r="AC364" s="2" t="s">
        <v>134</v>
      </c>
      <c r="AD364" s="2" t="s">
        <v>134</v>
      </c>
      <c r="AE364" s="2" t="s">
        <v>134</v>
      </c>
      <c r="AF364" s="2" t="s">
        <v>134</v>
      </c>
      <c r="AG364" s="4" t="s">
        <v>134</v>
      </c>
      <c r="AH364" s="4" t="s">
        <v>134</v>
      </c>
      <c r="AI364" s="4" t="s">
        <v>134</v>
      </c>
      <c r="AJ364" s="4" t="s">
        <v>134</v>
      </c>
      <c r="AK364" s="4" t="s">
        <v>134</v>
      </c>
      <c r="AL364" s="4" t="s">
        <v>134</v>
      </c>
      <c r="AM364" s="4" t="s">
        <v>134</v>
      </c>
      <c r="AN364" s="4" t="s">
        <v>134</v>
      </c>
      <c r="AO364" s="4" t="s">
        <v>134</v>
      </c>
      <c r="AP364" s="4" t="s">
        <v>134</v>
      </c>
      <c r="AQ364" s="4" t="s">
        <v>134</v>
      </c>
      <c r="AR364" s="4" t="s">
        <v>134</v>
      </c>
      <c r="AS364" s="4" t="s">
        <v>134</v>
      </c>
      <c r="AT364" s="4" t="s">
        <v>134</v>
      </c>
      <c r="AU364" s="4" t="s">
        <v>134</v>
      </c>
      <c r="AV364" s="4" t="s">
        <v>134</v>
      </c>
      <c r="AW364" s="4" t="s">
        <v>134</v>
      </c>
      <c r="AX364" s="4" t="s">
        <v>134</v>
      </c>
      <c r="AY364" s="4" t="s">
        <v>134</v>
      </c>
      <c r="AZ364" s="4" t="s">
        <v>134</v>
      </c>
      <c r="BA364" s="4" t="s">
        <v>134</v>
      </c>
      <c r="BB364" s="4" t="s">
        <v>134</v>
      </c>
      <c r="BC364" s="4" t="s">
        <v>134</v>
      </c>
      <c r="BD364" s="4" t="s">
        <v>134</v>
      </c>
      <c r="BE364" s="4" t="s">
        <v>134</v>
      </c>
      <c r="BF364" s="4" t="s">
        <v>134</v>
      </c>
      <c r="BG364" s="4" t="s">
        <v>134</v>
      </c>
      <c r="BH364" s="4" t="s">
        <v>134</v>
      </c>
      <c r="BI364" s="4" t="s">
        <v>134</v>
      </c>
      <c r="BJ364" s="4" t="s">
        <v>134</v>
      </c>
      <c r="BK364" s="4" t="s">
        <v>134</v>
      </c>
      <c r="BL364" s="4" t="s">
        <v>134</v>
      </c>
      <c r="BM364" s="4" t="s">
        <v>134</v>
      </c>
      <c r="BN364" s="4" t="s">
        <v>134</v>
      </c>
      <c r="BO364" s="4" t="s">
        <v>134</v>
      </c>
      <c r="BP364" s="4" t="s">
        <v>134</v>
      </c>
      <c r="BQ364" s="4" t="s">
        <v>134</v>
      </c>
      <c r="BR364" s="4" t="s">
        <v>134</v>
      </c>
      <c r="BS364" s="4" t="s">
        <v>134</v>
      </c>
      <c r="BT364" s="4" t="s">
        <v>134</v>
      </c>
      <c r="BU364" s="4" t="s">
        <v>134</v>
      </c>
      <c r="BV364" s="4" t="s">
        <v>134</v>
      </c>
      <c r="BW364" s="4" t="s">
        <v>134</v>
      </c>
      <c r="BX364" s="4" t="s">
        <v>134</v>
      </c>
      <c r="BY364" s="4" t="s">
        <v>134</v>
      </c>
      <c r="BZ364" s="4" t="s">
        <v>134</v>
      </c>
      <c r="CA364" s="4" t="s">
        <v>134</v>
      </c>
      <c r="CB364" s="4" t="s">
        <v>134</v>
      </c>
      <c r="CC364" s="4" t="s">
        <v>134</v>
      </c>
      <c r="CD364" s="4" t="s">
        <v>134</v>
      </c>
      <c r="CE364" s="4" t="s">
        <v>134</v>
      </c>
      <c r="CF364" s="4" t="s">
        <v>134</v>
      </c>
      <c r="CG364" s="4" t="s">
        <v>134</v>
      </c>
      <c r="CH364" s="4" t="s">
        <v>134</v>
      </c>
      <c r="CI364" s="4" t="s">
        <v>134</v>
      </c>
      <c r="CJ364" s="4" t="s">
        <v>134</v>
      </c>
      <c r="CK364" s="4" t="s">
        <v>134</v>
      </c>
      <c r="CL364" s="4" t="s">
        <v>134</v>
      </c>
      <c r="CM364" s="4" t="s">
        <v>134</v>
      </c>
      <c r="CN364" s="4" t="s">
        <v>134</v>
      </c>
      <c r="CO364" s="4" t="s">
        <v>134</v>
      </c>
      <c r="CP364" s="4" t="s">
        <v>134</v>
      </c>
      <c r="CQ364" s="4" t="s">
        <v>134</v>
      </c>
      <c r="CR364" s="4" t="s">
        <v>134</v>
      </c>
      <c r="CS364" s="4" t="s">
        <v>134</v>
      </c>
      <c r="CT364" s="8">
        <v>47</v>
      </c>
      <c r="CU364" s="8">
        <v>38</v>
      </c>
      <c r="CV364" s="4" t="s">
        <v>134</v>
      </c>
      <c r="CW364" s="4" t="s">
        <v>134</v>
      </c>
      <c r="CX364" s="4" t="s">
        <v>134</v>
      </c>
      <c r="CY364" s="4" t="s">
        <v>134</v>
      </c>
      <c r="CZ364" s="4" t="s">
        <v>134</v>
      </c>
      <c r="DA364" s="4" t="s">
        <v>134</v>
      </c>
      <c r="DB364" s="4" t="s">
        <v>134</v>
      </c>
      <c r="DC364" s="4" t="s">
        <v>134</v>
      </c>
      <c r="DD364" s="4" t="s">
        <v>134</v>
      </c>
      <c r="DE364" s="4" t="s">
        <v>134</v>
      </c>
      <c r="DF364" s="8">
        <v>64</v>
      </c>
      <c r="DG364" s="4" t="e">
        <f t="shared" si="128"/>
        <v>#VALUE!</v>
      </c>
    </row>
    <row r="365" spans="1:111" ht="14" customHeight="1" x14ac:dyDescent="0.2">
      <c r="A365" s="4" t="s">
        <v>1345</v>
      </c>
      <c r="B365" s="5" t="s">
        <v>1346</v>
      </c>
      <c r="C365" s="4" t="s">
        <v>381</v>
      </c>
      <c r="D365" s="2" t="s">
        <v>134</v>
      </c>
      <c r="E365" s="4" t="e">
        <f t="shared" si="130"/>
        <v>#VALUE!</v>
      </c>
      <c r="F365" s="4">
        <f t="shared" si="110"/>
        <v>141.78027758646022</v>
      </c>
      <c r="G365" s="4">
        <f t="shared" si="111"/>
        <v>-214.58846832162899</v>
      </c>
      <c r="H365" s="4" t="e">
        <f t="shared" si="112"/>
        <v>#DIV/0!</v>
      </c>
      <c r="I365" s="17">
        <v>289.51249122600001</v>
      </c>
      <c r="J365" s="4" t="s">
        <v>134</v>
      </c>
      <c r="K365" s="4" t="e">
        <f t="shared" si="113"/>
        <v>#VALUE!</v>
      </c>
      <c r="L365" s="4" t="e">
        <f t="shared" si="114"/>
        <v>#VALUE!</v>
      </c>
      <c r="M365" s="14">
        <f t="shared" si="115"/>
        <v>294901.35499999998</v>
      </c>
      <c r="N365" s="4" t="e">
        <f t="shared" si="116"/>
        <v>#DIV/0!</v>
      </c>
      <c r="O365" s="4" t="e">
        <f t="shared" si="117"/>
        <v>#DIV/0!</v>
      </c>
      <c r="P365" s="4" t="e">
        <f t="shared" si="118"/>
        <v>#DIV/0!</v>
      </c>
      <c r="Q365" s="4" t="e">
        <f t="shared" si="119"/>
        <v>#VALUE!</v>
      </c>
      <c r="R365" s="4" t="e">
        <f t="shared" si="120"/>
        <v>#VALUE!</v>
      </c>
      <c r="S365" s="4" t="e">
        <f t="shared" si="121"/>
        <v>#VALUE!</v>
      </c>
      <c r="T365" s="14" t="e">
        <f t="shared" si="122"/>
        <v>#DIV/0!</v>
      </c>
      <c r="U365" s="4">
        <f t="shared" si="123"/>
        <v>0</v>
      </c>
      <c r="V365" s="4">
        <f t="shared" si="124"/>
        <v>0</v>
      </c>
      <c r="W365" s="4" t="e">
        <f t="shared" si="125"/>
        <v>#DIV/0!</v>
      </c>
      <c r="X365">
        <f t="shared" si="126"/>
        <v>6.8993213596161536E-3</v>
      </c>
      <c r="Y365">
        <f t="shared" si="127"/>
        <v>24.944773424897217</v>
      </c>
      <c r="Z365" s="9" t="s">
        <v>1347</v>
      </c>
      <c r="AA365" s="2" t="s">
        <v>134</v>
      </c>
      <c r="AB365" s="2" t="s">
        <v>134</v>
      </c>
      <c r="AC365" s="2" t="s">
        <v>134</v>
      </c>
      <c r="AD365" s="2" t="s">
        <v>134</v>
      </c>
      <c r="AE365" s="16">
        <v>-1287.99</v>
      </c>
      <c r="AF365" s="16">
        <v>288224.50122619601</v>
      </c>
      <c r="AG365" s="8">
        <v>2041.98</v>
      </c>
      <c r="AH365" s="8">
        <v>-544.22</v>
      </c>
      <c r="AI365" s="4" t="s">
        <v>134</v>
      </c>
      <c r="AJ365" s="4" t="s">
        <v>134</v>
      </c>
      <c r="AK365" s="4" t="s">
        <v>134</v>
      </c>
      <c r="AL365" s="8">
        <v>295968.24</v>
      </c>
      <c r="AM365" s="8">
        <v>293834.46999999997</v>
      </c>
      <c r="AN365" s="4" t="s">
        <v>134</v>
      </c>
      <c r="AO365" s="4" t="s">
        <v>134</v>
      </c>
      <c r="AP365" s="4" t="s">
        <v>134</v>
      </c>
      <c r="AQ365" s="8">
        <v>1572.39</v>
      </c>
      <c r="AR365" s="8">
        <v>3174.17</v>
      </c>
      <c r="AS365" s="4" t="s">
        <v>134</v>
      </c>
      <c r="AT365" s="4" t="s">
        <v>134</v>
      </c>
      <c r="AU365" s="4" t="s">
        <v>134</v>
      </c>
      <c r="AV365" s="8">
        <v>0</v>
      </c>
      <c r="AW365" s="8">
        <v>0</v>
      </c>
      <c r="AX365" s="8">
        <v>0</v>
      </c>
      <c r="AY365" s="4" t="s">
        <v>134</v>
      </c>
      <c r="AZ365" s="4" t="s">
        <v>134</v>
      </c>
      <c r="BA365" s="8">
        <v>-1343.15</v>
      </c>
      <c r="BB365" s="8">
        <v>-545.12</v>
      </c>
      <c r="BC365" s="4" t="s">
        <v>134</v>
      </c>
      <c r="BD365" s="4" t="s">
        <v>134</v>
      </c>
      <c r="BE365" s="4" t="s">
        <v>134</v>
      </c>
      <c r="BF365" s="8">
        <v>-1343.15</v>
      </c>
      <c r="BG365" s="8">
        <v>-545.12</v>
      </c>
      <c r="BH365" s="4" t="s">
        <v>134</v>
      </c>
      <c r="BI365" s="4" t="s">
        <v>134</v>
      </c>
      <c r="BJ365" s="4" t="s">
        <v>134</v>
      </c>
      <c r="BK365" s="8">
        <v>11864.94</v>
      </c>
      <c r="BL365" s="8">
        <v>11773.16</v>
      </c>
      <c r="BM365" s="4" t="s">
        <v>134</v>
      </c>
      <c r="BN365" s="4" t="s">
        <v>134</v>
      </c>
      <c r="BO365" s="4" t="s">
        <v>134</v>
      </c>
      <c r="BP365" s="8">
        <v>1802.44</v>
      </c>
      <c r="BQ365" s="8">
        <v>1710.66</v>
      </c>
      <c r="BR365" s="4" t="s">
        <v>134</v>
      </c>
      <c r="BS365" s="4" t="s">
        <v>134</v>
      </c>
      <c r="BT365" s="4" t="s">
        <v>134</v>
      </c>
      <c r="BU365" s="4" t="s">
        <v>134</v>
      </c>
      <c r="BV365" s="4" t="s">
        <v>134</v>
      </c>
      <c r="BW365" s="4" t="s">
        <v>134</v>
      </c>
      <c r="BX365" s="4" t="s">
        <v>134</v>
      </c>
      <c r="BY365" s="4" t="s">
        <v>134</v>
      </c>
      <c r="BZ365" s="4" t="s">
        <v>134</v>
      </c>
      <c r="CA365" s="4" t="s">
        <v>134</v>
      </c>
      <c r="CB365" s="4" t="s">
        <v>134</v>
      </c>
      <c r="CC365" s="4" t="s">
        <v>134</v>
      </c>
      <c r="CD365" s="4" t="s">
        <v>134</v>
      </c>
      <c r="CE365" s="4" t="s">
        <v>134</v>
      </c>
      <c r="CF365" s="4" t="s">
        <v>134</v>
      </c>
      <c r="CG365" s="4" t="s">
        <v>134</v>
      </c>
      <c r="CH365" s="4" t="s">
        <v>134</v>
      </c>
      <c r="CI365" s="4" t="s">
        <v>134</v>
      </c>
      <c r="CJ365" s="4" t="s">
        <v>134</v>
      </c>
      <c r="CK365" s="4" t="s">
        <v>134</v>
      </c>
      <c r="CL365" s="4" t="s">
        <v>134</v>
      </c>
      <c r="CM365" s="4" t="s">
        <v>134</v>
      </c>
      <c r="CN365" s="4" t="s">
        <v>134</v>
      </c>
      <c r="CO365" s="4" t="s">
        <v>134</v>
      </c>
      <c r="CP365" s="4" t="s">
        <v>134</v>
      </c>
      <c r="CQ365" s="4" t="s">
        <v>134</v>
      </c>
      <c r="CR365" s="4" t="s">
        <v>134</v>
      </c>
      <c r="CS365" s="4" t="s">
        <v>134</v>
      </c>
      <c r="CT365" s="4" t="s">
        <v>134</v>
      </c>
      <c r="CU365" s="4" t="s">
        <v>134</v>
      </c>
      <c r="CV365" s="4" t="s">
        <v>134</v>
      </c>
      <c r="CW365" s="4" t="s">
        <v>134</v>
      </c>
      <c r="CX365" s="4" t="s">
        <v>134</v>
      </c>
      <c r="CY365" s="4" t="s">
        <v>134</v>
      </c>
      <c r="CZ365" s="4" t="s">
        <v>134</v>
      </c>
      <c r="DA365" s="4" t="s">
        <v>134</v>
      </c>
      <c r="DB365" s="4" t="s">
        <v>134</v>
      </c>
      <c r="DC365" s="4" t="s">
        <v>134</v>
      </c>
      <c r="DD365" s="4" t="s">
        <v>134</v>
      </c>
      <c r="DE365" s="4" t="s">
        <v>134</v>
      </c>
      <c r="DF365" s="4" t="s">
        <v>134</v>
      </c>
      <c r="DG365" s="4" t="e">
        <f t="shared" si="128"/>
        <v>#VALUE!</v>
      </c>
    </row>
    <row r="366" spans="1:111" ht="14" customHeight="1" x14ac:dyDescent="0.2">
      <c r="A366" s="4" t="s">
        <v>1348</v>
      </c>
      <c r="B366" s="5" t="s">
        <v>1349</v>
      </c>
      <c r="C366" s="4" t="s">
        <v>343</v>
      </c>
      <c r="D366" s="2" t="s">
        <v>134</v>
      </c>
      <c r="E366" s="4" t="e">
        <f t="shared" si="130"/>
        <v>#VALUE!</v>
      </c>
      <c r="F366" s="4" t="e">
        <f t="shared" si="110"/>
        <v>#VALUE!</v>
      </c>
      <c r="G366" s="4" t="e">
        <f t="shared" si="111"/>
        <v>#VALUE!</v>
      </c>
      <c r="H366" s="4" t="e">
        <f t="shared" si="112"/>
        <v>#VALUE!</v>
      </c>
      <c r="I366" s="2" t="s">
        <v>134</v>
      </c>
      <c r="J366" s="8">
        <v>33</v>
      </c>
      <c r="K366" s="4" t="e">
        <f t="shared" si="113"/>
        <v>#VALUE!</v>
      </c>
      <c r="L366" s="4" t="e">
        <f t="shared" si="114"/>
        <v>#VALUE!</v>
      </c>
      <c r="M366" s="14" t="e">
        <f t="shared" si="115"/>
        <v>#DIV/0!</v>
      </c>
      <c r="N366" s="4" t="e">
        <f t="shared" si="116"/>
        <v>#VALUE!</v>
      </c>
      <c r="O366" s="4" t="e">
        <f t="shared" si="117"/>
        <v>#VALUE!</v>
      </c>
      <c r="P366" s="4" t="e">
        <f t="shared" si="118"/>
        <v>#VALUE!</v>
      </c>
      <c r="Q366" s="4" t="e">
        <f t="shared" si="119"/>
        <v>#VALUE!</v>
      </c>
      <c r="R366" s="4" t="e">
        <f t="shared" si="120"/>
        <v>#VALUE!</v>
      </c>
      <c r="S366" s="4" t="e">
        <f t="shared" si="121"/>
        <v>#VALUE!</v>
      </c>
      <c r="T366" s="14" t="e">
        <f t="shared" si="122"/>
        <v>#DIV/0!</v>
      </c>
      <c r="U366" s="4" t="e">
        <f t="shared" si="123"/>
        <v>#VALUE!</v>
      </c>
      <c r="V366" s="4" t="e">
        <f t="shared" si="124"/>
        <v>#VALUE!</v>
      </c>
      <c r="W366" s="4" t="e">
        <f t="shared" si="125"/>
        <v>#VALUE!</v>
      </c>
      <c r="X366" t="e">
        <f t="shared" si="126"/>
        <v>#VALUE!</v>
      </c>
      <c r="Y366" t="e">
        <f t="shared" si="127"/>
        <v>#VALUE!</v>
      </c>
      <c r="Z366" s="9" t="s">
        <v>1350</v>
      </c>
      <c r="AA366" s="2" t="s">
        <v>134</v>
      </c>
      <c r="AB366" s="2" t="s">
        <v>134</v>
      </c>
      <c r="AC366" s="2" t="s">
        <v>134</v>
      </c>
      <c r="AD366" s="2" t="s">
        <v>134</v>
      </c>
      <c r="AE366" s="2" t="s">
        <v>134</v>
      </c>
      <c r="AF366" s="2" t="s">
        <v>134</v>
      </c>
      <c r="AG366" s="4" t="s">
        <v>134</v>
      </c>
      <c r="AH366" s="4" t="s">
        <v>134</v>
      </c>
      <c r="AI366" s="4" t="s">
        <v>134</v>
      </c>
      <c r="AJ366" s="4" t="s">
        <v>134</v>
      </c>
      <c r="AK366" s="4" t="s">
        <v>134</v>
      </c>
      <c r="AL366" s="4" t="s">
        <v>134</v>
      </c>
      <c r="AM366" s="4" t="s">
        <v>134</v>
      </c>
      <c r="AN366" s="4" t="s">
        <v>134</v>
      </c>
      <c r="AO366" s="4" t="s">
        <v>134</v>
      </c>
      <c r="AP366" s="4" t="s">
        <v>134</v>
      </c>
      <c r="AQ366" s="4" t="s">
        <v>134</v>
      </c>
      <c r="AR366" s="4" t="s">
        <v>134</v>
      </c>
      <c r="AS366" s="4" t="s">
        <v>134</v>
      </c>
      <c r="AT366" s="4" t="s">
        <v>134</v>
      </c>
      <c r="AU366" s="4" t="s">
        <v>134</v>
      </c>
      <c r="AV366" s="4" t="s">
        <v>134</v>
      </c>
      <c r="AW366" s="4" t="s">
        <v>134</v>
      </c>
      <c r="AX366" s="4" t="s">
        <v>134</v>
      </c>
      <c r="AY366" s="4" t="s">
        <v>134</v>
      </c>
      <c r="AZ366" s="4" t="s">
        <v>134</v>
      </c>
      <c r="BA366" s="4" t="s">
        <v>134</v>
      </c>
      <c r="BB366" s="4" t="s">
        <v>134</v>
      </c>
      <c r="BC366" s="4" t="s">
        <v>134</v>
      </c>
      <c r="BD366" s="4" t="s">
        <v>134</v>
      </c>
      <c r="BE366" s="4" t="s">
        <v>134</v>
      </c>
      <c r="BF366" s="4" t="s">
        <v>134</v>
      </c>
      <c r="BG366" s="4" t="s">
        <v>134</v>
      </c>
      <c r="BH366" s="4" t="s">
        <v>134</v>
      </c>
      <c r="BI366" s="4" t="s">
        <v>134</v>
      </c>
      <c r="BJ366" s="4" t="s">
        <v>134</v>
      </c>
      <c r="BK366" s="4" t="s">
        <v>134</v>
      </c>
      <c r="BL366" s="4" t="s">
        <v>134</v>
      </c>
      <c r="BM366" s="4" t="s">
        <v>134</v>
      </c>
      <c r="BN366" s="4" t="s">
        <v>134</v>
      </c>
      <c r="BO366" s="4" t="s">
        <v>134</v>
      </c>
      <c r="BP366" s="4" t="s">
        <v>134</v>
      </c>
      <c r="BQ366" s="4" t="s">
        <v>134</v>
      </c>
      <c r="BR366" s="4" t="s">
        <v>134</v>
      </c>
      <c r="BS366" s="4" t="s">
        <v>134</v>
      </c>
      <c r="BT366" s="4" t="s">
        <v>134</v>
      </c>
      <c r="BU366" s="4" t="s">
        <v>134</v>
      </c>
      <c r="BV366" s="4" t="s">
        <v>134</v>
      </c>
      <c r="BW366" s="4" t="s">
        <v>134</v>
      </c>
      <c r="BX366" s="4" t="s">
        <v>134</v>
      </c>
      <c r="BY366" s="4" t="s">
        <v>134</v>
      </c>
      <c r="BZ366" s="4" t="s">
        <v>134</v>
      </c>
      <c r="CA366" s="4" t="s">
        <v>134</v>
      </c>
      <c r="CB366" s="4" t="s">
        <v>134</v>
      </c>
      <c r="CC366" s="4" t="s">
        <v>134</v>
      </c>
      <c r="CD366" s="4" t="s">
        <v>134</v>
      </c>
      <c r="CE366" s="4" t="s">
        <v>134</v>
      </c>
      <c r="CF366" s="4" t="s">
        <v>134</v>
      </c>
      <c r="CG366" s="4" t="s">
        <v>134</v>
      </c>
      <c r="CH366" s="4" t="s">
        <v>134</v>
      </c>
      <c r="CI366" s="4" t="s">
        <v>134</v>
      </c>
      <c r="CJ366" s="4" t="s">
        <v>134</v>
      </c>
      <c r="CK366" s="4" t="s">
        <v>134</v>
      </c>
      <c r="CL366" s="4" t="s">
        <v>134</v>
      </c>
      <c r="CM366" s="4" t="s">
        <v>134</v>
      </c>
      <c r="CN366" s="4" t="s">
        <v>134</v>
      </c>
      <c r="CO366" s="4" t="s">
        <v>134</v>
      </c>
      <c r="CP366" s="4" t="s">
        <v>134</v>
      </c>
      <c r="CQ366" s="4" t="s">
        <v>134</v>
      </c>
      <c r="CR366" s="4" t="s">
        <v>134</v>
      </c>
      <c r="CS366" s="4" t="s">
        <v>134</v>
      </c>
      <c r="CT366" s="8">
        <v>9</v>
      </c>
      <c r="CU366" s="8">
        <v>12</v>
      </c>
      <c r="CV366" s="4" t="s">
        <v>134</v>
      </c>
      <c r="CW366" s="4" t="s">
        <v>134</v>
      </c>
      <c r="CX366" s="4" t="s">
        <v>134</v>
      </c>
      <c r="CY366" s="4" t="s">
        <v>134</v>
      </c>
      <c r="CZ366" s="4" t="s">
        <v>134</v>
      </c>
      <c r="DA366" s="4" t="s">
        <v>134</v>
      </c>
      <c r="DB366" s="4" t="s">
        <v>134</v>
      </c>
      <c r="DC366" s="4" t="s">
        <v>134</v>
      </c>
      <c r="DD366" s="4" t="s">
        <v>134</v>
      </c>
      <c r="DE366" s="4" t="s">
        <v>134</v>
      </c>
      <c r="DF366" s="8">
        <v>33</v>
      </c>
      <c r="DG366" s="4" t="e">
        <f t="shared" si="128"/>
        <v>#VALUE!</v>
      </c>
    </row>
    <row r="367" spans="1:111" ht="14" customHeight="1" x14ac:dyDescent="0.2">
      <c r="A367" s="4" t="s">
        <v>1351</v>
      </c>
      <c r="B367" s="5" t="s">
        <v>1352</v>
      </c>
      <c r="C367" s="4" t="s">
        <v>374</v>
      </c>
      <c r="D367" s="16">
        <v>3</v>
      </c>
      <c r="E367" s="4" t="e">
        <f t="shared" si="130"/>
        <v>#VALUE!</v>
      </c>
      <c r="F367" s="4">
        <f t="shared" si="110"/>
        <v>226.1233453670277</v>
      </c>
      <c r="G367" s="4" t="e">
        <f t="shared" si="111"/>
        <v>#VALUE!</v>
      </c>
      <c r="H367" s="4" t="e">
        <f t="shared" si="112"/>
        <v>#DIV/0!</v>
      </c>
      <c r="I367" s="17">
        <v>191.66667000000001</v>
      </c>
      <c r="J367" s="8">
        <v>6</v>
      </c>
      <c r="K367" s="4" t="e">
        <f t="shared" si="113"/>
        <v>#VALUE!</v>
      </c>
      <c r="L367" s="4" t="e">
        <f t="shared" si="114"/>
        <v>#VALUE!</v>
      </c>
      <c r="M367" s="14">
        <f t="shared" si="115"/>
        <v>80849.994999999995</v>
      </c>
      <c r="N367" s="4" t="e">
        <f t="shared" si="116"/>
        <v>#DIV/0!</v>
      </c>
      <c r="O367" s="4" t="e">
        <f t="shared" si="117"/>
        <v>#DIV/0!</v>
      </c>
      <c r="P367" s="4" t="e">
        <f t="shared" si="118"/>
        <v>#VALUE!</v>
      </c>
      <c r="Q367" s="4" t="e">
        <f t="shared" si="119"/>
        <v>#VALUE!</v>
      </c>
      <c r="R367" s="4" t="e">
        <f t="shared" si="120"/>
        <v>#VALUE!</v>
      </c>
      <c r="S367" s="4" t="e">
        <f t="shared" si="121"/>
        <v>#VALUE!</v>
      </c>
      <c r="T367" s="14" t="e">
        <f t="shared" si="122"/>
        <v>#DIV/0!</v>
      </c>
      <c r="U367" s="4">
        <f t="shared" si="123"/>
        <v>0</v>
      </c>
      <c r="V367" s="4">
        <f t="shared" si="124"/>
        <v>0</v>
      </c>
      <c r="W367" s="4" t="e">
        <f t="shared" si="125"/>
        <v>#DIV/0!</v>
      </c>
      <c r="X367">
        <f t="shared" si="126"/>
        <v>5.9391371918129286E-2</v>
      </c>
      <c r="Y367">
        <f t="shared" si="127"/>
        <v>23.128283663117635</v>
      </c>
      <c r="Z367" s="9" t="s">
        <v>1353</v>
      </c>
      <c r="AA367" s="2" t="s">
        <v>134</v>
      </c>
      <c r="AB367" s="2" t="s">
        <v>134</v>
      </c>
      <c r="AC367" s="2" t="s">
        <v>134</v>
      </c>
      <c r="AD367" s="2" t="s">
        <v>134</v>
      </c>
      <c r="AE367" s="16">
        <v>-117.51</v>
      </c>
      <c r="AF367" s="16">
        <v>191549.16</v>
      </c>
      <c r="AG367" s="8">
        <v>847.62</v>
      </c>
      <c r="AH367" s="8">
        <v>-169.49</v>
      </c>
      <c r="AI367" s="4" t="s">
        <v>134</v>
      </c>
      <c r="AJ367" s="4" t="s">
        <v>134</v>
      </c>
      <c r="AK367" s="4" t="s">
        <v>134</v>
      </c>
      <c r="AL367" s="8">
        <v>14271.77</v>
      </c>
      <c r="AM367" s="8">
        <v>147428.22</v>
      </c>
      <c r="AN367" s="4" t="s">
        <v>134</v>
      </c>
      <c r="AO367" s="4" t="s">
        <v>134</v>
      </c>
      <c r="AP367" s="4" t="s">
        <v>134</v>
      </c>
      <c r="AQ367" s="8">
        <v>260.7</v>
      </c>
      <c r="AR367" s="8">
        <v>666.51</v>
      </c>
      <c r="AS367" s="4" t="s">
        <v>134</v>
      </c>
      <c r="AT367" s="4" t="s">
        <v>134</v>
      </c>
      <c r="AU367" s="4" t="s">
        <v>134</v>
      </c>
      <c r="AV367" s="8">
        <v>0</v>
      </c>
      <c r="AW367" s="8">
        <v>0</v>
      </c>
      <c r="AX367" s="8">
        <v>0</v>
      </c>
      <c r="AY367" s="4" t="s">
        <v>134</v>
      </c>
      <c r="AZ367" s="4" t="s">
        <v>134</v>
      </c>
      <c r="BA367" s="8">
        <v>-787.64</v>
      </c>
      <c r="BB367" s="8">
        <v>-171.17</v>
      </c>
      <c r="BC367" s="4" t="s">
        <v>134</v>
      </c>
      <c r="BD367" s="4" t="s">
        <v>134</v>
      </c>
      <c r="BE367" s="4" t="s">
        <v>134</v>
      </c>
      <c r="BF367" s="4" t="s">
        <v>134</v>
      </c>
      <c r="BG367" s="4" t="s">
        <v>134</v>
      </c>
      <c r="BH367" s="4" t="s">
        <v>134</v>
      </c>
      <c r="BI367" s="4" t="s">
        <v>134</v>
      </c>
      <c r="BJ367" s="4" t="s">
        <v>134</v>
      </c>
      <c r="BK367" s="8">
        <v>617.07000000000005</v>
      </c>
      <c r="BL367" s="8">
        <v>5235.3500000000004</v>
      </c>
      <c r="BM367" s="4" t="s">
        <v>134</v>
      </c>
      <c r="BN367" s="4" t="s">
        <v>134</v>
      </c>
      <c r="BO367" s="4" t="s">
        <v>134</v>
      </c>
      <c r="BP367" s="8">
        <v>117.07</v>
      </c>
      <c r="BQ367" s="8">
        <v>204.1</v>
      </c>
      <c r="BR367" s="4" t="s">
        <v>134</v>
      </c>
      <c r="BS367" s="4" t="s">
        <v>134</v>
      </c>
      <c r="BT367" s="4" t="s">
        <v>134</v>
      </c>
      <c r="BU367" s="4" t="s">
        <v>134</v>
      </c>
      <c r="BV367" s="4" t="s">
        <v>134</v>
      </c>
      <c r="BW367" s="4" t="s">
        <v>134</v>
      </c>
      <c r="BX367" s="4" t="s">
        <v>134</v>
      </c>
      <c r="BY367" s="4" t="s">
        <v>134</v>
      </c>
      <c r="BZ367" s="8">
        <v>0</v>
      </c>
      <c r="CA367" s="8">
        <v>0</v>
      </c>
      <c r="CB367" s="4" t="s">
        <v>134</v>
      </c>
      <c r="CC367" s="4" t="s">
        <v>134</v>
      </c>
      <c r="CD367" s="4" t="s">
        <v>134</v>
      </c>
      <c r="CE367" s="4" t="s">
        <v>134</v>
      </c>
      <c r="CF367" s="4" t="s">
        <v>134</v>
      </c>
      <c r="CG367" s="4" t="s">
        <v>134</v>
      </c>
      <c r="CH367" s="4" t="s">
        <v>134</v>
      </c>
      <c r="CI367" s="4" t="s">
        <v>134</v>
      </c>
      <c r="CJ367" s="4" t="s">
        <v>134</v>
      </c>
      <c r="CK367" s="4" t="s">
        <v>134</v>
      </c>
      <c r="CL367" s="4" t="s">
        <v>134</v>
      </c>
      <c r="CM367" s="4" t="s">
        <v>134</v>
      </c>
      <c r="CN367" s="4" t="s">
        <v>134</v>
      </c>
      <c r="CO367" s="4" t="s">
        <v>134</v>
      </c>
      <c r="CP367" s="4" t="s">
        <v>134</v>
      </c>
      <c r="CQ367" s="4" t="s">
        <v>134</v>
      </c>
      <c r="CR367" s="4" t="s">
        <v>134</v>
      </c>
      <c r="CS367" s="4" t="s">
        <v>134</v>
      </c>
      <c r="CT367" s="8">
        <v>4</v>
      </c>
      <c r="CU367" s="8">
        <v>3</v>
      </c>
      <c r="CV367" s="4" t="s">
        <v>134</v>
      </c>
      <c r="CW367" s="4" t="s">
        <v>134</v>
      </c>
      <c r="CX367" s="4" t="s">
        <v>134</v>
      </c>
      <c r="CY367" s="4" t="s">
        <v>134</v>
      </c>
      <c r="CZ367" s="4" t="s">
        <v>134</v>
      </c>
      <c r="DA367" s="4" t="s">
        <v>134</v>
      </c>
      <c r="DB367" s="4" t="s">
        <v>134</v>
      </c>
      <c r="DC367" s="4" t="s">
        <v>134</v>
      </c>
      <c r="DD367" s="4" t="s">
        <v>134</v>
      </c>
      <c r="DE367" s="4" t="s">
        <v>134</v>
      </c>
      <c r="DF367" s="8">
        <v>6</v>
      </c>
      <c r="DG367" s="4" t="e">
        <f t="shared" si="128"/>
        <v>#VALUE!</v>
      </c>
    </row>
    <row r="368" spans="1:111" ht="14" customHeight="1" x14ac:dyDescent="0.2">
      <c r="A368" s="4" t="s">
        <v>1354</v>
      </c>
      <c r="B368" s="5" t="s">
        <v>1355</v>
      </c>
      <c r="C368" s="4" t="s">
        <v>159</v>
      </c>
      <c r="D368" s="2" t="s">
        <v>134</v>
      </c>
      <c r="E368" s="4" t="e">
        <f t="shared" si="130"/>
        <v>#VALUE!</v>
      </c>
      <c r="F368" s="4" t="e">
        <f t="shared" si="110"/>
        <v>#VALUE!</v>
      </c>
      <c r="G368" s="4" t="e">
        <f t="shared" si="111"/>
        <v>#VALUE!</v>
      </c>
      <c r="H368" s="4" t="e">
        <f t="shared" si="112"/>
        <v>#VALUE!</v>
      </c>
      <c r="I368" s="2" t="s">
        <v>134</v>
      </c>
      <c r="J368" s="8">
        <v>23</v>
      </c>
      <c r="K368" s="4" t="e">
        <f t="shared" si="113"/>
        <v>#VALUE!</v>
      </c>
      <c r="L368" s="4" t="e">
        <f t="shared" si="114"/>
        <v>#VALUE!</v>
      </c>
      <c r="M368" s="14">
        <f t="shared" si="115"/>
        <v>4341.91</v>
      </c>
      <c r="N368" s="4" t="e">
        <f t="shared" si="116"/>
        <v>#VALUE!</v>
      </c>
      <c r="O368" s="4" t="e">
        <f t="shared" si="117"/>
        <v>#VALUE!</v>
      </c>
      <c r="P368" s="4" t="e">
        <f t="shared" si="118"/>
        <v>#VALUE!</v>
      </c>
      <c r="Q368" s="4" t="e">
        <f t="shared" si="119"/>
        <v>#VALUE!</v>
      </c>
      <c r="R368" s="4" t="e">
        <f t="shared" si="120"/>
        <v>#VALUE!</v>
      </c>
      <c r="S368" s="4" t="e">
        <f t="shared" si="121"/>
        <v>#VALUE!</v>
      </c>
      <c r="T368" s="14" t="e">
        <f t="shared" si="122"/>
        <v>#DIV/0!</v>
      </c>
      <c r="U368" s="4" t="e">
        <f t="shared" si="123"/>
        <v>#VALUE!</v>
      </c>
      <c r="V368" s="4" t="e">
        <f t="shared" si="124"/>
        <v>#VALUE!</v>
      </c>
      <c r="W368" s="4" t="e">
        <f t="shared" si="125"/>
        <v>#VALUE!</v>
      </c>
      <c r="X368" t="e">
        <f t="shared" si="126"/>
        <v>#VALUE!</v>
      </c>
      <c r="Y368" t="e">
        <f t="shared" si="127"/>
        <v>#VALUE!</v>
      </c>
      <c r="Z368" s="9" t="s">
        <v>1356</v>
      </c>
      <c r="AA368" s="17">
        <v>55.659665898</v>
      </c>
      <c r="AB368" s="17">
        <v>16.972453118000001</v>
      </c>
      <c r="AC368" s="17">
        <v>18.452164147000001</v>
      </c>
      <c r="AD368" s="17">
        <v>13.644159395999999</v>
      </c>
      <c r="AE368" s="2" t="s">
        <v>134</v>
      </c>
      <c r="AF368" s="2" t="s">
        <v>134</v>
      </c>
      <c r="AG368" s="4" t="s">
        <v>134</v>
      </c>
      <c r="AH368" s="8">
        <v>-3447.98</v>
      </c>
      <c r="AI368" s="8">
        <v>-4545.74</v>
      </c>
      <c r="AJ368" s="8">
        <v>-2654.2</v>
      </c>
      <c r="AK368" s="8">
        <v>-3014.99</v>
      </c>
      <c r="AL368" s="4" t="s">
        <v>134</v>
      </c>
      <c r="AM368" s="8">
        <v>4341.91</v>
      </c>
      <c r="AN368" s="8">
        <v>571.16</v>
      </c>
      <c r="AO368" s="8">
        <v>52.96</v>
      </c>
      <c r="AP368" s="8">
        <v>31.94</v>
      </c>
      <c r="AQ368" s="4" t="s">
        <v>134</v>
      </c>
      <c r="AR368" s="8">
        <v>4341.37</v>
      </c>
      <c r="AS368" s="8">
        <v>569.79</v>
      </c>
      <c r="AT368" s="8">
        <v>50.34</v>
      </c>
      <c r="AU368" s="8">
        <v>30.49</v>
      </c>
      <c r="AV368" s="4" t="s">
        <v>134</v>
      </c>
      <c r="AW368" s="8">
        <v>0</v>
      </c>
      <c r="AX368" s="8">
        <v>0</v>
      </c>
      <c r="AY368" s="8">
        <v>0</v>
      </c>
      <c r="AZ368" s="8">
        <v>0</v>
      </c>
      <c r="BA368" s="4" t="s">
        <v>134</v>
      </c>
      <c r="BB368" s="8">
        <v>-2827.63</v>
      </c>
      <c r="BC368" s="8">
        <v>-4214.78</v>
      </c>
      <c r="BD368" s="8">
        <v>-2246.0700000000002</v>
      </c>
      <c r="BE368" s="8">
        <v>-3522.56</v>
      </c>
      <c r="BF368" s="4" t="s">
        <v>134</v>
      </c>
      <c r="BG368" s="8">
        <v>-2826.8</v>
      </c>
      <c r="BH368" s="8">
        <v>-4213.53</v>
      </c>
      <c r="BI368" s="8">
        <v>-2244.7600000000002</v>
      </c>
      <c r="BJ368" s="8">
        <v>-3520.82</v>
      </c>
      <c r="BK368" s="4" t="s">
        <v>134</v>
      </c>
      <c r="BL368" s="8">
        <v>15787.37</v>
      </c>
      <c r="BM368" s="8">
        <v>15701.02</v>
      </c>
      <c r="BN368" s="8">
        <v>14776.96</v>
      </c>
      <c r="BO368" s="8">
        <v>13781.21</v>
      </c>
      <c r="BP368" s="4" t="s">
        <v>134</v>
      </c>
      <c r="BQ368" s="8">
        <v>10955.15</v>
      </c>
      <c r="BR368" s="8">
        <v>11043.36</v>
      </c>
      <c r="BS368" s="8">
        <v>10926.39</v>
      </c>
      <c r="BT368" s="8">
        <v>10201.66</v>
      </c>
      <c r="BU368" s="4" t="s">
        <v>134</v>
      </c>
      <c r="BV368" s="4" t="s">
        <v>134</v>
      </c>
      <c r="BW368" s="8">
        <v>0</v>
      </c>
      <c r="BX368" s="8">
        <v>-2.48</v>
      </c>
      <c r="BY368" s="8">
        <v>0</v>
      </c>
      <c r="BZ368" s="4" t="s">
        <v>134</v>
      </c>
      <c r="CA368" s="8">
        <v>0</v>
      </c>
      <c r="CB368" s="8">
        <v>0</v>
      </c>
      <c r="CC368" s="8">
        <v>0</v>
      </c>
      <c r="CD368" s="8">
        <v>0</v>
      </c>
      <c r="CE368" s="4" t="s">
        <v>134</v>
      </c>
      <c r="CF368" s="4" t="s">
        <v>134</v>
      </c>
      <c r="CG368" s="4" t="s">
        <v>134</v>
      </c>
      <c r="CH368" s="4" t="s">
        <v>134</v>
      </c>
      <c r="CI368" s="4" t="s">
        <v>134</v>
      </c>
      <c r="CJ368" s="4" t="s">
        <v>134</v>
      </c>
      <c r="CK368" s="8">
        <v>-3447.15</v>
      </c>
      <c r="CL368" s="8">
        <v>-4544.49</v>
      </c>
      <c r="CM368" s="8">
        <v>-2652.89</v>
      </c>
      <c r="CN368" s="8">
        <v>-3013.25</v>
      </c>
      <c r="CO368" s="4" t="s">
        <v>134</v>
      </c>
      <c r="CP368" s="4" t="s">
        <v>371</v>
      </c>
      <c r="CQ368" s="4" t="s">
        <v>371</v>
      </c>
      <c r="CR368" s="4" t="s">
        <v>371</v>
      </c>
      <c r="CS368" s="4" t="s">
        <v>371</v>
      </c>
      <c r="CT368" s="8">
        <v>16</v>
      </c>
      <c r="CU368" s="8">
        <v>12</v>
      </c>
      <c r="CV368" s="4" t="s">
        <v>134</v>
      </c>
      <c r="CW368" s="4" t="s">
        <v>134</v>
      </c>
      <c r="CX368" s="4" t="s">
        <v>134</v>
      </c>
      <c r="CY368" s="4" t="s">
        <v>134</v>
      </c>
      <c r="CZ368" s="4" t="s">
        <v>134</v>
      </c>
      <c r="DA368" s="4" t="s">
        <v>134</v>
      </c>
      <c r="DB368" s="4" t="s">
        <v>134</v>
      </c>
      <c r="DC368" s="4" t="s">
        <v>134</v>
      </c>
      <c r="DD368" s="4" t="s">
        <v>134</v>
      </c>
      <c r="DE368" s="4" t="s">
        <v>134</v>
      </c>
      <c r="DF368" s="8">
        <v>23</v>
      </c>
      <c r="DG368" s="4" t="e">
        <f t="shared" si="128"/>
        <v>#VALUE!</v>
      </c>
    </row>
    <row r="369" spans="1:111" ht="14" customHeight="1" x14ac:dyDescent="0.2">
      <c r="A369" s="4" t="s">
        <v>1357</v>
      </c>
      <c r="B369" s="5" t="s">
        <v>1358</v>
      </c>
      <c r="C369" s="4" t="s">
        <v>463</v>
      </c>
      <c r="D369" s="16">
        <v>8</v>
      </c>
      <c r="E369" s="4" t="e">
        <f t="shared" si="130"/>
        <v>#VALUE!</v>
      </c>
      <c r="F369" s="4">
        <f t="shared" si="110"/>
        <v>-1.9771717384821512</v>
      </c>
      <c r="G369" s="4" t="e">
        <f t="shared" si="111"/>
        <v>#VALUE!</v>
      </c>
      <c r="H369" s="4" t="e">
        <f t="shared" si="112"/>
        <v>#DIV/0!</v>
      </c>
      <c r="I369" s="17">
        <v>4.7073888769999996</v>
      </c>
      <c r="J369" s="8">
        <v>38</v>
      </c>
      <c r="K369" s="4" t="e">
        <f t="shared" si="113"/>
        <v>#DIV/0!</v>
      </c>
      <c r="L369" s="4">
        <f t="shared" si="114"/>
        <v>-0.43587164684916668</v>
      </c>
      <c r="M369" s="14">
        <f t="shared" si="115"/>
        <v>265.38499999999999</v>
      </c>
      <c r="N369" s="4" t="e">
        <f t="shared" si="116"/>
        <v>#DIV/0!</v>
      </c>
      <c r="O369" s="4" t="e">
        <f t="shared" si="117"/>
        <v>#DIV/0!</v>
      </c>
      <c r="P369" s="4" t="e">
        <f t="shared" si="118"/>
        <v>#VALUE!</v>
      </c>
      <c r="Q369" s="4" t="e">
        <f t="shared" si="119"/>
        <v>#VALUE!</v>
      </c>
      <c r="R369" s="4" t="e">
        <f t="shared" si="120"/>
        <v>#VALUE!</v>
      </c>
      <c r="S369" s="4" t="e">
        <f t="shared" si="121"/>
        <v>#VALUE!</v>
      </c>
      <c r="T369" s="14" t="e">
        <f t="shared" si="122"/>
        <v>#DIV/0!</v>
      </c>
      <c r="U369" s="4">
        <f t="shared" si="123"/>
        <v>0</v>
      </c>
      <c r="V369" s="4">
        <f t="shared" si="124"/>
        <v>0</v>
      </c>
      <c r="W369" s="4" t="e">
        <f t="shared" si="125"/>
        <v>#DIV/0!</v>
      </c>
      <c r="X369">
        <f t="shared" si="126"/>
        <v>-9.1123315982853654</v>
      </c>
      <c r="Y369">
        <f t="shared" si="127"/>
        <v>5.0773021585529841E-2</v>
      </c>
      <c r="Z369" s="9" t="s">
        <v>1359</v>
      </c>
      <c r="AA369" s="17">
        <v>5.4940735399999996</v>
      </c>
      <c r="AB369" s="17">
        <v>26.097756749999999</v>
      </c>
      <c r="AC369" s="2" t="s">
        <v>134</v>
      </c>
      <c r="AD369" s="2" t="s">
        <v>134</v>
      </c>
      <c r="AE369" s="16">
        <v>1007.71</v>
      </c>
      <c r="AF369" s="16">
        <v>5715.0988773339996</v>
      </c>
      <c r="AG369" s="8">
        <v>-2380.87</v>
      </c>
      <c r="AH369" s="8">
        <v>-3684.48</v>
      </c>
      <c r="AI369" s="8">
        <v>-842.24</v>
      </c>
      <c r="AJ369" s="8">
        <v>-798.46</v>
      </c>
      <c r="AK369" s="8">
        <v>-1209.45</v>
      </c>
      <c r="AL369" s="8">
        <v>261.27999999999997</v>
      </c>
      <c r="AM369" s="8">
        <v>269.49</v>
      </c>
      <c r="AN369" s="8">
        <v>457.8</v>
      </c>
      <c r="AO369" s="8">
        <v>1924.76</v>
      </c>
      <c r="AP369" s="8">
        <v>2579.85</v>
      </c>
      <c r="AQ369" s="8">
        <v>261.27999999999997</v>
      </c>
      <c r="AR369" s="8">
        <v>269.49</v>
      </c>
      <c r="AS369" s="8">
        <v>457.8</v>
      </c>
      <c r="AT369" s="8">
        <v>1790.01</v>
      </c>
      <c r="AU369" s="8">
        <v>2327.02</v>
      </c>
      <c r="AV369" s="8">
        <v>0</v>
      </c>
      <c r="AW369" s="8">
        <v>0</v>
      </c>
      <c r="AX369" s="8">
        <v>0</v>
      </c>
      <c r="AY369" s="8">
        <v>0</v>
      </c>
      <c r="AZ369" s="8">
        <v>0</v>
      </c>
      <c r="BA369" s="8">
        <v>-2627.53</v>
      </c>
      <c r="BB369" s="8">
        <v>-3501.17</v>
      </c>
      <c r="BC369" s="8">
        <v>-835.64</v>
      </c>
      <c r="BD369" s="8">
        <v>-734.06</v>
      </c>
      <c r="BE369" s="8">
        <v>-1047.1300000000001</v>
      </c>
      <c r="BF369" s="4" t="s">
        <v>134</v>
      </c>
      <c r="BG369" s="4" t="s">
        <v>134</v>
      </c>
      <c r="BH369" s="4" t="s">
        <v>134</v>
      </c>
      <c r="BI369" s="8">
        <v>-733.57</v>
      </c>
      <c r="BJ369" s="8">
        <v>-1046.3699999999999</v>
      </c>
      <c r="BK369" s="8">
        <v>5146.04</v>
      </c>
      <c r="BL369" s="8">
        <v>3068.51</v>
      </c>
      <c r="BM369" s="8">
        <v>880.34</v>
      </c>
      <c r="BN369" s="8">
        <v>228.21</v>
      </c>
      <c r="BO369" s="8">
        <v>84.84</v>
      </c>
      <c r="BP369" s="8">
        <v>3917.67</v>
      </c>
      <c r="BQ369" s="8">
        <v>2333.36</v>
      </c>
      <c r="BR369" s="8">
        <v>880.34</v>
      </c>
      <c r="BS369" s="8">
        <v>228.21</v>
      </c>
      <c r="BT369" s="8">
        <v>84.84</v>
      </c>
      <c r="BU369" s="4" t="s">
        <v>134</v>
      </c>
      <c r="BV369" s="4" t="s">
        <v>134</v>
      </c>
      <c r="BW369" s="4" t="s">
        <v>134</v>
      </c>
      <c r="BX369" s="8">
        <v>0</v>
      </c>
      <c r="BY369" s="8">
        <v>-1.47</v>
      </c>
      <c r="BZ369" s="8">
        <v>0</v>
      </c>
      <c r="CA369" s="8">
        <v>0</v>
      </c>
      <c r="CB369" s="8">
        <v>0</v>
      </c>
      <c r="CC369" s="8">
        <v>0.49</v>
      </c>
      <c r="CD369" s="8">
        <v>0.76</v>
      </c>
      <c r="CE369" s="4" t="s">
        <v>134</v>
      </c>
      <c r="CF369" s="4" t="s">
        <v>134</v>
      </c>
      <c r="CG369" s="4" t="s">
        <v>134</v>
      </c>
      <c r="CH369" s="4" t="s">
        <v>134</v>
      </c>
      <c r="CI369" s="4" t="s">
        <v>134</v>
      </c>
      <c r="CJ369" s="4" t="s">
        <v>134</v>
      </c>
      <c r="CK369" s="4" t="s">
        <v>134</v>
      </c>
      <c r="CL369" s="4" t="s">
        <v>134</v>
      </c>
      <c r="CM369" s="8">
        <v>-797.97</v>
      </c>
      <c r="CN369" s="8">
        <v>-1208.69</v>
      </c>
      <c r="CO369" s="4" t="s">
        <v>134</v>
      </c>
      <c r="CP369" s="4" t="s">
        <v>134</v>
      </c>
      <c r="CQ369" s="4" t="s">
        <v>134</v>
      </c>
      <c r="CR369" s="4" t="s">
        <v>371</v>
      </c>
      <c r="CS369" s="4" t="s">
        <v>371</v>
      </c>
      <c r="CT369" s="8">
        <v>3</v>
      </c>
      <c r="CU369" s="8">
        <v>15</v>
      </c>
      <c r="CV369" s="4" t="s">
        <v>134</v>
      </c>
      <c r="CW369" s="4" t="s">
        <v>134</v>
      </c>
      <c r="CX369" s="4" t="s">
        <v>134</v>
      </c>
      <c r="CY369" s="4" t="s">
        <v>134</v>
      </c>
      <c r="CZ369" s="4" t="s">
        <v>134</v>
      </c>
      <c r="DA369" s="4" t="s">
        <v>134</v>
      </c>
      <c r="DB369" s="4" t="s">
        <v>134</v>
      </c>
      <c r="DC369" s="4" t="s">
        <v>134</v>
      </c>
      <c r="DD369" s="4" t="s">
        <v>134</v>
      </c>
      <c r="DE369" s="4" t="s">
        <v>134</v>
      </c>
      <c r="DF369" s="8">
        <v>38</v>
      </c>
      <c r="DG369" s="4">
        <f t="shared" si="128"/>
        <v>0.18450511640618239</v>
      </c>
    </row>
    <row r="370" spans="1:111" ht="14" customHeight="1" x14ac:dyDescent="0.2">
      <c r="A370" s="4" t="s">
        <v>1360</v>
      </c>
      <c r="B370" s="5" t="s">
        <v>1361</v>
      </c>
      <c r="C370" s="4" t="s">
        <v>1362</v>
      </c>
      <c r="D370" s="2" t="s">
        <v>134</v>
      </c>
      <c r="E370" s="4" t="e">
        <f t="shared" si="130"/>
        <v>#VALUE!</v>
      </c>
      <c r="F370" s="4" t="e">
        <f t="shared" si="110"/>
        <v>#VALUE!</v>
      </c>
      <c r="G370" s="4" t="e">
        <f t="shared" si="111"/>
        <v>#VALUE!</v>
      </c>
      <c r="H370" s="4" t="e">
        <f t="shared" si="112"/>
        <v>#VALUE!</v>
      </c>
      <c r="I370" s="2" t="s">
        <v>134</v>
      </c>
      <c r="J370" s="4" t="s">
        <v>134</v>
      </c>
      <c r="K370" s="4" t="e">
        <f t="shared" si="113"/>
        <v>#VALUE!</v>
      </c>
      <c r="L370" s="4" t="e">
        <f t="shared" si="114"/>
        <v>#VALUE!</v>
      </c>
      <c r="M370" s="14" t="e">
        <f t="shared" si="115"/>
        <v>#DIV/0!</v>
      </c>
      <c r="N370" s="4" t="e">
        <f t="shared" si="116"/>
        <v>#VALUE!</v>
      </c>
      <c r="O370" s="4" t="e">
        <f t="shared" si="117"/>
        <v>#VALUE!</v>
      </c>
      <c r="P370" s="4" t="e">
        <f t="shared" si="118"/>
        <v>#VALUE!</v>
      </c>
      <c r="Q370" s="4" t="e">
        <f t="shared" si="119"/>
        <v>#VALUE!</v>
      </c>
      <c r="R370" s="4" t="e">
        <f t="shared" si="120"/>
        <v>#VALUE!</v>
      </c>
      <c r="S370" s="4" t="e">
        <f t="shared" si="121"/>
        <v>#VALUE!</v>
      </c>
      <c r="T370" s="14" t="e">
        <f t="shared" si="122"/>
        <v>#DIV/0!</v>
      </c>
      <c r="U370" s="4" t="e">
        <f t="shared" si="123"/>
        <v>#VALUE!</v>
      </c>
      <c r="V370" s="4" t="e">
        <f t="shared" si="124"/>
        <v>#VALUE!</v>
      </c>
      <c r="W370" s="4" t="e">
        <f t="shared" si="125"/>
        <v>#VALUE!</v>
      </c>
      <c r="X370" t="e">
        <f t="shared" si="126"/>
        <v>#VALUE!</v>
      </c>
      <c r="Y370" t="e">
        <f t="shared" si="127"/>
        <v>#VALUE!</v>
      </c>
      <c r="Z370" s="9" t="s">
        <v>1363</v>
      </c>
      <c r="AA370" s="2" t="s">
        <v>134</v>
      </c>
      <c r="AB370" s="2" t="s">
        <v>134</v>
      </c>
      <c r="AC370" s="2" t="s">
        <v>134</v>
      </c>
      <c r="AD370" s="2" t="s">
        <v>134</v>
      </c>
      <c r="AE370" s="2" t="s">
        <v>134</v>
      </c>
      <c r="AF370" s="2" t="s">
        <v>134</v>
      </c>
      <c r="AG370" s="4" t="s">
        <v>134</v>
      </c>
      <c r="AH370" s="4" t="s">
        <v>134</v>
      </c>
      <c r="AI370" s="4" t="s">
        <v>134</v>
      </c>
      <c r="AJ370" s="4" t="s">
        <v>134</v>
      </c>
      <c r="AK370" s="4" t="s">
        <v>134</v>
      </c>
      <c r="AL370" s="4" t="s">
        <v>134</v>
      </c>
      <c r="AM370" s="4" t="s">
        <v>134</v>
      </c>
      <c r="AN370" s="4" t="s">
        <v>134</v>
      </c>
      <c r="AO370" s="4" t="s">
        <v>134</v>
      </c>
      <c r="AP370" s="4" t="s">
        <v>134</v>
      </c>
      <c r="AQ370" s="4" t="s">
        <v>134</v>
      </c>
      <c r="AR370" s="4" t="s">
        <v>134</v>
      </c>
      <c r="AS370" s="4" t="s">
        <v>134</v>
      </c>
      <c r="AT370" s="4" t="s">
        <v>134</v>
      </c>
      <c r="AU370" s="4" t="s">
        <v>134</v>
      </c>
      <c r="AV370" s="4" t="s">
        <v>134</v>
      </c>
      <c r="AW370" s="4" t="s">
        <v>134</v>
      </c>
      <c r="AX370" s="4" t="s">
        <v>134</v>
      </c>
      <c r="AY370" s="4" t="s">
        <v>134</v>
      </c>
      <c r="AZ370" s="4" t="s">
        <v>134</v>
      </c>
      <c r="BA370" s="4" t="s">
        <v>134</v>
      </c>
      <c r="BB370" s="4" t="s">
        <v>134</v>
      </c>
      <c r="BC370" s="4" t="s">
        <v>134</v>
      </c>
      <c r="BD370" s="4" t="s">
        <v>134</v>
      </c>
      <c r="BE370" s="4" t="s">
        <v>134</v>
      </c>
      <c r="BF370" s="4" t="s">
        <v>134</v>
      </c>
      <c r="BG370" s="4" t="s">
        <v>134</v>
      </c>
      <c r="BH370" s="4" t="s">
        <v>134</v>
      </c>
      <c r="BI370" s="4" t="s">
        <v>134</v>
      </c>
      <c r="BJ370" s="4" t="s">
        <v>134</v>
      </c>
      <c r="BK370" s="4" t="s">
        <v>134</v>
      </c>
      <c r="BL370" s="4" t="s">
        <v>134</v>
      </c>
      <c r="BM370" s="4" t="s">
        <v>134</v>
      </c>
      <c r="BN370" s="4" t="s">
        <v>134</v>
      </c>
      <c r="BO370" s="4" t="s">
        <v>134</v>
      </c>
      <c r="BP370" s="4" t="s">
        <v>134</v>
      </c>
      <c r="BQ370" s="4" t="s">
        <v>134</v>
      </c>
      <c r="BR370" s="4" t="s">
        <v>134</v>
      </c>
      <c r="BS370" s="4" t="s">
        <v>134</v>
      </c>
      <c r="BT370" s="4" t="s">
        <v>134</v>
      </c>
      <c r="BU370" s="4" t="s">
        <v>134</v>
      </c>
      <c r="BV370" s="4" t="s">
        <v>134</v>
      </c>
      <c r="BW370" s="4" t="s">
        <v>134</v>
      </c>
      <c r="BX370" s="4" t="s">
        <v>134</v>
      </c>
      <c r="BY370" s="4" t="s">
        <v>134</v>
      </c>
      <c r="BZ370" s="4" t="s">
        <v>134</v>
      </c>
      <c r="CA370" s="4" t="s">
        <v>134</v>
      </c>
      <c r="CB370" s="4" t="s">
        <v>134</v>
      </c>
      <c r="CC370" s="4" t="s">
        <v>134</v>
      </c>
      <c r="CD370" s="4" t="s">
        <v>134</v>
      </c>
      <c r="CE370" s="4" t="s">
        <v>134</v>
      </c>
      <c r="CF370" s="4" t="s">
        <v>134</v>
      </c>
      <c r="CG370" s="4" t="s">
        <v>134</v>
      </c>
      <c r="CH370" s="4" t="s">
        <v>134</v>
      </c>
      <c r="CI370" s="4" t="s">
        <v>134</v>
      </c>
      <c r="CJ370" s="4" t="s">
        <v>134</v>
      </c>
      <c r="CK370" s="4" t="s">
        <v>134</v>
      </c>
      <c r="CL370" s="4" t="s">
        <v>134</v>
      </c>
      <c r="CM370" s="4" t="s">
        <v>134</v>
      </c>
      <c r="CN370" s="4" t="s">
        <v>134</v>
      </c>
      <c r="CO370" s="4" t="s">
        <v>134</v>
      </c>
      <c r="CP370" s="4" t="s">
        <v>134</v>
      </c>
      <c r="CQ370" s="4" t="s">
        <v>134</v>
      </c>
      <c r="CR370" s="4" t="s">
        <v>134</v>
      </c>
      <c r="CS370" s="4" t="s">
        <v>134</v>
      </c>
      <c r="CT370" s="4" t="s">
        <v>134</v>
      </c>
      <c r="CU370" s="4" t="s">
        <v>134</v>
      </c>
      <c r="CV370" s="4" t="s">
        <v>134</v>
      </c>
      <c r="CW370" s="4" t="s">
        <v>134</v>
      </c>
      <c r="CX370" s="4" t="s">
        <v>134</v>
      </c>
      <c r="CY370" s="4" t="s">
        <v>134</v>
      </c>
      <c r="CZ370" s="4" t="s">
        <v>134</v>
      </c>
      <c r="DA370" s="4" t="s">
        <v>134</v>
      </c>
      <c r="DB370" s="4" t="s">
        <v>134</v>
      </c>
      <c r="DC370" s="4" t="s">
        <v>134</v>
      </c>
      <c r="DD370" s="4" t="s">
        <v>134</v>
      </c>
      <c r="DE370" s="4" t="s">
        <v>134</v>
      </c>
      <c r="DF370" s="4" t="s">
        <v>134</v>
      </c>
      <c r="DG370" s="4" t="e">
        <f t="shared" si="128"/>
        <v>#VALUE!</v>
      </c>
    </row>
    <row r="371" spans="1:111" ht="14" customHeight="1" x14ac:dyDescent="0.2">
      <c r="A371" s="4" t="s">
        <v>1364</v>
      </c>
      <c r="B371" s="5" t="s">
        <v>1365</v>
      </c>
      <c r="C371" s="4" t="s">
        <v>1366</v>
      </c>
      <c r="D371" s="2" t="s">
        <v>134</v>
      </c>
      <c r="E371" s="4" t="e">
        <f t="shared" si="130"/>
        <v>#VALUE!</v>
      </c>
      <c r="F371" s="4" t="e">
        <f t="shared" si="110"/>
        <v>#VALUE!</v>
      </c>
      <c r="G371" s="4" t="e">
        <f t="shared" si="111"/>
        <v>#VALUE!</v>
      </c>
      <c r="H371" s="4" t="e">
        <f t="shared" si="112"/>
        <v>#VALUE!</v>
      </c>
      <c r="I371" s="2" t="s">
        <v>134</v>
      </c>
      <c r="J371" s="4" t="s">
        <v>134</v>
      </c>
      <c r="K371" s="4" t="e">
        <f t="shared" si="113"/>
        <v>#VALUE!</v>
      </c>
      <c r="L371" s="4" t="e">
        <f t="shared" si="114"/>
        <v>#VALUE!</v>
      </c>
      <c r="M371" s="14" t="e">
        <f t="shared" si="115"/>
        <v>#DIV/0!</v>
      </c>
      <c r="N371" s="4" t="e">
        <f t="shared" si="116"/>
        <v>#VALUE!</v>
      </c>
      <c r="O371" s="4" t="e">
        <f t="shared" si="117"/>
        <v>#VALUE!</v>
      </c>
      <c r="P371" s="4" t="e">
        <f t="shared" si="118"/>
        <v>#VALUE!</v>
      </c>
      <c r="Q371" s="4" t="e">
        <f t="shared" si="119"/>
        <v>#VALUE!</v>
      </c>
      <c r="R371" s="4" t="e">
        <f t="shared" si="120"/>
        <v>#VALUE!</v>
      </c>
      <c r="S371" s="4" t="e">
        <f t="shared" si="121"/>
        <v>#VALUE!</v>
      </c>
      <c r="T371" s="14" t="e">
        <f t="shared" si="122"/>
        <v>#DIV/0!</v>
      </c>
      <c r="U371" s="4" t="e">
        <f t="shared" si="123"/>
        <v>#VALUE!</v>
      </c>
      <c r="V371" s="4" t="e">
        <f t="shared" si="124"/>
        <v>#VALUE!</v>
      </c>
      <c r="W371" s="4" t="e">
        <f t="shared" si="125"/>
        <v>#VALUE!</v>
      </c>
      <c r="X371" t="e">
        <f t="shared" si="126"/>
        <v>#VALUE!</v>
      </c>
      <c r="Y371" t="e">
        <f t="shared" si="127"/>
        <v>#VALUE!</v>
      </c>
      <c r="Z371" s="9" t="s">
        <v>1367</v>
      </c>
      <c r="AA371" s="2" t="s">
        <v>134</v>
      </c>
      <c r="AB371" s="2" t="s">
        <v>134</v>
      </c>
      <c r="AC371" s="2" t="s">
        <v>134</v>
      </c>
      <c r="AD371" s="2" t="s">
        <v>134</v>
      </c>
      <c r="AE371" s="2" t="s">
        <v>134</v>
      </c>
      <c r="AF371" s="2" t="s">
        <v>134</v>
      </c>
      <c r="AG371" s="4" t="s">
        <v>134</v>
      </c>
      <c r="AH371" s="4" t="s">
        <v>134</v>
      </c>
      <c r="AI371" s="4" t="s">
        <v>134</v>
      </c>
      <c r="AJ371" s="4" t="s">
        <v>134</v>
      </c>
      <c r="AK371" s="4" t="s">
        <v>134</v>
      </c>
      <c r="AL371" s="4" t="s">
        <v>134</v>
      </c>
      <c r="AM371" s="4" t="s">
        <v>134</v>
      </c>
      <c r="AN371" s="4" t="s">
        <v>134</v>
      </c>
      <c r="AO371" s="4" t="s">
        <v>134</v>
      </c>
      <c r="AP371" s="4" t="s">
        <v>134</v>
      </c>
      <c r="AQ371" s="4" t="s">
        <v>134</v>
      </c>
      <c r="AR371" s="4" t="s">
        <v>134</v>
      </c>
      <c r="AS371" s="4" t="s">
        <v>134</v>
      </c>
      <c r="AT371" s="4" t="s">
        <v>134</v>
      </c>
      <c r="AU371" s="4" t="s">
        <v>134</v>
      </c>
      <c r="AV371" s="4" t="s">
        <v>134</v>
      </c>
      <c r="AW371" s="4" t="s">
        <v>134</v>
      </c>
      <c r="AX371" s="4" t="s">
        <v>134</v>
      </c>
      <c r="AY371" s="4" t="s">
        <v>134</v>
      </c>
      <c r="AZ371" s="4" t="s">
        <v>134</v>
      </c>
      <c r="BA371" s="4" t="s">
        <v>134</v>
      </c>
      <c r="BB371" s="4" t="s">
        <v>134</v>
      </c>
      <c r="BC371" s="4" t="s">
        <v>134</v>
      </c>
      <c r="BD371" s="4" t="s">
        <v>134</v>
      </c>
      <c r="BE371" s="4" t="s">
        <v>134</v>
      </c>
      <c r="BF371" s="4" t="s">
        <v>134</v>
      </c>
      <c r="BG371" s="4" t="s">
        <v>134</v>
      </c>
      <c r="BH371" s="4" t="s">
        <v>134</v>
      </c>
      <c r="BI371" s="4" t="s">
        <v>134</v>
      </c>
      <c r="BJ371" s="4" t="s">
        <v>134</v>
      </c>
      <c r="BK371" s="4" t="s">
        <v>134</v>
      </c>
      <c r="BL371" s="4" t="s">
        <v>134</v>
      </c>
      <c r="BM371" s="4" t="s">
        <v>134</v>
      </c>
      <c r="BN371" s="4" t="s">
        <v>134</v>
      </c>
      <c r="BO371" s="4" t="s">
        <v>134</v>
      </c>
      <c r="BP371" s="4" t="s">
        <v>134</v>
      </c>
      <c r="BQ371" s="4" t="s">
        <v>134</v>
      </c>
      <c r="BR371" s="4" t="s">
        <v>134</v>
      </c>
      <c r="BS371" s="4" t="s">
        <v>134</v>
      </c>
      <c r="BT371" s="4" t="s">
        <v>134</v>
      </c>
      <c r="BU371" s="4" t="s">
        <v>134</v>
      </c>
      <c r="BV371" s="4" t="s">
        <v>134</v>
      </c>
      <c r="BW371" s="4" t="s">
        <v>134</v>
      </c>
      <c r="BX371" s="4" t="s">
        <v>134</v>
      </c>
      <c r="BY371" s="4" t="s">
        <v>134</v>
      </c>
      <c r="BZ371" s="4" t="s">
        <v>134</v>
      </c>
      <c r="CA371" s="4" t="s">
        <v>134</v>
      </c>
      <c r="CB371" s="4" t="s">
        <v>134</v>
      </c>
      <c r="CC371" s="4" t="s">
        <v>134</v>
      </c>
      <c r="CD371" s="4" t="s">
        <v>134</v>
      </c>
      <c r="CE371" s="4" t="s">
        <v>134</v>
      </c>
      <c r="CF371" s="4" t="s">
        <v>134</v>
      </c>
      <c r="CG371" s="4" t="s">
        <v>134</v>
      </c>
      <c r="CH371" s="4" t="s">
        <v>134</v>
      </c>
      <c r="CI371" s="4" t="s">
        <v>134</v>
      </c>
      <c r="CJ371" s="4" t="s">
        <v>134</v>
      </c>
      <c r="CK371" s="4" t="s">
        <v>134</v>
      </c>
      <c r="CL371" s="4" t="s">
        <v>134</v>
      </c>
      <c r="CM371" s="4" t="s">
        <v>134</v>
      </c>
      <c r="CN371" s="4" t="s">
        <v>134</v>
      </c>
      <c r="CO371" s="4" t="s">
        <v>134</v>
      </c>
      <c r="CP371" s="4" t="s">
        <v>134</v>
      </c>
      <c r="CQ371" s="4" t="s">
        <v>134</v>
      </c>
      <c r="CR371" s="4" t="s">
        <v>134</v>
      </c>
      <c r="CS371" s="4" t="s">
        <v>134</v>
      </c>
      <c r="CT371" s="4" t="s">
        <v>134</v>
      </c>
      <c r="CU371" s="4" t="s">
        <v>134</v>
      </c>
      <c r="CV371" s="4" t="s">
        <v>134</v>
      </c>
      <c r="CW371" s="4" t="s">
        <v>134</v>
      </c>
      <c r="CX371" s="4" t="s">
        <v>134</v>
      </c>
      <c r="CY371" s="4" t="s">
        <v>134</v>
      </c>
      <c r="CZ371" s="4" t="s">
        <v>134</v>
      </c>
      <c r="DA371" s="4" t="s">
        <v>134</v>
      </c>
      <c r="DB371" s="4" t="s">
        <v>134</v>
      </c>
      <c r="DC371" s="4" t="s">
        <v>134</v>
      </c>
      <c r="DD371" s="4" t="s">
        <v>134</v>
      </c>
      <c r="DE371" s="4" t="s">
        <v>134</v>
      </c>
      <c r="DF371" s="4" t="s">
        <v>134</v>
      </c>
      <c r="DG371" s="4" t="e">
        <f t="shared" si="128"/>
        <v>#VALUE!</v>
      </c>
    </row>
    <row r="372" spans="1:111" ht="14" customHeight="1" x14ac:dyDescent="0.2">
      <c r="A372" s="4" t="s">
        <v>1368</v>
      </c>
      <c r="B372" s="5" t="s">
        <v>1369</v>
      </c>
      <c r="C372" s="4" t="s">
        <v>266</v>
      </c>
      <c r="D372" s="2" t="s">
        <v>134</v>
      </c>
      <c r="E372" s="4" t="e">
        <f t="shared" si="130"/>
        <v>#VALUE!</v>
      </c>
      <c r="F372" s="4" t="e">
        <f t="shared" si="110"/>
        <v>#VALUE!</v>
      </c>
      <c r="G372" s="4" t="e">
        <f t="shared" si="111"/>
        <v>#VALUE!</v>
      </c>
      <c r="H372" s="4" t="e">
        <f t="shared" si="112"/>
        <v>#VALUE!</v>
      </c>
      <c r="I372" s="2" t="s">
        <v>134</v>
      </c>
      <c r="J372" s="8">
        <v>2</v>
      </c>
      <c r="K372" s="4" t="e">
        <f t="shared" si="113"/>
        <v>#VALUE!</v>
      </c>
      <c r="L372" s="4" t="e">
        <f t="shared" si="114"/>
        <v>#VALUE!</v>
      </c>
      <c r="M372" s="14" t="e">
        <f t="shared" si="115"/>
        <v>#DIV/0!</v>
      </c>
      <c r="N372" s="4" t="e">
        <f t="shared" si="116"/>
        <v>#VALUE!</v>
      </c>
      <c r="O372" s="4" t="e">
        <f t="shared" si="117"/>
        <v>#VALUE!</v>
      </c>
      <c r="P372" s="4" t="e">
        <f t="shared" si="118"/>
        <v>#VALUE!</v>
      </c>
      <c r="Q372" s="4" t="e">
        <f t="shared" si="119"/>
        <v>#VALUE!</v>
      </c>
      <c r="R372" s="4" t="e">
        <f t="shared" si="120"/>
        <v>#VALUE!</v>
      </c>
      <c r="S372" s="4" t="e">
        <f t="shared" si="121"/>
        <v>#VALUE!</v>
      </c>
      <c r="T372" s="14" t="e">
        <f t="shared" si="122"/>
        <v>#DIV/0!</v>
      </c>
      <c r="U372" s="4" t="e">
        <f t="shared" si="123"/>
        <v>#VALUE!</v>
      </c>
      <c r="V372" s="4" t="e">
        <f t="shared" si="124"/>
        <v>#VALUE!</v>
      </c>
      <c r="W372" s="4" t="e">
        <f t="shared" si="125"/>
        <v>#VALUE!</v>
      </c>
      <c r="X372" t="e">
        <f t="shared" si="126"/>
        <v>#VALUE!</v>
      </c>
      <c r="Y372" t="e">
        <f t="shared" si="127"/>
        <v>#VALUE!</v>
      </c>
      <c r="Z372" s="9" t="s">
        <v>1370</v>
      </c>
      <c r="AA372" s="2" t="s">
        <v>134</v>
      </c>
      <c r="AB372" s="2" t="s">
        <v>134</v>
      </c>
      <c r="AC372" s="2" t="s">
        <v>134</v>
      </c>
      <c r="AD372" s="2" t="s">
        <v>134</v>
      </c>
      <c r="AE372" s="2" t="s">
        <v>134</v>
      </c>
      <c r="AF372" s="2" t="s">
        <v>134</v>
      </c>
      <c r="AG372" s="4" t="s">
        <v>134</v>
      </c>
      <c r="AH372" s="4" t="s">
        <v>134</v>
      </c>
      <c r="AI372" s="4" t="s">
        <v>134</v>
      </c>
      <c r="AJ372" s="4" t="s">
        <v>134</v>
      </c>
      <c r="AK372" s="4" t="s">
        <v>134</v>
      </c>
      <c r="AL372" s="4" t="s">
        <v>134</v>
      </c>
      <c r="AM372" s="4" t="s">
        <v>134</v>
      </c>
      <c r="AN372" s="4" t="s">
        <v>134</v>
      </c>
      <c r="AO372" s="4" t="s">
        <v>134</v>
      </c>
      <c r="AP372" s="4" t="s">
        <v>134</v>
      </c>
      <c r="AQ372" s="4" t="s">
        <v>134</v>
      </c>
      <c r="AR372" s="4" t="s">
        <v>134</v>
      </c>
      <c r="AS372" s="4" t="s">
        <v>134</v>
      </c>
      <c r="AT372" s="4" t="s">
        <v>134</v>
      </c>
      <c r="AU372" s="4" t="s">
        <v>134</v>
      </c>
      <c r="AV372" s="4" t="s">
        <v>134</v>
      </c>
      <c r="AW372" s="4" t="s">
        <v>134</v>
      </c>
      <c r="AX372" s="4" t="s">
        <v>134</v>
      </c>
      <c r="AY372" s="4" t="s">
        <v>134</v>
      </c>
      <c r="AZ372" s="4" t="s">
        <v>134</v>
      </c>
      <c r="BA372" s="4" t="s">
        <v>134</v>
      </c>
      <c r="BB372" s="4" t="s">
        <v>134</v>
      </c>
      <c r="BC372" s="4" t="s">
        <v>134</v>
      </c>
      <c r="BD372" s="4" t="s">
        <v>134</v>
      </c>
      <c r="BE372" s="4" t="s">
        <v>134</v>
      </c>
      <c r="BF372" s="4" t="s">
        <v>134</v>
      </c>
      <c r="BG372" s="4" t="s">
        <v>134</v>
      </c>
      <c r="BH372" s="4" t="s">
        <v>134</v>
      </c>
      <c r="BI372" s="4" t="s">
        <v>134</v>
      </c>
      <c r="BJ372" s="4" t="s">
        <v>134</v>
      </c>
      <c r="BK372" s="4" t="s">
        <v>134</v>
      </c>
      <c r="BL372" s="4" t="s">
        <v>134</v>
      </c>
      <c r="BM372" s="4" t="s">
        <v>134</v>
      </c>
      <c r="BN372" s="4" t="s">
        <v>134</v>
      </c>
      <c r="BO372" s="4" t="s">
        <v>134</v>
      </c>
      <c r="BP372" s="4" t="s">
        <v>134</v>
      </c>
      <c r="BQ372" s="4" t="s">
        <v>134</v>
      </c>
      <c r="BR372" s="4" t="s">
        <v>134</v>
      </c>
      <c r="BS372" s="4" t="s">
        <v>134</v>
      </c>
      <c r="BT372" s="4" t="s">
        <v>134</v>
      </c>
      <c r="BU372" s="4" t="s">
        <v>134</v>
      </c>
      <c r="BV372" s="4" t="s">
        <v>134</v>
      </c>
      <c r="BW372" s="4" t="s">
        <v>134</v>
      </c>
      <c r="BX372" s="4" t="s">
        <v>134</v>
      </c>
      <c r="BY372" s="4" t="s">
        <v>134</v>
      </c>
      <c r="BZ372" s="4" t="s">
        <v>134</v>
      </c>
      <c r="CA372" s="4" t="s">
        <v>134</v>
      </c>
      <c r="CB372" s="4" t="s">
        <v>134</v>
      </c>
      <c r="CC372" s="4" t="s">
        <v>134</v>
      </c>
      <c r="CD372" s="4" t="s">
        <v>134</v>
      </c>
      <c r="CE372" s="4" t="s">
        <v>134</v>
      </c>
      <c r="CF372" s="4" t="s">
        <v>134</v>
      </c>
      <c r="CG372" s="4" t="s">
        <v>134</v>
      </c>
      <c r="CH372" s="4" t="s">
        <v>134</v>
      </c>
      <c r="CI372" s="4" t="s">
        <v>134</v>
      </c>
      <c r="CJ372" s="4" t="s">
        <v>134</v>
      </c>
      <c r="CK372" s="4" t="s">
        <v>134</v>
      </c>
      <c r="CL372" s="4" t="s">
        <v>134</v>
      </c>
      <c r="CM372" s="4" t="s">
        <v>134</v>
      </c>
      <c r="CN372" s="4" t="s">
        <v>134</v>
      </c>
      <c r="CO372" s="4" t="s">
        <v>134</v>
      </c>
      <c r="CP372" s="4" t="s">
        <v>134</v>
      </c>
      <c r="CQ372" s="4" t="s">
        <v>134</v>
      </c>
      <c r="CR372" s="4" t="s">
        <v>134</v>
      </c>
      <c r="CS372" s="4" t="s">
        <v>134</v>
      </c>
      <c r="CT372" s="8">
        <v>2</v>
      </c>
      <c r="CU372" s="4" t="s">
        <v>134</v>
      </c>
      <c r="CV372" s="4" t="s">
        <v>134</v>
      </c>
      <c r="CW372" s="4" t="s">
        <v>134</v>
      </c>
      <c r="CX372" s="4" t="s">
        <v>134</v>
      </c>
      <c r="CY372" s="4" t="s">
        <v>134</v>
      </c>
      <c r="CZ372" s="4" t="s">
        <v>134</v>
      </c>
      <c r="DA372" s="4" t="s">
        <v>134</v>
      </c>
      <c r="DB372" s="4" t="s">
        <v>134</v>
      </c>
      <c r="DC372" s="4" t="s">
        <v>134</v>
      </c>
      <c r="DD372" s="4" t="s">
        <v>134</v>
      </c>
      <c r="DE372" s="4" t="s">
        <v>134</v>
      </c>
      <c r="DF372" s="8">
        <v>2</v>
      </c>
      <c r="DG372" s="4" t="e">
        <f t="shared" si="128"/>
        <v>#VALUE!</v>
      </c>
    </row>
    <row r="373" spans="1:111" ht="14" customHeight="1" x14ac:dyDescent="0.2">
      <c r="A373" s="4" t="s">
        <v>1371</v>
      </c>
      <c r="B373" s="5" t="s">
        <v>1372</v>
      </c>
      <c r="C373" s="4" t="s">
        <v>343</v>
      </c>
      <c r="D373" s="2" t="s">
        <v>134</v>
      </c>
      <c r="E373" s="4" t="e">
        <f t="shared" si="130"/>
        <v>#VALUE!</v>
      </c>
      <c r="F373" s="4" t="e">
        <f t="shared" si="110"/>
        <v>#VALUE!</v>
      </c>
      <c r="G373" s="4" t="e">
        <f t="shared" si="111"/>
        <v>#VALUE!</v>
      </c>
      <c r="H373" s="4" t="e">
        <f t="shared" si="112"/>
        <v>#VALUE!</v>
      </c>
      <c r="I373" s="2" t="s">
        <v>134</v>
      </c>
      <c r="J373" s="8">
        <v>72</v>
      </c>
      <c r="K373" s="4" t="e">
        <f t="shared" si="113"/>
        <v>#VALUE!</v>
      </c>
      <c r="L373" s="4" t="e">
        <f t="shared" si="114"/>
        <v>#VALUE!</v>
      </c>
      <c r="M373" s="14" t="e">
        <f t="shared" si="115"/>
        <v>#DIV/0!</v>
      </c>
      <c r="N373" s="4" t="e">
        <f t="shared" si="116"/>
        <v>#VALUE!</v>
      </c>
      <c r="O373" s="4" t="e">
        <f t="shared" si="117"/>
        <v>#VALUE!</v>
      </c>
      <c r="P373" s="4" t="e">
        <f t="shared" si="118"/>
        <v>#VALUE!</v>
      </c>
      <c r="Q373" s="4" t="e">
        <f t="shared" si="119"/>
        <v>#VALUE!</v>
      </c>
      <c r="R373" s="4" t="e">
        <f t="shared" si="120"/>
        <v>#VALUE!</v>
      </c>
      <c r="S373" s="4" t="e">
        <f t="shared" si="121"/>
        <v>#VALUE!</v>
      </c>
      <c r="T373" s="14" t="e">
        <f t="shared" si="122"/>
        <v>#DIV/0!</v>
      </c>
      <c r="U373" s="4" t="e">
        <f t="shared" si="123"/>
        <v>#VALUE!</v>
      </c>
      <c r="V373" s="4" t="e">
        <f t="shared" si="124"/>
        <v>#VALUE!</v>
      </c>
      <c r="W373" s="4" t="e">
        <f t="shared" si="125"/>
        <v>#VALUE!</v>
      </c>
      <c r="X373" t="e">
        <f t="shared" si="126"/>
        <v>#VALUE!</v>
      </c>
      <c r="Y373" t="e">
        <f t="shared" si="127"/>
        <v>#VALUE!</v>
      </c>
      <c r="Z373" s="9" t="s">
        <v>1373</v>
      </c>
      <c r="AA373" s="2" t="s">
        <v>134</v>
      </c>
      <c r="AB373" s="2" t="s">
        <v>134</v>
      </c>
      <c r="AC373" s="2" t="s">
        <v>134</v>
      </c>
      <c r="AD373" s="2" t="s">
        <v>134</v>
      </c>
      <c r="AE373" s="2" t="s">
        <v>134</v>
      </c>
      <c r="AF373" s="2" t="s">
        <v>134</v>
      </c>
      <c r="AG373" s="4" t="s">
        <v>134</v>
      </c>
      <c r="AH373" s="4" t="s">
        <v>134</v>
      </c>
      <c r="AI373" s="4" t="s">
        <v>134</v>
      </c>
      <c r="AJ373" s="4" t="s">
        <v>134</v>
      </c>
      <c r="AK373" s="4" t="s">
        <v>134</v>
      </c>
      <c r="AL373" s="4" t="s">
        <v>134</v>
      </c>
      <c r="AM373" s="4" t="s">
        <v>134</v>
      </c>
      <c r="AN373" s="4" t="s">
        <v>134</v>
      </c>
      <c r="AO373" s="4" t="s">
        <v>134</v>
      </c>
      <c r="AP373" s="4" t="s">
        <v>134</v>
      </c>
      <c r="AQ373" s="4" t="s">
        <v>134</v>
      </c>
      <c r="AR373" s="4" t="s">
        <v>134</v>
      </c>
      <c r="AS373" s="4" t="s">
        <v>134</v>
      </c>
      <c r="AT373" s="4" t="s">
        <v>134</v>
      </c>
      <c r="AU373" s="4" t="s">
        <v>134</v>
      </c>
      <c r="AV373" s="4" t="s">
        <v>134</v>
      </c>
      <c r="AW373" s="4" t="s">
        <v>134</v>
      </c>
      <c r="AX373" s="4" t="s">
        <v>134</v>
      </c>
      <c r="AY373" s="4" t="s">
        <v>134</v>
      </c>
      <c r="AZ373" s="4" t="s">
        <v>134</v>
      </c>
      <c r="BA373" s="4" t="s">
        <v>134</v>
      </c>
      <c r="BB373" s="4" t="s">
        <v>134</v>
      </c>
      <c r="BC373" s="4" t="s">
        <v>134</v>
      </c>
      <c r="BD373" s="4" t="s">
        <v>134</v>
      </c>
      <c r="BE373" s="4" t="s">
        <v>134</v>
      </c>
      <c r="BF373" s="4" t="s">
        <v>134</v>
      </c>
      <c r="BG373" s="4" t="s">
        <v>134</v>
      </c>
      <c r="BH373" s="4" t="s">
        <v>134</v>
      </c>
      <c r="BI373" s="4" t="s">
        <v>134</v>
      </c>
      <c r="BJ373" s="4" t="s">
        <v>134</v>
      </c>
      <c r="BK373" s="4" t="s">
        <v>134</v>
      </c>
      <c r="BL373" s="4" t="s">
        <v>134</v>
      </c>
      <c r="BM373" s="4" t="s">
        <v>134</v>
      </c>
      <c r="BN373" s="4" t="s">
        <v>134</v>
      </c>
      <c r="BO373" s="4" t="s">
        <v>134</v>
      </c>
      <c r="BP373" s="4" t="s">
        <v>134</v>
      </c>
      <c r="BQ373" s="4" t="s">
        <v>134</v>
      </c>
      <c r="BR373" s="4" t="s">
        <v>134</v>
      </c>
      <c r="BS373" s="4" t="s">
        <v>134</v>
      </c>
      <c r="BT373" s="4" t="s">
        <v>134</v>
      </c>
      <c r="BU373" s="4" t="s">
        <v>134</v>
      </c>
      <c r="BV373" s="4" t="s">
        <v>134</v>
      </c>
      <c r="BW373" s="4" t="s">
        <v>134</v>
      </c>
      <c r="BX373" s="4" t="s">
        <v>134</v>
      </c>
      <c r="BY373" s="4" t="s">
        <v>134</v>
      </c>
      <c r="BZ373" s="4" t="s">
        <v>134</v>
      </c>
      <c r="CA373" s="4" t="s">
        <v>134</v>
      </c>
      <c r="CB373" s="4" t="s">
        <v>134</v>
      </c>
      <c r="CC373" s="4" t="s">
        <v>134</v>
      </c>
      <c r="CD373" s="4" t="s">
        <v>134</v>
      </c>
      <c r="CE373" s="4" t="s">
        <v>134</v>
      </c>
      <c r="CF373" s="4" t="s">
        <v>134</v>
      </c>
      <c r="CG373" s="4" t="s">
        <v>134</v>
      </c>
      <c r="CH373" s="4" t="s">
        <v>134</v>
      </c>
      <c r="CI373" s="4" t="s">
        <v>134</v>
      </c>
      <c r="CJ373" s="4" t="s">
        <v>134</v>
      </c>
      <c r="CK373" s="4" t="s">
        <v>134</v>
      </c>
      <c r="CL373" s="4" t="s">
        <v>134</v>
      </c>
      <c r="CM373" s="4" t="s">
        <v>134</v>
      </c>
      <c r="CN373" s="4" t="s">
        <v>134</v>
      </c>
      <c r="CO373" s="4" t="s">
        <v>134</v>
      </c>
      <c r="CP373" s="4" t="s">
        <v>134</v>
      </c>
      <c r="CQ373" s="4" t="s">
        <v>134</v>
      </c>
      <c r="CR373" s="4" t="s">
        <v>134</v>
      </c>
      <c r="CS373" s="4" t="s">
        <v>134</v>
      </c>
      <c r="CT373" s="4" t="s">
        <v>134</v>
      </c>
      <c r="CU373" s="8">
        <v>70</v>
      </c>
      <c r="CV373" s="4" t="s">
        <v>134</v>
      </c>
      <c r="CW373" s="4" t="s">
        <v>134</v>
      </c>
      <c r="CX373" s="4" t="s">
        <v>134</v>
      </c>
      <c r="CY373" s="4" t="s">
        <v>134</v>
      </c>
      <c r="CZ373" s="4" t="s">
        <v>134</v>
      </c>
      <c r="DA373" s="4" t="s">
        <v>134</v>
      </c>
      <c r="DB373" s="4" t="s">
        <v>134</v>
      </c>
      <c r="DC373" s="4" t="s">
        <v>134</v>
      </c>
      <c r="DD373" s="4" t="s">
        <v>134</v>
      </c>
      <c r="DE373" s="4" t="s">
        <v>134</v>
      </c>
      <c r="DF373" s="8">
        <v>72</v>
      </c>
      <c r="DG373" s="4" t="e">
        <f t="shared" si="128"/>
        <v>#VALUE!</v>
      </c>
    </row>
    <row r="374" spans="1:111" ht="14" customHeight="1" x14ac:dyDescent="0.2">
      <c r="A374" s="4" t="s">
        <v>1374</v>
      </c>
      <c r="B374" s="5" t="s">
        <v>1375</v>
      </c>
      <c r="C374" s="4" t="s">
        <v>579</v>
      </c>
      <c r="D374" s="2" t="s">
        <v>134</v>
      </c>
      <c r="E374" s="4" t="e">
        <f t="shared" si="130"/>
        <v>#VALUE!</v>
      </c>
      <c r="F374" s="4" t="e">
        <f t="shared" si="110"/>
        <v>#VALUE!</v>
      </c>
      <c r="G374" s="4" t="e">
        <f t="shared" si="111"/>
        <v>#VALUE!</v>
      </c>
      <c r="H374" s="4" t="e">
        <f t="shared" si="112"/>
        <v>#VALUE!</v>
      </c>
      <c r="I374" s="2" t="s">
        <v>134</v>
      </c>
      <c r="J374" s="4" t="s">
        <v>134</v>
      </c>
      <c r="K374" s="4" t="e">
        <f t="shared" si="113"/>
        <v>#VALUE!</v>
      </c>
      <c r="L374" s="4" t="e">
        <f t="shared" si="114"/>
        <v>#VALUE!</v>
      </c>
      <c r="M374" s="14" t="e">
        <f t="shared" si="115"/>
        <v>#DIV/0!</v>
      </c>
      <c r="N374" s="4" t="e">
        <f t="shared" si="116"/>
        <v>#VALUE!</v>
      </c>
      <c r="O374" s="4" t="e">
        <f t="shared" si="117"/>
        <v>#VALUE!</v>
      </c>
      <c r="P374" s="4" t="e">
        <f t="shared" si="118"/>
        <v>#VALUE!</v>
      </c>
      <c r="Q374" s="4" t="e">
        <f t="shared" si="119"/>
        <v>#VALUE!</v>
      </c>
      <c r="R374" s="4" t="e">
        <f t="shared" si="120"/>
        <v>#VALUE!</v>
      </c>
      <c r="S374" s="4" t="e">
        <f t="shared" si="121"/>
        <v>#VALUE!</v>
      </c>
      <c r="T374" s="14" t="e">
        <f t="shared" si="122"/>
        <v>#DIV/0!</v>
      </c>
      <c r="U374" s="4" t="e">
        <f t="shared" si="123"/>
        <v>#VALUE!</v>
      </c>
      <c r="V374" s="4" t="e">
        <f t="shared" si="124"/>
        <v>#VALUE!</v>
      </c>
      <c r="W374" s="4" t="e">
        <f t="shared" si="125"/>
        <v>#VALUE!</v>
      </c>
      <c r="X374" t="e">
        <f t="shared" si="126"/>
        <v>#VALUE!</v>
      </c>
      <c r="Y374" t="e">
        <f t="shared" si="127"/>
        <v>#VALUE!</v>
      </c>
      <c r="Z374" s="9" t="s">
        <v>1376</v>
      </c>
      <c r="AA374" s="2" t="s">
        <v>134</v>
      </c>
      <c r="AB374" s="2" t="s">
        <v>134</v>
      </c>
      <c r="AC374" s="2" t="s">
        <v>134</v>
      </c>
      <c r="AD374" s="2" t="s">
        <v>134</v>
      </c>
      <c r="AE374" s="2" t="s">
        <v>134</v>
      </c>
      <c r="AF374" s="2" t="s">
        <v>134</v>
      </c>
      <c r="AG374" s="4" t="s">
        <v>134</v>
      </c>
      <c r="AH374" s="4" t="s">
        <v>134</v>
      </c>
      <c r="AI374" s="4" t="s">
        <v>134</v>
      </c>
      <c r="AJ374" s="4" t="s">
        <v>134</v>
      </c>
      <c r="AK374" s="4" t="s">
        <v>134</v>
      </c>
      <c r="AL374" s="4" t="s">
        <v>134</v>
      </c>
      <c r="AM374" s="4" t="s">
        <v>134</v>
      </c>
      <c r="AN374" s="4" t="s">
        <v>134</v>
      </c>
      <c r="AO374" s="4" t="s">
        <v>134</v>
      </c>
      <c r="AP374" s="4" t="s">
        <v>134</v>
      </c>
      <c r="AQ374" s="4" t="s">
        <v>134</v>
      </c>
      <c r="AR374" s="4" t="s">
        <v>134</v>
      </c>
      <c r="AS374" s="4" t="s">
        <v>134</v>
      </c>
      <c r="AT374" s="4" t="s">
        <v>134</v>
      </c>
      <c r="AU374" s="4" t="s">
        <v>134</v>
      </c>
      <c r="AV374" s="4" t="s">
        <v>134</v>
      </c>
      <c r="AW374" s="4" t="s">
        <v>134</v>
      </c>
      <c r="AX374" s="4" t="s">
        <v>134</v>
      </c>
      <c r="AY374" s="4" t="s">
        <v>134</v>
      </c>
      <c r="AZ374" s="4" t="s">
        <v>134</v>
      </c>
      <c r="BA374" s="4" t="s">
        <v>134</v>
      </c>
      <c r="BB374" s="4" t="s">
        <v>134</v>
      </c>
      <c r="BC374" s="4" t="s">
        <v>134</v>
      </c>
      <c r="BD374" s="4" t="s">
        <v>134</v>
      </c>
      <c r="BE374" s="4" t="s">
        <v>134</v>
      </c>
      <c r="BF374" s="4" t="s">
        <v>134</v>
      </c>
      <c r="BG374" s="4" t="s">
        <v>134</v>
      </c>
      <c r="BH374" s="4" t="s">
        <v>134</v>
      </c>
      <c r="BI374" s="4" t="s">
        <v>134</v>
      </c>
      <c r="BJ374" s="4" t="s">
        <v>134</v>
      </c>
      <c r="BK374" s="4" t="s">
        <v>134</v>
      </c>
      <c r="BL374" s="4" t="s">
        <v>134</v>
      </c>
      <c r="BM374" s="4" t="s">
        <v>134</v>
      </c>
      <c r="BN374" s="4" t="s">
        <v>134</v>
      </c>
      <c r="BO374" s="4" t="s">
        <v>134</v>
      </c>
      <c r="BP374" s="4" t="s">
        <v>134</v>
      </c>
      <c r="BQ374" s="4" t="s">
        <v>134</v>
      </c>
      <c r="BR374" s="4" t="s">
        <v>134</v>
      </c>
      <c r="BS374" s="4" t="s">
        <v>134</v>
      </c>
      <c r="BT374" s="4" t="s">
        <v>134</v>
      </c>
      <c r="BU374" s="4" t="s">
        <v>134</v>
      </c>
      <c r="BV374" s="4" t="s">
        <v>134</v>
      </c>
      <c r="BW374" s="4" t="s">
        <v>134</v>
      </c>
      <c r="BX374" s="4" t="s">
        <v>134</v>
      </c>
      <c r="BY374" s="4" t="s">
        <v>134</v>
      </c>
      <c r="BZ374" s="4" t="s">
        <v>134</v>
      </c>
      <c r="CA374" s="4" t="s">
        <v>134</v>
      </c>
      <c r="CB374" s="4" t="s">
        <v>134</v>
      </c>
      <c r="CC374" s="4" t="s">
        <v>134</v>
      </c>
      <c r="CD374" s="4" t="s">
        <v>134</v>
      </c>
      <c r="CE374" s="4" t="s">
        <v>134</v>
      </c>
      <c r="CF374" s="4" t="s">
        <v>134</v>
      </c>
      <c r="CG374" s="4" t="s">
        <v>134</v>
      </c>
      <c r="CH374" s="4" t="s">
        <v>134</v>
      </c>
      <c r="CI374" s="4" t="s">
        <v>134</v>
      </c>
      <c r="CJ374" s="4" t="s">
        <v>134</v>
      </c>
      <c r="CK374" s="4" t="s">
        <v>134</v>
      </c>
      <c r="CL374" s="4" t="s">
        <v>134</v>
      </c>
      <c r="CM374" s="4" t="s">
        <v>134</v>
      </c>
      <c r="CN374" s="4" t="s">
        <v>134</v>
      </c>
      <c r="CO374" s="4" t="s">
        <v>134</v>
      </c>
      <c r="CP374" s="4" t="s">
        <v>134</v>
      </c>
      <c r="CQ374" s="4" t="s">
        <v>134</v>
      </c>
      <c r="CR374" s="4" t="s">
        <v>134</v>
      </c>
      <c r="CS374" s="4" t="s">
        <v>134</v>
      </c>
      <c r="CT374" s="4" t="s">
        <v>134</v>
      </c>
      <c r="CU374" s="4" t="s">
        <v>134</v>
      </c>
      <c r="CV374" s="4" t="s">
        <v>134</v>
      </c>
      <c r="CW374" s="4" t="s">
        <v>134</v>
      </c>
      <c r="CX374" s="4" t="s">
        <v>134</v>
      </c>
      <c r="CY374" s="4" t="s">
        <v>134</v>
      </c>
      <c r="CZ374" s="4" t="s">
        <v>134</v>
      </c>
      <c r="DA374" s="4" t="s">
        <v>134</v>
      </c>
      <c r="DB374" s="4" t="s">
        <v>134</v>
      </c>
      <c r="DC374" s="4" t="s">
        <v>134</v>
      </c>
      <c r="DD374" s="4" t="s">
        <v>134</v>
      </c>
      <c r="DE374" s="4" t="s">
        <v>134</v>
      </c>
      <c r="DF374" s="4" t="s">
        <v>134</v>
      </c>
      <c r="DG374" s="4" t="e">
        <f t="shared" si="128"/>
        <v>#VALUE!</v>
      </c>
    </row>
    <row r="375" spans="1:111" ht="14" customHeight="1" x14ac:dyDescent="0.2">
      <c r="A375" s="4" t="s">
        <v>1377</v>
      </c>
      <c r="B375" s="5" t="s">
        <v>1378</v>
      </c>
      <c r="C375" s="4" t="s">
        <v>1379</v>
      </c>
      <c r="D375" s="2" t="s">
        <v>134</v>
      </c>
      <c r="E375" s="4" t="e">
        <f t="shared" si="130"/>
        <v>#VALUE!</v>
      </c>
      <c r="F375" s="4" t="e">
        <f t="shared" si="110"/>
        <v>#VALUE!</v>
      </c>
      <c r="G375" s="4" t="e">
        <f t="shared" si="111"/>
        <v>#VALUE!</v>
      </c>
      <c r="H375" s="4" t="e">
        <f t="shared" si="112"/>
        <v>#VALUE!</v>
      </c>
      <c r="I375" s="2" t="s">
        <v>134</v>
      </c>
      <c r="J375" s="4" t="s">
        <v>134</v>
      </c>
      <c r="K375" s="4" t="e">
        <f t="shared" si="113"/>
        <v>#VALUE!</v>
      </c>
      <c r="L375" s="4" t="e">
        <f t="shared" si="114"/>
        <v>#VALUE!</v>
      </c>
      <c r="M375" s="14" t="e">
        <f t="shared" si="115"/>
        <v>#DIV/0!</v>
      </c>
      <c r="N375" s="4" t="e">
        <f t="shared" si="116"/>
        <v>#VALUE!</v>
      </c>
      <c r="O375" s="4" t="e">
        <f t="shared" si="117"/>
        <v>#VALUE!</v>
      </c>
      <c r="P375" s="4" t="e">
        <f t="shared" si="118"/>
        <v>#VALUE!</v>
      </c>
      <c r="Q375" s="4" t="e">
        <f t="shared" si="119"/>
        <v>#VALUE!</v>
      </c>
      <c r="R375" s="4" t="e">
        <f t="shared" si="120"/>
        <v>#VALUE!</v>
      </c>
      <c r="S375" s="4" t="e">
        <f t="shared" si="121"/>
        <v>#VALUE!</v>
      </c>
      <c r="T375" s="14" t="e">
        <f t="shared" si="122"/>
        <v>#DIV/0!</v>
      </c>
      <c r="U375" s="4" t="e">
        <f t="shared" si="123"/>
        <v>#VALUE!</v>
      </c>
      <c r="V375" s="4" t="e">
        <f t="shared" si="124"/>
        <v>#VALUE!</v>
      </c>
      <c r="W375" s="4" t="e">
        <f t="shared" si="125"/>
        <v>#VALUE!</v>
      </c>
      <c r="X375" t="e">
        <f t="shared" si="126"/>
        <v>#VALUE!</v>
      </c>
      <c r="Y375" t="e">
        <f t="shared" si="127"/>
        <v>#VALUE!</v>
      </c>
      <c r="Z375" s="9" t="s">
        <v>1380</v>
      </c>
      <c r="AA375" s="2" t="s">
        <v>134</v>
      </c>
      <c r="AB375" s="2" t="s">
        <v>134</v>
      </c>
      <c r="AC375" s="2" t="s">
        <v>134</v>
      </c>
      <c r="AD375" s="2" t="s">
        <v>134</v>
      </c>
      <c r="AE375" s="2" t="s">
        <v>134</v>
      </c>
      <c r="AF375" s="2" t="s">
        <v>134</v>
      </c>
      <c r="AG375" s="4" t="s">
        <v>134</v>
      </c>
      <c r="AH375" s="4" t="s">
        <v>134</v>
      </c>
      <c r="AI375" s="4" t="s">
        <v>134</v>
      </c>
      <c r="AJ375" s="4" t="s">
        <v>134</v>
      </c>
      <c r="AK375" s="4" t="s">
        <v>134</v>
      </c>
      <c r="AL375" s="4" t="s">
        <v>134</v>
      </c>
      <c r="AM375" s="4" t="s">
        <v>134</v>
      </c>
      <c r="AN375" s="4" t="s">
        <v>134</v>
      </c>
      <c r="AO375" s="4" t="s">
        <v>134</v>
      </c>
      <c r="AP375" s="4" t="s">
        <v>134</v>
      </c>
      <c r="AQ375" s="4" t="s">
        <v>134</v>
      </c>
      <c r="AR375" s="4" t="s">
        <v>134</v>
      </c>
      <c r="AS375" s="4" t="s">
        <v>134</v>
      </c>
      <c r="AT375" s="4" t="s">
        <v>134</v>
      </c>
      <c r="AU375" s="4" t="s">
        <v>134</v>
      </c>
      <c r="AV375" s="4" t="s">
        <v>134</v>
      </c>
      <c r="AW375" s="4" t="s">
        <v>134</v>
      </c>
      <c r="AX375" s="4" t="s">
        <v>134</v>
      </c>
      <c r="AY375" s="4" t="s">
        <v>134</v>
      </c>
      <c r="AZ375" s="4" t="s">
        <v>134</v>
      </c>
      <c r="BA375" s="4" t="s">
        <v>134</v>
      </c>
      <c r="BB375" s="4" t="s">
        <v>134</v>
      </c>
      <c r="BC375" s="4" t="s">
        <v>134</v>
      </c>
      <c r="BD375" s="4" t="s">
        <v>134</v>
      </c>
      <c r="BE375" s="4" t="s">
        <v>134</v>
      </c>
      <c r="BF375" s="4" t="s">
        <v>134</v>
      </c>
      <c r="BG375" s="4" t="s">
        <v>134</v>
      </c>
      <c r="BH375" s="4" t="s">
        <v>134</v>
      </c>
      <c r="BI375" s="4" t="s">
        <v>134</v>
      </c>
      <c r="BJ375" s="4" t="s">
        <v>134</v>
      </c>
      <c r="BK375" s="4" t="s">
        <v>134</v>
      </c>
      <c r="BL375" s="4" t="s">
        <v>134</v>
      </c>
      <c r="BM375" s="4" t="s">
        <v>134</v>
      </c>
      <c r="BN375" s="4" t="s">
        <v>134</v>
      </c>
      <c r="BO375" s="4" t="s">
        <v>134</v>
      </c>
      <c r="BP375" s="4" t="s">
        <v>134</v>
      </c>
      <c r="BQ375" s="4" t="s">
        <v>134</v>
      </c>
      <c r="BR375" s="4" t="s">
        <v>134</v>
      </c>
      <c r="BS375" s="4" t="s">
        <v>134</v>
      </c>
      <c r="BT375" s="4" t="s">
        <v>134</v>
      </c>
      <c r="BU375" s="4" t="s">
        <v>134</v>
      </c>
      <c r="BV375" s="4" t="s">
        <v>134</v>
      </c>
      <c r="BW375" s="4" t="s">
        <v>134</v>
      </c>
      <c r="BX375" s="4" t="s">
        <v>134</v>
      </c>
      <c r="BY375" s="4" t="s">
        <v>134</v>
      </c>
      <c r="BZ375" s="4" t="s">
        <v>134</v>
      </c>
      <c r="CA375" s="4" t="s">
        <v>134</v>
      </c>
      <c r="CB375" s="4" t="s">
        <v>134</v>
      </c>
      <c r="CC375" s="4" t="s">
        <v>134</v>
      </c>
      <c r="CD375" s="4" t="s">
        <v>134</v>
      </c>
      <c r="CE375" s="4" t="s">
        <v>134</v>
      </c>
      <c r="CF375" s="4" t="s">
        <v>134</v>
      </c>
      <c r="CG375" s="4" t="s">
        <v>134</v>
      </c>
      <c r="CH375" s="4" t="s">
        <v>134</v>
      </c>
      <c r="CI375" s="4" t="s">
        <v>134</v>
      </c>
      <c r="CJ375" s="4" t="s">
        <v>134</v>
      </c>
      <c r="CK375" s="4" t="s">
        <v>134</v>
      </c>
      <c r="CL375" s="4" t="s">
        <v>134</v>
      </c>
      <c r="CM375" s="4" t="s">
        <v>134</v>
      </c>
      <c r="CN375" s="4" t="s">
        <v>134</v>
      </c>
      <c r="CO375" s="4" t="s">
        <v>134</v>
      </c>
      <c r="CP375" s="4" t="s">
        <v>134</v>
      </c>
      <c r="CQ375" s="4" t="s">
        <v>134</v>
      </c>
      <c r="CR375" s="4" t="s">
        <v>134</v>
      </c>
      <c r="CS375" s="4" t="s">
        <v>134</v>
      </c>
      <c r="CT375" s="4" t="s">
        <v>134</v>
      </c>
      <c r="CU375" s="4" t="s">
        <v>134</v>
      </c>
      <c r="CV375" s="4" t="s">
        <v>134</v>
      </c>
      <c r="CW375" s="4" t="s">
        <v>134</v>
      </c>
      <c r="CX375" s="4" t="s">
        <v>134</v>
      </c>
      <c r="CY375" s="4" t="s">
        <v>134</v>
      </c>
      <c r="CZ375" s="4" t="s">
        <v>134</v>
      </c>
      <c r="DA375" s="4" t="s">
        <v>134</v>
      </c>
      <c r="DB375" s="4" t="s">
        <v>134</v>
      </c>
      <c r="DC375" s="4" t="s">
        <v>134</v>
      </c>
      <c r="DD375" s="4" t="s">
        <v>134</v>
      </c>
      <c r="DE375" s="4" t="s">
        <v>134</v>
      </c>
      <c r="DF375" s="4" t="s">
        <v>134</v>
      </c>
      <c r="DG375" s="4" t="e">
        <f t="shared" si="128"/>
        <v>#VALUE!</v>
      </c>
    </row>
    <row r="376" spans="1:111" ht="14" customHeight="1" x14ac:dyDescent="0.2">
      <c r="A376" s="4" t="s">
        <v>1381</v>
      </c>
      <c r="B376" s="5" t="s">
        <v>1382</v>
      </c>
      <c r="C376" s="4" t="s">
        <v>1244</v>
      </c>
      <c r="D376" s="2" t="s">
        <v>134</v>
      </c>
      <c r="E376" s="4" t="e">
        <f t="shared" si="130"/>
        <v>#VALUE!</v>
      </c>
      <c r="F376" s="4" t="e">
        <f t="shared" si="110"/>
        <v>#VALUE!</v>
      </c>
      <c r="G376" s="4" t="e">
        <f t="shared" si="111"/>
        <v>#VALUE!</v>
      </c>
      <c r="H376" s="4" t="e">
        <f t="shared" si="112"/>
        <v>#VALUE!</v>
      </c>
      <c r="I376" s="2" t="s">
        <v>134</v>
      </c>
      <c r="J376" s="4" t="s">
        <v>134</v>
      </c>
      <c r="K376" s="4" t="e">
        <f t="shared" si="113"/>
        <v>#VALUE!</v>
      </c>
      <c r="L376" s="4" t="e">
        <f t="shared" si="114"/>
        <v>#VALUE!</v>
      </c>
      <c r="M376" s="14" t="e">
        <f t="shared" si="115"/>
        <v>#DIV/0!</v>
      </c>
      <c r="N376" s="4" t="e">
        <f t="shared" si="116"/>
        <v>#VALUE!</v>
      </c>
      <c r="O376" s="4" t="e">
        <f t="shared" si="117"/>
        <v>#VALUE!</v>
      </c>
      <c r="P376" s="4" t="e">
        <f t="shared" si="118"/>
        <v>#VALUE!</v>
      </c>
      <c r="Q376" s="4" t="e">
        <f t="shared" si="119"/>
        <v>#VALUE!</v>
      </c>
      <c r="R376" s="4" t="e">
        <f t="shared" si="120"/>
        <v>#VALUE!</v>
      </c>
      <c r="S376" s="4" t="e">
        <f t="shared" si="121"/>
        <v>#VALUE!</v>
      </c>
      <c r="T376" s="14" t="e">
        <f t="shared" si="122"/>
        <v>#DIV/0!</v>
      </c>
      <c r="U376" s="4" t="e">
        <f t="shared" si="123"/>
        <v>#VALUE!</v>
      </c>
      <c r="V376" s="4" t="e">
        <f t="shared" si="124"/>
        <v>#VALUE!</v>
      </c>
      <c r="W376" s="4" t="e">
        <f t="shared" si="125"/>
        <v>#VALUE!</v>
      </c>
      <c r="X376" t="e">
        <f t="shared" si="126"/>
        <v>#VALUE!</v>
      </c>
      <c r="Y376" t="e">
        <f t="shared" si="127"/>
        <v>#VALUE!</v>
      </c>
      <c r="Z376" s="9" t="s">
        <v>1383</v>
      </c>
      <c r="AA376" s="2" t="s">
        <v>134</v>
      </c>
      <c r="AB376" s="2" t="s">
        <v>134</v>
      </c>
      <c r="AC376" s="17">
        <v>0.86668889599999999</v>
      </c>
      <c r="AD376" s="17">
        <v>3.8317259529999999</v>
      </c>
      <c r="AE376" s="2" t="s">
        <v>134</v>
      </c>
      <c r="AF376" s="2" t="s">
        <v>134</v>
      </c>
      <c r="AG376" s="4" t="s">
        <v>134</v>
      </c>
      <c r="AH376" s="4" t="s">
        <v>134</v>
      </c>
      <c r="AI376" s="4" t="s">
        <v>134</v>
      </c>
      <c r="AJ376" s="8">
        <v>-8045.89</v>
      </c>
      <c r="AK376" s="8">
        <v>-1412.28</v>
      </c>
      <c r="AL376" s="4" t="s">
        <v>134</v>
      </c>
      <c r="AM376" s="4" t="s">
        <v>134</v>
      </c>
      <c r="AN376" s="4" t="s">
        <v>134</v>
      </c>
      <c r="AO376" s="8">
        <v>741.55</v>
      </c>
      <c r="AP376" s="8">
        <v>569.16999999999996</v>
      </c>
      <c r="AQ376" s="4" t="s">
        <v>134</v>
      </c>
      <c r="AR376" s="4" t="s">
        <v>134</v>
      </c>
      <c r="AS376" s="4" t="s">
        <v>134</v>
      </c>
      <c r="AT376" s="8">
        <v>230.61</v>
      </c>
      <c r="AU376" s="8">
        <v>115.71</v>
      </c>
      <c r="AV376" s="4" t="s">
        <v>134</v>
      </c>
      <c r="AW376" s="4" t="s">
        <v>134</v>
      </c>
      <c r="AX376" s="4" t="s">
        <v>134</v>
      </c>
      <c r="AY376" s="8">
        <v>0</v>
      </c>
      <c r="AZ376" s="8">
        <v>3.34</v>
      </c>
      <c r="BA376" s="4" t="s">
        <v>134</v>
      </c>
      <c r="BB376" s="4" t="s">
        <v>134</v>
      </c>
      <c r="BC376" s="4" t="s">
        <v>134</v>
      </c>
      <c r="BD376" s="8">
        <v>-6363.55</v>
      </c>
      <c r="BE376" s="8">
        <v>-1485.88</v>
      </c>
      <c r="BF376" s="4" t="s">
        <v>134</v>
      </c>
      <c r="BG376" s="4" t="s">
        <v>134</v>
      </c>
      <c r="BH376" s="4" t="s">
        <v>134</v>
      </c>
      <c r="BI376" s="8">
        <v>-5781.41</v>
      </c>
      <c r="BJ376" s="8">
        <v>-1316.78</v>
      </c>
      <c r="BK376" s="4" t="s">
        <v>134</v>
      </c>
      <c r="BL376" s="4" t="s">
        <v>134</v>
      </c>
      <c r="BM376" s="4" t="s">
        <v>134</v>
      </c>
      <c r="BN376" s="8">
        <v>5663.28</v>
      </c>
      <c r="BO376" s="8">
        <v>3519.71</v>
      </c>
      <c r="BP376" s="4" t="s">
        <v>134</v>
      </c>
      <c r="BQ376" s="4" t="s">
        <v>134</v>
      </c>
      <c r="BR376" s="4" t="s">
        <v>134</v>
      </c>
      <c r="BS376" s="8">
        <v>5586.49</v>
      </c>
      <c r="BT376" s="8">
        <v>3519.71</v>
      </c>
      <c r="BU376" s="4" t="s">
        <v>134</v>
      </c>
      <c r="BV376" s="4" t="s">
        <v>134</v>
      </c>
      <c r="BW376" s="4" t="s">
        <v>134</v>
      </c>
      <c r="BX376" s="8">
        <v>-34.520000000000003</v>
      </c>
      <c r="BY376" s="8">
        <v>-34.32</v>
      </c>
      <c r="BZ376" s="4" t="s">
        <v>134</v>
      </c>
      <c r="CA376" s="4" t="s">
        <v>134</v>
      </c>
      <c r="CB376" s="4" t="s">
        <v>134</v>
      </c>
      <c r="CC376" s="8">
        <v>46.34</v>
      </c>
      <c r="CD376" s="8">
        <v>-23.07</v>
      </c>
      <c r="CE376" s="4" t="s">
        <v>134</v>
      </c>
      <c r="CF376" s="4" t="s">
        <v>134</v>
      </c>
      <c r="CG376" s="4" t="s">
        <v>134</v>
      </c>
      <c r="CH376" s="4" t="s">
        <v>134</v>
      </c>
      <c r="CI376" s="4" t="s">
        <v>134</v>
      </c>
      <c r="CJ376" s="4" t="s">
        <v>134</v>
      </c>
      <c r="CK376" s="4" t="s">
        <v>134</v>
      </c>
      <c r="CL376" s="4" t="s">
        <v>134</v>
      </c>
      <c r="CM376" s="8">
        <v>-7463.75</v>
      </c>
      <c r="CN376" s="8">
        <v>-1243.18</v>
      </c>
      <c r="CO376" s="4" t="s">
        <v>134</v>
      </c>
      <c r="CP376" s="4" t="s">
        <v>134</v>
      </c>
      <c r="CQ376" s="4" t="s">
        <v>134</v>
      </c>
      <c r="CR376" s="4" t="s">
        <v>371</v>
      </c>
      <c r="CS376" s="4" t="s">
        <v>371</v>
      </c>
      <c r="CT376" s="4" t="s">
        <v>134</v>
      </c>
      <c r="CU376" s="4" t="s">
        <v>134</v>
      </c>
      <c r="CV376" s="4" t="s">
        <v>134</v>
      </c>
      <c r="CW376" s="4" t="s">
        <v>134</v>
      </c>
      <c r="CX376" s="4" t="s">
        <v>134</v>
      </c>
      <c r="CY376" s="4" t="s">
        <v>134</v>
      </c>
      <c r="CZ376" s="4" t="s">
        <v>134</v>
      </c>
      <c r="DA376" s="4" t="s">
        <v>134</v>
      </c>
      <c r="DB376" s="4" t="s">
        <v>134</v>
      </c>
      <c r="DC376" s="4" t="s">
        <v>134</v>
      </c>
      <c r="DD376" s="4" t="s">
        <v>134</v>
      </c>
      <c r="DE376" s="4" t="s">
        <v>134</v>
      </c>
      <c r="DF376" s="4" t="s">
        <v>134</v>
      </c>
      <c r="DG376" s="4" t="e">
        <f t="shared" si="128"/>
        <v>#VALUE!</v>
      </c>
    </row>
    <row r="377" spans="1:111" ht="14" customHeight="1" x14ac:dyDescent="0.2">
      <c r="A377" s="4" t="s">
        <v>1384</v>
      </c>
      <c r="B377" s="5" t="s">
        <v>1385</v>
      </c>
      <c r="C377" s="4" t="s">
        <v>1306</v>
      </c>
      <c r="D377" s="2" t="s">
        <v>134</v>
      </c>
      <c r="E377" s="4" t="e">
        <f t="shared" si="130"/>
        <v>#VALUE!</v>
      </c>
      <c r="F377" s="4" t="e">
        <f t="shared" si="110"/>
        <v>#VALUE!</v>
      </c>
      <c r="G377" s="4" t="e">
        <f t="shared" si="111"/>
        <v>#VALUE!</v>
      </c>
      <c r="H377" s="4" t="e">
        <f t="shared" si="112"/>
        <v>#VALUE!</v>
      </c>
      <c r="I377" s="2" t="s">
        <v>134</v>
      </c>
      <c r="J377" s="8">
        <v>21</v>
      </c>
      <c r="K377" s="4" t="e">
        <f t="shared" si="113"/>
        <v>#VALUE!</v>
      </c>
      <c r="L377" s="4" t="e">
        <f t="shared" si="114"/>
        <v>#VALUE!</v>
      </c>
      <c r="M377" s="14" t="e">
        <f t="shared" si="115"/>
        <v>#DIV/0!</v>
      </c>
      <c r="N377" s="4" t="e">
        <f t="shared" si="116"/>
        <v>#VALUE!</v>
      </c>
      <c r="O377" s="4" t="e">
        <f t="shared" si="117"/>
        <v>#VALUE!</v>
      </c>
      <c r="P377" s="4" t="e">
        <f t="shared" si="118"/>
        <v>#VALUE!</v>
      </c>
      <c r="Q377" s="4" t="e">
        <f t="shared" si="119"/>
        <v>#VALUE!</v>
      </c>
      <c r="R377" s="4" t="e">
        <f t="shared" si="120"/>
        <v>#VALUE!</v>
      </c>
      <c r="S377" s="4" t="e">
        <f t="shared" si="121"/>
        <v>#VALUE!</v>
      </c>
      <c r="T377" s="14" t="e">
        <f t="shared" si="122"/>
        <v>#DIV/0!</v>
      </c>
      <c r="U377" s="4" t="e">
        <f t="shared" si="123"/>
        <v>#VALUE!</v>
      </c>
      <c r="V377" s="4" t="e">
        <f t="shared" si="124"/>
        <v>#VALUE!</v>
      </c>
      <c r="W377" s="4" t="e">
        <f t="shared" si="125"/>
        <v>#VALUE!</v>
      </c>
      <c r="X377" t="e">
        <f t="shared" si="126"/>
        <v>#VALUE!</v>
      </c>
      <c r="Y377" t="e">
        <f t="shared" si="127"/>
        <v>#VALUE!</v>
      </c>
      <c r="Z377" s="9" t="s">
        <v>1386</v>
      </c>
      <c r="AA377" s="2" t="s">
        <v>134</v>
      </c>
      <c r="AB377" s="2" t="s">
        <v>134</v>
      </c>
      <c r="AC377" s="2" t="s">
        <v>134</v>
      </c>
      <c r="AD377" s="2" t="s">
        <v>134</v>
      </c>
      <c r="AE377" s="2" t="s">
        <v>134</v>
      </c>
      <c r="AF377" s="2" t="s">
        <v>134</v>
      </c>
      <c r="AG377" s="4" t="s">
        <v>134</v>
      </c>
      <c r="AH377" s="4" t="s">
        <v>134</v>
      </c>
      <c r="AI377" s="4" t="s">
        <v>134</v>
      </c>
      <c r="AJ377" s="4" t="s">
        <v>134</v>
      </c>
      <c r="AK377" s="4" t="s">
        <v>134</v>
      </c>
      <c r="AL377" s="4" t="s">
        <v>134</v>
      </c>
      <c r="AM377" s="4" t="s">
        <v>134</v>
      </c>
      <c r="AN377" s="4" t="s">
        <v>134</v>
      </c>
      <c r="AO377" s="4" t="s">
        <v>134</v>
      </c>
      <c r="AP377" s="4" t="s">
        <v>134</v>
      </c>
      <c r="AQ377" s="4" t="s">
        <v>134</v>
      </c>
      <c r="AR377" s="4" t="s">
        <v>134</v>
      </c>
      <c r="AS377" s="4" t="s">
        <v>134</v>
      </c>
      <c r="AT377" s="4" t="s">
        <v>134</v>
      </c>
      <c r="AU377" s="4" t="s">
        <v>134</v>
      </c>
      <c r="AV377" s="4" t="s">
        <v>134</v>
      </c>
      <c r="AW377" s="4" t="s">
        <v>134</v>
      </c>
      <c r="AX377" s="4" t="s">
        <v>134</v>
      </c>
      <c r="AY377" s="4" t="s">
        <v>134</v>
      </c>
      <c r="AZ377" s="4" t="s">
        <v>134</v>
      </c>
      <c r="BA377" s="4" t="s">
        <v>134</v>
      </c>
      <c r="BB377" s="4" t="s">
        <v>134</v>
      </c>
      <c r="BC377" s="4" t="s">
        <v>134</v>
      </c>
      <c r="BD377" s="4" t="s">
        <v>134</v>
      </c>
      <c r="BE377" s="4" t="s">
        <v>134</v>
      </c>
      <c r="BF377" s="4" t="s">
        <v>134</v>
      </c>
      <c r="BG377" s="4" t="s">
        <v>134</v>
      </c>
      <c r="BH377" s="4" t="s">
        <v>134</v>
      </c>
      <c r="BI377" s="4" t="s">
        <v>134</v>
      </c>
      <c r="BJ377" s="4" t="s">
        <v>134</v>
      </c>
      <c r="BK377" s="4" t="s">
        <v>134</v>
      </c>
      <c r="BL377" s="4" t="s">
        <v>134</v>
      </c>
      <c r="BM377" s="4" t="s">
        <v>134</v>
      </c>
      <c r="BN377" s="4" t="s">
        <v>134</v>
      </c>
      <c r="BO377" s="4" t="s">
        <v>134</v>
      </c>
      <c r="BP377" s="4" t="s">
        <v>134</v>
      </c>
      <c r="BQ377" s="4" t="s">
        <v>134</v>
      </c>
      <c r="BR377" s="4" t="s">
        <v>134</v>
      </c>
      <c r="BS377" s="4" t="s">
        <v>134</v>
      </c>
      <c r="BT377" s="4" t="s">
        <v>134</v>
      </c>
      <c r="BU377" s="4" t="s">
        <v>134</v>
      </c>
      <c r="BV377" s="4" t="s">
        <v>134</v>
      </c>
      <c r="BW377" s="4" t="s">
        <v>134</v>
      </c>
      <c r="BX377" s="4" t="s">
        <v>134</v>
      </c>
      <c r="BY377" s="4" t="s">
        <v>134</v>
      </c>
      <c r="BZ377" s="4" t="s">
        <v>134</v>
      </c>
      <c r="CA377" s="4" t="s">
        <v>134</v>
      </c>
      <c r="CB377" s="4" t="s">
        <v>134</v>
      </c>
      <c r="CC377" s="4" t="s">
        <v>134</v>
      </c>
      <c r="CD377" s="4" t="s">
        <v>134</v>
      </c>
      <c r="CE377" s="4" t="s">
        <v>134</v>
      </c>
      <c r="CF377" s="4" t="s">
        <v>134</v>
      </c>
      <c r="CG377" s="4" t="s">
        <v>134</v>
      </c>
      <c r="CH377" s="4" t="s">
        <v>134</v>
      </c>
      <c r="CI377" s="4" t="s">
        <v>134</v>
      </c>
      <c r="CJ377" s="4" t="s">
        <v>134</v>
      </c>
      <c r="CK377" s="4" t="s">
        <v>134</v>
      </c>
      <c r="CL377" s="4" t="s">
        <v>134</v>
      </c>
      <c r="CM377" s="4" t="s">
        <v>134</v>
      </c>
      <c r="CN377" s="4" t="s">
        <v>134</v>
      </c>
      <c r="CO377" s="4" t="s">
        <v>134</v>
      </c>
      <c r="CP377" s="4" t="s">
        <v>134</v>
      </c>
      <c r="CQ377" s="4" t="s">
        <v>134</v>
      </c>
      <c r="CR377" s="4" t="s">
        <v>134</v>
      </c>
      <c r="CS377" s="4" t="s">
        <v>134</v>
      </c>
      <c r="CT377" s="8">
        <v>18</v>
      </c>
      <c r="CU377" s="8">
        <v>8</v>
      </c>
      <c r="CV377" s="4" t="s">
        <v>134</v>
      </c>
      <c r="CW377" s="4" t="s">
        <v>134</v>
      </c>
      <c r="CX377" s="4" t="s">
        <v>134</v>
      </c>
      <c r="CY377" s="4" t="s">
        <v>134</v>
      </c>
      <c r="CZ377" s="4" t="s">
        <v>134</v>
      </c>
      <c r="DA377" s="4" t="s">
        <v>134</v>
      </c>
      <c r="DB377" s="4" t="s">
        <v>134</v>
      </c>
      <c r="DC377" s="4" t="s">
        <v>134</v>
      </c>
      <c r="DD377" s="4" t="s">
        <v>134</v>
      </c>
      <c r="DE377" s="4" t="s">
        <v>134</v>
      </c>
      <c r="DF377" s="8">
        <v>21</v>
      </c>
      <c r="DG377" s="4" t="e">
        <f t="shared" si="128"/>
        <v>#VALUE!</v>
      </c>
    </row>
    <row r="378" spans="1:111" ht="14" customHeight="1" x14ac:dyDescent="0.2">
      <c r="A378" s="4" t="s">
        <v>1387</v>
      </c>
      <c r="B378" s="5" t="s">
        <v>1388</v>
      </c>
      <c r="C378" s="4" t="s">
        <v>175</v>
      </c>
      <c r="D378" s="2" t="s">
        <v>134</v>
      </c>
      <c r="E378" s="4" t="e">
        <f t="shared" si="130"/>
        <v>#VALUE!</v>
      </c>
      <c r="F378" s="4" t="e">
        <f t="shared" si="110"/>
        <v>#VALUE!</v>
      </c>
      <c r="G378" s="4" t="e">
        <f t="shared" si="111"/>
        <v>#VALUE!</v>
      </c>
      <c r="H378" s="4" t="e">
        <f t="shared" si="112"/>
        <v>#VALUE!</v>
      </c>
      <c r="I378" s="2" t="s">
        <v>134</v>
      </c>
      <c r="J378" s="8">
        <v>6</v>
      </c>
      <c r="K378" s="4" t="e">
        <f t="shared" si="113"/>
        <v>#VALUE!</v>
      </c>
      <c r="L378" s="4" t="e">
        <f t="shared" si="114"/>
        <v>#VALUE!</v>
      </c>
      <c r="M378" s="14" t="e">
        <f t="shared" si="115"/>
        <v>#DIV/0!</v>
      </c>
      <c r="N378" s="4" t="e">
        <f t="shared" si="116"/>
        <v>#VALUE!</v>
      </c>
      <c r="O378" s="4" t="e">
        <f t="shared" si="117"/>
        <v>#VALUE!</v>
      </c>
      <c r="P378" s="4" t="e">
        <f t="shared" si="118"/>
        <v>#VALUE!</v>
      </c>
      <c r="Q378" s="4" t="e">
        <f t="shared" si="119"/>
        <v>#VALUE!</v>
      </c>
      <c r="R378" s="4" t="e">
        <f t="shared" si="120"/>
        <v>#VALUE!</v>
      </c>
      <c r="S378" s="4" t="e">
        <f t="shared" si="121"/>
        <v>#VALUE!</v>
      </c>
      <c r="T378" s="14" t="e">
        <f t="shared" si="122"/>
        <v>#DIV/0!</v>
      </c>
      <c r="U378" s="4" t="e">
        <f t="shared" si="123"/>
        <v>#VALUE!</v>
      </c>
      <c r="V378" s="4" t="e">
        <f t="shared" si="124"/>
        <v>#VALUE!</v>
      </c>
      <c r="W378" s="4" t="e">
        <f t="shared" si="125"/>
        <v>#VALUE!</v>
      </c>
      <c r="X378" t="e">
        <f t="shared" si="126"/>
        <v>#VALUE!</v>
      </c>
      <c r="Y378" t="e">
        <f t="shared" si="127"/>
        <v>#VALUE!</v>
      </c>
      <c r="Z378" s="9" t="s">
        <v>1389</v>
      </c>
      <c r="AA378" s="2" t="s">
        <v>134</v>
      </c>
      <c r="AB378" s="2" t="s">
        <v>134</v>
      </c>
      <c r="AC378" s="2" t="s">
        <v>134</v>
      </c>
      <c r="AD378" s="2" t="s">
        <v>134</v>
      </c>
      <c r="AE378" s="2" t="s">
        <v>134</v>
      </c>
      <c r="AF378" s="2" t="s">
        <v>134</v>
      </c>
      <c r="AG378" s="4" t="s">
        <v>134</v>
      </c>
      <c r="AH378" s="4" t="s">
        <v>134</v>
      </c>
      <c r="AI378" s="4" t="s">
        <v>134</v>
      </c>
      <c r="AJ378" s="4" t="s">
        <v>134</v>
      </c>
      <c r="AK378" s="4" t="s">
        <v>134</v>
      </c>
      <c r="AL378" s="4" t="s">
        <v>134</v>
      </c>
      <c r="AM378" s="4" t="s">
        <v>134</v>
      </c>
      <c r="AN378" s="4" t="s">
        <v>134</v>
      </c>
      <c r="AO378" s="4" t="s">
        <v>134</v>
      </c>
      <c r="AP378" s="4" t="s">
        <v>134</v>
      </c>
      <c r="AQ378" s="4" t="s">
        <v>134</v>
      </c>
      <c r="AR378" s="4" t="s">
        <v>134</v>
      </c>
      <c r="AS378" s="4" t="s">
        <v>134</v>
      </c>
      <c r="AT378" s="4" t="s">
        <v>134</v>
      </c>
      <c r="AU378" s="4" t="s">
        <v>134</v>
      </c>
      <c r="AV378" s="4" t="s">
        <v>134</v>
      </c>
      <c r="AW378" s="4" t="s">
        <v>134</v>
      </c>
      <c r="AX378" s="4" t="s">
        <v>134</v>
      </c>
      <c r="AY378" s="4" t="s">
        <v>134</v>
      </c>
      <c r="AZ378" s="4" t="s">
        <v>134</v>
      </c>
      <c r="BA378" s="4" t="s">
        <v>134</v>
      </c>
      <c r="BB378" s="4" t="s">
        <v>134</v>
      </c>
      <c r="BC378" s="4" t="s">
        <v>134</v>
      </c>
      <c r="BD378" s="4" t="s">
        <v>134</v>
      </c>
      <c r="BE378" s="4" t="s">
        <v>134</v>
      </c>
      <c r="BF378" s="4" t="s">
        <v>134</v>
      </c>
      <c r="BG378" s="4" t="s">
        <v>134</v>
      </c>
      <c r="BH378" s="4" t="s">
        <v>134</v>
      </c>
      <c r="BI378" s="4" t="s">
        <v>134</v>
      </c>
      <c r="BJ378" s="4" t="s">
        <v>134</v>
      </c>
      <c r="BK378" s="4" t="s">
        <v>134</v>
      </c>
      <c r="BL378" s="4" t="s">
        <v>134</v>
      </c>
      <c r="BM378" s="4" t="s">
        <v>134</v>
      </c>
      <c r="BN378" s="4" t="s">
        <v>134</v>
      </c>
      <c r="BO378" s="4" t="s">
        <v>134</v>
      </c>
      <c r="BP378" s="4" t="s">
        <v>134</v>
      </c>
      <c r="BQ378" s="4" t="s">
        <v>134</v>
      </c>
      <c r="BR378" s="4" t="s">
        <v>134</v>
      </c>
      <c r="BS378" s="4" t="s">
        <v>134</v>
      </c>
      <c r="BT378" s="4" t="s">
        <v>134</v>
      </c>
      <c r="BU378" s="4" t="s">
        <v>134</v>
      </c>
      <c r="BV378" s="4" t="s">
        <v>134</v>
      </c>
      <c r="BW378" s="4" t="s">
        <v>134</v>
      </c>
      <c r="BX378" s="4" t="s">
        <v>134</v>
      </c>
      <c r="BY378" s="4" t="s">
        <v>134</v>
      </c>
      <c r="BZ378" s="4" t="s">
        <v>134</v>
      </c>
      <c r="CA378" s="4" t="s">
        <v>134</v>
      </c>
      <c r="CB378" s="4" t="s">
        <v>134</v>
      </c>
      <c r="CC378" s="4" t="s">
        <v>134</v>
      </c>
      <c r="CD378" s="4" t="s">
        <v>134</v>
      </c>
      <c r="CE378" s="4" t="s">
        <v>134</v>
      </c>
      <c r="CF378" s="4" t="s">
        <v>134</v>
      </c>
      <c r="CG378" s="4" t="s">
        <v>134</v>
      </c>
      <c r="CH378" s="4" t="s">
        <v>134</v>
      </c>
      <c r="CI378" s="4" t="s">
        <v>134</v>
      </c>
      <c r="CJ378" s="4" t="s">
        <v>134</v>
      </c>
      <c r="CK378" s="4" t="s">
        <v>134</v>
      </c>
      <c r="CL378" s="4" t="s">
        <v>134</v>
      </c>
      <c r="CM378" s="4" t="s">
        <v>134</v>
      </c>
      <c r="CN378" s="4" t="s">
        <v>134</v>
      </c>
      <c r="CO378" s="4" t="s">
        <v>134</v>
      </c>
      <c r="CP378" s="4" t="s">
        <v>134</v>
      </c>
      <c r="CQ378" s="4" t="s">
        <v>134</v>
      </c>
      <c r="CR378" s="4" t="s">
        <v>134</v>
      </c>
      <c r="CS378" s="4" t="s">
        <v>134</v>
      </c>
      <c r="CT378" s="4" t="s">
        <v>134</v>
      </c>
      <c r="CU378" s="8">
        <v>6</v>
      </c>
      <c r="CV378" s="4" t="s">
        <v>134</v>
      </c>
      <c r="CW378" s="4" t="s">
        <v>134</v>
      </c>
      <c r="CX378" s="4" t="s">
        <v>134</v>
      </c>
      <c r="CY378" s="4" t="s">
        <v>134</v>
      </c>
      <c r="CZ378" s="4" t="s">
        <v>134</v>
      </c>
      <c r="DA378" s="4" t="s">
        <v>134</v>
      </c>
      <c r="DB378" s="4" t="s">
        <v>134</v>
      </c>
      <c r="DC378" s="4" t="s">
        <v>134</v>
      </c>
      <c r="DD378" s="4" t="s">
        <v>134</v>
      </c>
      <c r="DE378" s="4" t="s">
        <v>134</v>
      </c>
      <c r="DF378" s="8">
        <v>6</v>
      </c>
      <c r="DG378" s="4" t="e">
        <f t="shared" si="128"/>
        <v>#VALUE!</v>
      </c>
    </row>
    <row r="379" spans="1:111" ht="14" customHeight="1" x14ac:dyDescent="0.2">
      <c r="A379" s="4" t="s">
        <v>1390</v>
      </c>
      <c r="B379" s="5" t="s">
        <v>1391</v>
      </c>
      <c r="C379" s="4" t="s">
        <v>232</v>
      </c>
      <c r="D379" s="16">
        <v>4</v>
      </c>
      <c r="E379" s="4">
        <f t="shared" si="130"/>
        <v>0.24603445033351412</v>
      </c>
      <c r="F379" s="4">
        <f t="shared" si="110"/>
        <v>-3.3864776486481833</v>
      </c>
      <c r="G379" s="4">
        <f t="shared" si="111"/>
        <v>-2.5517507413432838</v>
      </c>
      <c r="H379" s="4" t="e">
        <f t="shared" si="112"/>
        <v>#DIV/0!</v>
      </c>
      <c r="I379" s="17">
        <v>47.176613746000001</v>
      </c>
      <c r="J379" s="8">
        <v>13</v>
      </c>
      <c r="K379" s="4" t="e">
        <f t="shared" si="113"/>
        <v>#DIV/0!</v>
      </c>
      <c r="L379" s="4">
        <f t="shared" si="114"/>
        <v>0.20634746785276836</v>
      </c>
      <c r="M379" s="14">
        <f t="shared" si="115"/>
        <v>29413.065000000002</v>
      </c>
      <c r="N379" s="4" t="e">
        <f t="shared" si="116"/>
        <v>#DIV/0!</v>
      </c>
      <c r="O379" s="4" t="e">
        <f t="shared" si="117"/>
        <v>#DIV/0!</v>
      </c>
      <c r="P379" s="4" t="e">
        <f t="shared" si="118"/>
        <v>#DIV/0!</v>
      </c>
      <c r="Q379" s="4" t="e">
        <f t="shared" si="119"/>
        <v>#DIV/0!</v>
      </c>
      <c r="R379" s="4" t="e">
        <f t="shared" si="120"/>
        <v>#VALUE!</v>
      </c>
      <c r="S379" s="4">
        <f t="shared" si="121"/>
        <v>0.71934318458012303</v>
      </c>
      <c r="T379" s="14">
        <f t="shared" si="122"/>
        <v>110.98</v>
      </c>
      <c r="U379" s="4">
        <f t="shared" si="123"/>
        <v>0</v>
      </c>
      <c r="V379" s="4">
        <f t="shared" si="124"/>
        <v>0</v>
      </c>
      <c r="W379" s="4" t="e">
        <f t="shared" si="125"/>
        <v>#DIV/0!</v>
      </c>
      <c r="X379">
        <f t="shared" si="126"/>
        <v>-0.50652643351924187</v>
      </c>
      <c r="Y379">
        <f t="shared" si="127"/>
        <v>7.1529218693513865</v>
      </c>
      <c r="Z379" s="9" t="s">
        <v>1392</v>
      </c>
      <c r="AA379" s="17">
        <v>77.651453000000004</v>
      </c>
      <c r="AB379" s="17">
        <v>12.599890848999999</v>
      </c>
      <c r="AC379" s="17">
        <v>22.592710161999999</v>
      </c>
      <c r="AD379" s="17">
        <v>19.570709269000002</v>
      </c>
      <c r="AE379" s="16">
        <v>-9111.51</v>
      </c>
      <c r="AF379" s="16">
        <v>38065.103746303103</v>
      </c>
      <c r="AG379" s="8">
        <v>-13930.88</v>
      </c>
      <c r="AH379" s="8">
        <v>-17917.09</v>
      </c>
      <c r="AI379" s="8">
        <v>-7335.56</v>
      </c>
      <c r="AJ379" s="8">
        <v>-8046.55</v>
      </c>
      <c r="AK379" s="8">
        <v>-15235.1</v>
      </c>
      <c r="AL379" s="8">
        <v>27502.77</v>
      </c>
      <c r="AM379" s="8">
        <v>31323.360000000001</v>
      </c>
      <c r="AN379" s="8">
        <v>9834.23</v>
      </c>
      <c r="AO379" s="8">
        <v>7401.77</v>
      </c>
      <c r="AP379" s="8">
        <v>12986.34</v>
      </c>
      <c r="AQ379" s="8">
        <v>9899.41</v>
      </c>
      <c r="AR379" s="8">
        <v>14075.77</v>
      </c>
      <c r="AS379" s="8">
        <v>3181.75</v>
      </c>
      <c r="AT379" s="8">
        <v>2810.44</v>
      </c>
      <c r="AU379" s="8">
        <v>8278.32</v>
      </c>
      <c r="AV379" s="8">
        <v>0</v>
      </c>
      <c r="AW379" s="8">
        <v>0</v>
      </c>
      <c r="AX379" s="8">
        <v>0</v>
      </c>
      <c r="AY379" s="8">
        <v>0</v>
      </c>
      <c r="AZ379" s="8">
        <v>0</v>
      </c>
      <c r="BA379" s="8">
        <v>-14952.04</v>
      </c>
      <c r="BB379" s="8">
        <v>-12387.1</v>
      </c>
      <c r="BC379" s="8">
        <v>-5687.49</v>
      </c>
      <c r="BD379" s="8">
        <v>-7611.21</v>
      </c>
      <c r="BE379" s="8">
        <v>-8262.57</v>
      </c>
      <c r="BF379" s="8">
        <v>-14917.25</v>
      </c>
      <c r="BG379" s="8">
        <v>-12364.21</v>
      </c>
      <c r="BH379" s="8">
        <v>-5676.76</v>
      </c>
      <c r="BI379" s="8">
        <v>-7604.25</v>
      </c>
      <c r="BJ379" s="8">
        <v>-8262.57</v>
      </c>
      <c r="BK379" s="8">
        <v>3844.97</v>
      </c>
      <c r="BL379" s="8">
        <v>823.65</v>
      </c>
      <c r="BM379" s="8">
        <v>326.23</v>
      </c>
      <c r="BN379" s="8">
        <v>248.96</v>
      </c>
      <c r="BO379" s="8">
        <v>286.08</v>
      </c>
      <c r="BP379" s="8">
        <v>1136.04</v>
      </c>
      <c r="BQ379" s="8">
        <v>619.04</v>
      </c>
      <c r="BR379" s="8">
        <v>157.84</v>
      </c>
      <c r="BS379" s="8">
        <v>160.21</v>
      </c>
      <c r="BT379" s="8">
        <v>286.08</v>
      </c>
      <c r="BU379" s="8">
        <v>-178.97</v>
      </c>
      <c r="BV379" s="8">
        <v>-42.99</v>
      </c>
      <c r="BW379" s="4" t="s">
        <v>134</v>
      </c>
      <c r="BX379" s="8">
        <v>0</v>
      </c>
      <c r="BY379" s="8">
        <v>-20.48</v>
      </c>
      <c r="BZ379" s="8">
        <v>34.79</v>
      </c>
      <c r="CA379" s="8">
        <v>22.89</v>
      </c>
      <c r="CB379" s="8">
        <v>10.73</v>
      </c>
      <c r="CC379" s="8">
        <v>6.96</v>
      </c>
      <c r="CD379" s="4" t="s">
        <v>134</v>
      </c>
      <c r="CE379" s="4" t="s">
        <v>134</v>
      </c>
      <c r="CF379" s="4" t="s">
        <v>134</v>
      </c>
      <c r="CG379" s="4" t="s">
        <v>134</v>
      </c>
      <c r="CH379" s="4" t="s">
        <v>134</v>
      </c>
      <c r="CI379" s="4" t="s">
        <v>134</v>
      </c>
      <c r="CJ379" s="8">
        <v>-13896.09</v>
      </c>
      <c r="CK379" s="8">
        <v>-17894.2</v>
      </c>
      <c r="CL379" s="8">
        <v>-7324.83</v>
      </c>
      <c r="CM379" s="8">
        <v>-8039.59</v>
      </c>
      <c r="CN379" s="4" t="s">
        <v>134</v>
      </c>
      <c r="CO379" s="4" t="s">
        <v>371</v>
      </c>
      <c r="CP379" s="4" t="s">
        <v>371</v>
      </c>
      <c r="CQ379" s="4" t="s">
        <v>371</v>
      </c>
      <c r="CR379" s="4" t="s">
        <v>371</v>
      </c>
      <c r="CS379" s="4" t="s">
        <v>134</v>
      </c>
      <c r="CT379" s="8">
        <v>10</v>
      </c>
      <c r="CU379" s="8">
        <v>3</v>
      </c>
      <c r="CV379" s="4" t="s">
        <v>134</v>
      </c>
      <c r="CW379" s="4" t="s">
        <v>134</v>
      </c>
      <c r="CX379" s="4" t="s">
        <v>134</v>
      </c>
      <c r="CY379" s="4" t="s">
        <v>134</v>
      </c>
      <c r="CZ379" s="4" t="s">
        <v>134</v>
      </c>
      <c r="DA379" s="4" t="s">
        <v>134</v>
      </c>
      <c r="DB379" s="4" t="s">
        <v>134</v>
      </c>
      <c r="DC379" s="4" t="s">
        <v>134</v>
      </c>
      <c r="DD379" s="4" t="s">
        <v>134</v>
      </c>
      <c r="DE379" s="4" t="s">
        <v>134</v>
      </c>
      <c r="DF379" s="8">
        <v>13</v>
      </c>
      <c r="DG379" s="4">
        <f t="shared" si="128"/>
        <v>-2.2125073716507404E-2</v>
      </c>
    </row>
    <row r="380" spans="1:111" ht="14" customHeight="1" x14ac:dyDescent="0.2">
      <c r="A380" s="4" t="s">
        <v>1393</v>
      </c>
      <c r="B380" s="5" t="s">
        <v>1394</v>
      </c>
      <c r="C380" s="4" t="s">
        <v>190</v>
      </c>
      <c r="D380" s="16">
        <v>3</v>
      </c>
      <c r="E380" s="4" t="e">
        <f t="shared" si="130"/>
        <v>#VALUE!</v>
      </c>
      <c r="F380" s="4">
        <f t="shared" si="110"/>
        <v>-14.148014142739271</v>
      </c>
      <c r="G380" s="4" t="e">
        <f t="shared" si="111"/>
        <v>#VALUE!</v>
      </c>
      <c r="H380" s="4" t="e">
        <f t="shared" si="112"/>
        <v>#VALUE!</v>
      </c>
      <c r="I380" s="17">
        <v>17.147393140999998</v>
      </c>
      <c r="J380" s="4" t="s">
        <v>134</v>
      </c>
      <c r="K380" s="4" t="e">
        <f t="shared" si="113"/>
        <v>#VALUE!</v>
      </c>
      <c r="L380" s="4" t="e">
        <f t="shared" si="114"/>
        <v>#VALUE!</v>
      </c>
      <c r="M380" s="14">
        <f t="shared" si="115"/>
        <v>6.5</v>
      </c>
      <c r="N380" s="4" t="e">
        <f t="shared" si="116"/>
        <v>#DIV/0!</v>
      </c>
      <c r="O380" s="4" t="e">
        <f t="shared" si="117"/>
        <v>#DIV/0!</v>
      </c>
      <c r="P380" s="4" t="e">
        <f t="shared" si="118"/>
        <v>#VALUE!</v>
      </c>
      <c r="Q380" s="4" t="e">
        <f t="shared" si="119"/>
        <v>#VALUE!</v>
      </c>
      <c r="R380" s="4" t="e">
        <f t="shared" si="120"/>
        <v>#VALUE!</v>
      </c>
      <c r="S380" s="4" t="e">
        <f t="shared" si="121"/>
        <v>#VALUE!</v>
      </c>
      <c r="T380" s="14" t="e">
        <f t="shared" si="122"/>
        <v>#DIV/0!</v>
      </c>
      <c r="U380" s="4">
        <f t="shared" si="123"/>
        <v>0</v>
      </c>
      <c r="V380" s="4">
        <f t="shared" si="124"/>
        <v>0</v>
      </c>
      <c r="W380" s="4">
        <f t="shared" si="125"/>
        <v>1.3333333333333334E-2</v>
      </c>
      <c r="X380">
        <f t="shared" si="126"/>
        <v>-606</v>
      </c>
      <c r="Y380">
        <f t="shared" si="127"/>
        <v>1.5686274509803921E-3</v>
      </c>
      <c r="Z380" s="9" t="s">
        <v>1395</v>
      </c>
      <c r="AA380" s="17">
        <v>10.304912793</v>
      </c>
      <c r="AB380" s="17">
        <v>1.958785091</v>
      </c>
      <c r="AC380" s="2" t="s">
        <v>134</v>
      </c>
      <c r="AD380" s="2" t="s">
        <v>134</v>
      </c>
      <c r="AE380" s="16">
        <v>0</v>
      </c>
      <c r="AF380" s="2" t="s">
        <v>134</v>
      </c>
      <c r="AG380" s="8">
        <v>-1212</v>
      </c>
      <c r="AH380" s="8">
        <v>-262</v>
      </c>
      <c r="AI380" s="8">
        <v>-459</v>
      </c>
      <c r="AJ380" s="4" t="s">
        <v>134</v>
      </c>
      <c r="AK380" s="4" t="s">
        <v>134</v>
      </c>
      <c r="AL380" s="8">
        <v>2</v>
      </c>
      <c r="AM380" s="8">
        <v>11</v>
      </c>
      <c r="AN380" s="8">
        <v>125</v>
      </c>
      <c r="AO380" s="4" t="s">
        <v>134</v>
      </c>
      <c r="AP380" s="4" t="s">
        <v>134</v>
      </c>
      <c r="AQ380" s="8">
        <v>1</v>
      </c>
      <c r="AR380" s="8">
        <v>4</v>
      </c>
      <c r="AS380" s="8">
        <v>118</v>
      </c>
      <c r="AT380" s="4" t="s">
        <v>134</v>
      </c>
      <c r="AU380" s="4" t="s">
        <v>134</v>
      </c>
      <c r="AV380" s="8">
        <v>0</v>
      </c>
      <c r="AW380" s="8">
        <v>150</v>
      </c>
      <c r="AX380" s="4" t="s">
        <v>134</v>
      </c>
      <c r="AY380" s="4" t="s">
        <v>134</v>
      </c>
      <c r="AZ380" s="4" t="s">
        <v>134</v>
      </c>
      <c r="BA380" s="8">
        <v>-1192</v>
      </c>
      <c r="BB380" s="8">
        <v>-488</v>
      </c>
      <c r="BC380" s="8">
        <v>-459</v>
      </c>
      <c r="BD380" s="4" t="s">
        <v>134</v>
      </c>
      <c r="BE380" s="4" t="s">
        <v>134</v>
      </c>
      <c r="BF380" s="4" t="s">
        <v>134</v>
      </c>
      <c r="BG380" s="4" t="s">
        <v>134</v>
      </c>
      <c r="BH380" s="4" t="s">
        <v>134</v>
      </c>
      <c r="BI380" s="4" t="s">
        <v>134</v>
      </c>
      <c r="BJ380" s="4" t="s">
        <v>134</v>
      </c>
      <c r="BK380" s="8">
        <v>1275</v>
      </c>
      <c r="BL380" s="8">
        <v>3681</v>
      </c>
      <c r="BM380" s="8">
        <v>3533</v>
      </c>
      <c r="BN380" s="4" t="s">
        <v>134</v>
      </c>
      <c r="BO380" s="4" t="s">
        <v>134</v>
      </c>
      <c r="BP380" s="8">
        <v>1241</v>
      </c>
      <c r="BQ380" s="8">
        <v>3681</v>
      </c>
      <c r="BR380" s="8">
        <v>3533</v>
      </c>
      <c r="BS380" s="4" t="s">
        <v>134</v>
      </c>
      <c r="BT380" s="4" t="s">
        <v>134</v>
      </c>
      <c r="BU380" s="4" t="s">
        <v>134</v>
      </c>
      <c r="BV380" s="4" t="s">
        <v>134</v>
      </c>
      <c r="BW380" s="4" t="s">
        <v>134</v>
      </c>
      <c r="BX380" s="4" t="s">
        <v>134</v>
      </c>
      <c r="BY380" s="4" t="s">
        <v>134</v>
      </c>
      <c r="BZ380" s="8">
        <v>0</v>
      </c>
      <c r="CA380" s="8">
        <v>-113</v>
      </c>
      <c r="CB380" s="4" t="s">
        <v>134</v>
      </c>
      <c r="CC380" s="4" t="s">
        <v>134</v>
      </c>
      <c r="CD380" s="4" t="s">
        <v>134</v>
      </c>
      <c r="CE380" s="4" t="s">
        <v>134</v>
      </c>
      <c r="CF380" s="4" t="s">
        <v>134</v>
      </c>
      <c r="CG380" s="4" t="s">
        <v>134</v>
      </c>
      <c r="CH380" s="4" t="s">
        <v>134</v>
      </c>
      <c r="CI380" s="4" t="s">
        <v>134</v>
      </c>
      <c r="CJ380" s="4" t="s">
        <v>134</v>
      </c>
      <c r="CK380" s="4" t="s">
        <v>134</v>
      </c>
      <c r="CL380" s="4" t="s">
        <v>134</v>
      </c>
      <c r="CM380" s="4" t="s">
        <v>134</v>
      </c>
      <c r="CN380" s="4" t="s">
        <v>134</v>
      </c>
      <c r="CO380" s="4" t="s">
        <v>134</v>
      </c>
      <c r="CP380" s="4" t="s">
        <v>134</v>
      </c>
      <c r="CQ380" s="4" t="s">
        <v>134</v>
      </c>
      <c r="CR380" s="4" t="s">
        <v>134</v>
      </c>
      <c r="CS380" s="4" t="s">
        <v>134</v>
      </c>
      <c r="CT380" s="4" t="s">
        <v>134</v>
      </c>
      <c r="CU380" s="4" t="s">
        <v>134</v>
      </c>
      <c r="CV380" s="4" t="s">
        <v>134</v>
      </c>
      <c r="CW380" s="4" t="s">
        <v>134</v>
      </c>
      <c r="CX380" s="4" t="s">
        <v>134</v>
      </c>
      <c r="CY380" s="4" t="s">
        <v>134</v>
      </c>
      <c r="CZ380" s="4" t="s">
        <v>134</v>
      </c>
      <c r="DA380" s="4" t="s">
        <v>134</v>
      </c>
      <c r="DB380" s="4" t="s">
        <v>134</v>
      </c>
      <c r="DC380" s="4" t="s">
        <v>134</v>
      </c>
      <c r="DD380" s="4" t="s">
        <v>134</v>
      </c>
      <c r="DE380" s="4" t="s">
        <v>134</v>
      </c>
      <c r="DF380" s="4" t="s">
        <v>134</v>
      </c>
      <c r="DG380" s="4" t="e">
        <f t="shared" si="128"/>
        <v>#VALUE!</v>
      </c>
    </row>
    <row r="381" spans="1:111" ht="14" customHeight="1" x14ac:dyDescent="0.2">
      <c r="A381" s="4" t="s">
        <v>1396</v>
      </c>
      <c r="B381" s="5" t="s">
        <v>1397</v>
      </c>
      <c r="C381" s="4" t="s">
        <v>483</v>
      </c>
      <c r="D381" s="2" t="s">
        <v>134</v>
      </c>
      <c r="E381" s="4">
        <f t="shared" si="130"/>
        <v>0.37121188140237416</v>
      </c>
      <c r="F381" s="4">
        <f t="shared" si="110"/>
        <v>-275.24253335181595</v>
      </c>
      <c r="G381" s="4">
        <f t="shared" si="111"/>
        <v>-283.87038358543043</v>
      </c>
      <c r="H381" s="4" t="e">
        <f t="shared" si="112"/>
        <v>#DIV/0!</v>
      </c>
      <c r="I381" s="17">
        <v>29.783994534000001</v>
      </c>
      <c r="J381" s="4" t="s">
        <v>134</v>
      </c>
      <c r="K381" s="4" t="e">
        <f t="shared" si="113"/>
        <v>#DIV/0!</v>
      </c>
      <c r="L381" s="4">
        <f t="shared" si="114"/>
        <v>-0.2885221932376798</v>
      </c>
      <c r="M381" s="14">
        <f t="shared" si="115"/>
        <v>46.515000000000001</v>
      </c>
      <c r="N381" s="4" t="e">
        <f t="shared" si="116"/>
        <v>#DIV/0!</v>
      </c>
      <c r="O381" s="4" t="e">
        <f t="shared" si="117"/>
        <v>#DIV/0!</v>
      </c>
      <c r="P381" s="4" t="e">
        <f t="shared" si="118"/>
        <v>#DIV/0!</v>
      </c>
      <c r="Q381" s="4" t="e">
        <f t="shared" si="119"/>
        <v>#DIV/0!</v>
      </c>
      <c r="R381" s="4" t="e">
        <f t="shared" si="120"/>
        <v>#VALUE!</v>
      </c>
      <c r="S381" s="4" t="e">
        <f t="shared" si="121"/>
        <v>#DIV/0!</v>
      </c>
      <c r="T381" s="14">
        <f t="shared" si="122"/>
        <v>2.77</v>
      </c>
      <c r="U381" s="4">
        <f t="shared" si="123"/>
        <v>0</v>
      </c>
      <c r="V381" s="4">
        <f t="shared" si="124"/>
        <v>0</v>
      </c>
      <c r="W381" s="4" t="e">
        <f t="shared" si="125"/>
        <v>#DIV/0!</v>
      </c>
      <c r="X381">
        <f t="shared" si="126"/>
        <v>-12.254813137032842</v>
      </c>
      <c r="Y381">
        <f t="shared" si="127"/>
        <v>1.1450134211652425E-2</v>
      </c>
      <c r="Z381" s="9" t="s">
        <v>1398</v>
      </c>
      <c r="AA381" s="17">
        <v>60.064389994999999</v>
      </c>
      <c r="AB381" s="2" t="s">
        <v>134</v>
      </c>
      <c r="AC381" s="17">
        <v>61.049990000000001</v>
      </c>
      <c r="AD381" s="17">
        <v>8.4248984090000008</v>
      </c>
      <c r="AE381" s="16">
        <v>-8.83</v>
      </c>
      <c r="AF381" s="16">
        <v>29775.164534275798</v>
      </c>
      <c r="AG381" s="8">
        <v>-108.21</v>
      </c>
      <c r="AH381" s="8">
        <v>-454.07</v>
      </c>
      <c r="AI381" s="8">
        <v>-131.53</v>
      </c>
      <c r="AJ381" s="8">
        <v>-375.99</v>
      </c>
      <c r="AK381" s="8">
        <v>-94.82</v>
      </c>
      <c r="AL381" s="8">
        <v>8.83</v>
      </c>
      <c r="AM381" s="8">
        <v>84.2</v>
      </c>
      <c r="AN381" s="8">
        <v>310.27</v>
      </c>
      <c r="AO381" s="8">
        <v>0.55000000000000004</v>
      </c>
      <c r="AP381" s="8">
        <v>34.46</v>
      </c>
      <c r="AQ381" s="8">
        <v>8.83</v>
      </c>
      <c r="AR381" s="8">
        <v>80.88</v>
      </c>
      <c r="AS381" s="8">
        <v>310.27</v>
      </c>
      <c r="AT381" s="8">
        <v>0.55000000000000004</v>
      </c>
      <c r="AU381" s="8">
        <v>22.29</v>
      </c>
      <c r="AV381" s="8">
        <v>0</v>
      </c>
      <c r="AW381" s="8">
        <v>0</v>
      </c>
      <c r="AX381" s="8">
        <v>0</v>
      </c>
      <c r="AY381" s="8">
        <v>0</v>
      </c>
      <c r="AZ381" s="8">
        <v>0</v>
      </c>
      <c r="BA381" s="8">
        <v>-108.21</v>
      </c>
      <c r="BB381" s="8">
        <v>-572.67999999999995</v>
      </c>
      <c r="BC381" s="8">
        <v>-131.53</v>
      </c>
      <c r="BD381" s="8">
        <v>-370.9</v>
      </c>
      <c r="BE381" s="8">
        <v>-94.82</v>
      </c>
      <c r="BF381" s="8">
        <v>-104.89</v>
      </c>
      <c r="BG381" s="8">
        <v>-570.47</v>
      </c>
      <c r="BH381" s="8">
        <v>-131.53</v>
      </c>
      <c r="BI381" s="4" t="s">
        <v>134</v>
      </c>
      <c r="BJ381" s="8">
        <v>-93.22</v>
      </c>
      <c r="BK381" s="8">
        <v>771.17</v>
      </c>
      <c r="BL381" s="8">
        <v>738.33</v>
      </c>
      <c r="BM381" s="8">
        <v>528.13</v>
      </c>
      <c r="BN381" s="8">
        <v>86.89</v>
      </c>
      <c r="BO381" s="8">
        <v>97.22</v>
      </c>
      <c r="BP381" s="8">
        <v>771.17</v>
      </c>
      <c r="BQ381" s="8">
        <v>738.33</v>
      </c>
      <c r="BR381" s="8">
        <v>528.13</v>
      </c>
      <c r="BS381" s="8">
        <v>86.89</v>
      </c>
      <c r="BT381" s="8">
        <v>97.22</v>
      </c>
      <c r="BU381" s="8">
        <v>0</v>
      </c>
      <c r="BV381" s="8">
        <v>-5.54</v>
      </c>
      <c r="BW381" s="4" t="s">
        <v>134</v>
      </c>
      <c r="BX381" s="4" t="s">
        <v>134</v>
      </c>
      <c r="BY381" s="8">
        <v>0</v>
      </c>
      <c r="BZ381" s="8">
        <v>3.32</v>
      </c>
      <c r="CA381" s="8">
        <v>2.21</v>
      </c>
      <c r="CB381" s="4" t="s">
        <v>134</v>
      </c>
      <c r="CC381" s="8">
        <v>0</v>
      </c>
      <c r="CD381" s="8">
        <v>1.6</v>
      </c>
      <c r="CE381" s="4" t="s">
        <v>134</v>
      </c>
      <c r="CF381" s="4" t="s">
        <v>134</v>
      </c>
      <c r="CG381" s="4" t="s">
        <v>134</v>
      </c>
      <c r="CH381" s="4" t="s">
        <v>134</v>
      </c>
      <c r="CI381" s="4" t="s">
        <v>134</v>
      </c>
      <c r="CJ381" s="8">
        <v>-104.89</v>
      </c>
      <c r="CK381" s="8">
        <v>-451.86</v>
      </c>
      <c r="CL381" s="4" t="s">
        <v>134</v>
      </c>
      <c r="CM381" s="4" t="s">
        <v>134</v>
      </c>
      <c r="CN381" s="8">
        <v>-93.22</v>
      </c>
      <c r="CO381" s="4" t="s">
        <v>371</v>
      </c>
      <c r="CP381" s="4" t="s">
        <v>371</v>
      </c>
      <c r="CQ381" s="4" t="s">
        <v>134</v>
      </c>
      <c r="CR381" s="4" t="s">
        <v>134</v>
      </c>
      <c r="CS381" s="4" t="s">
        <v>371</v>
      </c>
      <c r="CT381" s="4" t="s">
        <v>134</v>
      </c>
      <c r="CU381" s="4" t="s">
        <v>134</v>
      </c>
      <c r="CV381" s="4" t="s">
        <v>134</v>
      </c>
      <c r="CW381" s="4" t="s">
        <v>134</v>
      </c>
      <c r="CX381" s="4" t="s">
        <v>134</v>
      </c>
      <c r="CY381" s="4" t="s">
        <v>134</v>
      </c>
      <c r="CZ381" s="4" t="s">
        <v>134</v>
      </c>
      <c r="DA381" s="4" t="s">
        <v>134</v>
      </c>
      <c r="DB381" s="4" t="s">
        <v>134</v>
      </c>
      <c r="DC381" s="4" t="s">
        <v>134</v>
      </c>
      <c r="DD381" s="4" t="s">
        <v>134</v>
      </c>
      <c r="DE381" s="4" t="s">
        <v>134</v>
      </c>
      <c r="DF381" s="4" t="s">
        <v>134</v>
      </c>
      <c r="DG381" s="4">
        <f t="shared" si="128"/>
        <v>3.3574679674707841E-2</v>
      </c>
    </row>
    <row r="382" spans="1:111" ht="14" customHeight="1" x14ac:dyDescent="0.2">
      <c r="A382" s="4" t="s">
        <v>1399</v>
      </c>
      <c r="B382" s="5" t="s">
        <v>1400</v>
      </c>
      <c r="C382" s="4" t="s">
        <v>159</v>
      </c>
      <c r="D382" s="2" t="s">
        <v>134</v>
      </c>
      <c r="E382" s="4">
        <f t="shared" si="130"/>
        <v>-0.57009889770256872</v>
      </c>
      <c r="F382" s="4">
        <f t="shared" si="110"/>
        <v>-0.78095007011514683</v>
      </c>
      <c r="G382" s="4">
        <f t="shared" si="111"/>
        <v>-1.1462239661130817</v>
      </c>
      <c r="H382" s="4" t="e">
        <f t="shared" si="112"/>
        <v>#DIV/0!</v>
      </c>
      <c r="I382" s="17">
        <v>1.1862084900000001</v>
      </c>
      <c r="J382" s="8">
        <v>1</v>
      </c>
      <c r="K382" s="4" t="e">
        <f t="shared" si="113"/>
        <v>#DIV/0!</v>
      </c>
      <c r="L382" s="4">
        <f t="shared" si="114"/>
        <v>-0.46468398145537548</v>
      </c>
      <c r="M382" s="14">
        <f t="shared" si="115"/>
        <v>343.48500000000001</v>
      </c>
      <c r="N382" s="4" t="e">
        <f t="shared" si="116"/>
        <v>#DIV/0!</v>
      </c>
      <c r="O382" s="4" t="e">
        <f t="shared" si="117"/>
        <v>#DIV/0!</v>
      </c>
      <c r="P382" s="4" t="e">
        <f t="shared" si="118"/>
        <v>#DIV/0!</v>
      </c>
      <c r="Q382" s="4" t="e">
        <f t="shared" si="119"/>
        <v>#VALUE!</v>
      </c>
      <c r="R382" s="4">
        <f t="shared" si="120"/>
        <v>6.4765587240212669E-2</v>
      </c>
      <c r="S382" s="4" t="e">
        <f t="shared" si="121"/>
        <v>#VALUE!</v>
      </c>
      <c r="T382" s="14" t="e">
        <f t="shared" si="122"/>
        <v>#DIV/0!</v>
      </c>
      <c r="U382" s="4">
        <f t="shared" si="123"/>
        <v>0</v>
      </c>
      <c r="V382" s="4">
        <f t="shared" si="124"/>
        <v>0</v>
      </c>
      <c r="W382" s="4" t="e">
        <f t="shared" si="125"/>
        <v>#DIV/0!</v>
      </c>
      <c r="X382">
        <f t="shared" si="126"/>
        <v>-7.3413726437892706</v>
      </c>
      <c r="Y382">
        <f t="shared" si="127"/>
        <v>6.2378085363610877E-2</v>
      </c>
      <c r="Z382" s="9" t="s">
        <v>1401</v>
      </c>
      <c r="AA382" s="17">
        <v>2.7558070940000001</v>
      </c>
      <c r="AB382" s="17">
        <v>1.298437925</v>
      </c>
      <c r="AC382" s="17">
        <v>37.239971738999998</v>
      </c>
      <c r="AD382" s="17">
        <v>34.728561394000003</v>
      </c>
      <c r="AE382" s="16">
        <v>801</v>
      </c>
      <c r="AF382" s="16">
        <v>1987.20849005025</v>
      </c>
      <c r="AG382" s="8">
        <v>-1518.93</v>
      </c>
      <c r="AH382" s="8">
        <v>-1885.45</v>
      </c>
      <c r="AI382" s="8">
        <v>-1931.4</v>
      </c>
      <c r="AJ382" s="8">
        <v>-23307.06</v>
      </c>
      <c r="AK382" s="8">
        <v>-6139.4</v>
      </c>
      <c r="AL382" s="8">
        <v>206.9</v>
      </c>
      <c r="AM382" s="8">
        <v>480.07</v>
      </c>
      <c r="AN382" s="8">
        <v>85.35</v>
      </c>
      <c r="AO382" s="8">
        <v>520.02</v>
      </c>
      <c r="AP382" s="8">
        <v>2519.5300000000002</v>
      </c>
      <c r="AQ382" s="8">
        <v>40.71</v>
      </c>
      <c r="AR382" s="8">
        <v>301.55</v>
      </c>
      <c r="AS382" s="8">
        <v>43.24</v>
      </c>
      <c r="AT382" s="8">
        <v>457.8</v>
      </c>
      <c r="AU382" s="8">
        <v>2.97</v>
      </c>
      <c r="AV382" s="8">
        <v>0</v>
      </c>
      <c r="AW382" s="8">
        <v>0</v>
      </c>
      <c r="AX382" s="8">
        <v>0</v>
      </c>
      <c r="AY382" s="8">
        <v>0</v>
      </c>
      <c r="AZ382" s="8">
        <v>0</v>
      </c>
      <c r="BA382" s="8">
        <v>-1746.03</v>
      </c>
      <c r="BB382" s="8">
        <v>-939.98</v>
      </c>
      <c r="BC382" s="8">
        <v>-1390.41</v>
      </c>
      <c r="BD382" s="8">
        <v>-26689.91</v>
      </c>
      <c r="BE382" s="8">
        <v>-5991.91</v>
      </c>
      <c r="BF382" s="8">
        <v>-1733.7</v>
      </c>
      <c r="BG382" s="8">
        <v>-923.61</v>
      </c>
      <c r="BH382" s="8">
        <v>-1370.29</v>
      </c>
      <c r="BI382" s="8">
        <v>-24234.38</v>
      </c>
      <c r="BJ382" s="8">
        <v>-744.47</v>
      </c>
      <c r="BK382" s="8">
        <v>3316.87</v>
      </c>
      <c r="BL382" s="8">
        <v>2957.39</v>
      </c>
      <c r="BM382" s="8">
        <v>1828.92</v>
      </c>
      <c r="BN382" s="8">
        <v>1269.43</v>
      </c>
      <c r="BO382" s="8">
        <v>581.44000000000005</v>
      </c>
      <c r="BP382" s="8">
        <v>3216.87</v>
      </c>
      <c r="BQ382" s="8">
        <v>2857.39</v>
      </c>
      <c r="BR382" s="8">
        <v>1828.92</v>
      </c>
      <c r="BS382" s="8">
        <v>1269.43</v>
      </c>
      <c r="BT382" s="8">
        <v>581.44000000000005</v>
      </c>
      <c r="BU382" s="4" t="s">
        <v>134</v>
      </c>
      <c r="BV382" s="4" t="s">
        <v>134</v>
      </c>
      <c r="BW382" s="4" t="s">
        <v>134</v>
      </c>
      <c r="BX382" s="8">
        <v>-1.2</v>
      </c>
      <c r="BY382" s="8">
        <v>-0.53</v>
      </c>
      <c r="BZ382" s="8">
        <v>12.33</v>
      </c>
      <c r="CA382" s="8">
        <v>16.37</v>
      </c>
      <c r="CB382" s="8">
        <v>20.12</v>
      </c>
      <c r="CC382" s="8">
        <v>-0.01</v>
      </c>
      <c r="CD382" s="8">
        <v>0.01</v>
      </c>
      <c r="CE382" s="4" t="s">
        <v>134</v>
      </c>
      <c r="CF382" s="4" t="s">
        <v>134</v>
      </c>
      <c r="CG382" s="4" t="s">
        <v>134</v>
      </c>
      <c r="CH382" s="4" t="s">
        <v>134</v>
      </c>
      <c r="CI382" s="4" t="s">
        <v>134</v>
      </c>
      <c r="CJ382" s="8">
        <v>-1506.6</v>
      </c>
      <c r="CK382" s="8">
        <v>-1869.08</v>
      </c>
      <c r="CL382" s="8">
        <v>-1911.28</v>
      </c>
      <c r="CM382" s="8">
        <v>-20851.53</v>
      </c>
      <c r="CN382" s="8">
        <v>-891.96</v>
      </c>
      <c r="CO382" s="4" t="s">
        <v>371</v>
      </c>
      <c r="CP382" s="4" t="s">
        <v>371</v>
      </c>
      <c r="CQ382" s="4" t="s">
        <v>371</v>
      </c>
      <c r="CR382" s="4" t="s">
        <v>371</v>
      </c>
      <c r="CS382" s="4" t="s">
        <v>371</v>
      </c>
      <c r="CT382" s="8">
        <v>1</v>
      </c>
      <c r="CU382" s="8">
        <v>1</v>
      </c>
      <c r="CV382" s="4" t="s">
        <v>134</v>
      </c>
      <c r="CW382" s="4" t="s">
        <v>134</v>
      </c>
      <c r="CX382" s="4" t="s">
        <v>134</v>
      </c>
      <c r="CY382" s="4" t="s">
        <v>134</v>
      </c>
      <c r="CZ382" s="4" t="s">
        <v>134</v>
      </c>
      <c r="DA382" s="8">
        <v>13.4</v>
      </c>
      <c r="DB382" s="8">
        <v>16.260000000000002</v>
      </c>
      <c r="DC382" s="8">
        <v>20.66</v>
      </c>
      <c r="DD382" s="8">
        <v>25.08</v>
      </c>
      <c r="DE382" s="8">
        <v>28.29</v>
      </c>
      <c r="DF382" s="8">
        <v>1</v>
      </c>
      <c r="DG382" s="4">
        <f t="shared" si="128"/>
        <v>-0.29473398385719773</v>
      </c>
    </row>
    <row r="383" spans="1:111" ht="14" customHeight="1" x14ac:dyDescent="0.2">
      <c r="A383" s="4" t="s">
        <v>1402</v>
      </c>
      <c r="B383" s="5" t="s">
        <v>1403</v>
      </c>
      <c r="C383" s="4" t="s">
        <v>399</v>
      </c>
      <c r="D383" s="2" t="s">
        <v>134</v>
      </c>
      <c r="E383" s="4" t="e">
        <f t="shared" si="130"/>
        <v>#VALUE!</v>
      </c>
      <c r="F383" s="4" t="e">
        <f t="shared" si="110"/>
        <v>#VALUE!</v>
      </c>
      <c r="G383" s="4" t="e">
        <f t="shared" si="111"/>
        <v>#VALUE!</v>
      </c>
      <c r="H383" s="4" t="e">
        <f t="shared" si="112"/>
        <v>#VALUE!</v>
      </c>
      <c r="I383" s="2" t="s">
        <v>134</v>
      </c>
      <c r="J383" s="4" t="s">
        <v>134</v>
      </c>
      <c r="K383" s="4" t="e">
        <f t="shared" si="113"/>
        <v>#VALUE!</v>
      </c>
      <c r="L383" s="4" t="e">
        <f t="shared" si="114"/>
        <v>#VALUE!</v>
      </c>
      <c r="M383" s="14" t="e">
        <f t="shared" si="115"/>
        <v>#DIV/0!</v>
      </c>
      <c r="N383" s="4" t="e">
        <f t="shared" si="116"/>
        <v>#VALUE!</v>
      </c>
      <c r="O383" s="4" t="e">
        <f t="shared" si="117"/>
        <v>#VALUE!</v>
      </c>
      <c r="P383" s="4" t="e">
        <f t="shared" si="118"/>
        <v>#VALUE!</v>
      </c>
      <c r="Q383" s="4" t="e">
        <f t="shared" si="119"/>
        <v>#VALUE!</v>
      </c>
      <c r="R383" s="4" t="e">
        <f t="shared" si="120"/>
        <v>#VALUE!</v>
      </c>
      <c r="S383" s="4" t="e">
        <f t="shared" si="121"/>
        <v>#VALUE!</v>
      </c>
      <c r="T383" s="14" t="e">
        <f t="shared" si="122"/>
        <v>#DIV/0!</v>
      </c>
      <c r="U383" s="4" t="e">
        <f t="shared" si="123"/>
        <v>#VALUE!</v>
      </c>
      <c r="V383" s="4" t="e">
        <f t="shared" si="124"/>
        <v>#VALUE!</v>
      </c>
      <c r="W383" s="4" t="e">
        <f t="shared" si="125"/>
        <v>#VALUE!</v>
      </c>
      <c r="X383" t="e">
        <f t="shared" si="126"/>
        <v>#VALUE!</v>
      </c>
      <c r="Y383" t="e">
        <f t="shared" si="127"/>
        <v>#VALUE!</v>
      </c>
      <c r="Z383" s="9" t="s">
        <v>1404</v>
      </c>
      <c r="AA383" s="2" t="s">
        <v>134</v>
      </c>
      <c r="AB383" s="2" t="s">
        <v>134</v>
      </c>
      <c r="AC383" s="2" t="s">
        <v>134</v>
      </c>
      <c r="AD383" s="2" t="s">
        <v>134</v>
      </c>
      <c r="AE383" s="2" t="s">
        <v>134</v>
      </c>
      <c r="AF383" s="2" t="s">
        <v>134</v>
      </c>
      <c r="AG383" s="4" t="s">
        <v>134</v>
      </c>
      <c r="AH383" s="4" t="s">
        <v>134</v>
      </c>
      <c r="AI383" s="4" t="s">
        <v>134</v>
      </c>
      <c r="AJ383" s="4" t="s">
        <v>134</v>
      </c>
      <c r="AK383" s="4" t="s">
        <v>134</v>
      </c>
      <c r="AL383" s="4" t="s">
        <v>134</v>
      </c>
      <c r="AM383" s="4" t="s">
        <v>134</v>
      </c>
      <c r="AN383" s="4" t="s">
        <v>134</v>
      </c>
      <c r="AO383" s="4" t="s">
        <v>134</v>
      </c>
      <c r="AP383" s="4" t="s">
        <v>134</v>
      </c>
      <c r="AQ383" s="4" t="s">
        <v>134</v>
      </c>
      <c r="AR383" s="4" t="s">
        <v>134</v>
      </c>
      <c r="AS383" s="4" t="s">
        <v>134</v>
      </c>
      <c r="AT383" s="4" t="s">
        <v>134</v>
      </c>
      <c r="AU383" s="4" t="s">
        <v>134</v>
      </c>
      <c r="AV383" s="4" t="s">
        <v>134</v>
      </c>
      <c r="AW383" s="4" t="s">
        <v>134</v>
      </c>
      <c r="AX383" s="4" t="s">
        <v>134</v>
      </c>
      <c r="AY383" s="4" t="s">
        <v>134</v>
      </c>
      <c r="AZ383" s="4" t="s">
        <v>134</v>
      </c>
      <c r="BA383" s="4" t="s">
        <v>134</v>
      </c>
      <c r="BB383" s="4" t="s">
        <v>134</v>
      </c>
      <c r="BC383" s="4" t="s">
        <v>134</v>
      </c>
      <c r="BD383" s="4" t="s">
        <v>134</v>
      </c>
      <c r="BE383" s="4" t="s">
        <v>134</v>
      </c>
      <c r="BF383" s="4" t="s">
        <v>134</v>
      </c>
      <c r="BG383" s="4" t="s">
        <v>134</v>
      </c>
      <c r="BH383" s="4" t="s">
        <v>134</v>
      </c>
      <c r="BI383" s="4" t="s">
        <v>134</v>
      </c>
      <c r="BJ383" s="4" t="s">
        <v>134</v>
      </c>
      <c r="BK383" s="4" t="s">
        <v>134</v>
      </c>
      <c r="BL383" s="4" t="s">
        <v>134</v>
      </c>
      <c r="BM383" s="4" t="s">
        <v>134</v>
      </c>
      <c r="BN383" s="4" t="s">
        <v>134</v>
      </c>
      <c r="BO383" s="4" t="s">
        <v>134</v>
      </c>
      <c r="BP383" s="4" t="s">
        <v>134</v>
      </c>
      <c r="BQ383" s="4" t="s">
        <v>134</v>
      </c>
      <c r="BR383" s="4" t="s">
        <v>134</v>
      </c>
      <c r="BS383" s="4" t="s">
        <v>134</v>
      </c>
      <c r="BT383" s="4" t="s">
        <v>134</v>
      </c>
      <c r="BU383" s="4" t="s">
        <v>134</v>
      </c>
      <c r="BV383" s="4" t="s">
        <v>134</v>
      </c>
      <c r="BW383" s="4" t="s">
        <v>134</v>
      </c>
      <c r="BX383" s="4" t="s">
        <v>134</v>
      </c>
      <c r="BY383" s="4" t="s">
        <v>134</v>
      </c>
      <c r="BZ383" s="4" t="s">
        <v>134</v>
      </c>
      <c r="CA383" s="4" t="s">
        <v>134</v>
      </c>
      <c r="CB383" s="4" t="s">
        <v>134</v>
      </c>
      <c r="CC383" s="4" t="s">
        <v>134</v>
      </c>
      <c r="CD383" s="4" t="s">
        <v>134</v>
      </c>
      <c r="CE383" s="4" t="s">
        <v>134</v>
      </c>
      <c r="CF383" s="4" t="s">
        <v>134</v>
      </c>
      <c r="CG383" s="4" t="s">
        <v>134</v>
      </c>
      <c r="CH383" s="4" t="s">
        <v>134</v>
      </c>
      <c r="CI383" s="4" t="s">
        <v>134</v>
      </c>
      <c r="CJ383" s="4" t="s">
        <v>134</v>
      </c>
      <c r="CK383" s="4" t="s">
        <v>134</v>
      </c>
      <c r="CL383" s="4" t="s">
        <v>134</v>
      </c>
      <c r="CM383" s="4" t="s">
        <v>134</v>
      </c>
      <c r="CN383" s="4" t="s">
        <v>134</v>
      </c>
      <c r="CO383" s="4" t="s">
        <v>134</v>
      </c>
      <c r="CP383" s="4" t="s">
        <v>134</v>
      </c>
      <c r="CQ383" s="4" t="s">
        <v>134</v>
      </c>
      <c r="CR383" s="4" t="s">
        <v>134</v>
      </c>
      <c r="CS383" s="4" t="s">
        <v>134</v>
      </c>
      <c r="CT383" s="4" t="s">
        <v>134</v>
      </c>
      <c r="CU383" s="4" t="s">
        <v>134</v>
      </c>
      <c r="CV383" s="4" t="s">
        <v>134</v>
      </c>
      <c r="CW383" s="4" t="s">
        <v>134</v>
      </c>
      <c r="CX383" s="4" t="s">
        <v>134</v>
      </c>
      <c r="CY383" s="4" t="s">
        <v>134</v>
      </c>
      <c r="CZ383" s="4" t="s">
        <v>134</v>
      </c>
      <c r="DA383" s="4" t="s">
        <v>134</v>
      </c>
      <c r="DB383" s="4" t="s">
        <v>134</v>
      </c>
      <c r="DC383" s="4" t="s">
        <v>134</v>
      </c>
      <c r="DD383" s="4" t="s">
        <v>134</v>
      </c>
      <c r="DE383" s="4" t="s">
        <v>134</v>
      </c>
      <c r="DF383" s="4" t="s">
        <v>134</v>
      </c>
      <c r="DG383" s="4" t="e">
        <f t="shared" si="128"/>
        <v>#VALUE!</v>
      </c>
    </row>
    <row r="384" spans="1:111" ht="14" customHeight="1" x14ac:dyDescent="0.2">
      <c r="A384" s="4" t="s">
        <v>1405</v>
      </c>
      <c r="B384" s="5" t="s">
        <v>1406</v>
      </c>
      <c r="C384" s="4" t="s">
        <v>399</v>
      </c>
      <c r="D384" s="2" t="s">
        <v>134</v>
      </c>
      <c r="E384" s="4" t="e">
        <f t="shared" si="130"/>
        <v>#VALUE!</v>
      </c>
      <c r="F384" s="4" t="e">
        <f t="shared" si="110"/>
        <v>#VALUE!</v>
      </c>
      <c r="G384" s="4" t="e">
        <f t="shared" si="111"/>
        <v>#VALUE!</v>
      </c>
      <c r="H384" s="4" t="e">
        <f t="shared" si="112"/>
        <v>#VALUE!</v>
      </c>
      <c r="I384" s="2" t="s">
        <v>134</v>
      </c>
      <c r="J384" s="4" t="s">
        <v>134</v>
      </c>
      <c r="K384" s="4" t="e">
        <f t="shared" si="113"/>
        <v>#VALUE!</v>
      </c>
      <c r="L384" s="4" t="e">
        <f t="shared" si="114"/>
        <v>#VALUE!</v>
      </c>
      <c r="M384" s="14" t="e">
        <f t="shared" si="115"/>
        <v>#DIV/0!</v>
      </c>
      <c r="N384" s="4" t="e">
        <f t="shared" si="116"/>
        <v>#VALUE!</v>
      </c>
      <c r="O384" s="4" t="e">
        <f t="shared" si="117"/>
        <v>#VALUE!</v>
      </c>
      <c r="P384" s="4" t="e">
        <f t="shared" si="118"/>
        <v>#VALUE!</v>
      </c>
      <c r="Q384" s="4" t="e">
        <f t="shared" si="119"/>
        <v>#VALUE!</v>
      </c>
      <c r="R384" s="4" t="e">
        <f t="shared" si="120"/>
        <v>#VALUE!</v>
      </c>
      <c r="S384" s="4" t="e">
        <f t="shared" si="121"/>
        <v>#VALUE!</v>
      </c>
      <c r="T384" s="14" t="e">
        <f t="shared" si="122"/>
        <v>#DIV/0!</v>
      </c>
      <c r="U384" s="4" t="e">
        <f t="shared" si="123"/>
        <v>#VALUE!</v>
      </c>
      <c r="V384" s="4" t="e">
        <f t="shared" si="124"/>
        <v>#VALUE!</v>
      </c>
      <c r="W384" s="4" t="e">
        <f t="shared" si="125"/>
        <v>#VALUE!</v>
      </c>
      <c r="X384" t="e">
        <f t="shared" si="126"/>
        <v>#VALUE!</v>
      </c>
      <c r="Y384" t="e">
        <f t="shared" si="127"/>
        <v>#VALUE!</v>
      </c>
      <c r="Z384" s="9" t="s">
        <v>1407</v>
      </c>
      <c r="AA384" s="2" t="s">
        <v>134</v>
      </c>
      <c r="AB384" s="2" t="s">
        <v>134</v>
      </c>
      <c r="AC384" s="2" t="s">
        <v>134</v>
      </c>
      <c r="AD384" s="2" t="s">
        <v>134</v>
      </c>
      <c r="AE384" s="2" t="s">
        <v>134</v>
      </c>
      <c r="AF384" s="2" t="s">
        <v>134</v>
      </c>
      <c r="AG384" s="4" t="s">
        <v>134</v>
      </c>
      <c r="AH384" s="4" t="s">
        <v>134</v>
      </c>
      <c r="AI384" s="4" t="s">
        <v>134</v>
      </c>
      <c r="AJ384" s="4" t="s">
        <v>134</v>
      </c>
      <c r="AK384" s="4" t="s">
        <v>134</v>
      </c>
      <c r="AL384" s="4" t="s">
        <v>134</v>
      </c>
      <c r="AM384" s="4" t="s">
        <v>134</v>
      </c>
      <c r="AN384" s="4" t="s">
        <v>134</v>
      </c>
      <c r="AO384" s="4" t="s">
        <v>134</v>
      </c>
      <c r="AP384" s="4" t="s">
        <v>134</v>
      </c>
      <c r="AQ384" s="4" t="s">
        <v>134</v>
      </c>
      <c r="AR384" s="4" t="s">
        <v>134</v>
      </c>
      <c r="AS384" s="4" t="s">
        <v>134</v>
      </c>
      <c r="AT384" s="4" t="s">
        <v>134</v>
      </c>
      <c r="AU384" s="4" t="s">
        <v>134</v>
      </c>
      <c r="AV384" s="4" t="s">
        <v>134</v>
      </c>
      <c r="AW384" s="4" t="s">
        <v>134</v>
      </c>
      <c r="AX384" s="4" t="s">
        <v>134</v>
      </c>
      <c r="AY384" s="4" t="s">
        <v>134</v>
      </c>
      <c r="AZ384" s="4" t="s">
        <v>134</v>
      </c>
      <c r="BA384" s="4" t="s">
        <v>134</v>
      </c>
      <c r="BB384" s="4" t="s">
        <v>134</v>
      </c>
      <c r="BC384" s="4" t="s">
        <v>134</v>
      </c>
      <c r="BD384" s="4" t="s">
        <v>134</v>
      </c>
      <c r="BE384" s="4" t="s">
        <v>134</v>
      </c>
      <c r="BF384" s="4" t="s">
        <v>134</v>
      </c>
      <c r="BG384" s="4" t="s">
        <v>134</v>
      </c>
      <c r="BH384" s="4" t="s">
        <v>134</v>
      </c>
      <c r="BI384" s="4" t="s">
        <v>134</v>
      </c>
      <c r="BJ384" s="4" t="s">
        <v>134</v>
      </c>
      <c r="BK384" s="4" t="s">
        <v>134</v>
      </c>
      <c r="BL384" s="4" t="s">
        <v>134</v>
      </c>
      <c r="BM384" s="4" t="s">
        <v>134</v>
      </c>
      <c r="BN384" s="4" t="s">
        <v>134</v>
      </c>
      <c r="BO384" s="4" t="s">
        <v>134</v>
      </c>
      <c r="BP384" s="4" t="s">
        <v>134</v>
      </c>
      <c r="BQ384" s="4" t="s">
        <v>134</v>
      </c>
      <c r="BR384" s="4" t="s">
        <v>134</v>
      </c>
      <c r="BS384" s="4" t="s">
        <v>134</v>
      </c>
      <c r="BT384" s="4" t="s">
        <v>134</v>
      </c>
      <c r="BU384" s="4" t="s">
        <v>134</v>
      </c>
      <c r="BV384" s="4" t="s">
        <v>134</v>
      </c>
      <c r="BW384" s="4" t="s">
        <v>134</v>
      </c>
      <c r="BX384" s="4" t="s">
        <v>134</v>
      </c>
      <c r="BY384" s="4" t="s">
        <v>134</v>
      </c>
      <c r="BZ384" s="4" t="s">
        <v>134</v>
      </c>
      <c r="CA384" s="4" t="s">
        <v>134</v>
      </c>
      <c r="CB384" s="4" t="s">
        <v>134</v>
      </c>
      <c r="CC384" s="4" t="s">
        <v>134</v>
      </c>
      <c r="CD384" s="4" t="s">
        <v>134</v>
      </c>
      <c r="CE384" s="4" t="s">
        <v>134</v>
      </c>
      <c r="CF384" s="4" t="s">
        <v>134</v>
      </c>
      <c r="CG384" s="4" t="s">
        <v>134</v>
      </c>
      <c r="CH384" s="4" t="s">
        <v>134</v>
      </c>
      <c r="CI384" s="4" t="s">
        <v>134</v>
      </c>
      <c r="CJ384" s="4" t="s">
        <v>134</v>
      </c>
      <c r="CK384" s="4" t="s">
        <v>134</v>
      </c>
      <c r="CL384" s="4" t="s">
        <v>134</v>
      </c>
      <c r="CM384" s="4" t="s">
        <v>134</v>
      </c>
      <c r="CN384" s="4" t="s">
        <v>134</v>
      </c>
      <c r="CO384" s="4" t="s">
        <v>134</v>
      </c>
      <c r="CP384" s="4" t="s">
        <v>134</v>
      </c>
      <c r="CQ384" s="4" t="s">
        <v>134</v>
      </c>
      <c r="CR384" s="4" t="s">
        <v>134</v>
      </c>
      <c r="CS384" s="4" t="s">
        <v>134</v>
      </c>
      <c r="CT384" s="4" t="s">
        <v>134</v>
      </c>
      <c r="CU384" s="4" t="s">
        <v>134</v>
      </c>
      <c r="CV384" s="4" t="s">
        <v>134</v>
      </c>
      <c r="CW384" s="4" t="s">
        <v>134</v>
      </c>
      <c r="CX384" s="4" t="s">
        <v>134</v>
      </c>
      <c r="CY384" s="4" t="s">
        <v>134</v>
      </c>
      <c r="CZ384" s="4" t="s">
        <v>134</v>
      </c>
      <c r="DA384" s="4" t="s">
        <v>134</v>
      </c>
      <c r="DB384" s="4" t="s">
        <v>134</v>
      </c>
      <c r="DC384" s="4" t="s">
        <v>134</v>
      </c>
      <c r="DD384" s="4" t="s">
        <v>134</v>
      </c>
      <c r="DE384" s="4" t="s">
        <v>134</v>
      </c>
      <c r="DF384" s="4" t="s">
        <v>134</v>
      </c>
      <c r="DG384" s="4" t="e">
        <f t="shared" si="128"/>
        <v>#VALUE!</v>
      </c>
    </row>
    <row r="385" spans="1:111" ht="14" customHeight="1" x14ac:dyDescent="0.2">
      <c r="A385" s="4" t="s">
        <v>1408</v>
      </c>
      <c r="B385" s="5" t="s">
        <v>1409</v>
      </c>
      <c r="C385" s="4" t="s">
        <v>381</v>
      </c>
      <c r="D385" s="16">
        <v>3</v>
      </c>
      <c r="E385" s="4">
        <f t="shared" si="130"/>
        <v>-0.4309482296523488</v>
      </c>
      <c r="F385" s="4">
        <f t="shared" si="110"/>
        <v>-0.9107884485921901</v>
      </c>
      <c r="G385" s="4" t="e">
        <f t="shared" si="111"/>
        <v>#VALUE!</v>
      </c>
      <c r="H385" s="4" t="e">
        <f t="shared" si="112"/>
        <v>#DIV/0!</v>
      </c>
      <c r="I385" s="17">
        <v>0.630456872</v>
      </c>
      <c r="J385" s="4" t="s">
        <v>134</v>
      </c>
      <c r="K385" s="4" t="e">
        <f t="shared" si="113"/>
        <v>#DIV/0!</v>
      </c>
      <c r="L385" s="4">
        <f t="shared" si="114"/>
        <v>-0.27617206189226706</v>
      </c>
      <c r="M385" s="14">
        <f t="shared" si="115"/>
        <v>10.050000000000001</v>
      </c>
      <c r="N385" s="4" t="e">
        <f t="shared" si="116"/>
        <v>#DIV/0!</v>
      </c>
      <c r="O385" s="4" t="e">
        <f t="shared" si="117"/>
        <v>#DIV/0!</v>
      </c>
      <c r="P385" s="4" t="e">
        <f t="shared" si="118"/>
        <v>#VALUE!</v>
      </c>
      <c r="Q385" s="4" t="e">
        <f t="shared" si="119"/>
        <v>#VALUE!</v>
      </c>
      <c r="R385" s="4" t="e">
        <f t="shared" si="120"/>
        <v>#VALUE!</v>
      </c>
      <c r="S385" s="4" t="e">
        <f t="shared" si="121"/>
        <v>#VALUE!</v>
      </c>
      <c r="T385" s="14" t="e">
        <f t="shared" si="122"/>
        <v>#DIV/0!</v>
      </c>
      <c r="U385" s="4">
        <f t="shared" si="123"/>
        <v>0</v>
      </c>
      <c r="V385" s="4">
        <f t="shared" si="124"/>
        <v>0</v>
      </c>
      <c r="W385" s="4" t="e">
        <f t="shared" si="125"/>
        <v>#DIV/0!</v>
      </c>
      <c r="X385">
        <f t="shared" si="126"/>
        <v>-44.687540348612011</v>
      </c>
      <c r="Y385">
        <f t="shared" si="127"/>
        <v>2.7598469879539537E-3</v>
      </c>
      <c r="Z385" s="9" t="s">
        <v>1410</v>
      </c>
      <c r="AA385" s="17">
        <v>3.0753992910000001</v>
      </c>
      <c r="AB385" s="17">
        <v>1.845239632</v>
      </c>
      <c r="AC385" s="17">
        <v>2.921629298</v>
      </c>
      <c r="AD385" s="17">
        <v>6.0124055600000004</v>
      </c>
      <c r="AE385" s="16">
        <v>628.35</v>
      </c>
      <c r="AF385" s="16">
        <v>1258.80687189332</v>
      </c>
      <c r="AG385" s="8">
        <v>-692.21</v>
      </c>
      <c r="AH385" s="8">
        <v>-741.01</v>
      </c>
      <c r="AI385" s="8">
        <v>-630.58000000000004</v>
      </c>
      <c r="AJ385" s="8">
        <v>-829.26</v>
      </c>
      <c r="AK385" s="8">
        <v>-629.86</v>
      </c>
      <c r="AL385" s="8">
        <v>15.49</v>
      </c>
      <c r="AM385" s="8">
        <v>4.6100000000000003</v>
      </c>
      <c r="AN385" s="8">
        <v>4.1399999999999997</v>
      </c>
      <c r="AO385" s="8">
        <v>5.32</v>
      </c>
      <c r="AP385" s="8">
        <v>56.43</v>
      </c>
      <c r="AQ385" s="8">
        <v>15.49</v>
      </c>
      <c r="AR385" s="8">
        <v>4.6100000000000003</v>
      </c>
      <c r="AS385" s="8">
        <v>4.1399999999999997</v>
      </c>
      <c r="AT385" s="8">
        <v>5.32</v>
      </c>
      <c r="AU385" s="8">
        <v>56.43</v>
      </c>
      <c r="AV385" s="8">
        <v>0</v>
      </c>
      <c r="AW385" s="8">
        <v>0</v>
      </c>
      <c r="AX385" s="8">
        <v>0</v>
      </c>
      <c r="AY385" s="8">
        <v>0</v>
      </c>
      <c r="AZ385" s="8">
        <v>0</v>
      </c>
      <c r="BA385" s="8">
        <v>-601.17999999999995</v>
      </c>
      <c r="BB385" s="8">
        <v>-635.86</v>
      </c>
      <c r="BC385" s="8">
        <v>-510.82</v>
      </c>
      <c r="BD385" s="8">
        <v>-736.55</v>
      </c>
      <c r="BE385" s="8">
        <v>-540.28</v>
      </c>
      <c r="BF385" s="4" t="s">
        <v>134</v>
      </c>
      <c r="BG385" s="8">
        <v>-635.86</v>
      </c>
      <c r="BH385" s="8">
        <v>-510.82</v>
      </c>
      <c r="BI385" s="8">
        <v>-736.55</v>
      </c>
      <c r="BJ385" s="8">
        <v>-540.28</v>
      </c>
      <c r="BK385" s="8">
        <v>5612.63</v>
      </c>
      <c r="BL385" s="8">
        <v>4962.49</v>
      </c>
      <c r="BM385" s="8">
        <v>4291.42</v>
      </c>
      <c r="BN385" s="8">
        <v>3733</v>
      </c>
      <c r="BO385" s="8">
        <v>3056.49</v>
      </c>
      <c r="BP385" s="8">
        <v>5612.63</v>
      </c>
      <c r="BQ385" s="8">
        <v>4962.49</v>
      </c>
      <c r="BR385" s="8">
        <v>4291.42</v>
      </c>
      <c r="BS385" s="8">
        <v>3733</v>
      </c>
      <c r="BT385" s="8">
        <v>3056.49</v>
      </c>
      <c r="BU385" s="4" t="s">
        <v>134</v>
      </c>
      <c r="BV385" s="4" t="s">
        <v>134</v>
      </c>
      <c r="BW385" s="4" t="s">
        <v>134</v>
      </c>
      <c r="BX385" s="4" t="s">
        <v>134</v>
      </c>
      <c r="BY385" s="4" t="s">
        <v>134</v>
      </c>
      <c r="BZ385" s="8">
        <v>0</v>
      </c>
      <c r="CA385" s="4" t="s">
        <v>134</v>
      </c>
      <c r="CB385" s="4" t="s">
        <v>134</v>
      </c>
      <c r="CC385" s="4" t="s">
        <v>134</v>
      </c>
      <c r="CD385" s="4" t="s">
        <v>134</v>
      </c>
      <c r="CE385" s="4" t="s">
        <v>134</v>
      </c>
      <c r="CF385" s="4" t="s">
        <v>134</v>
      </c>
      <c r="CG385" s="4" t="s">
        <v>134</v>
      </c>
      <c r="CH385" s="4" t="s">
        <v>134</v>
      </c>
      <c r="CI385" s="4" t="s">
        <v>134</v>
      </c>
      <c r="CJ385" s="4" t="s">
        <v>134</v>
      </c>
      <c r="CK385" s="4" t="s">
        <v>134</v>
      </c>
      <c r="CL385" s="4" t="s">
        <v>134</v>
      </c>
      <c r="CM385" s="4" t="s">
        <v>134</v>
      </c>
      <c r="CN385" s="4" t="s">
        <v>134</v>
      </c>
      <c r="CO385" s="4" t="s">
        <v>134</v>
      </c>
      <c r="CP385" s="4" t="s">
        <v>134</v>
      </c>
      <c r="CQ385" s="4" t="s">
        <v>134</v>
      </c>
      <c r="CR385" s="4" t="s">
        <v>134</v>
      </c>
      <c r="CS385" s="4" t="s">
        <v>134</v>
      </c>
      <c r="CT385" s="4" t="s">
        <v>134</v>
      </c>
      <c r="CU385" s="4" t="s">
        <v>134</v>
      </c>
      <c r="CV385" s="4" t="s">
        <v>134</v>
      </c>
      <c r="CW385" s="4" t="s">
        <v>134</v>
      </c>
      <c r="CX385" s="4" t="s">
        <v>134</v>
      </c>
      <c r="CY385" s="4" t="s">
        <v>134</v>
      </c>
      <c r="CZ385" s="4" t="s">
        <v>134</v>
      </c>
      <c r="DA385" s="4" t="s">
        <v>134</v>
      </c>
      <c r="DB385" s="4" t="s">
        <v>134</v>
      </c>
      <c r="DC385" s="4" t="s">
        <v>134</v>
      </c>
      <c r="DD385" s="4" t="s">
        <v>134</v>
      </c>
      <c r="DE385" s="4" t="s">
        <v>134</v>
      </c>
      <c r="DF385" s="4" t="s">
        <v>134</v>
      </c>
      <c r="DG385" s="4">
        <f t="shared" si="128"/>
        <v>2.3878586104340904E-2</v>
      </c>
    </row>
    <row r="386" spans="1:111" ht="14" customHeight="1" x14ac:dyDescent="0.2">
      <c r="A386" s="4" t="s">
        <v>1411</v>
      </c>
      <c r="B386" s="5" t="s">
        <v>1412</v>
      </c>
      <c r="C386" s="4" t="s">
        <v>201</v>
      </c>
      <c r="D386" s="2" t="s">
        <v>134</v>
      </c>
      <c r="E386" s="4" t="e">
        <f t="shared" si="130"/>
        <v>#VALUE!</v>
      </c>
      <c r="F386" s="4" t="e">
        <f t="shared" ref="F386:F396" si="131">I386*1000/AG386</f>
        <v>#VALUE!</v>
      </c>
      <c r="G386" s="4" t="e">
        <f t="shared" ref="G386:G396" si="132">AF386/BF386</f>
        <v>#VALUE!</v>
      </c>
      <c r="H386" s="4" t="e">
        <f t="shared" ref="H386:H396" si="133">AF386/AV386</f>
        <v>#VALUE!</v>
      </c>
      <c r="I386" s="2" t="s">
        <v>134</v>
      </c>
      <c r="J386" s="8">
        <v>4</v>
      </c>
      <c r="K386" s="4" t="e">
        <f t="shared" ref="K386:K396" si="134">(AV386/AZ386)^(1/4)-1</f>
        <v>#VALUE!</v>
      </c>
      <c r="L386" s="4" t="e">
        <f t="shared" ref="L386:L396" si="135">(AL386/AP386)^(1/4)-1</f>
        <v>#VALUE!</v>
      </c>
      <c r="M386" s="14" t="e">
        <f t="shared" ref="M386:M396" si="136">AVERAGE(AL386:AM386)</f>
        <v>#DIV/0!</v>
      </c>
      <c r="N386" s="4" t="e">
        <f t="shared" ref="N386:N396" si="137">BA386/AV386</f>
        <v>#VALUE!</v>
      </c>
      <c r="O386" s="4" t="e">
        <f t="shared" ref="O386:O396" si="138">AG386/AV386</f>
        <v>#VALUE!</v>
      </c>
      <c r="P386" s="4" t="e">
        <f t="shared" ref="P386:P396" si="139">BF386/AV386</f>
        <v>#VALUE!</v>
      </c>
      <c r="Q386" s="4" t="e">
        <f t="shared" ref="Q386:Q396" si="140">-BU386/AV386</f>
        <v>#VALUE!</v>
      </c>
      <c r="R386" s="4" t="e">
        <f t="shared" ref="R386:R396" si="141">DA386/AL386</f>
        <v>#VALUE!</v>
      </c>
      <c r="S386" s="4" t="e">
        <f t="shared" ref="S386:S396" si="142">(-BU386/-BY386)^(1/4)-1</f>
        <v>#VALUE!</v>
      </c>
      <c r="T386" s="14" t="e">
        <f t="shared" ref="T386:T396" si="143">-AVERAGE(BU386:BV386)</f>
        <v>#DIV/0!</v>
      </c>
      <c r="U386" s="4" t="e">
        <f t="shared" ref="U386:U396" si="144">AV386/AL386</f>
        <v>#VALUE!</v>
      </c>
      <c r="V386" s="4" t="e">
        <f t="shared" ref="V386:V396" si="145">AV386/AQ386</f>
        <v>#VALUE!</v>
      </c>
      <c r="W386" s="4" t="e">
        <f t="shared" ref="W386:W396" si="146">AL386/AW386</f>
        <v>#VALUE!</v>
      </c>
      <c r="X386" t="e">
        <f t="shared" ref="X386:X396" si="147">AG386/AL386</f>
        <v>#VALUE!</v>
      </c>
      <c r="Y386" t="e">
        <f t="shared" ref="Y386:Y396" si="148">AL386/BK386</f>
        <v>#VALUE!</v>
      </c>
      <c r="Z386" s="9" t="s">
        <v>1413</v>
      </c>
      <c r="AA386" s="2" t="s">
        <v>134</v>
      </c>
      <c r="AB386" s="2" t="s">
        <v>134</v>
      </c>
      <c r="AC386" s="2" t="s">
        <v>134</v>
      </c>
      <c r="AD386" s="2" t="s">
        <v>134</v>
      </c>
      <c r="AE386" s="2" t="s">
        <v>134</v>
      </c>
      <c r="AF386" s="2" t="s">
        <v>134</v>
      </c>
      <c r="AG386" s="4" t="s">
        <v>134</v>
      </c>
      <c r="AH386" s="4" t="s">
        <v>134</v>
      </c>
      <c r="AI386" s="4" t="s">
        <v>134</v>
      </c>
      <c r="AJ386" s="4" t="s">
        <v>134</v>
      </c>
      <c r="AK386" s="4" t="s">
        <v>134</v>
      </c>
      <c r="AL386" s="4" t="s">
        <v>134</v>
      </c>
      <c r="AM386" s="4" t="s">
        <v>134</v>
      </c>
      <c r="AN386" s="4" t="s">
        <v>134</v>
      </c>
      <c r="AO386" s="4" t="s">
        <v>134</v>
      </c>
      <c r="AP386" s="4" t="s">
        <v>134</v>
      </c>
      <c r="AQ386" s="4" t="s">
        <v>134</v>
      </c>
      <c r="AR386" s="4" t="s">
        <v>134</v>
      </c>
      <c r="AS386" s="4" t="s">
        <v>134</v>
      </c>
      <c r="AT386" s="4" t="s">
        <v>134</v>
      </c>
      <c r="AU386" s="4" t="s">
        <v>134</v>
      </c>
      <c r="AV386" s="4" t="s">
        <v>134</v>
      </c>
      <c r="AW386" s="4" t="s">
        <v>134</v>
      </c>
      <c r="AX386" s="4" t="s">
        <v>134</v>
      </c>
      <c r="AY386" s="4" t="s">
        <v>134</v>
      </c>
      <c r="AZ386" s="4" t="s">
        <v>134</v>
      </c>
      <c r="BA386" s="4" t="s">
        <v>134</v>
      </c>
      <c r="BB386" s="4" t="s">
        <v>134</v>
      </c>
      <c r="BC386" s="4" t="s">
        <v>134</v>
      </c>
      <c r="BD386" s="4" t="s">
        <v>134</v>
      </c>
      <c r="BE386" s="4" t="s">
        <v>134</v>
      </c>
      <c r="BF386" s="4" t="s">
        <v>134</v>
      </c>
      <c r="BG386" s="4" t="s">
        <v>134</v>
      </c>
      <c r="BH386" s="4" t="s">
        <v>134</v>
      </c>
      <c r="BI386" s="4" t="s">
        <v>134</v>
      </c>
      <c r="BJ386" s="4" t="s">
        <v>134</v>
      </c>
      <c r="BK386" s="4" t="s">
        <v>134</v>
      </c>
      <c r="BL386" s="4" t="s">
        <v>134</v>
      </c>
      <c r="BM386" s="4" t="s">
        <v>134</v>
      </c>
      <c r="BN386" s="4" t="s">
        <v>134</v>
      </c>
      <c r="BO386" s="4" t="s">
        <v>134</v>
      </c>
      <c r="BP386" s="4" t="s">
        <v>134</v>
      </c>
      <c r="BQ386" s="4" t="s">
        <v>134</v>
      </c>
      <c r="BR386" s="4" t="s">
        <v>134</v>
      </c>
      <c r="BS386" s="4" t="s">
        <v>134</v>
      </c>
      <c r="BT386" s="4" t="s">
        <v>134</v>
      </c>
      <c r="BU386" s="4" t="s">
        <v>134</v>
      </c>
      <c r="BV386" s="4" t="s">
        <v>134</v>
      </c>
      <c r="BW386" s="4" t="s">
        <v>134</v>
      </c>
      <c r="BX386" s="4" t="s">
        <v>134</v>
      </c>
      <c r="BY386" s="4" t="s">
        <v>134</v>
      </c>
      <c r="BZ386" s="4" t="s">
        <v>134</v>
      </c>
      <c r="CA386" s="4" t="s">
        <v>134</v>
      </c>
      <c r="CB386" s="4" t="s">
        <v>134</v>
      </c>
      <c r="CC386" s="4" t="s">
        <v>134</v>
      </c>
      <c r="CD386" s="4" t="s">
        <v>134</v>
      </c>
      <c r="CE386" s="4" t="s">
        <v>134</v>
      </c>
      <c r="CF386" s="4" t="s">
        <v>134</v>
      </c>
      <c r="CG386" s="4" t="s">
        <v>134</v>
      </c>
      <c r="CH386" s="4" t="s">
        <v>134</v>
      </c>
      <c r="CI386" s="4" t="s">
        <v>134</v>
      </c>
      <c r="CJ386" s="4" t="s">
        <v>134</v>
      </c>
      <c r="CK386" s="4" t="s">
        <v>134</v>
      </c>
      <c r="CL386" s="4" t="s">
        <v>134</v>
      </c>
      <c r="CM386" s="4" t="s">
        <v>134</v>
      </c>
      <c r="CN386" s="4" t="s">
        <v>134</v>
      </c>
      <c r="CO386" s="4" t="s">
        <v>134</v>
      </c>
      <c r="CP386" s="4" t="s">
        <v>134</v>
      </c>
      <c r="CQ386" s="4" t="s">
        <v>134</v>
      </c>
      <c r="CR386" s="4" t="s">
        <v>134</v>
      </c>
      <c r="CS386" s="4" t="s">
        <v>134</v>
      </c>
      <c r="CT386" s="8">
        <v>4</v>
      </c>
      <c r="CU386" s="8">
        <v>1</v>
      </c>
      <c r="CV386" s="4" t="s">
        <v>134</v>
      </c>
      <c r="CW386" s="4" t="s">
        <v>134</v>
      </c>
      <c r="CX386" s="4" t="s">
        <v>134</v>
      </c>
      <c r="CY386" s="4" t="s">
        <v>134</v>
      </c>
      <c r="CZ386" s="4" t="s">
        <v>134</v>
      </c>
      <c r="DA386" s="4" t="s">
        <v>134</v>
      </c>
      <c r="DB386" s="4" t="s">
        <v>134</v>
      </c>
      <c r="DC386" s="4" t="s">
        <v>134</v>
      </c>
      <c r="DD386" s="4" t="s">
        <v>134</v>
      </c>
      <c r="DE386" s="4" t="s">
        <v>134</v>
      </c>
      <c r="DF386" s="8">
        <v>4</v>
      </c>
      <c r="DG386" s="4" t="e">
        <f t="shared" si="128"/>
        <v>#VALUE!</v>
      </c>
    </row>
    <row r="387" spans="1:111" ht="14" customHeight="1" x14ac:dyDescent="0.2">
      <c r="A387" s="4" t="s">
        <v>1414</v>
      </c>
      <c r="B387" s="5" t="s">
        <v>1415</v>
      </c>
      <c r="C387" s="4" t="s">
        <v>1416</v>
      </c>
      <c r="D387" s="16">
        <v>2</v>
      </c>
      <c r="E387" s="4">
        <f t="shared" si="130"/>
        <v>0.79235501605718461</v>
      </c>
      <c r="F387" s="4">
        <f t="shared" si="131"/>
        <v>-4.8769351872993214</v>
      </c>
      <c r="G387" s="4" t="e">
        <f t="shared" si="132"/>
        <v>#VALUE!</v>
      </c>
      <c r="H387" s="4" t="e">
        <f t="shared" si="133"/>
        <v>#DIV/0!</v>
      </c>
      <c r="I387" s="17">
        <v>16.404059195999999</v>
      </c>
      <c r="J387" s="4" t="s">
        <v>134</v>
      </c>
      <c r="K387" s="4" t="e">
        <f t="shared" si="134"/>
        <v>#DIV/0!</v>
      </c>
      <c r="L387" s="4">
        <f t="shared" si="135"/>
        <v>0.29616255914291978</v>
      </c>
      <c r="M387" s="14">
        <f t="shared" si="136"/>
        <v>407.25</v>
      </c>
      <c r="N387" s="4" t="e">
        <f t="shared" si="137"/>
        <v>#DIV/0!</v>
      </c>
      <c r="O387" s="4" t="e">
        <f t="shared" si="138"/>
        <v>#DIV/0!</v>
      </c>
      <c r="P387" s="4" t="e">
        <f t="shared" si="139"/>
        <v>#VALUE!</v>
      </c>
      <c r="Q387" s="4" t="e">
        <f t="shared" si="140"/>
        <v>#DIV/0!</v>
      </c>
      <c r="R387" s="4" t="e">
        <f t="shared" si="141"/>
        <v>#VALUE!</v>
      </c>
      <c r="S387" s="4" t="e">
        <f t="shared" si="142"/>
        <v>#DIV/0!</v>
      </c>
      <c r="T387" s="14">
        <f t="shared" si="143"/>
        <v>145</v>
      </c>
      <c r="U387" s="4">
        <f t="shared" si="144"/>
        <v>0</v>
      </c>
      <c r="V387" s="4">
        <f t="shared" si="145"/>
        <v>0</v>
      </c>
      <c r="W387" s="4" t="e">
        <f t="shared" si="146"/>
        <v>#DIV/0!</v>
      </c>
      <c r="X387">
        <f t="shared" si="147"/>
        <v>-5.8103299360856795</v>
      </c>
      <c r="Y387">
        <f t="shared" si="148"/>
        <v>2.4805038992201558</v>
      </c>
      <c r="Z387" s="9" t="s">
        <v>1417</v>
      </c>
      <c r="AA387" s="17">
        <v>23.054393094000002</v>
      </c>
      <c r="AB387" s="17">
        <v>7.9504146159999998</v>
      </c>
      <c r="AC387" s="17">
        <v>0.182525403</v>
      </c>
      <c r="AD387" s="17">
        <v>1.5894804309999999</v>
      </c>
      <c r="AE387" s="16">
        <v>-218.35</v>
      </c>
      <c r="AF387" s="16">
        <v>16185.709195830799</v>
      </c>
      <c r="AG387" s="8">
        <v>-3363.6</v>
      </c>
      <c r="AH387" s="8">
        <v>37477.230000000003</v>
      </c>
      <c r="AI387" s="8">
        <v>-46280.78</v>
      </c>
      <c r="AJ387" s="8">
        <v>-3096.82</v>
      </c>
      <c r="AK387" s="8">
        <v>-3386.24</v>
      </c>
      <c r="AL387" s="8">
        <v>578.9</v>
      </c>
      <c r="AM387" s="8">
        <v>235.6</v>
      </c>
      <c r="AN387" s="8">
        <v>3.08</v>
      </c>
      <c r="AO387" s="8">
        <v>24.99</v>
      </c>
      <c r="AP387" s="8">
        <v>205.1</v>
      </c>
      <c r="AQ387" s="8">
        <v>433.9</v>
      </c>
      <c r="AR387" s="8">
        <v>235.6</v>
      </c>
      <c r="AS387" s="8">
        <v>3.08</v>
      </c>
      <c r="AT387" s="8">
        <v>17.68</v>
      </c>
      <c r="AU387" s="8">
        <v>186.65</v>
      </c>
      <c r="AV387" s="8">
        <v>0</v>
      </c>
      <c r="AW387" s="8">
        <v>0</v>
      </c>
      <c r="AX387" s="8">
        <v>0</v>
      </c>
      <c r="AY387" s="8">
        <v>0</v>
      </c>
      <c r="AZ387" s="8">
        <v>0</v>
      </c>
      <c r="BA387" s="8">
        <v>-3370.81</v>
      </c>
      <c r="BB387" s="8">
        <v>-5876.2</v>
      </c>
      <c r="BC387" s="8">
        <v>-248.12</v>
      </c>
      <c r="BD387" s="8">
        <v>-632.72</v>
      </c>
      <c r="BE387" s="8">
        <v>-1092.3800000000001</v>
      </c>
      <c r="BF387" s="4" t="s">
        <v>134</v>
      </c>
      <c r="BG387" s="4" t="s">
        <v>134</v>
      </c>
      <c r="BH387" s="8">
        <v>-240.81</v>
      </c>
      <c r="BI387" s="8">
        <v>-621.57000000000005</v>
      </c>
      <c r="BJ387" s="8">
        <v>-1080.32</v>
      </c>
      <c r="BK387" s="8">
        <v>233.38</v>
      </c>
      <c r="BL387" s="8">
        <v>144.4</v>
      </c>
      <c r="BM387" s="8">
        <v>44752.52</v>
      </c>
      <c r="BN387" s="8">
        <v>4331.08</v>
      </c>
      <c r="BO387" s="8">
        <v>2657.79</v>
      </c>
      <c r="BP387" s="8">
        <v>233.38</v>
      </c>
      <c r="BQ387" s="8">
        <v>144.4</v>
      </c>
      <c r="BR387" s="8">
        <v>44752.52</v>
      </c>
      <c r="BS387" s="8">
        <v>4331.08</v>
      </c>
      <c r="BT387" s="8">
        <v>2653.3</v>
      </c>
      <c r="BU387" s="8">
        <v>-145</v>
      </c>
      <c r="BV387" s="4" t="s">
        <v>134</v>
      </c>
      <c r="BW387" s="4" t="s">
        <v>134</v>
      </c>
      <c r="BX387" s="4" t="s">
        <v>134</v>
      </c>
      <c r="BY387" s="8">
        <v>0</v>
      </c>
      <c r="BZ387" s="8">
        <v>0</v>
      </c>
      <c r="CA387" s="8">
        <v>0</v>
      </c>
      <c r="CB387" s="8">
        <v>7.31</v>
      </c>
      <c r="CC387" s="8">
        <v>0</v>
      </c>
      <c r="CD387" s="8">
        <v>0</v>
      </c>
      <c r="CE387" s="4" t="s">
        <v>134</v>
      </c>
      <c r="CF387" s="4" t="s">
        <v>134</v>
      </c>
      <c r="CG387" s="4" t="s">
        <v>134</v>
      </c>
      <c r="CH387" s="4" t="s">
        <v>134</v>
      </c>
      <c r="CI387" s="4" t="s">
        <v>134</v>
      </c>
      <c r="CJ387" s="4" t="s">
        <v>134</v>
      </c>
      <c r="CK387" s="4" t="s">
        <v>134</v>
      </c>
      <c r="CL387" s="8">
        <v>-46273.47</v>
      </c>
      <c r="CM387" s="8">
        <v>-3085.67</v>
      </c>
      <c r="CN387" s="8">
        <v>-3374.18</v>
      </c>
      <c r="CO387" s="4" t="s">
        <v>134</v>
      </c>
      <c r="CP387" s="4" t="s">
        <v>134</v>
      </c>
      <c r="CQ387" s="4" t="s">
        <v>371</v>
      </c>
      <c r="CR387" s="4" t="s">
        <v>371</v>
      </c>
      <c r="CS387" s="4" t="s">
        <v>371</v>
      </c>
      <c r="CT387" s="4" t="s">
        <v>134</v>
      </c>
      <c r="CU387" s="4" t="s">
        <v>134</v>
      </c>
      <c r="CV387" s="4" t="s">
        <v>134</v>
      </c>
      <c r="CW387" s="4" t="s">
        <v>134</v>
      </c>
      <c r="CX387" s="4" t="s">
        <v>134</v>
      </c>
      <c r="CY387" s="4" t="s">
        <v>134</v>
      </c>
      <c r="CZ387" s="4" t="s">
        <v>134</v>
      </c>
      <c r="DA387" s="4" t="s">
        <v>134</v>
      </c>
      <c r="DB387" s="4" t="s">
        <v>134</v>
      </c>
      <c r="DC387" s="8">
        <v>0</v>
      </c>
      <c r="DD387" s="8">
        <v>2.69</v>
      </c>
      <c r="DE387" s="8">
        <v>4.2</v>
      </c>
      <c r="DF387" s="4" t="s">
        <v>134</v>
      </c>
      <c r="DG387" s="4">
        <f t="shared" si="128"/>
        <v>-1.6756775612483121E-3</v>
      </c>
    </row>
    <row r="388" spans="1:111" ht="14" customHeight="1" x14ac:dyDescent="0.2">
      <c r="A388" s="4" t="s">
        <v>1418</v>
      </c>
      <c r="B388" s="5" t="s">
        <v>1419</v>
      </c>
      <c r="C388" s="4" t="s">
        <v>220</v>
      </c>
      <c r="D388" s="16">
        <v>1</v>
      </c>
      <c r="E388" s="4" t="e">
        <f t="shared" si="130"/>
        <v>#VALUE!</v>
      </c>
      <c r="F388" s="4" t="e">
        <f t="shared" si="131"/>
        <v>#VALUE!</v>
      </c>
      <c r="G388" s="4" t="e">
        <f t="shared" si="132"/>
        <v>#VALUE!</v>
      </c>
      <c r="H388" s="4" t="e">
        <f t="shared" si="133"/>
        <v>#VALUE!</v>
      </c>
      <c r="I388" s="2" t="s">
        <v>134</v>
      </c>
      <c r="J388" s="4" t="s">
        <v>134</v>
      </c>
      <c r="K388" s="4">
        <f t="shared" si="134"/>
        <v>-1</v>
      </c>
      <c r="L388" s="4">
        <f t="shared" si="135"/>
        <v>-0.77056608014631656</v>
      </c>
      <c r="M388" s="14">
        <f t="shared" si="136"/>
        <v>4.5</v>
      </c>
      <c r="N388" s="4" t="e">
        <f t="shared" si="137"/>
        <v>#DIV/0!</v>
      </c>
      <c r="O388" s="4" t="e">
        <f t="shared" si="138"/>
        <v>#DIV/0!</v>
      </c>
      <c r="P388" s="4" t="e">
        <f t="shared" si="139"/>
        <v>#VALUE!</v>
      </c>
      <c r="Q388" s="4" t="e">
        <f t="shared" si="140"/>
        <v>#VALUE!</v>
      </c>
      <c r="R388" s="4" t="e">
        <f t="shared" si="141"/>
        <v>#VALUE!</v>
      </c>
      <c r="S388" s="4" t="e">
        <f t="shared" si="142"/>
        <v>#VALUE!</v>
      </c>
      <c r="T388" s="14" t="e">
        <f t="shared" si="143"/>
        <v>#DIV/0!</v>
      </c>
      <c r="U388" s="4">
        <f t="shared" si="144"/>
        <v>0</v>
      </c>
      <c r="V388" s="4">
        <f t="shared" si="145"/>
        <v>0</v>
      </c>
      <c r="W388" s="4" t="e">
        <f t="shared" si="146"/>
        <v>#DIV/0!</v>
      </c>
      <c r="X388">
        <f t="shared" si="147"/>
        <v>919.04222222222211</v>
      </c>
      <c r="Y388">
        <f t="shared" si="148"/>
        <v>0.12513904338153503</v>
      </c>
      <c r="Z388" s="9" t="s">
        <v>1420</v>
      </c>
      <c r="AA388" s="2" t="s">
        <v>134</v>
      </c>
      <c r="AB388" s="17">
        <v>537.53329136000002</v>
      </c>
      <c r="AC388" s="17">
        <v>603.97</v>
      </c>
      <c r="AD388" s="2" t="s">
        <v>134</v>
      </c>
      <c r="AE388" s="16">
        <v>64.97</v>
      </c>
      <c r="AF388" s="2" t="s">
        <v>134</v>
      </c>
      <c r="AG388" s="8">
        <v>8271.3799999999992</v>
      </c>
      <c r="AH388" s="8">
        <v>-282.81</v>
      </c>
      <c r="AI388" s="8">
        <v>-1618.94</v>
      </c>
      <c r="AJ388" s="8">
        <v>-3836.43</v>
      </c>
      <c r="AK388" s="8">
        <v>-5634.67</v>
      </c>
      <c r="AL388" s="8">
        <v>9</v>
      </c>
      <c r="AM388" s="8">
        <v>0</v>
      </c>
      <c r="AN388" s="8">
        <v>0</v>
      </c>
      <c r="AO388" s="8">
        <v>3772.97</v>
      </c>
      <c r="AP388" s="8">
        <v>3247.97</v>
      </c>
      <c r="AQ388" s="8">
        <v>9</v>
      </c>
      <c r="AR388" s="4" t="s">
        <v>134</v>
      </c>
      <c r="AS388" s="8">
        <v>0</v>
      </c>
      <c r="AT388" s="8">
        <v>2157.7399999999998</v>
      </c>
      <c r="AU388" s="8">
        <v>2523.12</v>
      </c>
      <c r="AV388" s="8">
        <v>0</v>
      </c>
      <c r="AW388" s="8">
        <v>0</v>
      </c>
      <c r="AX388" s="8">
        <v>0</v>
      </c>
      <c r="AY388" s="8">
        <v>156</v>
      </c>
      <c r="AZ388" s="8">
        <v>162.01</v>
      </c>
      <c r="BA388" s="8">
        <v>-62.299999999999301</v>
      </c>
      <c r="BB388" s="8">
        <v>-282.81</v>
      </c>
      <c r="BC388" s="8">
        <v>-79</v>
      </c>
      <c r="BD388" s="8">
        <v>-4072.1</v>
      </c>
      <c r="BE388" s="8">
        <v>-5295.9</v>
      </c>
      <c r="BF388" s="4" t="s">
        <v>134</v>
      </c>
      <c r="BG388" s="4" t="s">
        <v>134</v>
      </c>
      <c r="BH388" s="4" t="s">
        <v>134</v>
      </c>
      <c r="BI388" s="8">
        <v>-3967.35</v>
      </c>
      <c r="BJ388" s="8">
        <v>-5224</v>
      </c>
      <c r="BK388" s="8">
        <v>71.92</v>
      </c>
      <c r="BL388" s="8">
        <v>8334.2999999999993</v>
      </c>
      <c r="BM388" s="8">
        <v>8355.17</v>
      </c>
      <c r="BN388" s="8">
        <v>8276.17</v>
      </c>
      <c r="BO388" s="8">
        <v>3978.82</v>
      </c>
      <c r="BP388" s="8">
        <v>71.92</v>
      </c>
      <c r="BQ388" s="8">
        <v>7537.54</v>
      </c>
      <c r="BR388" s="8">
        <v>7558.41</v>
      </c>
      <c r="BS388" s="8">
        <v>7479.41</v>
      </c>
      <c r="BT388" s="8">
        <v>3978.82</v>
      </c>
      <c r="BU388" s="4" t="s">
        <v>134</v>
      </c>
      <c r="BV388" s="4" t="s">
        <v>134</v>
      </c>
      <c r="BW388" s="8">
        <v>0</v>
      </c>
      <c r="BX388" s="8">
        <v>-205.27</v>
      </c>
      <c r="BY388" s="8">
        <v>-576.58000000000004</v>
      </c>
      <c r="BZ388" s="8">
        <v>0</v>
      </c>
      <c r="CA388" s="8">
        <v>0</v>
      </c>
      <c r="CB388" s="8">
        <v>0</v>
      </c>
      <c r="CC388" s="8">
        <v>-12.37</v>
      </c>
      <c r="CD388" s="8">
        <v>-25.65</v>
      </c>
      <c r="CE388" s="4" t="s">
        <v>134</v>
      </c>
      <c r="CF388" s="4" t="s">
        <v>134</v>
      </c>
      <c r="CG388" s="4" t="s">
        <v>134</v>
      </c>
      <c r="CH388" s="10">
        <v>-4.2766353107498203</v>
      </c>
      <c r="CI388" s="10">
        <v>-7.76821913826927</v>
      </c>
      <c r="CJ388" s="4" t="s">
        <v>134</v>
      </c>
      <c r="CK388" s="4" t="s">
        <v>134</v>
      </c>
      <c r="CL388" s="4" t="s">
        <v>134</v>
      </c>
      <c r="CM388" s="8">
        <v>-3731.68</v>
      </c>
      <c r="CN388" s="8">
        <v>-5562.77</v>
      </c>
      <c r="CO388" s="4" t="s">
        <v>134</v>
      </c>
      <c r="CP388" s="4" t="s">
        <v>134</v>
      </c>
      <c r="CQ388" s="4" t="s">
        <v>134</v>
      </c>
      <c r="CR388" s="4" t="s">
        <v>371</v>
      </c>
      <c r="CS388" s="4" t="s">
        <v>371</v>
      </c>
      <c r="CT388" s="4" t="s">
        <v>134</v>
      </c>
      <c r="CU388" s="4" t="s">
        <v>134</v>
      </c>
      <c r="CV388" s="4" t="s">
        <v>134</v>
      </c>
      <c r="CW388" s="4" t="s">
        <v>134</v>
      </c>
      <c r="CX388" s="4" t="s">
        <v>134</v>
      </c>
      <c r="CY388" s="8">
        <v>86.11</v>
      </c>
      <c r="CZ388" s="8">
        <v>120.88</v>
      </c>
      <c r="DA388" s="4" t="s">
        <v>134</v>
      </c>
      <c r="DB388" s="4" t="s">
        <v>134</v>
      </c>
      <c r="DC388" s="4" t="s">
        <v>134</v>
      </c>
      <c r="DD388" s="4" t="s">
        <v>134</v>
      </c>
      <c r="DE388" s="4" t="s">
        <v>134</v>
      </c>
      <c r="DF388" s="4" t="s">
        <v>134</v>
      </c>
      <c r="DG388" s="4" t="e">
        <f t="shared" si="128"/>
        <v>#NUM!</v>
      </c>
    </row>
    <row r="389" spans="1:111" ht="14" customHeight="1" x14ac:dyDescent="0.2">
      <c r="A389" s="4" t="s">
        <v>1421</v>
      </c>
      <c r="B389" s="5" t="s">
        <v>1422</v>
      </c>
      <c r="C389" s="4" t="s">
        <v>167</v>
      </c>
      <c r="D389" s="2" t="s">
        <v>134</v>
      </c>
      <c r="E389" s="4" t="e">
        <f t="shared" si="130"/>
        <v>#VALUE!</v>
      </c>
      <c r="F389" s="4" t="e">
        <f t="shared" si="131"/>
        <v>#VALUE!</v>
      </c>
      <c r="G389" s="4" t="e">
        <f t="shared" si="132"/>
        <v>#VALUE!</v>
      </c>
      <c r="H389" s="4" t="e">
        <f t="shared" si="133"/>
        <v>#VALUE!</v>
      </c>
      <c r="I389" s="2" t="s">
        <v>134</v>
      </c>
      <c r="J389" s="4" t="s">
        <v>134</v>
      </c>
      <c r="K389" s="4" t="e">
        <f t="shared" si="134"/>
        <v>#VALUE!</v>
      </c>
      <c r="L389" s="4" t="e">
        <f t="shared" si="135"/>
        <v>#VALUE!</v>
      </c>
      <c r="M389" s="14" t="e">
        <f t="shared" si="136"/>
        <v>#DIV/0!</v>
      </c>
      <c r="N389" s="4" t="e">
        <f t="shared" si="137"/>
        <v>#VALUE!</v>
      </c>
      <c r="O389" s="4" t="e">
        <f t="shared" si="138"/>
        <v>#VALUE!</v>
      </c>
      <c r="P389" s="4" t="e">
        <f t="shared" si="139"/>
        <v>#VALUE!</v>
      </c>
      <c r="Q389" s="4" t="e">
        <f t="shared" si="140"/>
        <v>#VALUE!</v>
      </c>
      <c r="R389" s="4" t="e">
        <f t="shared" si="141"/>
        <v>#VALUE!</v>
      </c>
      <c r="S389" s="4" t="e">
        <f t="shared" si="142"/>
        <v>#VALUE!</v>
      </c>
      <c r="T389" s="14" t="e">
        <f t="shared" si="143"/>
        <v>#DIV/0!</v>
      </c>
      <c r="U389" s="4" t="e">
        <f t="shared" si="144"/>
        <v>#VALUE!</v>
      </c>
      <c r="V389" s="4" t="e">
        <f t="shared" si="145"/>
        <v>#VALUE!</v>
      </c>
      <c r="W389" s="4" t="e">
        <f t="shared" si="146"/>
        <v>#VALUE!</v>
      </c>
      <c r="X389" t="e">
        <f t="shared" si="147"/>
        <v>#VALUE!</v>
      </c>
      <c r="Y389" t="e">
        <f t="shared" si="148"/>
        <v>#VALUE!</v>
      </c>
      <c r="Z389" s="9" t="s">
        <v>1423</v>
      </c>
      <c r="AA389" s="2" t="s">
        <v>134</v>
      </c>
      <c r="AB389" s="2" t="s">
        <v>134</v>
      </c>
      <c r="AC389" s="2" t="s">
        <v>134</v>
      </c>
      <c r="AD389" s="2" t="s">
        <v>134</v>
      </c>
      <c r="AE389" s="2" t="s">
        <v>134</v>
      </c>
      <c r="AF389" s="2" t="s">
        <v>134</v>
      </c>
      <c r="AG389" s="4" t="s">
        <v>134</v>
      </c>
      <c r="AH389" s="4" t="s">
        <v>134</v>
      </c>
      <c r="AI389" s="4" t="s">
        <v>134</v>
      </c>
      <c r="AJ389" s="4" t="s">
        <v>134</v>
      </c>
      <c r="AK389" s="4" t="s">
        <v>134</v>
      </c>
      <c r="AL389" s="4" t="s">
        <v>134</v>
      </c>
      <c r="AM389" s="4" t="s">
        <v>134</v>
      </c>
      <c r="AN389" s="4" t="s">
        <v>134</v>
      </c>
      <c r="AO389" s="4" t="s">
        <v>134</v>
      </c>
      <c r="AP389" s="4" t="s">
        <v>134</v>
      </c>
      <c r="AQ389" s="4" t="s">
        <v>134</v>
      </c>
      <c r="AR389" s="4" t="s">
        <v>134</v>
      </c>
      <c r="AS389" s="4" t="s">
        <v>134</v>
      </c>
      <c r="AT389" s="4" t="s">
        <v>134</v>
      </c>
      <c r="AU389" s="4" t="s">
        <v>134</v>
      </c>
      <c r="AV389" s="4" t="s">
        <v>134</v>
      </c>
      <c r="AW389" s="4" t="s">
        <v>134</v>
      </c>
      <c r="AX389" s="4" t="s">
        <v>134</v>
      </c>
      <c r="AY389" s="4" t="s">
        <v>134</v>
      </c>
      <c r="AZ389" s="4" t="s">
        <v>134</v>
      </c>
      <c r="BA389" s="4" t="s">
        <v>134</v>
      </c>
      <c r="BB389" s="4" t="s">
        <v>134</v>
      </c>
      <c r="BC389" s="4" t="s">
        <v>134</v>
      </c>
      <c r="BD389" s="4" t="s">
        <v>134</v>
      </c>
      <c r="BE389" s="4" t="s">
        <v>134</v>
      </c>
      <c r="BF389" s="4" t="s">
        <v>134</v>
      </c>
      <c r="BG389" s="4" t="s">
        <v>134</v>
      </c>
      <c r="BH389" s="4" t="s">
        <v>134</v>
      </c>
      <c r="BI389" s="4" t="s">
        <v>134</v>
      </c>
      <c r="BJ389" s="4" t="s">
        <v>134</v>
      </c>
      <c r="BK389" s="4" t="s">
        <v>134</v>
      </c>
      <c r="BL389" s="4" t="s">
        <v>134</v>
      </c>
      <c r="BM389" s="4" t="s">
        <v>134</v>
      </c>
      <c r="BN389" s="4" t="s">
        <v>134</v>
      </c>
      <c r="BO389" s="4" t="s">
        <v>134</v>
      </c>
      <c r="BP389" s="4" t="s">
        <v>134</v>
      </c>
      <c r="BQ389" s="4" t="s">
        <v>134</v>
      </c>
      <c r="BR389" s="4" t="s">
        <v>134</v>
      </c>
      <c r="BS389" s="4" t="s">
        <v>134</v>
      </c>
      <c r="BT389" s="4" t="s">
        <v>134</v>
      </c>
      <c r="BU389" s="4" t="s">
        <v>134</v>
      </c>
      <c r="BV389" s="4" t="s">
        <v>134</v>
      </c>
      <c r="BW389" s="4" t="s">
        <v>134</v>
      </c>
      <c r="BX389" s="4" t="s">
        <v>134</v>
      </c>
      <c r="BY389" s="4" t="s">
        <v>134</v>
      </c>
      <c r="BZ389" s="4" t="s">
        <v>134</v>
      </c>
      <c r="CA389" s="4" t="s">
        <v>134</v>
      </c>
      <c r="CB389" s="4" t="s">
        <v>134</v>
      </c>
      <c r="CC389" s="4" t="s">
        <v>134</v>
      </c>
      <c r="CD389" s="4" t="s">
        <v>134</v>
      </c>
      <c r="CE389" s="4" t="s">
        <v>134</v>
      </c>
      <c r="CF389" s="4" t="s">
        <v>134</v>
      </c>
      <c r="CG389" s="4" t="s">
        <v>134</v>
      </c>
      <c r="CH389" s="4" t="s">
        <v>134</v>
      </c>
      <c r="CI389" s="4" t="s">
        <v>134</v>
      </c>
      <c r="CJ389" s="4" t="s">
        <v>134</v>
      </c>
      <c r="CK389" s="4" t="s">
        <v>134</v>
      </c>
      <c r="CL389" s="4" t="s">
        <v>134</v>
      </c>
      <c r="CM389" s="4" t="s">
        <v>134</v>
      </c>
      <c r="CN389" s="4" t="s">
        <v>134</v>
      </c>
      <c r="CO389" s="4" t="s">
        <v>134</v>
      </c>
      <c r="CP389" s="4" t="s">
        <v>134</v>
      </c>
      <c r="CQ389" s="4" t="s">
        <v>134</v>
      </c>
      <c r="CR389" s="4" t="s">
        <v>134</v>
      </c>
      <c r="CS389" s="4" t="s">
        <v>134</v>
      </c>
      <c r="CT389" s="4" t="s">
        <v>134</v>
      </c>
      <c r="CU389" s="4" t="s">
        <v>134</v>
      </c>
      <c r="CV389" s="4" t="s">
        <v>134</v>
      </c>
      <c r="CW389" s="4" t="s">
        <v>134</v>
      </c>
      <c r="CX389" s="4" t="s">
        <v>134</v>
      </c>
      <c r="CY389" s="4" t="s">
        <v>134</v>
      </c>
      <c r="CZ389" s="4" t="s">
        <v>134</v>
      </c>
      <c r="DA389" s="4" t="s">
        <v>134</v>
      </c>
      <c r="DB389" s="4" t="s">
        <v>134</v>
      </c>
      <c r="DC389" s="4" t="s">
        <v>134</v>
      </c>
      <c r="DD389" s="4" t="s">
        <v>134</v>
      </c>
      <c r="DE389" s="4" t="s">
        <v>134</v>
      </c>
      <c r="DF389" s="4" t="s">
        <v>134</v>
      </c>
      <c r="DG389" s="4" t="e">
        <f t="shared" ref="DG389:DG396" si="149">(AG389/AK389)^(1/4)-1</f>
        <v>#VALUE!</v>
      </c>
    </row>
    <row r="390" spans="1:111" ht="14" customHeight="1" x14ac:dyDescent="0.2">
      <c r="A390" s="4" t="s">
        <v>1424</v>
      </c>
      <c r="B390" s="5" t="s">
        <v>1425</v>
      </c>
      <c r="C390" s="4" t="s">
        <v>1426</v>
      </c>
      <c r="D390" s="2" t="s">
        <v>134</v>
      </c>
      <c r="E390" s="4" t="e">
        <f t="shared" si="130"/>
        <v>#VALUE!</v>
      </c>
      <c r="F390" s="4" t="e">
        <f t="shared" si="131"/>
        <v>#VALUE!</v>
      </c>
      <c r="G390" s="4" t="e">
        <f t="shared" si="132"/>
        <v>#VALUE!</v>
      </c>
      <c r="H390" s="4" t="e">
        <f t="shared" si="133"/>
        <v>#VALUE!</v>
      </c>
      <c r="I390" s="2" t="s">
        <v>134</v>
      </c>
      <c r="J390" s="4" t="s">
        <v>134</v>
      </c>
      <c r="K390" s="4" t="e">
        <f t="shared" si="134"/>
        <v>#VALUE!</v>
      </c>
      <c r="L390" s="4" t="e">
        <f t="shared" si="135"/>
        <v>#VALUE!</v>
      </c>
      <c r="M390" s="14" t="e">
        <f t="shared" si="136"/>
        <v>#DIV/0!</v>
      </c>
      <c r="N390" s="4" t="e">
        <f t="shared" si="137"/>
        <v>#VALUE!</v>
      </c>
      <c r="O390" s="4" t="e">
        <f t="shared" si="138"/>
        <v>#VALUE!</v>
      </c>
      <c r="P390" s="4" t="e">
        <f t="shared" si="139"/>
        <v>#VALUE!</v>
      </c>
      <c r="Q390" s="4" t="e">
        <f t="shared" si="140"/>
        <v>#VALUE!</v>
      </c>
      <c r="R390" s="4" t="e">
        <f t="shared" si="141"/>
        <v>#VALUE!</v>
      </c>
      <c r="S390" s="4" t="e">
        <f t="shared" si="142"/>
        <v>#VALUE!</v>
      </c>
      <c r="T390" s="14" t="e">
        <f t="shared" si="143"/>
        <v>#DIV/0!</v>
      </c>
      <c r="U390" s="4" t="e">
        <f t="shared" si="144"/>
        <v>#VALUE!</v>
      </c>
      <c r="V390" s="4" t="e">
        <f t="shared" si="145"/>
        <v>#VALUE!</v>
      </c>
      <c r="W390" s="4" t="e">
        <f t="shared" si="146"/>
        <v>#VALUE!</v>
      </c>
      <c r="X390" t="e">
        <f t="shared" si="147"/>
        <v>#VALUE!</v>
      </c>
      <c r="Y390" t="e">
        <f t="shared" si="148"/>
        <v>#VALUE!</v>
      </c>
      <c r="Z390" s="9" t="s">
        <v>1427</v>
      </c>
      <c r="AA390" s="2" t="s">
        <v>134</v>
      </c>
      <c r="AB390" s="2" t="s">
        <v>134</v>
      </c>
      <c r="AC390" s="2" t="s">
        <v>134</v>
      </c>
      <c r="AD390" s="2" t="s">
        <v>134</v>
      </c>
      <c r="AE390" s="2" t="s">
        <v>134</v>
      </c>
      <c r="AF390" s="2" t="s">
        <v>134</v>
      </c>
      <c r="AG390" s="4" t="s">
        <v>134</v>
      </c>
      <c r="AH390" s="4" t="s">
        <v>134</v>
      </c>
      <c r="AI390" s="4" t="s">
        <v>134</v>
      </c>
      <c r="AJ390" s="4" t="s">
        <v>134</v>
      </c>
      <c r="AK390" s="4" t="s">
        <v>134</v>
      </c>
      <c r="AL390" s="4" t="s">
        <v>134</v>
      </c>
      <c r="AM390" s="4" t="s">
        <v>134</v>
      </c>
      <c r="AN390" s="4" t="s">
        <v>134</v>
      </c>
      <c r="AO390" s="4" t="s">
        <v>134</v>
      </c>
      <c r="AP390" s="4" t="s">
        <v>134</v>
      </c>
      <c r="AQ390" s="4" t="s">
        <v>134</v>
      </c>
      <c r="AR390" s="4" t="s">
        <v>134</v>
      </c>
      <c r="AS390" s="4" t="s">
        <v>134</v>
      </c>
      <c r="AT390" s="4" t="s">
        <v>134</v>
      </c>
      <c r="AU390" s="4" t="s">
        <v>134</v>
      </c>
      <c r="AV390" s="4" t="s">
        <v>134</v>
      </c>
      <c r="AW390" s="4" t="s">
        <v>134</v>
      </c>
      <c r="AX390" s="4" t="s">
        <v>134</v>
      </c>
      <c r="AY390" s="4" t="s">
        <v>134</v>
      </c>
      <c r="AZ390" s="4" t="s">
        <v>134</v>
      </c>
      <c r="BA390" s="4" t="s">
        <v>134</v>
      </c>
      <c r="BB390" s="4" t="s">
        <v>134</v>
      </c>
      <c r="BC390" s="4" t="s">
        <v>134</v>
      </c>
      <c r="BD390" s="4" t="s">
        <v>134</v>
      </c>
      <c r="BE390" s="4" t="s">
        <v>134</v>
      </c>
      <c r="BF390" s="4" t="s">
        <v>134</v>
      </c>
      <c r="BG390" s="4" t="s">
        <v>134</v>
      </c>
      <c r="BH390" s="4" t="s">
        <v>134</v>
      </c>
      <c r="BI390" s="4" t="s">
        <v>134</v>
      </c>
      <c r="BJ390" s="4" t="s">
        <v>134</v>
      </c>
      <c r="BK390" s="4" t="s">
        <v>134</v>
      </c>
      <c r="BL390" s="4" t="s">
        <v>134</v>
      </c>
      <c r="BM390" s="4" t="s">
        <v>134</v>
      </c>
      <c r="BN390" s="4" t="s">
        <v>134</v>
      </c>
      <c r="BO390" s="4" t="s">
        <v>134</v>
      </c>
      <c r="BP390" s="4" t="s">
        <v>134</v>
      </c>
      <c r="BQ390" s="4" t="s">
        <v>134</v>
      </c>
      <c r="BR390" s="4" t="s">
        <v>134</v>
      </c>
      <c r="BS390" s="4" t="s">
        <v>134</v>
      </c>
      <c r="BT390" s="4" t="s">
        <v>134</v>
      </c>
      <c r="BU390" s="4" t="s">
        <v>134</v>
      </c>
      <c r="BV390" s="4" t="s">
        <v>134</v>
      </c>
      <c r="BW390" s="4" t="s">
        <v>134</v>
      </c>
      <c r="BX390" s="4" t="s">
        <v>134</v>
      </c>
      <c r="BY390" s="4" t="s">
        <v>134</v>
      </c>
      <c r="BZ390" s="4" t="s">
        <v>134</v>
      </c>
      <c r="CA390" s="4" t="s">
        <v>134</v>
      </c>
      <c r="CB390" s="4" t="s">
        <v>134</v>
      </c>
      <c r="CC390" s="4" t="s">
        <v>134</v>
      </c>
      <c r="CD390" s="4" t="s">
        <v>134</v>
      </c>
      <c r="CE390" s="4" t="s">
        <v>134</v>
      </c>
      <c r="CF390" s="4" t="s">
        <v>134</v>
      </c>
      <c r="CG390" s="4" t="s">
        <v>134</v>
      </c>
      <c r="CH390" s="4" t="s">
        <v>134</v>
      </c>
      <c r="CI390" s="4" t="s">
        <v>134</v>
      </c>
      <c r="CJ390" s="4" t="s">
        <v>134</v>
      </c>
      <c r="CK390" s="4" t="s">
        <v>134</v>
      </c>
      <c r="CL390" s="4" t="s">
        <v>134</v>
      </c>
      <c r="CM390" s="4" t="s">
        <v>134</v>
      </c>
      <c r="CN390" s="4" t="s">
        <v>134</v>
      </c>
      <c r="CO390" s="4" t="s">
        <v>134</v>
      </c>
      <c r="CP390" s="4" t="s">
        <v>134</v>
      </c>
      <c r="CQ390" s="4" t="s">
        <v>134</v>
      </c>
      <c r="CR390" s="4" t="s">
        <v>134</v>
      </c>
      <c r="CS390" s="4" t="s">
        <v>134</v>
      </c>
      <c r="CT390" s="4" t="s">
        <v>134</v>
      </c>
      <c r="CU390" s="4" t="s">
        <v>134</v>
      </c>
      <c r="CV390" s="4" t="s">
        <v>134</v>
      </c>
      <c r="CW390" s="4" t="s">
        <v>134</v>
      </c>
      <c r="CX390" s="4" t="s">
        <v>134</v>
      </c>
      <c r="CY390" s="4" t="s">
        <v>134</v>
      </c>
      <c r="CZ390" s="4" t="s">
        <v>134</v>
      </c>
      <c r="DA390" s="4" t="s">
        <v>134</v>
      </c>
      <c r="DB390" s="4" t="s">
        <v>134</v>
      </c>
      <c r="DC390" s="4" t="s">
        <v>134</v>
      </c>
      <c r="DD390" s="4" t="s">
        <v>134</v>
      </c>
      <c r="DE390" s="4" t="s">
        <v>134</v>
      </c>
      <c r="DF390" s="4" t="s">
        <v>134</v>
      </c>
      <c r="DG390" s="4" t="e">
        <f t="shared" si="149"/>
        <v>#VALUE!</v>
      </c>
    </row>
    <row r="391" spans="1:111" ht="14" customHeight="1" x14ac:dyDescent="0.2">
      <c r="A391" s="4" t="s">
        <v>1428</v>
      </c>
      <c r="B391" s="5" t="s">
        <v>1429</v>
      </c>
      <c r="C391" s="4" t="s">
        <v>381</v>
      </c>
      <c r="D391" s="2" t="s">
        <v>134</v>
      </c>
      <c r="E391" s="4" t="e">
        <f t="shared" si="130"/>
        <v>#VALUE!</v>
      </c>
      <c r="F391" s="4">
        <f t="shared" si="131"/>
        <v>-49.208228638622579</v>
      </c>
      <c r="G391" s="4">
        <f t="shared" si="132"/>
        <v>-51.710948447981252</v>
      </c>
      <c r="H391" s="4" t="e">
        <f t="shared" si="133"/>
        <v>#DIV/0!</v>
      </c>
      <c r="I391" s="17">
        <v>62.875814142999999</v>
      </c>
      <c r="J391" s="4" t="s">
        <v>134</v>
      </c>
      <c r="K391" s="4" t="e">
        <f t="shared" si="134"/>
        <v>#VALUE!</v>
      </c>
      <c r="L391" s="4" t="e">
        <f t="shared" si="135"/>
        <v>#VALUE!</v>
      </c>
      <c r="M391" s="14">
        <f t="shared" si="136"/>
        <v>644.93499999999995</v>
      </c>
      <c r="N391" s="4" t="e">
        <f t="shared" si="137"/>
        <v>#DIV/0!</v>
      </c>
      <c r="O391" s="4" t="e">
        <f t="shared" si="138"/>
        <v>#DIV/0!</v>
      </c>
      <c r="P391" s="4" t="e">
        <f t="shared" si="139"/>
        <v>#DIV/0!</v>
      </c>
      <c r="Q391" s="4" t="e">
        <f t="shared" si="140"/>
        <v>#DIV/0!</v>
      </c>
      <c r="R391" s="4">
        <f t="shared" si="141"/>
        <v>3.2773052517888493E-2</v>
      </c>
      <c r="S391" s="4" t="e">
        <f t="shared" si="142"/>
        <v>#VALUE!</v>
      </c>
      <c r="T391" s="14">
        <f t="shared" si="143"/>
        <v>34.515000000000001</v>
      </c>
      <c r="U391" s="4">
        <f t="shared" si="144"/>
        <v>0</v>
      </c>
      <c r="V391" s="4">
        <f t="shared" si="145"/>
        <v>0</v>
      </c>
      <c r="W391" s="4">
        <f t="shared" si="146"/>
        <v>2.9127015336217066</v>
      </c>
      <c r="X391">
        <f t="shared" si="147"/>
        <v>-4.3126434453894964</v>
      </c>
      <c r="Y391">
        <f t="shared" si="148"/>
        <v>0.68447072956614141</v>
      </c>
      <c r="Z391" s="9" t="s">
        <v>1430</v>
      </c>
      <c r="AA391" s="17">
        <v>140.55551906599999</v>
      </c>
      <c r="AB391" s="17">
        <v>55.403076077999998</v>
      </c>
      <c r="AC391" s="17">
        <v>0.18445449799999999</v>
      </c>
      <c r="AD391" s="2" t="s">
        <v>134</v>
      </c>
      <c r="AE391" s="16">
        <v>235.33</v>
      </c>
      <c r="AF391" s="16">
        <v>63111.144142823199</v>
      </c>
      <c r="AG391" s="8">
        <v>-1277.75</v>
      </c>
      <c r="AH391" s="8">
        <v>-601.25</v>
      </c>
      <c r="AI391" s="8">
        <v>-886.34</v>
      </c>
      <c r="AJ391" s="8">
        <v>-25.62</v>
      </c>
      <c r="AK391" s="4" t="s">
        <v>134</v>
      </c>
      <c r="AL391" s="8">
        <v>296.27999999999997</v>
      </c>
      <c r="AM391" s="8">
        <v>993.59</v>
      </c>
      <c r="AN391" s="8">
        <v>76.34</v>
      </c>
      <c r="AO391" s="8">
        <v>108.9</v>
      </c>
      <c r="AP391" s="4" t="s">
        <v>134</v>
      </c>
      <c r="AQ391" s="8">
        <v>174.34</v>
      </c>
      <c r="AR391" s="8">
        <v>852.75</v>
      </c>
      <c r="AS391" s="8">
        <v>12.45</v>
      </c>
      <c r="AT391" s="8">
        <v>11.68</v>
      </c>
      <c r="AU391" s="4" t="s">
        <v>134</v>
      </c>
      <c r="AV391" s="8">
        <v>0</v>
      </c>
      <c r="AW391" s="8">
        <v>101.72</v>
      </c>
      <c r="AX391" s="8">
        <v>181.34</v>
      </c>
      <c r="AY391" s="8">
        <v>61.87</v>
      </c>
      <c r="AZ391" s="4" t="s">
        <v>134</v>
      </c>
      <c r="BA391" s="8">
        <v>-1236.31</v>
      </c>
      <c r="BB391" s="8">
        <v>-454.46</v>
      </c>
      <c r="BC391" s="8">
        <v>-848.23</v>
      </c>
      <c r="BD391" s="8">
        <v>3.05</v>
      </c>
      <c r="BE391" s="4" t="s">
        <v>134</v>
      </c>
      <c r="BF391" s="8">
        <v>-1220.46</v>
      </c>
      <c r="BG391" s="8">
        <v>-434.73</v>
      </c>
      <c r="BH391" s="8">
        <v>-814.9</v>
      </c>
      <c r="BI391" s="8">
        <v>5.83</v>
      </c>
      <c r="BJ391" s="4" t="s">
        <v>134</v>
      </c>
      <c r="BK391" s="8">
        <v>432.86</v>
      </c>
      <c r="BL391" s="8">
        <v>20.309999999999999</v>
      </c>
      <c r="BM391" s="8">
        <v>27.54</v>
      </c>
      <c r="BN391" s="8">
        <v>555.42999999999995</v>
      </c>
      <c r="BO391" s="4" t="s">
        <v>134</v>
      </c>
      <c r="BP391" s="8">
        <v>432.86</v>
      </c>
      <c r="BQ391" s="8">
        <v>20.309999999999999</v>
      </c>
      <c r="BR391" s="8">
        <v>27.54</v>
      </c>
      <c r="BS391" s="8">
        <v>555.42999999999995</v>
      </c>
      <c r="BT391" s="4" t="s">
        <v>134</v>
      </c>
      <c r="BU391" s="8">
        <v>0</v>
      </c>
      <c r="BV391" s="8">
        <v>-69.03</v>
      </c>
      <c r="BW391" s="4" t="s">
        <v>134</v>
      </c>
      <c r="BX391" s="4" t="s">
        <v>134</v>
      </c>
      <c r="BY391" s="4" t="s">
        <v>134</v>
      </c>
      <c r="BZ391" s="8">
        <v>0</v>
      </c>
      <c r="CA391" s="8">
        <v>-72.84</v>
      </c>
      <c r="CB391" s="8">
        <v>-133.03</v>
      </c>
      <c r="CC391" s="8">
        <v>-51.55</v>
      </c>
      <c r="CD391" s="4" t="s">
        <v>134</v>
      </c>
      <c r="CE391" s="4" t="s">
        <v>134</v>
      </c>
      <c r="CF391" s="4" t="s">
        <v>134</v>
      </c>
      <c r="CG391" s="4" t="s">
        <v>134</v>
      </c>
      <c r="CH391" s="4" t="s">
        <v>134</v>
      </c>
      <c r="CI391" s="4" t="s">
        <v>134</v>
      </c>
      <c r="CJ391" s="8">
        <v>-1261.9000000000001</v>
      </c>
      <c r="CK391" s="8">
        <v>-581.52</v>
      </c>
      <c r="CL391" s="8">
        <v>-853.01</v>
      </c>
      <c r="CM391" s="8">
        <v>-22.84</v>
      </c>
      <c r="CN391" s="4" t="s">
        <v>134</v>
      </c>
      <c r="CO391" s="4" t="s">
        <v>371</v>
      </c>
      <c r="CP391" s="4" t="s">
        <v>371</v>
      </c>
      <c r="CQ391" s="4" t="s">
        <v>371</v>
      </c>
      <c r="CR391" s="10">
        <v>-36.915999999999997</v>
      </c>
      <c r="CS391" s="4" t="s">
        <v>134</v>
      </c>
      <c r="CT391" s="4" t="s">
        <v>134</v>
      </c>
      <c r="CU391" s="4" t="s">
        <v>134</v>
      </c>
      <c r="CV391" s="4" t="s">
        <v>134</v>
      </c>
      <c r="CW391" s="4" t="s">
        <v>134</v>
      </c>
      <c r="CX391" s="4" t="s">
        <v>134</v>
      </c>
      <c r="CY391" s="4" t="s">
        <v>134</v>
      </c>
      <c r="CZ391" s="4" t="s">
        <v>134</v>
      </c>
      <c r="DA391" s="8">
        <v>9.7100000000000009</v>
      </c>
      <c r="DB391" s="8">
        <v>7.93</v>
      </c>
      <c r="DC391" s="8">
        <v>63.89</v>
      </c>
      <c r="DD391" s="8">
        <v>97.22</v>
      </c>
      <c r="DE391" s="4" t="s">
        <v>134</v>
      </c>
      <c r="DF391" s="4" t="s">
        <v>134</v>
      </c>
      <c r="DG391" s="4" t="e">
        <f t="shared" si="149"/>
        <v>#VALUE!</v>
      </c>
    </row>
    <row r="392" spans="1:111" ht="14" customHeight="1" x14ac:dyDescent="0.2">
      <c r="A392" s="4" t="s">
        <v>1431</v>
      </c>
      <c r="B392" s="5" t="s">
        <v>1432</v>
      </c>
      <c r="C392" s="4" t="s">
        <v>612</v>
      </c>
      <c r="D392" s="2" t="s">
        <v>134</v>
      </c>
      <c r="E392" s="4" t="e">
        <f t="shared" si="130"/>
        <v>#VALUE!</v>
      </c>
      <c r="F392" s="4" t="e">
        <f t="shared" si="131"/>
        <v>#VALUE!</v>
      </c>
      <c r="G392" s="4" t="e">
        <f t="shared" si="132"/>
        <v>#VALUE!</v>
      </c>
      <c r="H392" s="4" t="e">
        <f t="shared" si="133"/>
        <v>#VALUE!</v>
      </c>
      <c r="I392" s="2" t="s">
        <v>134</v>
      </c>
      <c r="J392" s="4" t="s">
        <v>134</v>
      </c>
      <c r="K392" s="4" t="e">
        <f t="shared" si="134"/>
        <v>#VALUE!</v>
      </c>
      <c r="L392" s="4" t="e">
        <f t="shared" si="135"/>
        <v>#VALUE!</v>
      </c>
      <c r="M392" s="14" t="e">
        <f t="shared" si="136"/>
        <v>#DIV/0!</v>
      </c>
      <c r="N392" s="4" t="e">
        <f t="shared" si="137"/>
        <v>#VALUE!</v>
      </c>
      <c r="O392" s="4" t="e">
        <f t="shared" si="138"/>
        <v>#VALUE!</v>
      </c>
      <c r="P392" s="4" t="e">
        <f t="shared" si="139"/>
        <v>#VALUE!</v>
      </c>
      <c r="Q392" s="4" t="e">
        <f t="shared" si="140"/>
        <v>#VALUE!</v>
      </c>
      <c r="R392" s="4" t="e">
        <f t="shared" si="141"/>
        <v>#VALUE!</v>
      </c>
      <c r="S392" s="4" t="e">
        <f t="shared" si="142"/>
        <v>#VALUE!</v>
      </c>
      <c r="T392" s="14" t="e">
        <f t="shared" si="143"/>
        <v>#DIV/0!</v>
      </c>
      <c r="U392" s="4" t="e">
        <f t="shared" si="144"/>
        <v>#VALUE!</v>
      </c>
      <c r="V392" s="4" t="e">
        <f t="shared" si="145"/>
        <v>#VALUE!</v>
      </c>
      <c r="W392" s="4" t="e">
        <f t="shared" si="146"/>
        <v>#VALUE!</v>
      </c>
      <c r="X392" t="e">
        <f t="shared" si="147"/>
        <v>#VALUE!</v>
      </c>
      <c r="Y392" t="e">
        <f t="shared" si="148"/>
        <v>#VALUE!</v>
      </c>
      <c r="Z392" s="9" t="s">
        <v>1433</v>
      </c>
      <c r="AA392" s="2" t="s">
        <v>134</v>
      </c>
      <c r="AB392" s="2" t="s">
        <v>134</v>
      </c>
      <c r="AC392" s="2" t="s">
        <v>134</v>
      </c>
      <c r="AD392" s="17">
        <v>4.6727299699999998</v>
      </c>
      <c r="AE392" s="2" t="s">
        <v>134</v>
      </c>
      <c r="AF392" s="2" t="s">
        <v>134</v>
      </c>
      <c r="AG392" s="4" t="s">
        <v>134</v>
      </c>
      <c r="AH392" s="4" t="s">
        <v>134</v>
      </c>
      <c r="AI392" s="4" t="s">
        <v>134</v>
      </c>
      <c r="AJ392" s="4" t="s">
        <v>134</v>
      </c>
      <c r="AK392" s="8">
        <v>-208.31</v>
      </c>
      <c r="AL392" s="4" t="s">
        <v>134</v>
      </c>
      <c r="AM392" s="4" t="s">
        <v>134</v>
      </c>
      <c r="AN392" s="4" t="s">
        <v>134</v>
      </c>
      <c r="AO392" s="4" t="s">
        <v>134</v>
      </c>
      <c r="AP392" s="8">
        <v>239.09</v>
      </c>
      <c r="AQ392" s="4" t="s">
        <v>134</v>
      </c>
      <c r="AR392" s="4" t="s">
        <v>134</v>
      </c>
      <c r="AS392" s="4" t="s">
        <v>134</v>
      </c>
      <c r="AT392" s="4" t="s">
        <v>134</v>
      </c>
      <c r="AU392" s="8">
        <v>239.09</v>
      </c>
      <c r="AV392" s="4" t="s">
        <v>134</v>
      </c>
      <c r="AW392" s="4" t="s">
        <v>134</v>
      </c>
      <c r="AX392" s="4" t="s">
        <v>134</v>
      </c>
      <c r="AY392" s="4" t="s">
        <v>134</v>
      </c>
      <c r="AZ392" s="8">
        <v>0</v>
      </c>
      <c r="BA392" s="4" t="s">
        <v>134</v>
      </c>
      <c r="BB392" s="4" t="s">
        <v>134</v>
      </c>
      <c r="BC392" s="4" t="s">
        <v>134</v>
      </c>
      <c r="BD392" s="4" t="s">
        <v>134</v>
      </c>
      <c r="BE392" s="8">
        <v>-208.09</v>
      </c>
      <c r="BF392" s="4" t="s">
        <v>134</v>
      </c>
      <c r="BG392" s="4" t="s">
        <v>134</v>
      </c>
      <c r="BH392" s="4" t="s">
        <v>134</v>
      </c>
      <c r="BI392" s="4" t="s">
        <v>134</v>
      </c>
      <c r="BJ392" s="8">
        <v>-208.09</v>
      </c>
      <c r="BK392" s="4" t="s">
        <v>134</v>
      </c>
      <c r="BL392" s="4" t="s">
        <v>134</v>
      </c>
      <c r="BM392" s="4" t="s">
        <v>134</v>
      </c>
      <c r="BN392" s="4" t="s">
        <v>134</v>
      </c>
      <c r="BO392" s="8">
        <v>37.29</v>
      </c>
      <c r="BP392" s="4" t="s">
        <v>134</v>
      </c>
      <c r="BQ392" s="4" t="s">
        <v>134</v>
      </c>
      <c r="BR392" s="4" t="s">
        <v>134</v>
      </c>
      <c r="BS392" s="4" t="s">
        <v>134</v>
      </c>
      <c r="BT392" s="8">
        <v>37.29</v>
      </c>
      <c r="BU392" s="4" t="s">
        <v>134</v>
      </c>
      <c r="BV392" s="4" t="s">
        <v>134</v>
      </c>
      <c r="BW392" s="4" t="s">
        <v>134</v>
      </c>
      <c r="BX392" s="4" t="s">
        <v>134</v>
      </c>
      <c r="BY392" s="4" t="s">
        <v>134</v>
      </c>
      <c r="BZ392" s="4" t="s">
        <v>134</v>
      </c>
      <c r="CA392" s="4" t="s">
        <v>134</v>
      </c>
      <c r="CB392" s="4" t="s">
        <v>134</v>
      </c>
      <c r="CC392" s="4" t="s">
        <v>134</v>
      </c>
      <c r="CD392" s="8">
        <v>0</v>
      </c>
      <c r="CE392" s="4" t="s">
        <v>134</v>
      </c>
      <c r="CF392" s="4" t="s">
        <v>134</v>
      </c>
      <c r="CG392" s="4" t="s">
        <v>134</v>
      </c>
      <c r="CH392" s="4" t="s">
        <v>134</v>
      </c>
      <c r="CI392" s="4" t="s">
        <v>134</v>
      </c>
      <c r="CJ392" s="4" t="s">
        <v>134</v>
      </c>
      <c r="CK392" s="4" t="s">
        <v>134</v>
      </c>
      <c r="CL392" s="4" t="s">
        <v>134</v>
      </c>
      <c r="CM392" s="4" t="s">
        <v>134</v>
      </c>
      <c r="CN392" s="4" t="s">
        <v>134</v>
      </c>
      <c r="CO392" s="4" t="s">
        <v>134</v>
      </c>
      <c r="CP392" s="4" t="s">
        <v>134</v>
      </c>
      <c r="CQ392" s="4" t="s">
        <v>134</v>
      </c>
      <c r="CR392" s="4" t="s">
        <v>134</v>
      </c>
      <c r="CS392" s="4" t="s">
        <v>134</v>
      </c>
      <c r="CT392" s="4" t="s">
        <v>134</v>
      </c>
      <c r="CU392" s="4" t="s">
        <v>134</v>
      </c>
      <c r="CV392" s="4" t="s">
        <v>134</v>
      </c>
      <c r="CW392" s="4" t="s">
        <v>134</v>
      </c>
      <c r="CX392" s="4" t="s">
        <v>134</v>
      </c>
      <c r="CY392" s="4" t="s">
        <v>134</v>
      </c>
      <c r="CZ392" s="4" t="s">
        <v>134</v>
      </c>
      <c r="DA392" s="4" t="s">
        <v>134</v>
      </c>
      <c r="DB392" s="4" t="s">
        <v>134</v>
      </c>
      <c r="DC392" s="4" t="s">
        <v>134</v>
      </c>
      <c r="DD392" s="4" t="s">
        <v>134</v>
      </c>
      <c r="DE392" s="4" t="s">
        <v>134</v>
      </c>
      <c r="DF392" s="4" t="s">
        <v>134</v>
      </c>
      <c r="DG392" s="4" t="e">
        <f t="shared" si="149"/>
        <v>#VALUE!</v>
      </c>
    </row>
    <row r="393" spans="1:111" ht="14" customHeight="1" x14ac:dyDescent="0.2">
      <c r="A393" s="4" t="s">
        <v>1434</v>
      </c>
      <c r="B393" s="5" t="s">
        <v>1435</v>
      </c>
      <c r="C393" s="4" t="s">
        <v>159</v>
      </c>
      <c r="D393" s="2" t="s">
        <v>134</v>
      </c>
      <c r="E393" s="4" t="e">
        <f t="shared" si="130"/>
        <v>#VALUE!</v>
      </c>
      <c r="F393" s="4" t="e">
        <f t="shared" si="131"/>
        <v>#VALUE!</v>
      </c>
      <c r="G393" s="4" t="e">
        <f t="shared" si="132"/>
        <v>#VALUE!</v>
      </c>
      <c r="H393" s="4" t="e">
        <f t="shared" si="133"/>
        <v>#VALUE!</v>
      </c>
      <c r="I393" s="2" t="s">
        <v>134</v>
      </c>
      <c r="J393" s="4" t="s">
        <v>134</v>
      </c>
      <c r="K393" s="4" t="e">
        <f t="shared" si="134"/>
        <v>#VALUE!</v>
      </c>
      <c r="L393" s="4" t="e">
        <f t="shared" si="135"/>
        <v>#VALUE!</v>
      </c>
      <c r="M393" s="14">
        <f t="shared" si="136"/>
        <v>112.88499999999999</v>
      </c>
      <c r="N393" s="4" t="e">
        <f t="shared" si="137"/>
        <v>#DIV/0!</v>
      </c>
      <c r="O393" s="4" t="e">
        <f t="shared" si="138"/>
        <v>#DIV/0!</v>
      </c>
      <c r="P393" s="4" t="e">
        <f t="shared" si="139"/>
        <v>#DIV/0!</v>
      </c>
      <c r="Q393" s="4" t="e">
        <f t="shared" si="140"/>
        <v>#DIV/0!</v>
      </c>
      <c r="R393" s="4" t="e">
        <f t="shared" si="141"/>
        <v>#VALUE!</v>
      </c>
      <c r="S393" s="4" t="e">
        <f t="shared" si="142"/>
        <v>#VALUE!</v>
      </c>
      <c r="T393" s="14">
        <f t="shared" si="143"/>
        <v>1.29</v>
      </c>
      <c r="U393" s="4">
        <f t="shared" si="144"/>
        <v>0</v>
      </c>
      <c r="V393" s="4">
        <f t="shared" si="145"/>
        <v>0</v>
      </c>
      <c r="W393" s="4" t="e">
        <f t="shared" si="146"/>
        <v>#DIV/0!</v>
      </c>
      <c r="X393">
        <f t="shared" si="147"/>
        <v>-0.62991854995984853</v>
      </c>
      <c r="Y393">
        <f t="shared" si="148"/>
        <v>25.866468842729969</v>
      </c>
      <c r="Z393" s="9" t="s">
        <v>1436</v>
      </c>
      <c r="AA393" s="2" t="s">
        <v>134</v>
      </c>
      <c r="AB393" s="2" t="s">
        <v>134</v>
      </c>
      <c r="AC393" s="2" t="s">
        <v>134</v>
      </c>
      <c r="AD393" s="2" t="s">
        <v>134</v>
      </c>
      <c r="AE393" s="16">
        <v>-86.14</v>
      </c>
      <c r="AF393" s="2" t="s">
        <v>134</v>
      </c>
      <c r="AG393" s="8">
        <v>-54.91</v>
      </c>
      <c r="AH393" s="8">
        <v>-1.45</v>
      </c>
      <c r="AI393" s="4" t="s">
        <v>134</v>
      </c>
      <c r="AJ393" s="4" t="s">
        <v>134</v>
      </c>
      <c r="AK393" s="4" t="s">
        <v>134</v>
      </c>
      <c r="AL393" s="8">
        <v>87.17</v>
      </c>
      <c r="AM393" s="8">
        <v>138.6</v>
      </c>
      <c r="AN393" s="4" t="s">
        <v>134</v>
      </c>
      <c r="AO393" s="4" t="s">
        <v>134</v>
      </c>
      <c r="AP393" s="4" t="s">
        <v>134</v>
      </c>
      <c r="AQ393" s="8">
        <v>86.14</v>
      </c>
      <c r="AR393" s="8">
        <v>138.6</v>
      </c>
      <c r="AS393" s="4" t="s">
        <v>134</v>
      </c>
      <c r="AT393" s="4" t="s">
        <v>134</v>
      </c>
      <c r="AU393" s="4" t="s">
        <v>134</v>
      </c>
      <c r="AV393" s="8">
        <v>0</v>
      </c>
      <c r="AW393" s="8">
        <v>0</v>
      </c>
      <c r="AX393" s="4" t="s">
        <v>134</v>
      </c>
      <c r="AY393" s="4" t="s">
        <v>134</v>
      </c>
      <c r="AZ393" s="4" t="s">
        <v>134</v>
      </c>
      <c r="BA393" s="8">
        <v>-54.95</v>
      </c>
      <c r="BB393" s="8">
        <v>-1.45</v>
      </c>
      <c r="BC393" s="4" t="s">
        <v>134</v>
      </c>
      <c r="BD393" s="4" t="s">
        <v>134</v>
      </c>
      <c r="BE393" s="4" t="s">
        <v>134</v>
      </c>
      <c r="BF393" s="8">
        <v>-54.69</v>
      </c>
      <c r="BG393" s="8">
        <v>-1.45</v>
      </c>
      <c r="BH393" s="4" t="s">
        <v>134</v>
      </c>
      <c r="BI393" s="4" t="s">
        <v>134</v>
      </c>
      <c r="BJ393" s="4" t="s">
        <v>134</v>
      </c>
      <c r="BK393" s="8">
        <v>3.37</v>
      </c>
      <c r="BL393" s="8">
        <v>0</v>
      </c>
      <c r="BM393" s="4" t="s">
        <v>134</v>
      </c>
      <c r="BN393" s="4" t="s">
        <v>134</v>
      </c>
      <c r="BO393" s="4" t="s">
        <v>134</v>
      </c>
      <c r="BP393" s="8">
        <v>3.37</v>
      </c>
      <c r="BQ393" s="8">
        <v>0</v>
      </c>
      <c r="BR393" s="4" t="s">
        <v>134</v>
      </c>
      <c r="BS393" s="4" t="s">
        <v>134</v>
      </c>
      <c r="BT393" s="4" t="s">
        <v>134</v>
      </c>
      <c r="BU393" s="8">
        <v>-1.29</v>
      </c>
      <c r="BV393" s="4" t="s">
        <v>134</v>
      </c>
      <c r="BW393" s="4" t="s">
        <v>134</v>
      </c>
      <c r="BX393" s="4" t="s">
        <v>134</v>
      </c>
      <c r="BY393" s="4" t="s">
        <v>134</v>
      </c>
      <c r="BZ393" s="8">
        <v>0.26</v>
      </c>
      <c r="CA393" s="4" t="s">
        <v>134</v>
      </c>
      <c r="CB393" s="4" t="s">
        <v>134</v>
      </c>
      <c r="CC393" s="4" t="s">
        <v>134</v>
      </c>
      <c r="CD393" s="4" t="s">
        <v>134</v>
      </c>
      <c r="CE393" s="4" t="s">
        <v>134</v>
      </c>
      <c r="CF393" s="4" t="s">
        <v>134</v>
      </c>
      <c r="CG393" s="4" t="s">
        <v>134</v>
      </c>
      <c r="CH393" s="4" t="s">
        <v>134</v>
      </c>
      <c r="CI393" s="4" t="s">
        <v>134</v>
      </c>
      <c r="CJ393" s="8">
        <v>-54.65</v>
      </c>
      <c r="CK393" s="4" t="s">
        <v>134</v>
      </c>
      <c r="CL393" s="4" t="s">
        <v>134</v>
      </c>
      <c r="CM393" s="4" t="s">
        <v>134</v>
      </c>
      <c r="CN393" s="4" t="s">
        <v>134</v>
      </c>
      <c r="CO393" s="4" t="s">
        <v>371</v>
      </c>
      <c r="CP393" s="4" t="s">
        <v>134</v>
      </c>
      <c r="CQ393" s="4" t="s">
        <v>134</v>
      </c>
      <c r="CR393" s="4" t="s">
        <v>134</v>
      </c>
      <c r="CS393" s="4" t="s">
        <v>134</v>
      </c>
      <c r="CT393" s="4" t="s">
        <v>134</v>
      </c>
      <c r="CU393" s="4" t="s">
        <v>134</v>
      </c>
      <c r="CV393" s="4" t="s">
        <v>134</v>
      </c>
      <c r="CW393" s="4" t="s">
        <v>134</v>
      </c>
      <c r="CX393" s="4" t="s">
        <v>134</v>
      </c>
      <c r="CY393" s="4" t="s">
        <v>134</v>
      </c>
      <c r="CZ393" s="4" t="s">
        <v>134</v>
      </c>
      <c r="DA393" s="4" t="s">
        <v>134</v>
      </c>
      <c r="DB393" s="4" t="s">
        <v>134</v>
      </c>
      <c r="DC393" s="4" t="s">
        <v>134</v>
      </c>
      <c r="DD393" s="4" t="s">
        <v>134</v>
      </c>
      <c r="DE393" s="4" t="s">
        <v>134</v>
      </c>
      <c r="DF393" s="4" t="s">
        <v>134</v>
      </c>
      <c r="DG393" s="4" t="e">
        <f t="shared" si="149"/>
        <v>#VALUE!</v>
      </c>
    </row>
    <row r="394" spans="1:111" ht="14" customHeight="1" x14ac:dyDescent="0.2">
      <c r="A394" s="4" t="s">
        <v>1437</v>
      </c>
      <c r="B394" s="5" t="s">
        <v>1438</v>
      </c>
      <c r="C394" s="4" t="s">
        <v>137</v>
      </c>
      <c r="D394" s="16">
        <v>1700</v>
      </c>
      <c r="E394" s="4" t="e">
        <f t="shared" si="130"/>
        <v>#VALUE!</v>
      </c>
      <c r="F394" s="4">
        <f t="shared" si="131"/>
        <v>-0.51998946353801512</v>
      </c>
      <c r="G394" s="4">
        <f t="shared" si="132"/>
        <v>0.28639407028513825</v>
      </c>
      <c r="H394" s="4">
        <f t="shared" si="133"/>
        <v>-3.0155610930023382</v>
      </c>
      <c r="I394" s="17">
        <v>895.94184567599996</v>
      </c>
      <c r="J394" s="8">
        <v>154</v>
      </c>
      <c r="K394" s="4" t="e">
        <f t="shared" si="134"/>
        <v>#VALUE!</v>
      </c>
      <c r="L394" s="4" t="e">
        <f t="shared" si="135"/>
        <v>#VALUE!</v>
      </c>
      <c r="M394" s="14">
        <f t="shared" si="136"/>
        <v>2845543.5</v>
      </c>
      <c r="N394" s="4">
        <f t="shared" si="137"/>
        <v>-27.235294117647058</v>
      </c>
      <c r="O394" s="4">
        <f t="shared" si="138"/>
        <v>-25.338235294117649</v>
      </c>
      <c r="P394" s="4">
        <f t="shared" si="139"/>
        <v>-10.529411764705882</v>
      </c>
      <c r="Q394" s="4">
        <f t="shared" si="140"/>
        <v>0.22058823529411764</v>
      </c>
      <c r="R394" s="4">
        <f t="shared" si="141"/>
        <v>0.30884557721139433</v>
      </c>
      <c r="S394" s="4" t="e">
        <f t="shared" si="142"/>
        <v>#VALUE!</v>
      </c>
      <c r="T394" s="14">
        <f t="shared" si="143"/>
        <v>31527</v>
      </c>
      <c r="U394" s="4">
        <f t="shared" si="144"/>
        <v>3.3983008495752122E-2</v>
      </c>
      <c r="V394" s="4">
        <f t="shared" si="145"/>
        <v>6.0822898032200361E-2</v>
      </c>
      <c r="W394" s="4">
        <f t="shared" si="146"/>
        <v>24.243378807337226</v>
      </c>
      <c r="X394">
        <f t="shared" si="147"/>
        <v>-0.86106946526736627</v>
      </c>
      <c r="Y394">
        <f t="shared" si="148"/>
        <v>9.2211981566820285</v>
      </c>
      <c r="Z394" s="9" t="s">
        <v>1439</v>
      </c>
      <c r="AA394" s="17">
        <v>7238.7112576210002</v>
      </c>
      <c r="AB394" s="2" t="s">
        <v>134</v>
      </c>
      <c r="AC394" s="2" t="s">
        <v>134</v>
      </c>
      <c r="AD394" s="2" t="s">
        <v>134</v>
      </c>
      <c r="AE394" s="16">
        <v>-1101000</v>
      </c>
      <c r="AF394" s="16">
        <v>-205058.154324159</v>
      </c>
      <c r="AG394" s="8">
        <v>-1723000</v>
      </c>
      <c r="AH394" s="8">
        <v>-755453</v>
      </c>
      <c r="AI394" s="8">
        <v>-214449</v>
      </c>
      <c r="AJ394" s="8">
        <v>-94077</v>
      </c>
      <c r="AK394" s="4" t="s">
        <v>134</v>
      </c>
      <c r="AL394" s="8">
        <v>2001000</v>
      </c>
      <c r="AM394" s="8">
        <v>3690087</v>
      </c>
      <c r="AN394" s="8">
        <v>618885</v>
      </c>
      <c r="AO394" s="8">
        <v>711562</v>
      </c>
      <c r="AP394" s="4" t="s">
        <v>134</v>
      </c>
      <c r="AQ394" s="8">
        <v>1118000</v>
      </c>
      <c r="AR394" s="8">
        <v>1677444</v>
      </c>
      <c r="AS394" s="8">
        <v>406446</v>
      </c>
      <c r="AT394" s="8">
        <v>604440</v>
      </c>
      <c r="AU394" s="4" t="s">
        <v>134</v>
      </c>
      <c r="AV394" s="8">
        <v>68000</v>
      </c>
      <c r="AW394" s="8">
        <v>82538</v>
      </c>
      <c r="AX394" s="8">
        <v>0</v>
      </c>
      <c r="AY394" s="8">
        <v>19601</v>
      </c>
      <c r="AZ394" s="4" t="s">
        <v>134</v>
      </c>
      <c r="BA394" s="8">
        <v>-1852000</v>
      </c>
      <c r="BB394" s="8">
        <v>-730663</v>
      </c>
      <c r="BC394" s="8">
        <v>-218119</v>
      </c>
      <c r="BD394" s="8">
        <v>-113518</v>
      </c>
      <c r="BE394" s="4" t="s">
        <v>134</v>
      </c>
      <c r="BF394" s="8">
        <v>-716000</v>
      </c>
      <c r="BG394" s="8">
        <v>-715082</v>
      </c>
      <c r="BH394" s="8">
        <v>-215002</v>
      </c>
      <c r="BI394" s="8">
        <v>-111681</v>
      </c>
      <c r="BJ394" s="4" t="s">
        <v>134</v>
      </c>
      <c r="BK394" s="8">
        <v>217000</v>
      </c>
      <c r="BL394" s="8">
        <v>348385</v>
      </c>
      <c r="BM394" s="8">
        <v>132181</v>
      </c>
      <c r="BN394" s="8">
        <v>29972</v>
      </c>
      <c r="BO394" s="4" t="s">
        <v>134</v>
      </c>
      <c r="BP394" s="8">
        <v>83000</v>
      </c>
      <c r="BQ394" s="8">
        <v>90721</v>
      </c>
      <c r="BR394" s="8">
        <v>31951</v>
      </c>
      <c r="BS394" s="8">
        <v>13191</v>
      </c>
      <c r="BT394" s="4" t="s">
        <v>134</v>
      </c>
      <c r="BU394" s="8">
        <v>-15000</v>
      </c>
      <c r="BV394" s="8">
        <v>-48054</v>
      </c>
      <c r="BW394" s="8">
        <v>-6689</v>
      </c>
      <c r="BX394" s="8">
        <v>-3826</v>
      </c>
      <c r="BY394" s="4" t="s">
        <v>134</v>
      </c>
      <c r="BZ394" s="8">
        <v>22000</v>
      </c>
      <c r="CA394" s="8">
        <v>15581</v>
      </c>
      <c r="CB394" s="8">
        <v>3117</v>
      </c>
      <c r="CC394" s="8">
        <v>1677</v>
      </c>
      <c r="CD394" s="4" t="s">
        <v>134</v>
      </c>
      <c r="CE394" s="4" t="s">
        <v>134</v>
      </c>
      <c r="CF394" s="4" t="s">
        <v>134</v>
      </c>
      <c r="CG394" s="4" t="s">
        <v>134</v>
      </c>
      <c r="CH394" s="4" t="s">
        <v>134</v>
      </c>
      <c r="CI394" s="4" t="s">
        <v>134</v>
      </c>
      <c r="CJ394" s="8">
        <v>-587000</v>
      </c>
      <c r="CK394" s="8">
        <v>-739872</v>
      </c>
      <c r="CL394" s="8">
        <v>-211332</v>
      </c>
      <c r="CM394" s="8">
        <v>-92240</v>
      </c>
      <c r="CN394" s="4" t="s">
        <v>134</v>
      </c>
      <c r="CO394" s="4" t="s">
        <v>371</v>
      </c>
      <c r="CP394" s="4" t="s">
        <v>371</v>
      </c>
      <c r="CQ394" s="4" t="s">
        <v>371</v>
      </c>
      <c r="CR394" s="4" t="s">
        <v>371</v>
      </c>
      <c r="CS394" s="4" t="s">
        <v>134</v>
      </c>
      <c r="CT394" s="8">
        <v>154</v>
      </c>
      <c r="CU394" s="8">
        <v>48</v>
      </c>
      <c r="CV394" s="4" t="s">
        <v>134</v>
      </c>
      <c r="CW394" s="4" t="s">
        <v>134</v>
      </c>
      <c r="CX394" s="4" t="s">
        <v>134</v>
      </c>
      <c r="CY394" s="4" t="s">
        <v>134</v>
      </c>
      <c r="CZ394" s="4" t="s">
        <v>134</v>
      </c>
      <c r="DA394" s="8">
        <v>618000</v>
      </c>
      <c r="DB394" s="8">
        <v>1730966</v>
      </c>
      <c r="DC394" s="8">
        <v>82747</v>
      </c>
      <c r="DD394" s="8">
        <v>82851</v>
      </c>
      <c r="DE394" s="4" t="s">
        <v>134</v>
      </c>
      <c r="DF394" s="8">
        <v>154</v>
      </c>
      <c r="DG394" s="4" t="e">
        <f t="shared" si="149"/>
        <v>#VALUE!</v>
      </c>
    </row>
    <row r="395" spans="1:111" ht="14" customHeight="1" x14ac:dyDescent="0.2">
      <c r="A395" s="4" t="s">
        <v>1440</v>
      </c>
      <c r="B395" s="5" t="s">
        <v>1441</v>
      </c>
      <c r="C395" s="4" t="s">
        <v>1442</v>
      </c>
      <c r="D395" s="2" t="s">
        <v>134</v>
      </c>
      <c r="E395" s="4" t="e">
        <f t="shared" si="130"/>
        <v>#VALUE!</v>
      </c>
      <c r="F395" s="4" t="e">
        <f t="shared" si="131"/>
        <v>#VALUE!</v>
      </c>
      <c r="G395" s="4" t="e">
        <f t="shared" si="132"/>
        <v>#VALUE!</v>
      </c>
      <c r="H395" s="4" t="e">
        <f t="shared" si="133"/>
        <v>#VALUE!</v>
      </c>
      <c r="I395" s="2" t="s">
        <v>134</v>
      </c>
      <c r="J395" s="4" t="s">
        <v>134</v>
      </c>
      <c r="K395" s="4" t="e">
        <f t="shared" si="134"/>
        <v>#VALUE!</v>
      </c>
      <c r="L395" s="4" t="e">
        <f t="shared" si="135"/>
        <v>#VALUE!</v>
      </c>
      <c r="M395" s="14" t="e">
        <f t="shared" si="136"/>
        <v>#DIV/0!</v>
      </c>
      <c r="N395" s="4" t="e">
        <f t="shared" si="137"/>
        <v>#VALUE!</v>
      </c>
      <c r="O395" s="4" t="e">
        <f t="shared" si="138"/>
        <v>#VALUE!</v>
      </c>
      <c r="P395" s="4" t="e">
        <f t="shared" si="139"/>
        <v>#VALUE!</v>
      </c>
      <c r="Q395" s="4" t="e">
        <f t="shared" si="140"/>
        <v>#VALUE!</v>
      </c>
      <c r="R395" s="4" t="e">
        <f t="shared" si="141"/>
        <v>#VALUE!</v>
      </c>
      <c r="S395" s="4" t="e">
        <f t="shared" si="142"/>
        <v>#VALUE!</v>
      </c>
      <c r="T395" s="14" t="e">
        <f t="shared" si="143"/>
        <v>#DIV/0!</v>
      </c>
      <c r="U395" s="4" t="e">
        <f t="shared" si="144"/>
        <v>#VALUE!</v>
      </c>
      <c r="V395" s="4" t="e">
        <f t="shared" si="145"/>
        <v>#VALUE!</v>
      </c>
      <c r="W395" s="4" t="e">
        <f t="shared" si="146"/>
        <v>#VALUE!</v>
      </c>
      <c r="X395" t="e">
        <f t="shared" si="147"/>
        <v>#VALUE!</v>
      </c>
      <c r="Y395" t="e">
        <f t="shared" si="148"/>
        <v>#VALUE!</v>
      </c>
      <c r="Z395" s="9" t="s">
        <v>1443</v>
      </c>
      <c r="AA395" s="2" t="s">
        <v>134</v>
      </c>
      <c r="AB395" s="2" t="s">
        <v>134</v>
      </c>
      <c r="AC395" s="2" t="s">
        <v>134</v>
      </c>
      <c r="AD395" s="2" t="s">
        <v>134</v>
      </c>
      <c r="AE395" s="2" t="s">
        <v>134</v>
      </c>
      <c r="AF395" s="2" t="s">
        <v>134</v>
      </c>
      <c r="AG395" s="4" t="s">
        <v>134</v>
      </c>
      <c r="AH395" s="4" t="s">
        <v>134</v>
      </c>
      <c r="AI395" s="4" t="s">
        <v>134</v>
      </c>
      <c r="AJ395" s="4" t="s">
        <v>134</v>
      </c>
      <c r="AK395" s="4" t="s">
        <v>134</v>
      </c>
      <c r="AL395" s="4" t="s">
        <v>134</v>
      </c>
      <c r="AM395" s="4" t="s">
        <v>134</v>
      </c>
      <c r="AN395" s="4" t="s">
        <v>134</v>
      </c>
      <c r="AO395" s="4" t="s">
        <v>134</v>
      </c>
      <c r="AP395" s="4" t="s">
        <v>134</v>
      </c>
      <c r="AQ395" s="4" t="s">
        <v>134</v>
      </c>
      <c r="AR395" s="4" t="s">
        <v>134</v>
      </c>
      <c r="AS395" s="4" t="s">
        <v>134</v>
      </c>
      <c r="AT395" s="4" t="s">
        <v>134</v>
      </c>
      <c r="AU395" s="4" t="s">
        <v>134</v>
      </c>
      <c r="AV395" s="4" t="s">
        <v>134</v>
      </c>
      <c r="AW395" s="4" t="s">
        <v>134</v>
      </c>
      <c r="AX395" s="4" t="s">
        <v>134</v>
      </c>
      <c r="AY395" s="4" t="s">
        <v>134</v>
      </c>
      <c r="AZ395" s="4" t="s">
        <v>134</v>
      </c>
      <c r="BA395" s="4" t="s">
        <v>134</v>
      </c>
      <c r="BB395" s="4" t="s">
        <v>134</v>
      </c>
      <c r="BC395" s="4" t="s">
        <v>134</v>
      </c>
      <c r="BD395" s="4" t="s">
        <v>134</v>
      </c>
      <c r="BE395" s="4" t="s">
        <v>134</v>
      </c>
      <c r="BF395" s="4" t="s">
        <v>134</v>
      </c>
      <c r="BG395" s="4" t="s">
        <v>134</v>
      </c>
      <c r="BH395" s="4" t="s">
        <v>134</v>
      </c>
      <c r="BI395" s="4" t="s">
        <v>134</v>
      </c>
      <c r="BJ395" s="4" t="s">
        <v>134</v>
      </c>
      <c r="BK395" s="4" t="s">
        <v>134</v>
      </c>
      <c r="BL395" s="4" t="s">
        <v>134</v>
      </c>
      <c r="BM395" s="4" t="s">
        <v>134</v>
      </c>
      <c r="BN395" s="4" t="s">
        <v>134</v>
      </c>
      <c r="BO395" s="4" t="s">
        <v>134</v>
      </c>
      <c r="BP395" s="4" t="s">
        <v>134</v>
      </c>
      <c r="BQ395" s="4" t="s">
        <v>134</v>
      </c>
      <c r="BR395" s="4" t="s">
        <v>134</v>
      </c>
      <c r="BS395" s="4" t="s">
        <v>134</v>
      </c>
      <c r="BT395" s="4" t="s">
        <v>134</v>
      </c>
      <c r="BU395" s="4" t="s">
        <v>134</v>
      </c>
      <c r="BV395" s="4" t="s">
        <v>134</v>
      </c>
      <c r="BW395" s="4" t="s">
        <v>134</v>
      </c>
      <c r="BX395" s="4" t="s">
        <v>134</v>
      </c>
      <c r="BY395" s="4" t="s">
        <v>134</v>
      </c>
      <c r="BZ395" s="4" t="s">
        <v>134</v>
      </c>
      <c r="CA395" s="4" t="s">
        <v>134</v>
      </c>
      <c r="CB395" s="4" t="s">
        <v>134</v>
      </c>
      <c r="CC395" s="4" t="s">
        <v>134</v>
      </c>
      <c r="CD395" s="4" t="s">
        <v>134</v>
      </c>
      <c r="CE395" s="4" t="s">
        <v>134</v>
      </c>
      <c r="CF395" s="4" t="s">
        <v>134</v>
      </c>
      <c r="CG395" s="4" t="s">
        <v>134</v>
      </c>
      <c r="CH395" s="4" t="s">
        <v>134</v>
      </c>
      <c r="CI395" s="4" t="s">
        <v>134</v>
      </c>
      <c r="CJ395" s="4" t="s">
        <v>134</v>
      </c>
      <c r="CK395" s="4" t="s">
        <v>134</v>
      </c>
      <c r="CL395" s="4" t="s">
        <v>134</v>
      </c>
      <c r="CM395" s="4" t="s">
        <v>134</v>
      </c>
      <c r="CN395" s="4" t="s">
        <v>134</v>
      </c>
      <c r="CO395" s="4" t="s">
        <v>134</v>
      </c>
      <c r="CP395" s="4" t="s">
        <v>134</v>
      </c>
      <c r="CQ395" s="4" t="s">
        <v>134</v>
      </c>
      <c r="CR395" s="4" t="s">
        <v>134</v>
      </c>
      <c r="CS395" s="4" t="s">
        <v>134</v>
      </c>
      <c r="CT395" s="4" t="s">
        <v>134</v>
      </c>
      <c r="CU395" s="4" t="s">
        <v>134</v>
      </c>
      <c r="CV395" s="4" t="s">
        <v>134</v>
      </c>
      <c r="CW395" s="4" t="s">
        <v>134</v>
      </c>
      <c r="CX395" s="4" t="s">
        <v>134</v>
      </c>
      <c r="CY395" s="4" t="s">
        <v>134</v>
      </c>
      <c r="CZ395" s="4" t="s">
        <v>134</v>
      </c>
      <c r="DA395" s="4" t="s">
        <v>134</v>
      </c>
      <c r="DB395" s="4" t="s">
        <v>134</v>
      </c>
      <c r="DC395" s="4" t="s">
        <v>134</v>
      </c>
      <c r="DD395" s="4" t="s">
        <v>134</v>
      </c>
      <c r="DE395" s="4" t="s">
        <v>134</v>
      </c>
      <c r="DF395" s="4" t="s">
        <v>134</v>
      </c>
      <c r="DG395" s="4" t="e">
        <f t="shared" si="149"/>
        <v>#VALUE!</v>
      </c>
    </row>
    <row r="396" spans="1:111" ht="14" customHeight="1" x14ac:dyDescent="0.2">
      <c r="A396" s="4" t="s">
        <v>1444</v>
      </c>
      <c r="B396" s="5" t="s">
        <v>1445</v>
      </c>
      <c r="C396" s="4" t="s">
        <v>285</v>
      </c>
      <c r="D396" s="2" t="s">
        <v>134</v>
      </c>
      <c r="E396" s="4" t="e">
        <f t="shared" si="130"/>
        <v>#VALUE!</v>
      </c>
      <c r="F396" s="4" t="e">
        <f t="shared" si="131"/>
        <v>#VALUE!</v>
      </c>
      <c r="G396" s="4" t="e">
        <f t="shared" si="132"/>
        <v>#VALUE!</v>
      </c>
      <c r="H396" s="4" t="e">
        <f t="shared" si="133"/>
        <v>#VALUE!</v>
      </c>
      <c r="I396" s="2" t="s">
        <v>134</v>
      </c>
      <c r="J396" s="4" t="s">
        <v>134</v>
      </c>
      <c r="K396" s="4" t="e">
        <f t="shared" si="134"/>
        <v>#VALUE!</v>
      </c>
      <c r="L396" s="4" t="e">
        <f t="shared" si="135"/>
        <v>#VALUE!</v>
      </c>
      <c r="M396" s="14" t="e">
        <f t="shared" si="136"/>
        <v>#DIV/0!</v>
      </c>
      <c r="N396" s="4" t="e">
        <f t="shared" si="137"/>
        <v>#VALUE!</v>
      </c>
      <c r="O396" s="4" t="e">
        <f t="shared" si="138"/>
        <v>#VALUE!</v>
      </c>
      <c r="P396" s="4" t="e">
        <f t="shared" si="139"/>
        <v>#VALUE!</v>
      </c>
      <c r="Q396" s="4" t="e">
        <f t="shared" si="140"/>
        <v>#VALUE!</v>
      </c>
      <c r="R396" s="4" t="e">
        <f t="shared" si="141"/>
        <v>#VALUE!</v>
      </c>
      <c r="S396" s="4" t="e">
        <f t="shared" si="142"/>
        <v>#VALUE!</v>
      </c>
      <c r="T396" s="14" t="e">
        <f t="shared" si="143"/>
        <v>#DIV/0!</v>
      </c>
      <c r="U396" s="4" t="e">
        <f t="shared" si="144"/>
        <v>#VALUE!</v>
      </c>
      <c r="V396" s="4" t="e">
        <f t="shared" si="145"/>
        <v>#VALUE!</v>
      </c>
      <c r="W396" s="4" t="e">
        <f t="shared" si="146"/>
        <v>#VALUE!</v>
      </c>
      <c r="X396" t="e">
        <f t="shared" si="147"/>
        <v>#VALUE!</v>
      </c>
      <c r="Y396" t="e">
        <f t="shared" si="148"/>
        <v>#VALUE!</v>
      </c>
      <c r="Z396" s="9" t="s">
        <v>1446</v>
      </c>
      <c r="AA396" s="2" t="s">
        <v>134</v>
      </c>
      <c r="AB396" s="2" t="s">
        <v>134</v>
      </c>
      <c r="AC396" s="2" t="s">
        <v>134</v>
      </c>
      <c r="AD396" s="2" t="s">
        <v>134</v>
      </c>
      <c r="AE396" s="2" t="s">
        <v>134</v>
      </c>
      <c r="AF396" s="2" t="s">
        <v>134</v>
      </c>
      <c r="AG396" s="4" t="s">
        <v>134</v>
      </c>
      <c r="AH396" s="4" t="s">
        <v>134</v>
      </c>
      <c r="AI396" s="4" t="s">
        <v>134</v>
      </c>
      <c r="AJ396" s="4" t="s">
        <v>134</v>
      </c>
      <c r="AK396" s="4" t="s">
        <v>134</v>
      </c>
      <c r="AL396" s="4" t="s">
        <v>134</v>
      </c>
      <c r="AM396" s="4" t="s">
        <v>134</v>
      </c>
      <c r="AN396" s="4" t="s">
        <v>134</v>
      </c>
      <c r="AO396" s="4" t="s">
        <v>134</v>
      </c>
      <c r="AP396" s="4" t="s">
        <v>134</v>
      </c>
      <c r="AQ396" s="4" t="s">
        <v>134</v>
      </c>
      <c r="AR396" s="4" t="s">
        <v>134</v>
      </c>
      <c r="AS396" s="4" t="s">
        <v>134</v>
      </c>
      <c r="AT396" s="4" t="s">
        <v>134</v>
      </c>
      <c r="AU396" s="4" t="s">
        <v>134</v>
      </c>
      <c r="AV396" s="4" t="s">
        <v>134</v>
      </c>
      <c r="AW396" s="4" t="s">
        <v>134</v>
      </c>
      <c r="AX396" s="4" t="s">
        <v>134</v>
      </c>
      <c r="AY396" s="4" t="s">
        <v>134</v>
      </c>
      <c r="AZ396" s="4" t="s">
        <v>134</v>
      </c>
      <c r="BA396" s="4" t="s">
        <v>134</v>
      </c>
      <c r="BB396" s="4" t="s">
        <v>134</v>
      </c>
      <c r="BC396" s="4" t="s">
        <v>134</v>
      </c>
      <c r="BD396" s="4" t="s">
        <v>134</v>
      </c>
      <c r="BE396" s="4" t="s">
        <v>134</v>
      </c>
      <c r="BF396" s="4" t="s">
        <v>134</v>
      </c>
      <c r="BG396" s="4" t="s">
        <v>134</v>
      </c>
      <c r="BH396" s="4" t="s">
        <v>134</v>
      </c>
      <c r="BI396" s="4" t="s">
        <v>134</v>
      </c>
      <c r="BJ396" s="4" t="s">
        <v>134</v>
      </c>
      <c r="BK396" s="4" t="s">
        <v>134</v>
      </c>
      <c r="BL396" s="4" t="s">
        <v>134</v>
      </c>
      <c r="BM396" s="4" t="s">
        <v>134</v>
      </c>
      <c r="BN396" s="4" t="s">
        <v>134</v>
      </c>
      <c r="BO396" s="4" t="s">
        <v>134</v>
      </c>
      <c r="BP396" s="4" t="s">
        <v>134</v>
      </c>
      <c r="BQ396" s="4" t="s">
        <v>134</v>
      </c>
      <c r="BR396" s="4" t="s">
        <v>134</v>
      </c>
      <c r="BS396" s="4" t="s">
        <v>134</v>
      </c>
      <c r="BT396" s="4" t="s">
        <v>134</v>
      </c>
      <c r="BU396" s="4" t="s">
        <v>134</v>
      </c>
      <c r="BV396" s="4" t="s">
        <v>134</v>
      </c>
      <c r="BW396" s="4" t="s">
        <v>134</v>
      </c>
      <c r="BX396" s="4" t="s">
        <v>134</v>
      </c>
      <c r="BY396" s="4" t="s">
        <v>134</v>
      </c>
      <c r="BZ396" s="4" t="s">
        <v>134</v>
      </c>
      <c r="CA396" s="4" t="s">
        <v>134</v>
      </c>
      <c r="CB396" s="4" t="s">
        <v>134</v>
      </c>
      <c r="CC396" s="4" t="s">
        <v>134</v>
      </c>
      <c r="CD396" s="4" t="s">
        <v>134</v>
      </c>
      <c r="CE396" s="4" t="s">
        <v>134</v>
      </c>
      <c r="CF396" s="4" t="s">
        <v>134</v>
      </c>
      <c r="CG396" s="4" t="s">
        <v>134</v>
      </c>
      <c r="CH396" s="4" t="s">
        <v>134</v>
      </c>
      <c r="CI396" s="4" t="s">
        <v>134</v>
      </c>
      <c r="CJ396" s="4" t="s">
        <v>134</v>
      </c>
      <c r="CK396" s="4" t="s">
        <v>134</v>
      </c>
      <c r="CL396" s="4" t="s">
        <v>134</v>
      </c>
      <c r="CM396" s="4" t="s">
        <v>134</v>
      </c>
      <c r="CN396" s="4" t="s">
        <v>134</v>
      </c>
      <c r="CO396" s="4" t="s">
        <v>134</v>
      </c>
      <c r="CP396" s="4" t="s">
        <v>134</v>
      </c>
      <c r="CQ396" s="4" t="s">
        <v>134</v>
      </c>
      <c r="CR396" s="4" t="s">
        <v>134</v>
      </c>
      <c r="CS396" s="4" t="s">
        <v>134</v>
      </c>
      <c r="CT396" s="4" t="s">
        <v>134</v>
      </c>
      <c r="CU396" s="4" t="s">
        <v>134</v>
      </c>
      <c r="CV396" s="4" t="s">
        <v>134</v>
      </c>
      <c r="CW396" s="4" t="s">
        <v>134</v>
      </c>
      <c r="CX396" s="4" t="s">
        <v>134</v>
      </c>
      <c r="CY396" s="4" t="s">
        <v>134</v>
      </c>
      <c r="CZ396" s="4" t="s">
        <v>134</v>
      </c>
      <c r="DA396" s="4" t="s">
        <v>134</v>
      </c>
      <c r="DB396" s="4" t="s">
        <v>134</v>
      </c>
      <c r="DC396" s="4" t="s">
        <v>134</v>
      </c>
      <c r="DD396" s="4" t="s">
        <v>134</v>
      </c>
      <c r="DE396" s="4" t="s">
        <v>134</v>
      </c>
      <c r="DF396" s="4" t="s">
        <v>134</v>
      </c>
      <c r="DG396" s="4" t="e">
        <f t="shared" si="149"/>
        <v>#VALUE!</v>
      </c>
    </row>
  </sheetData>
  <conditionalFormatting sqref="A1:XFD1048576">
    <cfRule type="containsErrors" dxfId="2" priority="3">
      <formula>ISERROR(A1)</formula>
    </cfRule>
  </conditionalFormatting>
  <conditionalFormatting sqref="F1:H1048576">
    <cfRule type="cellIs" dxfId="1" priority="2" operator="lessThan">
      <formula>0</formula>
    </cfRule>
  </conditionalFormatting>
  <conditionalFormatting sqref="I1">
    <cfRule type="cellIs" dxfId="0" priority="1" operator="lessThan">
      <formula>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7"/>
  <sheetViews>
    <sheetView zoomScale="125" workbookViewId="0">
      <selection activeCell="B19" sqref="B19:F19"/>
    </sheetView>
  </sheetViews>
  <sheetFormatPr baseColWidth="10" defaultRowHeight="15" x14ac:dyDescent="0.2"/>
  <cols>
    <col min="1" max="1" width="36.6640625" customWidth="1"/>
    <col min="2" max="2" width="10.1640625" customWidth="1"/>
    <col min="3" max="3" width="23.5" customWidth="1"/>
    <col min="4" max="4" width="41.83203125" customWidth="1"/>
    <col min="5" max="6" width="15.33203125" customWidth="1"/>
  </cols>
  <sheetData>
    <row r="1" spans="1:6" ht="25.25" customHeight="1" x14ac:dyDescent="0.2">
      <c r="A1" s="22" t="s">
        <v>0</v>
      </c>
      <c r="B1" s="23"/>
      <c r="C1" s="23"/>
      <c r="D1" s="23"/>
      <c r="E1" s="23"/>
      <c r="F1" s="23"/>
    </row>
    <row r="2" spans="1:6" ht="18" customHeight="1" x14ac:dyDescent="0.2">
      <c r="A2" s="1" t="s">
        <v>1</v>
      </c>
      <c r="B2" s="24" t="s">
        <v>2</v>
      </c>
      <c r="C2" s="23"/>
      <c r="D2" s="23"/>
      <c r="E2" s="23"/>
      <c r="F2" s="23"/>
    </row>
    <row r="3" spans="1:6" ht="18" customHeight="1" x14ac:dyDescent="0.2">
      <c r="A3" s="1" t="s">
        <v>3</v>
      </c>
      <c r="B3" s="24" t="s">
        <v>4</v>
      </c>
      <c r="C3" s="23"/>
      <c r="D3" s="23"/>
      <c r="E3" s="23"/>
      <c r="F3" s="23"/>
    </row>
    <row r="4" spans="1:6" ht="18" customHeight="1" x14ac:dyDescent="0.2">
      <c r="A4" s="1" t="s">
        <v>5</v>
      </c>
      <c r="B4" s="24" t="s">
        <v>6</v>
      </c>
      <c r="C4" s="23"/>
      <c r="D4" s="23"/>
      <c r="E4" s="23"/>
      <c r="F4" s="23"/>
    </row>
    <row r="5" spans="1:6" ht="18" customHeight="1" x14ac:dyDescent="0.2">
      <c r="A5" s="1" t="s">
        <v>7</v>
      </c>
      <c r="B5" s="24" t="s">
        <v>8</v>
      </c>
      <c r="C5" s="23"/>
      <c r="D5" s="23"/>
      <c r="E5" s="23"/>
      <c r="F5" s="23"/>
    </row>
    <row r="6" spans="1:6" ht="18" customHeight="1" x14ac:dyDescent="0.2">
      <c r="A6" s="1" t="s">
        <v>9</v>
      </c>
      <c r="B6" s="24" t="s">
        <v>10</v>
      </c>
      <c r="C6" s="23"/>
      <c r="D6" s="23"/>
      <c r="E6" s="23"/>
      <c r="F6" s="23"/>
    </row>
    <row r="7" spans="1:6" ht="18" customHeight="1" x14ac:dyDescent="0.2">
      <c r="A7" s="1" t="s">
        <v>11</v>
      </c>
      <c r="B7" s="24" t="s">
        <v>12</v>
      </c>
      <c r="C7" s="23"/>
      <c r="D7" s="23"/>
      <c r="E7" s="23"/>
      <c r="F7" s="23"/>
    </row>
    <row r="8" spans="1:6" ht="25.25" customHeight="1" x14ac:dyDescent="0.2">
      <c r="A8" s="22" t="s">
        <v>13</v>
      </c>
      <c r="B8" s="23"/>
      <c r="C8" s="23"/>
      <c r="D8" s="23"/>
      <c r="E8" s="23"/>
      <c r="F8" s="23"/>
    </row>
    <row r="9" spans="1:6" ht="18" customHeight="1" x14ac:dyDescent="0.2">
      <c r="A9" s="24" t="s">
        <v>14</v>
      </c>
      <c r="B9" s="23"/>
      <c r="C9" s="23"/>
      <c r="D9" s="23"/>
      <c r="E9" s="2" t="s">
        <v>15</v>
      </c>
      <c r="F9" s="2" t="s">
        <v>16</v>
      </c>
    </row>
    <row r="10" spans="1:6" ht="18" customHeight="1" x14ac:dyDescent="0.2">
      <c r="A10" s="24" t="s">
        <v>17</v>
      </c>
      <c r="B10" s="23"/>
      <c r="C10" s="23"/>
      <c r="D10" s="1" t="s">
        <v>18</v>
      </c>
      <c r="E10" s="2" t="s">
        <v>19</v>
      </c>
      <c r="F10" s="2" t="s">
        <v>19</v>
      </c>
    </row>
    <row r="11" spans="1:6" ht="18" customHeight="1" x14ac:dyDescent="0.2">
      <c r="A11" s="24" t="s">
        <v>20</v>
      </c>
      <c r="B11" s="23"/>
      <c r="C11" s="23"/>
      <c r="D11" s="1" t="s">
        <v>21</v>
      </c>
      <c r="E11" s="2" t="s">
        <v>22</v>
      </c>
      <c r="F11" s="2" t="s">
        <v>23</v>
      </c>
    </row>
    <row r="12" spans="1:6" ht="18" customHeight="1" x14ac:dyDescent="0.2">
      <c r="A12" s="24" t="s">
        <v>24</v>
      </c>
      <c r="B12" s="23"/>
      <c r="C12" s="23"/>
      <c r="D12" s="1" t="s">
        <v>25</v>
      </c>
      <c r="E12" s="2" t="s">
        <v>26</v>
      </c>
      <c r="F12" s="2" t="s">
        <v>27</v>
      </c>
    </row>
    <row r="13" spans="1:6" ht="32.5" customHeight="1" x14ac:dyDescent="0.2">
      <c r="A13" s="24" t="s">
        <v>28</v>
      </c>
      <c r="B13" s="23"/>
      <c r="C13" s="23"/>
      <c r="D13" s="1" t="s">
        <v>29</v>
      </c>
      <c r="E13" s="2" t="s">
        <v>30</v>
      </c>
      <c r="F13" s="2" t="s">
        <v>31</v>
      </c>
    </row>
    <row r="14" spans="1:6" ht="18" customHeight="1" x14ac:dyDescent="0.2">
      <c r="A14" s="25" t="s">
        <v>32</v>
      </c>
      <c r="B14" s="26"/>
      <c r="C14" s="26"/>
      <c r="D14" s="25" t="s">
        <v>33</v>
      </c>
      <c r="E14" s="26"/>
      <c r="F14" s="26"/>
    </row>
    <row r="15" spans="1:6" ht="18" customHeight="1" x14ac:dyDescent="0.2">
      <c r="A15" s="25" t="s">
        <v>34</v>
      </c>
      <c r="B15" s="26"/>
      <c r="C15" s="26"/>
      <c r="D15" s="3"/>
      <c r="E15" s="27" t="s">
        <v>31</v>
      </c>
      <c r="F15" s="26"/>
    </row>
    <row r="16" spans="1:6" ht="25.25" customHeight="1" x14ac:dyDescent="0.2">
      <c r="A16" s="22" t="s">
        <v>35</v>
      </c>
      <c r="B16" s="23"/>
      <c r="C16" s="23"/>
      <c r="D16" s="23"/>
      <c r="E16" s="23"/>
      <c r="F16" s="23"/>
    </row>
    <row r="17" spans="1:6" ht="18" customHeight="1" x14ac:dyDescent="0.2">
      <c r="A17" s="1" t="s">
        <v>36</v>
      </c>
      <c r="B17" s="24" t="s">
        <v>37</v>
      </c>
      <c r="C17" s="23"/>
      <c r="D17" s="23"/>
      <c r="E17" s="23"/>
      <c r="F17" s="23"/>
    </row>
    <row r="18" spans="1:6" ht="18" customHeight="1" x14ac:dyDescent="0.2">
      <c r="B18" s="24" t="s">
        <v>38</v>
      </c>
      <c r="C18" s="23"/>
      <c r="D18" s="23"/>
      <c r="E18" s="23"/>
      <c r="F18" s="23"/>
    </row>
    <row r="19" spans="1:6" ht="18" customHeight="1" x14ac:dyDescent="0.2">
      <c r="A19" s="1" t="s">
        <v>39</v>
      </c>
      <c r="B19" s="24" t="s">
        <v>40</v>
      </c>
      <c r="C19" s="23"/>
      <c r="D19" s="23"/>
      <c r="E19" s="23"/>
      <c r="F19" s="23"/>
    </row>
    <row r="20" spans="1:6" ht="25.25" customHeight="1" x14ac:dyDescent="0.2">
      <c r="A20" s="22" t="s">
        <v>41</v>
      </c>
      <c r="B20" s="23"/>
      <c r="C20" s="23"/>
      <c r="D20" s="23"/>
      <c r="E20" s="23"/>
      <c r="F20" s="23"/>
    </row>
    <row r="21" spans="1:6" ht="18" customHeight="1" x14ac:dyDescent="0.2">
      <c r="A21" s="24" t="s">
        <v>42</v>
      </c>
      <c r="B21" s="23"/>
      <c r="C21" s="24" t="s">
        <v>43</v>
      </c>
      <c r="D21" s="23"/>
      <c r="E21" s="23"/>
      <c r="F21" s="23"/>
    </row>
    <row r="22" spans="1:6" ht="18" customHeight="1" x14ac:dyDescent="0.2">
      <c r="A22" s="24" t="s">
        <v>44</v>
      </c>
      <c r="B22" s="23"/>
      <c r="C22" s="24" t="s">
        <v>45</v>
      </c>
      <c r="D22" s="23"/>
      <c r="E22" s="23"/>
      <c r="F22" s="23"/>
    </row>
    <row r="23" spans="1:6" ht="25.25" customHeight="1" x14ac:dyDescent="0.2">
      <c r="A23" s="22" t="s">
        <v>46</v>
      </c>
      <c r="B23" s="23"/>
      <c r="C23" s="23"/>
      <c r="D23" s="23"/>
      <c r="E23" s="23"/>
      <c r="F23" s="23"/>
    </row>
    <row r="24" spans="1:6" ht="18" customHeight="1" x14ac:dyDescent="0.2">
      <c r="A24" s="24" t="s">
        <v>47</v>
      </c>
      <c r="B24" s="23"/>
      <c r="C24" s="23"/>
      <c r="D24" s="23"/>
      <c r="E24" s="23"/>
      <c r="F24" s="23"/>
    </row>
    <row r="25" spans="1:6" ht="18" customHeight="1" x14ac:dyDescent="0.2">
      <c r="A25" s="24" t="s">
        <v>48</v>
      </c>
      <c r="B25" s="23"/>
      <c r="C25" s="23"/>
      <c r="D25" s="23"/>
      <c r="E25" s="23"/>
      <c r="F25" s="23"/>
    </row>
    <row r="26" spans="1:6" ht="25.25" customHeight="1" x14ac:dyDescent="0.2">
      <c r="A26" s="22" t="s">
        <v>49</v>
      </c>
      <c r="B26" s="23"/>
      <c r="C26" s="23"/>
      <c r="D26" s="23"/>
      <c r="E26" s="23"/>
      <c r="F26" s="23"/>
    </row>
    <row r="27" spans="1:6" ht="32.5" customHeight="1" x14ac:dyDescent="0.2">
      <c r="A27" s="24" t="s">
        <v>50</v>
      </c>
      <c r="B27" s="23"/>
      <c r="C27" s="23"/>
      <c r="D27" s="23"/>
      <c r="E27" s="23"/>
      <c r="F27" s="23"/>
    </row>
  </sheetData>
  <mergeCells count="31">
    <mergeCell ref="A23:F23"/>
    <mergeCell ref="A24:F24"/>
    <mergeCell ref="A25:F25"/>
    <mergeCell ref="A26:F26"/>
    <mergeCell ref="A27:F27"/>
    <mergeCell ref="B19:F19"/>
    <mergeCell ref="A20:F20"/>
    <mergeCell ref="A21:B21"/>
    <mergeCell ref="C21:F21"/>
    <mergeCell ref="A22:B22"/>
    <mergeCell ref="C22:F22"/>
    <mergeCell ref="A15:C15"/>
    <mergeCell ref="E15:F15"/>
    <mergeCell ref="A16:F16"/>
    <mergeCell ref="B17:F17"/>
    <mergeCell ref="B18:F18"/>
    <mergeCell ref="A11:C11"/>
    <mergeCell ref="A12:C12"/>
    <mergeCell ref="A13:C13"/>
    <mergeCell ref="A14:C14"/>
    <mergeCell ref="D14:F14"/>
    <mergeCell ref="B6:F6"/>
    <mergeCell ref="B7:F7"/>
    <mergeCell ref="A8:F8"/>
    <mergeCell ref="A9:D9"/>
    <mergeCell ref="A10:C10"/>
    <mergeCell ref="A1:F1"/>
    <mergeCell ref="B2:F2"/>
    <mergeCell ref="B3:F3"/>
    <mergeCell ref="B4:F4"/>
    <mergeCell ref="B5:F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Filtered Results</vt:lpstr>
      <vt:lpstr>Results</vt:lpstr>
      <vt:lpstr>Search 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Giovanni Parlangeli</cp:lastModifiedBy>
  <dcterms:created xsi:type="dcterms:W3CDTF">2024-04-02T01:12:18Z</dcterms:created>
  <dcterms:modified xsi:type="dcterms:W3CDTF">2025-02-22T18:49:21Z</dcterms:modified>
</cp:coreProperties>
</file>